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7.jpeg" ContentType="image/jpeg"/>
  <Override PartName="/xl/media/image8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able 1" sheetId="1" state="visible" r:id="rId2"/>
    <sheet name="Table 2" sheetId="2" state="visible" r:id="rId3"/>
    <sheet name="Ful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<sst xmlns="http://schemas.openxmlformats.org/spreadsheetml/2006/main" count="211" uniqueCount="91">
  <si>
    <r>
      <rPr>
        <b val="true"/>
        <i val="true"/>
        <sz val="6"/>
        <rFont val="Times New Roman"/>
        <family val="1"/>
        <charset val="1"/>
      </rPr>
      <t xml:space="preserve">PRESSUPOST POLIESPORTIU SANT LLORENÇ
Data:            01/06/2022                                                                                                                                                                                                                                                                                                                                                                                                                                                                                                                                           Pressupost N.</t>
    </r>
    <r>
      <rPr>
        <sz val="6"/>
        <rFont val="Times New Roman"/>
        <family val="1"/>
        <charset val="1"/>
      </rPr>
      <t xml:space="preserve">                            </t>
    </r>
    <r>
      <rPr>
        <b val="true"/>
        <i val="true"/>
        <sz val="6"/>
        <rFont val="Times New Roman"/>
        <family val="1"/>
        <charset val="1"/>
      </rPr>
      <t xml:space="preserve">1</t>
    </r>
  </si>
  <si>
    <t xml:space="preserve">Item</t>
  </si>
  <si>
    <t xml:space="preserve">Quantitat</t>
  </si>
  <si>
    <t xml:space="preserve">Unitats</t>
  </si>
  <si>
    <t xml:space="preserve">Descripció</t>
  </si>
  <si>
    <t xml:space="preserve">Preu Unitari</t>
  </si>
  <si>
    <t xml:space="preserve">Preu Total</t>
  </si>
  <si>
    <t xml:space="preserve">Obra Civil- Reforç i llastrat de la coberta</t>
  </si>
  <si>
    <t xml:space="preserve">peces</t>
  </si>
  <si>
    <t xml:space="preserve">Llast de formigó prefabricat, de dimensions 30x30x190 cm, amb formigó HA-25/B/20/Iia. Inclou muntatge</t>
  </si>
  <si>
    <t xml:space="preserve">Peces</t>
  </si>
  <si>
    <t xml:space="preserve">Llast de formigó prefabricat, de dimensions 30x30x365 cm, amb formigó HA-25/B/20/Iia. Inclou muntatge.</t>
  </si>
  <si>
    <t xml:space="preserve">Llast de formigó prefabricat, de dimensions 30x30x230 cm, amb formigó HA-25/B/20/Iia. Inclou muntatge.</t>
  </si>
  <si>
    <t xml:space="preserve">kg</t>
  </si>
  <si>
    <t xml:space="preserve">Acer S 275 JR, en perfils laminats per a bigues i pilars. Inclou perfileria metàl·lica, pintura anticorrossió per un classe C3 i una base de morter d'anivellació a les xapes, inclou la seva col·locació.</t>
  </si>
  <si>
    <t xml:space="preserve">Obra Civil-Adequació de la sala de control</t>
  </si>
  <si>
    <r>
      <rPr>
        <vertAlign val="subscript"/>
        <sz val="6"/>
        <rFont val="Times New Roman"/>
        <family val="1"/>
        <charset val="1"/>
      </rPr>
      <t xml:space="preserve">m</t>
    </r>
    <r>
      <rPr>
        <sz val="4"/>
        <rFont val="Times New Roman"/>
        <family val="1"/>
        <charset val="1"/>
      </rPr>
      <t xml:space="preserve">2</t>
    </r>
  </si>
  <si>
    <t xml:space="preserve">Envà senzill (15+48+15)/400 (48) (2 normal), amb plaques de guix laminat, de 78 mm d’espessor total, amb nivell de qualitat de l’acabat estàndard (Q2). El preu inclou la resolució de juntes i punts singulars, però no inclou l'aïllament a col·locar entre els montants.</t>
  </si>
  <si>
    <t xml:space="preserve">peçces</t>
  </si>
  <si>
    <t xml:space="preserve">Porta interior abatible d’una fulla de 38 mm d’espesor, 700x1945 mm de llum i altura de pas, acabat galvanizat formada per dos xapes d'acer galvanizat de 0,5 mm d’espessor.</t>
  </si>
  <si>
    <t xml:space="preserve">servei</t>
  </si>
  <si>
    <t xml:space="preserve">Desplaçament de la bateria de condensadors per part d'un equipo de electricistes: Oficial i Ajudant. Inclou la mà d'obra i el material per a les canalitzacions.</t>
  </si>
  <si>
    <t xml:space="preserve">Obra Civil-Adequació de l'accès a la coberta</t>
  </si>
  <si>
    <t xml:space="preserve">ml</t>
  </si>
  <si>
    <t xml:space="preserve">Subministrament i instal·lació d'una linea de vida horitzontal homologada segons EN 795 C.</t>
  </si>
  <si>
    <t xml:space="preserve">Elements de fixació per a l'usuari a la linia de vida.</t>
  </si>
  <si>
    <t xml:space="preserve">Subministrament i instal·lació d'una escala de gat amb linia de vida vertical per accedir a la coberta segons EN 353-1 i EN 14122-4 inclou carro de protecció anticaiguda.</t>
  </si>
  <si>
    <t xml:space="preserve">Elements instal·lació fotovoltaica</t>
  </si>
  <si>
    <t xml:space="preserve">Mòdul solar: Canadian solar 460W</t>
  </si>
  <si>
    <t xml:space="preserve">Inversor Huawei-Sun2000-36KTL-M3 (400V)</t>
  </si>
  <si>
    <t xml:space="preserve">Estructuta Solarstem SolarFlat</t>
  </si>
  <si>
    <t xml:space="preserve">Cargol Autoperforant 6,0x25 junta A2</t>
  </si>
  <si>
    <t xml:space="preserve">Pinça lateral Rapid 16 V 30 - 40</t>
  </si>
  <si>
    <t xml:space="preserve">Pinça intermedia Rapid 16 30 - 40</t>
  </si>
  <si>
    <t xml:space="preserve">Instal·lació elèctrica i components</t>
  </si>
  <si>
    <t xml:space="preserve">metres</t>
  </si>
  <si>
    <t xml:space="preserve">Cable conductor de secció  4mm2</t>
  </si>
  <si>
    <t xml:space="preserve">Cable Conductor de secció 25 mm2</t>
  </si>
  <si>
    <t xml:space="preserve">Interruptor diferencial AC 125A/300mA</t>
  </si>
  <si>
    <t xml:space="preserve">Interreuptor automatic magnetotermic AC 125A</t>
  </si>
  <si>
    <t xml:space="preserve">m</t>
  </si>
  <si>
    <t xml:space="preserve">Subministrament i col·locació de safata 100x60mm per exterior amb tapa. Inclou elements de suport, connexió, etc per a la seva completa col·locació</t>
  </si>
  <si>
    <t xml:space="preserve">Interruptor magnetotèrmic de correcnt continu, I=16A, 1500VdC, muntat en carril DIN.</t>
  </si>
  <si>
    <t xml:space="preserve">Protecció soretensions DC 1500V, clases II, 3P, amb indicador d'estat.</t>
  </si>
  <si>
    <t xml:space="preserve">Subministrament i muntatge de parella de connectors mascle-femella MC4 per realització del cablejat de CC segons especificacions del projecte.</t>
  </si>
  <si>
    <t xml:space="preserve">Canalitzacions per als conductors de corrent continu</t>
  </si>
  <si>
    <t xml:space="preserve">Monitoratge i Control</t>
  </si>
  <si>
    <t xml:space="preserve">Subministrament i instal·lació de cable de comunicacions UTP CATEGORIA 6.</t>
  </si>
  <si>
    <t xml:space="preserve">Dispositiu de connexió de dades multiservei 4G. Inclou instal·lació. No inclou tarjeta de dades.</t>
  </si>
  <si>
    <t xml:space="preserve">SWITCH ETHERNET DE 8 PORTS: Switch 10/100 Ethernet de 8ports, muntat en carril DIN.</t>
  </si>
  <si>
    <t xml:space="preserve">Subministrament i instal·lació d'alimentador de corrent per dispositiu multiservei i switch.</t>
  </si>
  <si>
    <t xml:space="preserve">Monitor de 35 polzades, amb suportació, per a la mostra pública de dades de producció de la instal·lació FV</t>
  </si>
  <si>
    <t xml:space="preserve">Mini PC Windows 10,Mini Ordenador de Sobremetaula con Celeron J4125 Procesador per a la connexió amb el monitor</t>
  </si>
  <si>
    <t xml:space="preserve">Treballs de posada en servei, control i comunicació, configuració del sistema referent al sistema de programació. Inclou: Posada en servei del sistema de generació - Posada en servei del sistema de monitoratge</t>
  </si>
  <si>
    <t xml:space="preserve">Seguretat i salud</t>
  </si>
  <si>
    <t xml:space="preserve">Mesures de protecció individual i col·lectiva. Senyalització d’obres durant execució, i ordenació de trànsit si escau. Inclou elements d'elevació per accés a coberta mitjançant plataforma elevadora. Seguiment del Pla de Seguretat i Salut que ha de ser acceptat per la direcció facultativa</t>
  </si>
  <si>
    <t xml:space="preserve">Maquinaria</t>
  </si>
  <si>
    <t xml:space="preserve">dia</t>
  </si>
  <si>
    <t xml:space="preserve">Lloguer diari de cistella elevadora amb braç articulat, motor diesel, de 16 m d'alçada màxima de treball, inclòs el manteniment i assegurança de responsabilitat civil</t>
  </si>
  <si>
    <t xml:space="preserve">Legalització</t>
  </si>
  <si>
    <t xml:space="preserve">Partida alçada a justificar d'imprevistos en fase d'obra i no descrit en projecte</t>
  </si>
  <si>
    <t xml:space="preserve">Inclou realització dels tràmits pertinents per la sol·licitud del punt de connexió. Inclou projecte elèctric i final d'obra i realització de tràmits i documentació per a legalització de la instal·lació com a instal·lació FV col·lectiva amb compensació d'excedents, incloent taxes i visats.</t>
  </si>
  <si>
    <t xml:space="preserve">Gestió de Residus</t>
  </si>
  <si>
    <t xml:space="preserve">Deposició controlada a dipòsit autoritzat inclòs cànon sobre deposició controlada de residus de construcció, segons la Llei 8/2008, de residus barrejats no perillosos amb densitat 0,43 t/m3, procedents de construcció o demolició. Codi 170904 segons Llista Europea de Residus</t>
  </si>
  <si>
    <t xml:space="preserve">Transport de residus inerts o no especials a instal·lació autoritzada de gestió de residus, amb contenidor de 5 m3 de capacitat</t>
  </si>
  <si>
    <t xml:space="preserve">Deposició controlada en centre de selecció i transferència de residus barrejats no perillosos amb una densitat 0,17 t/m3, procedents de construcció o demolició, amb codi 170904 segons la Llista Europea de Residus (ORDEN MAM/304/2002)</t>
  </si>
  <si>
    <t xml:space="preserve">Control de Qualitat</t>
  </si>
  <si>
    <t xml:space="preserve">Execució material del Control de Qualitat </t>
  </si>
  <si>
    <t xml:space="preserve">RESUM FINAL</t>
  </si>
  <si>
    <t xml:space="preserve">Ing. German Gutierrez</t>
  </si>
  <si>
    <t xml:space="preserve">Subtotal (PEM)</t>
  </si>
  <si>
    <t xml:space="preserve">Despesa Gemeral</t>
  </si>
  <si>
    <t xml:space="preserve">Benefici Industrial</t>
  </si>
  <si>
    <t xml:space="preserve">Subtotal (PEC sense IVA)</t>
  </si>
  <si>
    <t xml:space="preserve">IVA</t>
  </si>
  <si>
    <t xml:space="preserve">Total (PEC)</t>
  </si>
  <si>
    <t xml:space="preserve">Acer S 275 JR, en perfils laminats per a bigues i pilars. Inclou perfil metàl·lic, pintura anticorrosió per un classe C3 i una base de morter d'anivellació a les xapes, inclou la seva col·locació.</t>
  </si>
  <si>
    <t xml:space="preserve">m2</t>
  </si>
  <si>
    <t xml:space="preserve">Porta interior abatible d’una fulla de 38 mm d’espessor, 700x1945 mm de llum i altura de pas, acabat galvanitzat formada per dos xapes d'acer galvanitzat de 0,5 mm d’espessor.</t>
  </si>
  <si>
    <t xml:space="preserve">Obra Civil-Adequació de l'accés a la coberta</t>
  </si>
  <si>
    <t xml:space="preserve">Subministrament i instal·lació d'una línia de vida horitzontal homologada segons EN 795 C.</t>
  </si>
  <si>
    <t xml:space="preserve">Elements de fixació per a l'usuari a la línia de vida.</t>
  </si>
  <si>
    <t xml:space="preserve">Subministrament i instal·lació d'una escala de gat amb línia de vida vertical per accedir a la coberta segons EN 353-1 i EN 14122-4 inclou carro de protecció anticaiguda.</t>
  </si>
  <si>
    <t xml:space="preserve">Estructura Solarstem SolarFlat</t>
  </si>
  <si>
    <t xml:space="preserve">Interruptor automàtic magnetotèrmic AC 125A</t>
  </si>
  <si>
    <t xml:space="preserve">Protecció sobretensions DC 1500V, classe II, 3P, amb indicador d'estat.</t>
  </si>
  <si>
    <t xml:space="preserve">Dispositiu de connexió de dades multiservei 4G. Inclou instal·lació. No inclou targeta de dades.</t>
  </si>
  <si>
    <t xml:space="preserve">Monitor de 35 polzades, amb suport per a la mostra pública de dades de producció de la instal·lació FV</t>
  </si>
  <si>
    <t xml:space="preserve">Mini PC Windows 10,Mini Ordenador de Sobretaula con Celeron J4125 Processador per a la connexió amb el monitor</t>
  </si>
  <si>
    <t xml:space="preserve">Seguretat i Salut</t>
  </si>
  <si>
    <t xml:space="preserve">Despesa General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</si>
</sst>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0.00&quot; €&quot;"/>
    <numFmt numFmtId="167" formatCode="#,##0.00&quot; €&quot;"/>
    <numFmt numFmtId="168" formatCode="0.0"/>
    <numFmt numFmtId="169" formatCode="#,##0.00"/>
    <numFmt numFmtId="170" formatCode="#,##0.00\ [$€-C0A];[RED]\-#,##0.00\ [$€-C0A]"/>
    <numFmt numFmtId="171" formatCode="0.00\ %"/>
  </numFmts>
  <fonts count="20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6"/>
      <name val="Times New Roman"/>
      <family val="1"/>
      <charset val="1"/>
    </font>
    <font>
      <sz val="6"/>
      <name val="Times New Roman"/>
      <family val="1"/>
      <charset val="1"/>
    </font>
    <font>
      <sz val="6"/>
      <color rgb="FF000000"/>
      <name val="Times New Roman"/>
      <family val="2"/>
      <charset val="1"/>
    </font>
    <font>
      <vertAlign val="subscript"/>
      <sz val="6"/>
      <name val="Times New Roman"/>
      <family val="1"/>
      <charset val="1"/>
    </font>
    <font>
      <sz val="4"/>
      <name val="Times New Roman"/>
      <family val="1"/>
      <charset val="1"/>
    </font>
    <font>
      <sz val="8"/>
      <color rgb="FF000000"/>
      <name val="Times New Roman"/>
      <family val="0"/>
      <charset val="204"/>
    </font>
    <font>
      <sz val="6"/>
      <name val="Times New Roman"/>
      <family val="0"/>
      <charset val="1"/>
    </font>
    <font>
      <b val="true"/>
      <sz val="6"/>
      <name val="Times New Roman"/>
      <family val="0"/>
      <charset val="1"/>
    </font>
    <font>
      <b val="true"/>
      <sz val="6"/>
      <name val="Times New Roman"/>
      <family val="1"/>
      <charset val="1"/>
    </font>
    <font>
      <b val="true"/>
      <sz val="6"/>
      <color rgb="FF000000"/>
      <name val="Times New Roman"/>
      <family val="2"/>
      <charset val="1"/>
    </font>
    <font>
      <b val="true"/>
      <i val="true"/>
      <sz val="6"/>
      <color rgb="FF000000"/>
      <name val="Times New Roman"/>
      <family val="2"/>
      <charset val="1"/>
    </font>
    <font>
      <b val="true"/>
      <i val="true"/>
      <sz val="8"/>
      <color rgb="FF000000"/>
      <name val="Calibri"/>
      <family val="2"/>
      <charset val="1"/>
    </font>
    <font>
      <b val="true"/>
      <i val="true"/>
      <sz val="8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EBF6"/>
        <bgColor rgb="FFDEE6EF"/>
      </patternFill>
    </fill>
    <fill>
      <patternFill patternType="solid">
        <fgColor rgb="FFE6E6E6"/>
        <bgColor rgb="FFDEE6EF"/>
      </patternFill>
    </fill>
    <fill>
      <patternFill patternType="solid">
        <fgColor rgb="FFDDDDDD"/>
        <bgColor rgb="FFE6E6E6"/>
      </patternFill>
    </fill>
    <fill>
      <patternFill patternType="solid">
        <fgColor rgb="FFDEE6EF"/>
        <bgColor rgb="FFDDEBF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true" indent="11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12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1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7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12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1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EB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10215720</xdr:colOff>
      <xdr:row>0</xdr:row>
      <xdr:rowOff>0</xdr:rowOff>
    </xdr:from>
    <xdr:to>
      <xdr:col>0</xdr:col>
      <xdr:colOff>12186720</xdr:colOff>
      <xdr:row>5</xdr:row>
      <xdr:rowOff>52200</xdr:rowOff>
    </xdr:to>
    <xdr:pic>
      <xdr:nvPicPr>
        <xdr:cNvPr id="0" name="image1.jpeg" descr=""/>
        <xdr:cNvPicPr/>
      </xdr:nvPicPr>
      <xdr:blipFill>
        <a:blip r:embed="rId1"/>
        <a:stretch/>
      </xdr:blipFill>
      <xdr:spPr>
        <a:xfrm>
          <a:off x="10215720" y="0"/>
          <a:ext cx="1971000" cy="1023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348120</xdr:colOff>
      <xdr:row>0</xdr:row>
      <xdr:rowOff>0</xdr:rowOff>
    </xdr:from>
    <xdr:to>
      <xdr:col>4</xdr:col>
      <xdr:colOff>1359360</xdr:colOff>
      <xdr:row>0</xdr:row>
      <xdr:rowOff>595080</xdr:rowOff>
    </xdr:to>
    <xdr:pic>
      <xdr:nvPicPr>
        <xdr:cNvPr id="1" name="image2.jpeg" descr=""/>
        <xdr:cNvPicPr/>
      </xdr:nvPicPr>
      <xdr:blipFill>
        <a:blip r:embed="rId1"/>
        <a:stretch/>
      </xdr:blipFill>
      <xdr:spPr>
        <a:xfrm>
          <a:off x="1967040" y="0"/>
          <a:ext cx="2573640" cy="595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227.56"/>
  </cols>
  <sheetData>
    <row r="1" customFormat="false" ht="16.5" hidden="false" customHeight="true" outlineLevel="0" collapsed="false">
      <c r="A1" s="1" t="s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0"/>
  <sheetViews>
    <sheetView showFormulas="false" showGridLines="true" showRowColHeaders="true" showZeros="true" rightToLeft="false" tabSelected="false" showOutlineSymbols="true" defaultGridColor="true" view="normal" topLeftCell="E28" colorId="64" zoomScale="100" zoomScaleNormal="100" zoomScalePageLayoutView="100" workbookViewId="0">
      <selection pane="topLeft" activeCell="E55" activeCellId="0" sqref="E55"/>
    </sheetView>
  </sheetViews>
  <sheetFormatPr defaultColWidth="8.71484375" defaultRowHeight="12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9.56"/>
    <col collapsed="false" customWidth="true" hidden="false" outlineLevel="0" max="3" min="3" style="0" width="8"/>
    <col collapsed="false" customWidth="true" hidden="false" outlineLevel="0" max="4" min="4" style="0" width="24.65"/>
    <col collapsed="false" customWidth="true" hidden="false" outlineLevel="0" max="5" min="5" style="2" width="127.72"/>
    <col collapsed="false" customWidth="true" hidden="false" outlineLevel="0" max="6" min="6" style="3" width="11.99"/>
    <col collapsed="false" customWidth="true" hidden="false" outlineLevel="0" max="7" min="7" style="3" width="15.98"/>
    <col collapsed="false" customWidth="true" hidden="false" outlineLevel="0" max="8" min="8" style="0" width="17.79"/>
    <col collapsed="false" customWidth="true" hidden="false" outlineLevel="0" max="9" min="9" style="0" width="19.21"/>
  </cols>
  <sheetData>
    <row r="1" customFormat="false" ht="47" hidden="false" customHeight="true" outlineLevel="0" collapsed="false">
      <c r="A1" s="4"/>
      <c r="B1" s="4"/>
      <c r="C1" s="4"/>
      <c r="D1" s="4"/>
      <c r="E1" s="5"/>
      <c r="F1" s="6"/>
      <c r="G1" s="6"/>
    </row>
    <row r="2" customFormat="false" ht="8.25" hidden="false" customHeight="tru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/>
      <c r="F2" s="8" t="s">
        <v>5</v>
      </c>
      <c r="G2" s="8" t="s">
        <v>6</v>
      </c>
    </row>
    <row r="3" customFormat="false" ht="8.25" hidden="false" customHeight="true" outlineLevel="0" collapsed="false">
      <c r="A3" s="9" t="s">
        <v>7</v>
      </c>
      <c r="B3" s="9"/>
      <c r="C3" s="9"/>
      <c r="D3" s="9"/>
      <c r="E3" s="9"/>
      <c r="F3" s="9"/>
      <c r="G3" s="9"/>
    </row>
    <row r="4" customFormat="false" ht="8.25" hidden="false" customHeight="true" outlineLevel="0" collapsed="false">
      <c r="A4" s="10" t="n">
        <v>1</v>
      </c>
      <c r="B4" s="10" t="n">
        <v>20</v>
      </c>
      <c r="C4" s="11" t="s">
        <v>8</v>
      </c>
      <c r="D4" s="12" t="s">
        <v>9</v>
      </c>
      <c r="E4" s="12"/>
      <c r="F4" s="13" t="n">
        <v>290</v>
      </c>
      <c r="G4" s="14" t="n">
        <v>5800</v>
      </c>
    </row>
    <row r="5" customFormat="false" ht="8.25" hidden="false" customHeight="true" outlineLevel="0" collapsed="false">
      <c r="A5" s="10" t="n">
        <v>2</v>
      </c>
      <c r="B5" s="10" t="n">
        <v>20</v>
      </c>
      <c r="C5" s="11" t="s">
        <v>10</v>
      </c>
      <c r="D5" s="12" t="s">
        <v>11</v>
      </c>
      <c r="E5" s="12"/>
      <c r="F5" s="13" t="n">
        <v>545</v>
      </c>
      <c r="G5" s="14" t="n">
        <v>10900</v>
      </c>
    </row>
    <row r="6" customFormat="false" ht="8.25" hidden="false" customHeight="true" outlineLevel="0" collapsed="false">
      <c r="A6" s="10" t="n">
        <v>3</v>
      </c>
      <c r="B6" s="10" t="n">
        <v>20</v>
      </c>
      <c r="C6" s="11" t="s">
        <v>10</v>
      </c>
      <c r="D6" s="12" t="s">
        <v>12</v>
      </c>
      <c r="E6" s="12"/>
      <c r="F6" s="13" t="n">
        <v>495</v>
      </c>
      <c r="G6" s="14" t="n">
        <v>9900</v>
      </c>
    </row>
    <row r="7" customFormat="false" ht="8.25" hidden="false" customHeight="true" outlineLevel="0" collapsed="false">
      <c r="A7" s="10" t="n">
        <v>4</v>
      </c>
      <c r="B7" s="10" t="n">
        <v>10600</v>
      </c>
      <c r="C7" s="11" t="s">
        <v>13</v>
      </c>
      <c r="D7" s="12" t="s">
        <v>14</v>
      </c>
      <c r="E7" s="12"/>
      <c r="F7" s="13" t="n">
        <v>5.1</v>
      </c>
      <c r="G7" s="14" t="n">
        <v>54060</v>
      </c>
    </row>
    <row r="8" customFormat="false" ht="8.25" hidden="false" customHeight="true" outlineLevel="0" collapsed="false">
      <c r="A8" s="15" t="s">
        <v>15</v>
      </c>
      <c r="B8" s="15"/>
      <c r="C8" s="15"/>
      <c r="D8" s="15"/>
      <c r="E8" s="15"/>
      <c r="F8" s="15"/>
      <c r="G8" s="15"/>
    </row>
    <row r="9" customFormat="false" ht="9.75" hidden="false" customHeight="true" outlineLevel="0" collapsed="false">
      <c r="A9" s="10" t="n">
        <v>5</v>
      </c>
      <c r="B9" s="10" t="n">
        <v>16</v>
      </c>
      <c r="C9" s="16" t="s">
        <v>16</v>
      </c>
      <c r="D9" s="12" t="s">
        <v>17</v>
      </c>
      <c r="E9" s="12"/>
      <c r="F9" s="13" t="n">
        <v>30.79</v>
      </c>
      <c r="G9" s="13" t="n">
        <v>492.64</v>
      </c>
    </row>
    <row r="10" customFormat="false" ht="10" hidden="false" customHeight="true" outlineLevel="0" collapsed="false">
      <c r="A10" s="10" t="n">
        <v>6</v>
      </c>
      <c r="B10" s="10" t="n">
        <v>1</v>
      </c>
      <c r="C10" s="11" t="s">
        <v>18</v>
      </c>
      <c r="D10" s="12" t="s">
        <v>19</v>
      </c>
      <c r="E10" s="12"/>
      <c r="F10" s="13" t="n">
        <v>144.76</v>
      </c>
      <c r="G10" s="13" t="n">
        <v>144.76</v>
      </c>
    </row>
    <row r="11" customFormat="false" ht="8.25" hidden="false" customHeight="true" outlineLevel="0" collapsed="false">
      <c r="A11" s="10" t="n">
        <v>7</v>
      </c>
      <c r="B11" s="10" t="n">
        <v>1</v>
      </c>
      <c r="C11" s="11" t="s">
        <v>20</v>
      </c>
      <c r="D11" s="12" t="s">
        <v>21</v>
      </c>
      <c r="E11" s="12"/>
      <c r="F11" s="13" t="n">
        <v>250</v>
      </c>
      <c r="G11" s="13" t="n">
        <v>250</v>
      </c>
    </row>
    <row r="12" customFormat="false" ht="8.25" hidden="false" customHeight="true" outlineLevel="0" collapsed="false">
      <c r="A12" s="15" t="s">
        <v>22</v>
      </c>
      <c r="B12" s="15"/>
      <c r="C12" s="15"/>
      <c r="D12" s="15"/>
      <c r="E12" s="15"/>
      <c r="F12" s="15"/>
      <c r="G12" s="15"/>
    </row>
    <row r="13" customFormat="false" ht="8.25" hidden="false" customHeight="true" outlineLevel="0" collapsed="false">
      <c r="A13" s="10" t="n">
        <v>8</v>
      </c>
      <c r="B13" s="10" t="n">
        <v>120</v>
      </c>
      <c r="C13" s="11" t="s">
        <v>23</v>
      </c>
      <c r="D13" s="12" t="s">
        <v>24</v>
      </c>
      <c r="E13" s="12"/>
      <c r="F13" s="13" t="n">
        <v>48.6</v>
      </c>
      <c r="G13" s="14" t="n">
        <v>5832</v>
      </c>
    </row>
    <row r="14" customFormat="false" ht="8.25" hidden="false" customHeight="true" outlineLevel="0" collapsed="false">
      <c r="A14" s="10" t="n">
        <v>9</v>
      </c>
      <c r="B14" s="10" t="n">
        <v>2</v>
      </c>
      <c r="C14" s="11" t="s">
        <v>18</v>
      </c>
      <c r="D14" s="12" t="s">
        <v>25</v>
      </c>
      <c r="E14" s="12"/>
      <c r="F14" s="13" t="n">
        <v>157.95</v>
      </c>
      <c r="G14" s="13" t="n">
        <v>315.9</v>
      </c>
    </row>
    <row r="15" customFormat="false" ht="8.25" hidden="false" customHeight="true" outlineLevel="0" collapsed="false">
      <c r="A15" s="10" t="n">
        <v>10</v>
      </c>
      <c r="B15" s="17" t="n">
        <v>9.5</v>
      </c>
      <c r="C15" s="11" t="s">
        <v>20</v>
      </c>
      <c r="D15" s="12" t="s">
        <v>26</v>
      </c>
      <c r="E15" s="12"/>
      <c r="F15" s="13" t="n">
        <v>486</v>
      </c>
      <c r="G15" s="14" t="n">
        <v>4617</v>
      </c>
    </row>
    <row r="16" customFormat="false" ht="8.25" hidden="false" customHeight="true" outlineLevel="0" collapsed="false">
      <c r="A16" s="15" t="s">
        <v>27</v>
      </c>
      <c r="B16" s="15"/>
      <c r="C16" s="15"/>
      <c r="D16" s="15"/>
      <c r="E16" s="15"/>
      <c r="F16" s="15"/>
      <c r="G16" s="15"/>
    </row>
    <row r="17" customFormat="false" ht="8.25" hidden="false" customHeight="true" outlineLevel="0" collapsed="false">
      <c r="A17" s="10" t="n">
        <v>11</v>
      </c>
      <c r="B17" s="10" t="n">
        <v>160</v>
      </c>
      <c r="C17" s="11" t="s">
        <v>10</v>
      </c>
      <c r="D17" s="12" t="s">
        <v>28</v>
      </c>
      <c r="E17" s="12"/>
      <c r="F17" s="13" t="n">
        <v>182.96</v>
      </c>
      <c r="G17" s="14" t="n">
        <f aca="false">F17*B17</f>
        <v>29273.6</v>
      </c>
      <c r="H17" s="18"/>
      <c r="I17" s="19"/>
    </row>
    <row r="18" customFormat="false" ht="8.25" hidden="false" customHeight="true" outlineLevel="0" collapsed="false">
      <c r="A18" s="10" t="n">
        <v>12</v>
      </c>
      <c r="B18" s="10" t="n">
        <v>2</v>
      </c>
      <c r="C18" s="11" t="s">
        <v>8</v>
      </c>
      <c r="D18" s="12" t="s">
        <v>29</v>
      </c>
      <c r="E18" s="12"/>
      <c r="F18" s="14" t="n">
        <v>3247.07</v>
      </c>
      <c r="G18" s="14" t="n">
        <f aca="false">F18*B18</f>
        <v>6494.14</v>
      </c>
      <c r="H18" s="18"/>
      <c r="I18" s="18"/>
    </row>
    <row r="19" customFormat="false" ht="8.25" hidden="false" customHeight="true" outlineLevel="0" collapsed="false">
      <c r="A19" s="10" t="n">
        <v>13</v>
      </c>
      <c r="B19" s="10" t="n">
        <v>160</v>
      </c>
      <c r="C19" s="11" t="s">
        <v>10</v>
      </c>
      <c r="D19" s="12" t="s">
        <v>30</v>
      </c>
      <c r="E19" s="12"/>
      <c r="F19" s="13" t="n">
        <v>49</v>
      </c>
      <c r="G19" s="14" t="n">
        <v>7840</v>
      </c>
    </row>
    <row r="20" customFormat="false" ht="8.25" hidden="false" customHeight="true" outlineLevel="0" collapsed="false">
      <c r="A20" s="10" t="n">
        <v>14</v>
      </c>
      <c r="B20" s="10" t="n">
        <v>1600</v>
      </c>
      <c r="C20" s="11" t="s">
        <v>10</v>
      </c>
      <c r="D20" s="12" t="s">
        <v>31</v>
      </c>
      <c r="E20" s="12"/>
      <c r="F20" s="13" t="n">
        <v>0.15</v>
      </c>
      <c r="G20" s="13" t="n">
        <v>240</v>
      </c>
    </row>
    <row r="21" customFormat="false" ht="8.25" hidden="false" customHeight="true" outlineLevel="0" collapsed="false">
      <c r="A21" s="10" t="n">
        <v>15</v>
      </c>
      <c r="B21" s="10" t="n">
        <v>32</v>
      </c>
      <c r="C21" s="11" t="s">
        <v>10</v>
      </c>
      <c r="D21" s="12" t="s">
        <v>32</v>
      </c>
      <c r="E21" s="12"/>
      <c r="F21" s="13" t="n">
        <v>5</v>
      </c>
      <c r="G21" s="13" t="n">
        <v>160</v>
      </c>
    </row>
    <row r="22" customFormat="false" ht="8.25" hidden="false" customHeight="true" outlineLevel="0" collapsed="false">
      <c r="A22" s="10" t="n">
        <v>16</v>
      </c>
      <c r="B22" s="10" t="n">
        <v>288</v>
      </c>
      <c r="C22" s="11" t="s">
        <v>10</v>
      </c>
      <c r="D22" s="12" t="s">
        <v>33</v>
      </c>
      <c r="E22" s="12"/>
      <c r="F22" s="13" t="n">
        <v>4</v>
      </c>
      <c r="G22" s="14" t="n">
        <v>1152</v>
      </c>
    </row>
    <row r="23" customFormat="false" ht="8.25" hidden="false" customHeight="true" outlineLevel="0" collapsed="false">
      <c r="A23" s="15" t="s">
        <v>34</v>
      </c>
      <c r="B23" s="15"/>
      <c r="C23" s="15"/>
      <c r="D23" s="15"/>
      <c r="E23" s="15"/>
      <c r="F23" s="15"/>
      <c r="G23" s="15"/>
    </row>
    <row r="24" customFormat="false" ht="8.25" hidden="false" customHeight="true" outlineLevel="0" collapsed="false">
      <c r="A24" s="10" t="n">
        <v>17</v>
      </c>
      <c r="B24" s="10" t="n">
        <v>480</v>
      </c>
      <c r="C24" s="11" t="s">
        <v>35</v>
      </c>
      <c r="D24" s="12" t="s">
        <v>36</v>
      </c>
      <c r="E24" s="12"/>
      <c r="F24" s="13" t="n">
        <v>1.48</v>
      </c>
      <c r="G24" s="13" t="n">
        <v>710.4</v>
      </c>
    </row>
    <row r="25" customFormat="false" ht="8.25" hidden="false" customHeight="true" outlineLevel="0" collapsed="false">
      <c r="A25" s="10" t="n">
        <v>18</v>
      </c>
      <c r="B25" s="10" t="n">
        <v>6</v>
      </c>
      <c r="C25" s="11" t="s">
        <v>35</v>
      </c>
      <c r="D25" s="12" t="s">
        <v>37</v>
      </c>
      <c r="E25" s="12"/>
      <c r="F25" s="13" t="n">
        <v>22.5</v>
      </c>
      <c r="G25" s="13" t="n">
        <v>135</v>
      </c>
    </row>
    <row r="26" customFormat="false" ht="8.25" hidden="false" customHeight="true" outlineLevel="0" collapsed="false">
      <c r="A26" s="10" t="n">
        <v>19</v>
      </c>
      <c r="B26" s="10" t="n">
        <v>1</v>
      </c>
      <c r="C26" s="11" t="s">
        <v>8</v>
      </c>
      <c r="D26" s="12" t="s">
        <v>38</v>
      </c>
      <c r="E26" s="12"/>
      <c r="F26" s="13" t="n">
        <v>148</v>
      </c>
      <c r="G26" s="13" t="n">
        <v>148</v>
      </c>
    </row>
    <row r="27" customFormat="false" ht="8.25" hidden="false" customHeight="true" outlineLevel="0" collapsed="false">
      <c r="A27" s="10" t="n">
        <v>20</v>
      </c>
      <c r="B27" s="10" t="n">
        <v>1</v>
      </c>
      <c r="C27" s="11" t="s">
        <v>8</v>
      </c>
      <c r="D27" s="12" t="s">
        <v>39</v>
      </c>
      <c r="E27" s="12"/>
      <c r="F27" s="13" t="n">
        <v>122</v>
      </c>
      <c r="G27" s="13" t="n">
        <v>122</v>
      </c>
    </row>
    <row r="28" customFormat="false" ht="8.25" hidden="false" customHeight="true" outlineLevel="0" collapsed="false">
      <c r="A28" s="10" t="n">
        <v>21</v>
      </c>
      <c r="B28" s="10" t="n">
        <v>10</v>
      </c>
      <c r="C28" s="11" t="s">
        <v>40</v>
      </c>
      <c r="D28" s="12" t="s">
        <v>41</v>
      </c>
      <c r="E28" s="12"/>
      <c r="F28" s="13" t="n">
        <v>4</v>
      </c>
      <c r="G28" s="13" t="n">
        <v>40</v>
      </c>
    </row>
    <row r="29" customFormat="false" ht="8.25" hidden="false" customHeight="true" outlineLevel="0" collapsed="false">
      <c r="A29" s="10" t="n">
        <v>22</v>
      </c>
      <c r="B29" s="10" t="n">
        <v>8</v>
      </c>
      <c r="C29" s="11" t="s">
        <v>8</v>
      </c>
      <c r="D29" s="12" t="s">
        <v>42</v>
      </c>
      <c r="E29" s="12"/>
      <c r="F29" s="13" t="n">
        <v>23.79</v>
      </c>
      <c r="G29" s="13" t="n">
        <v>190.32</v>
      </c>
    </row>
    <row r="30" customFormat="false" ht="8.25" hidden="false" customHeight="true" outlineLevel="0" collapsed="false">
      <c r="A30" s="10" t="n">
        <v>23</v>
      </c>
      <c r="B30" s="10" t="n">
        <v>8</v>
      </c>
      <c r="C30" s="11" t="s">
        <v>8</v>
      </c>
      <c r="D30" s="12" t="s">
        <v>43</v>
      </c>
      <c r="E30" s="12"/>
      <c r="F30" s="13" t="n">
        <v>128.15</v>
      </c>
      <c r="G30" s="14" t="n">
        <v>1025.2</v>
      </c>
    </row>
    <row r="31" customFormat="false" ht="8.25" hidden="false" customHeight="true" outlineLevel="0" collapsed="false">
      <c r="A31" s="10" t="n">
        <v>24</v>
      </c>
      <c r="B31" s="10" t="n">
        <v>16</v>
      </c>
      <c r="C31" s="11" t="s">
        <v>8</v>
      </c>
      <c r="D31" s="12" t="s">
        <v>44</v>
      </c>
      <c r="E31" s="12"/>
      <c r="F31" s="13" t="n">
        <v>4.75</v>
      </c>
      <c r="G31" s="13" t="n">
        <v>76</v>
      </c>
    </row>
    <row r="32" customFormat="false" ht="8.25" hidden="false" customHeight="true" outlineLevel="0" collapsed="false">
      <c r="A32" s="10" t="n">
        <v>25</v>
      </c>
      <c r="B32" s="10" t="n">
        <v>60</v>
      </c>
      <c r="C32" s="11" t="s">
        <v>40</v>
      </c>
      <c r="D32" s="12" t="s">
        <v>45</v>
      </c>
      <c r="E32" s="12"/>
      <c r="F32" s="13" t="n">
        <v>1.5</v>
      </c>
      <c r="G32" s="13" t="n">
        <v>90</v>
      </c>
    </row>
    <row r="33" customFormat="false" ht="8.25" hidden="false" customHeight="true" outlineLevel="0" collapsed="false">
      <c r="A33" s="15" t="s">
        <v>46</v>
      </c>
      <c r="B33" s="15"/>
      <c r="C33" s="15"/>
      <c r="D33" s="15"/>
      <c r="E33" s="15"/>
      <c r="F33" s="15"/>
      <c r="G33" s="15"/>
    </row>
    <row r="34" customFormat="false" ht="8.25" hidden="false" customHeight="true" outlineLevel="0" collapsed="false">
      <c r="A34" s="10" t="n">
        <v>26</v>
      </c>
      <c r="B34" s="10" t="n">
        <v>20</v>
      </c>
      <c r="C34" s="11" t="s">
        <v>40</v>
      </c>
      <c r="D34" s="12" t="s">
        <v>47</v>
      </c>
      <c r="E34" s="12"/>
      <c r="F34" s="13" t="n">
        <v>5.11</v>
      </c>
      <c r="G34" s="13" t="n">
        <v>102.2</v>
      </c>
    </row>
    <row r="35" customFormat="false" ht="8.25" hidden="false" customHeight="true" outlineLevel="0" collapsed="false">
      <c r="A35" s="10" t="n">
        <v>27</v>
      </c>
      <c r="B35" s="10" t="n">
        <v>1</v>
      </c>
      <c r="C35" s="11" t="s">
        <v>8</v>
      </c>
      <c r="D35" s="12" t="s">
        <v>48</v>
      </c>
      <c r="E35" s="12"/>
      <c r="F35" s="13" t="n">
        <v>200</v>
      </c>
      <c r="G35" s="13" t="n">
        <v>200</v>
      </c>
    </row>
    <row r="36" customFormat="false" ht="8.25" hidden="false" customHeight="true" outlineLevel="0" collapsed="false">
      <c r="A36" s="10" t="n">
        <v>28</v>
      </c>
      <c r="B36" s="10" t="n">
        <v>1</v>
      </c>
      <c r="C36" s="11" t="s">
        <v>8</v>
      </c>
      <c r="D36" s="12" t="s">
        <v>49</v>
      </c>
      <c r="E36" s="12"/>
      <c r="F36" s="13" t="n">
        <v>90</v>
      </c>
      <c r="G36" s="13" t="n">
        <v>90</v>
      </c>
    </row>
    <row r="37" customFormat="false" ht="8.25" hidden="false" customHeight="true" outlineLevel="0" collapsed="false">
      <c r="A37" s="10" t="n">
        <v>29</v>
      </c>
      <c r="B37" s="10" t="n">
        <v>1</v>
      </c>
      <c r="C37" s="11" t="s">
        <v>8</v>
      </c>
      <c r="D37" s="12" t="s">
        <v>50</v>
      </c>
      <c r="E37" s="12"/>
      <c r="F37" s="13" t="n">
        <v>66.5</v>
      </c>
      <c r="G37" s="13" t="n">
        <v>66.5</v>
      </c>
    </row>
    <row r="38" customFormat="false" ht="8.25" hidden="false" customHeight="true" outlineLevel="0" collapsed="false">
      <c r="A38" s="10" t="n">
        <v>30</v>
      </c>
      <c r="B38" s="10" t="n">
        <v>1</v>
      </c>
      <c r="C38" s="11" t="s">
        <v>8</v>
      </c>
      <c r="D38" s="12" t="s">
        <v>51</v>
      </c>
      <c r="E38" s="12"/>
      <c r="F38" s="13" t="n">
        <v>358.1</v>
      </c>
      <c r="G38" s="13" t="n">
        <v>358.1</v>
      </c>
    </row>
    <row r="39" customFormat="false" ht="8.25" hidden="false" customHeight="true" outlineLevel="0" collapsed="false">
      <c r="A39" s="10" t="n">
        <v>31</v>
      </c>
      <c r="B39" s="10" t="n">
        <v>1</v>
      </c>
      <c r="C39" s="11" t="s">
        <v>8</v>
      </c>
      <c r="D39" s="12" t="s">
        <v>52</v>
      </c>
      <c r="E39" s="12"/>
      <c r="F39" s="13" t="n">
        <v>229</v>
      </c>
      <c r="G39" s="13" t="n">
        <v>229</v>
      </c>
    </row>
    <row r="40" customFormat="false" ht="8.25" hidden="false" customHeight="true" outlineLevel="0" collapsed="false">
      <c r="A40" s="10" t="n">
        <v>32</v>
      </c>
      <c r="B40" s="10" t="n">
        <v>1</v>
      </c>
      <c r="C40" s="11" t="s">
        <v>8</v>
      </c>
      <c r="D40" s="12" t="s">
        <v>53</v>
      </c>
      <c r="E40" s="12"/>
      <c r="F40" s="14" t="n">
        <v>1267.81</v>
      </c>
      <c r="G40" s="14" t="n">
        <v>1267.81</v>
      </c>
    </row>
    <row r="41" customFormat="false" ht="8.25" hidden="false" customHeight="true" outlineLevel="0" collapsed="false">
      <c r="A41" s="15" t="s">
        <v>54</v>
      </c>
      <c r="B41" s="15"/>
      <c r="C41" s="15"/>
      <c r="D41" s="15"/>
      <c r="E41" s="15"/>
      <c r="F41" s="15"/>
      <c r="G41" s="15"/>
    </row>
    <row r="42" customFormat="false" ht="12.8" hidden="false" customHeight="true" outlineLevel="0" collapsed="false">
      <c r="A42" s="10" t="n">
        <v>33</v>
      </c>
      <c r="B42" s="10" t="n">
        <v>1</v>
      </c>
      <c r="C42" s="11" t="s">
        <v>20</v>
      </c>
      <c r="D42" s="20" t="s">
        <v>55</v>
      </c>
      <c r="E42" s="20"/>
      <c r="F42" s="14" t="n">
        <f aca="false">G55*0.03</f>
        <v>4899.7833</v>
      </c>
      <c r="G42" s="14" t="n">
        <f aca="false">F42</f>
        <v>4899.7833</v>
      </c>
    </row>
    <row r="43" customFormat="false" ht="8.25" hidden="false" customHeight="true" outlineLevel="0" collapsed="false">
      <c r="A43" s="9" t="s">
        <v>56</v>
      </c>
      <c r="B43" s="9"/>
      <c r="C43" s="9"/>
      <c r="D43" s="9"/>
      <c r="E43" s="9"/>
      <c r="F43" s="9"/>
      <c r="G43" s="9"/>
    </row>
    <row r="44" customFormat="false" ht="8.25" hidden="false" customHeight="true" outlineLevel="0" collapsed="false">
      <c r="A44" s="10" t="n">
        <v>34</v>
      </c>
      <c r="B44" s="10" t="n">
        <v>30</v>
      </c>
      <c r="C44" s="11" t="s">
        <v>57</v>
      </c>
      <c r="D44" s="12" t="s">
        <v>58</v>
      </c>
      <c r="E44" s="12"/>
      <c r="F44" s="13" t="n">
        <v>200</v>
      </c>
      <c r="G44" s="14" t="n">
        <v>6000</v>
      </c>
    </row>
    <row r="45" customFormat="false" ht="8.25" hidden="false" customHeight="true" outlineLevel="0" collapsed="false">
      <c r="A45" s="9" t="s">
        <v>59</v>
      </c>
      <c r="B45" s="9"/>
      <c r="C45" s="9"/>
      <c r="D45" s="9"/>
      <c r="E45" s="9"/>
      <c r="F45" s="9"/>
      <c r="G45" s="9"/>
    </row>
    <row r="46" customFormat="false" ht="8.25" hidden="false" customHeight="true" outlineLevel="0" collapsed="false">
      <c r="A46" s="10" t="n">
        <v>35</v>
      </c>
      <c r="B46" s="10" t="n">
        <v>1</v>
      </c>
      <c r="C46" s="11" t="s">
        <v>20</v>
      </c>
      <c r="D46" s="12" t="s">
        <v>60</v>
      </c>
      <c r="E46" s="12"/>
      <c r="F46" s="14" t="n">
        <v>5000</v>
      </c>
      <c r="G46" s="14" t="n">
        <v>5000</v>
      </c>
    </row>
    <row r="47" customFormat="false" ht="8.25" hidden="false" customHeight="true" outlineLevel="0" collapsed="false">
      <c r="A47" s="10" t="n">
        <v>36</v>
      </c>
      <c r="B47" s="10" t="n">
        <v>1</v>
      </c>
      <c r="C47" s="11" t="s">
        <v>20</v>
      </c>
      <c r="D47" s="12" t="s">
        <v>61</v>
      </c>
      <c r="E47" s="12"/>
      <c r="F47" s="14" t="n">
        <v>2570</v>
      </c>
      <c r="G47" s="14" t="n">
        <v>2570</v>
      </c>
    </row>
    <row r="48" customFormat="false" ht="8.25" hidden="false" customHeight="true" outlineLevel="0" collapsed="false">
      <c r="A48" s="9" t="s">
        <v>62</v>
      </c>
      <c r="B48" s="9"/>
      <c r="C48" s="9"/>
      <c r="D48" s="9"/>
      <c r="E48" s="9"/>
      <c r="F48" s="9"/>
      <c r="G48" s="9"/>
    </row>
    <row r="49" customFormat="false" ht="8.25" hidden="false" customHeight="true" outlineLevel="0" collapsed="false">
      <c r="A49" s="10" t="n">
        <v>37</v>
      </c>
      <c r="B49" s="10" t="n">
        <v>1</v>
      </c>
      <c r="C49" s="11" t="s">
        <v>20</v>
      </c>
      <c r="D49" s="12" t="s">
        <v>63</v>
      </c>
      <c r="E49" s="12"/>
      <c r="F49" s="13" t="n">
        <v>44.2</v>
      </c>
      <c r="G49" s="13" t="n">
        <v>44.2</v>
      </c>
    </row>
    <row r="50" customFormat="false" ht="8.25" hidden="false" customHeight="true" outlineLevel="0" collapsed="false">
      <c r="A50" s="10" t="n">
        <v>38</v>
      </c>
      <c r="B50" s="10" t="n">
        <v>1</v>
      </c>
      <c r="C50" s="11" t="s">
        <v>20</v>
      </c>
      <c r="D50" s="12" t="s">
        <v>64</v>
      </c>
      <c r="E50" s="12"/>
      <c r="F50" s="13" t="n">
        <v>23.18</v>
      </c>
      <c r="G50" s="13" t="n">
        <v>23.18</v>
      </c>
    </row>
    <row r="51" customFormat="false" ht="8.25" hidden="false" customHeight="true" outlineLevel="0" collapsed="false">
      <c r="A51" s="10" t="n">
        <v>39</v>
      </c>
      <c r="B51" s="10" t="n">
        <v>1</v>
      </c>
      <c r="C51" s="11" t="s">
        <v>20</v>
      </c>
      <c r="D51" s="12" t="s">
        <v>65</v>
      </c>
      <c r="E51" s="12"/>
      <c r="F51" s="13" t="n">
        <v>16.49</v>
      </c>
      <c r="G51" s="13" t="n">
        <v>16.49</v>
      </c>
    </row>
    <row r="52" customFormat="false" ht="8.25" hidden="false" customHeight="true" outlineLevel="0" collapsed="false">
      <c r="A52" s="21" t="s">
        <v>66</v>
      </c>
      <c r="B52" s="21"/>
      <c r="C52" s="21"/>
      <c r="D52" s="21"/>
      <c r="E52" s="21"/>
      <c r="F52" s="21"/>
      <c r="G52" s="21"/>
    </row>
    <row r="53" customFormat="false" ht="8.25" hidden="false" customHeight="true" outlineLevel="0" collapsed="false">
      <c r="A53" s="10" t="n">
        <v>40</v>
      </c>
      <c r="B53" s="10" t="n">
        <v>1</v>
      </c>
      <c r="C53" s="11" t="s">
        <v>20</v>
      </c>
      <c r="D53" s="22" t="s">
        <v>67</v>
      </c>
      <c r="E53" s="22"/>
      <c r="F53" s="23" t="n">
        <f aca="false">G55*0.015</f>
        <v>2449.89165</v>
      </c>
      <c r="G53" s="13" t="n">
        <f aca="false">F53</f>
        <v>2449.89165</v>
      </c>
    </row>
    <row r="54" customFormat="false" ht="8.25" hidden="false" customHeight="true" outlineLevel="0" collapsed="false">
      <c r="A54" s="24" t="s">
        <v>68</v>
      </c>
      <c r="B54" s="24" t="n">
        <v>1</v>
      </c>
      <c r="C54" s="24" t="s">
        <v>20</v>
      </c>
      <c r="D54" s="24"/>
      <c r="E54" s="24"/>
      <c r="F54" s="24"/>
      <c r="G54" s="24"/>
    </row>
    <row r="55" customFormat="false" ht="8.25" hidden="false" customHeight="true" outlineLevel="0" collapsed="false">
      <c r="A55" s="25" t="s">
        <v>69</v>
      </c>
      <c r="B55" s="25"/>
      <c r="C55" s="25"/>
      <c r="D55" s="25"/>
      <c r="E55" s="26" t="s">
        <v>70</v>
      </c>
      <c r="F55" s="26"/>
      <c r="G55" s="27" t="n">
        <v>163326.11</v>
      </c>
      <c r="I55" s="19"/>
    </row>
    <row r="56" customFormat="false" ht="8.25" hidden="false" customHeight="true" outlineLevel="0" collapsed="false">
      <c r="A56" s="25"/>
      <c r="B56" s="25"/>
      <c r="C56" s="25"/>
      <c r="D56" s="25"/>
      <c r="E56" s="28" t="s">
        <v>71</v>
      </c>
      <c r="F56" s="29" t="n">
        <v>0.13</v>
      </c>
      <c r="G56" s="14" t="n">
        <f aca="false">G55*F56</f>
        <v>21232.3943</v>
      </c>
    </row>
    <row r="57" customFormat="false" ht="8.25" hidden="false" customHeight="true" outlineLevel="0" collapsed="false">
      <c r="A57" s="25"/>
      <c r="B57" s="25"/>
      <c r="C57" s="25"/>
      <c r="D57" s="25"/>
      <c r="E57" s="28" t="s">
        <v>72</v>
      </c>
      <c r="F57" s="29" t="n">
        <v>0.06</v>
      </c>
      <c r="G57" s="14" t="n">
        <f aca="false">G55*F57</f>
        <v>9799.5666</v>
      </c>
    </row>
    <row r="58" customFormat="false" ht="8.25" hidden="false" customHeight="true" outlineLevel="0" collapsed="false">
      <c r="A58" s="25"/>
      <c r="B58" s="25"/>
      <c r="C58" s="25"/>
      <c r="D58" s="25"/>
      <c r="E58" s="26" t="s">
        <v>73</v>
      </c>
      <c r="F58" s="26"/>
      <c r="G58" s="14" t="n">
        <f aca="false">G55+G56+G57</f>
        <v>194358.0709</v>
      </c>
    </row>
    <row r="59" customFormat="false" ht="8.25" hidden="false" customHeight="true" outlineLevel="0" collapsed="false">
      <c r="A59" s="25"/>
      <c r="B59" s="25"/>
      <c r="C59" s="25"/>
      <c r="D59" s="25"/>
      <c r="E59" s="28" t="s">
        <v>74</v>
      </c>
      <c r="F59" s="29" t="n">
        <v>0.21</v>
      </c>
      <c r="G59" s="14" t="n">
        <f aca="false">G58*F59</f>
        <v>40815.194889</v>
      </c>
    </row>
    <row r="60" customFormat="false" ht="8.25" hidden="false" customHeight="true" outlineLevel="0" collapsed="false">
      <c r="A60" s="25"/>
      <c r="B60" s="25"/>
      <c r="C60" s="25"/>
      <c r="D60" s="25"/>
      <c r="E60" s="26" t="s">
        <v>75</v>
      </c>
      <c r="F60" s="26"/>
      <c r="G60" s="27" t="n">
        <f aca="false">G58+G59</f>
        <v>235173.265789</v>
      </c>
    </row>
  </sheetData>
  <mergeCells count="57">
    <mergeCell ref="D2:E2"/>
    <mergeCell ref="A3:G3"/>
    <mergeCell ref="D4:E4"/>
    <mergeCell ref="D5:E5"/>
    <mergeCell ref="D6:E6"/>
    <mergeCell ref="D7:E7"/>
    <mergeCell ref="A8:G8"/>
    <mergeCell ref="D9:E9"/>
    <mergeCell ref="D10:E10"/>
    <mergeCell ref="D11:E11"/>
    <mergeCell ref="A12:G12"/>
    <mergeCell ref="D13:E13"/>
    <mergeCell ref="D14:E14"/>
    <mergeCell ref="D15:E15"/>
    <mergeCell ref="A16:G16"/>
    <mergeCell ref="D17:E17"/>
    <mergeCell ref="D18:E18"/>
    <mergeCell ref="D19:E19"/>
    <mergeCell ref="D20:E20"/>
    <mergeCell ref="D21:E21"/>
    <mergeCell ref="D22:E22"/>
    <mergeCell ref="A23:G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3:G33"/>
    <mergeCell ref="D34:E34"/>
    <mergeCell ref="D35:E35"/>
    <mergeCell ref="D36:E36"/>
    <mergeCell ref="D37:E37"/>
    <mergeCell ref="D38:E38"/>
    <mergeCell ref="D39:E39"/>
    <mergeCell ref="D40:E40"/>
    <mergeCell ref="A41:G41"/>
    <mergeCell ref="D42:E42"/>
    <mergeCell ref="A43:G43"/>
    <mergeCell ref="D44:E44"/>
    <mergeCell ref="A45:G45"/>
    <mergeCell ref="D46:E46"/>
    <mergeCell ref="D47:E47"/>
    <mergeCell ref="A48:G48"/>
    <mergeCell ref="D49:E49"/>
    <mergeCell ref="D50:E50"/>
    <mergeCell ref="D51:E51"/>
    <mergeCell ref="A52:G52"/>
    <mergeCell ref="D53:E53"/>
    <mergeCell ref="A54:G54"/>
    <mergeCell ref="A55:D60"/>
    <mergeCell ref="E55:F55"/>
    <mergeCell ref="E58:F58"/>
    <mergeCell ref="E60:F6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5" activeCellId="0" sqref="B55"/>
    </sheetView>
  </sheetViews>
  <sheetFormatPr defaultColWidth="12.78125" defaultRowHeight="12.8" zeroHeight="false" outlineLevelRow="0" outlineLevelCol="0"/>
  <cols>
    <col collapsed="false" customWidth="true" hidden="false" outlineLevel="0" max="2" min="2" style="0" width="4.36"/>
    <col collapsed="false" customWidth="true" hidden="false" outlineLevel="0" max="3" min="3" style="0" width="7.45"/>
    <col collapsed="false" customWidth="true" hidden="false" outlineLevel="0" max="4" min="4" style="0" width="6.05"/>
    <col collapsed="false" customWidth="true" hidden="false" outlineLevel="0" max="5" min="5" style="0" width="82.63"/>
    <col collapsed="false" customWidth="true" hidden="false" outlineLevel="0" max="6" min="6" style="0" width="7.02"/>
    <col collapsed="false" customWidth="true" hidden="false" outlineLevel="0" max="7" min="7" style="0" width="11.35"/>
  </cols>
  <sheetData>
    <row r="2" customFormat="false" ht="17.9" hidden="false" customHeight="false" outlineLevel="0" collapsed="false">
      <c r="B2" s="30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31" t="s">
        <v>6</v>
      </c>
    </row>
    <row r="3" customFormat="false" ht="12.8" hidden="false" customHeight="false" outlineLevel="0" collapsed="false">
      <c r="B3" s="32" t="s">
        <v>7</v>
      </c>
      <c r="C3" s="32"/>
      <c r="D3" s="32"/>
      <c r="E3" s="32"/>
      <c r="F3" s="32"/>
      <c r="G3" s="32"/>
    </row>
    <row r="4" customFormat="false" ht="12.8" hidden="false" customHeight="false" outlineLevel="0" collapsed="false">
      <c r="B4" s="33" t="n">
        <v>1</v>
      </c>
      <c r="C4" s="33" t="n">
        <v>20</v>
      </c>
      <c r="D4" s="33" t="s">
        <v>8</v>
      </c>
      <c r="E4" s="34" t="s">
        <v>9</v>
      </c>
      <c r="F4" s="35"/>
      <c r="G4" s="36"/>
    </row>
    <row r="5" customFormat="false" ht="12.8" hidden="false" customHeight="false" outlineLevel="0" collapsed="false">
      <c r="B5" s="33" t="n">
        <v>2</v>
      </c>
      <c r="C5" s="33" t="n">
        <v>20</v>
      </c>
      <c r="D5" s="33" t="s">
        <v>10</v>
      </c>
      <c r="E5" s="34" t="s">
        <v>11</v>
      </c>
      <c r="F5" s="35"/>
      <c r="G5" s="36"/>
    </row>
    <row r="6" customFormat="false" ht="12.8" hidden="false" customHeight="false" outlineLevel="0" collapsed="false">
      <c r="B6" s="33" t="n">
        <v>3</v>
      </c>
      <c r="C6" s="33" t="n">
        <v>20</v>
      </c>
      <c r="D6" s="33" t="s">
        <v>10</v>
      </c>
      <c r="E6" s="34" t="s">
        <v>12</v>
      </c>
      <c r="F6" s="35"/>
      <c r="G6" s="36"/>
    </row>
    <row r="7" customFormat="false" ht="17.9" hidden="false" customHeight="false" outlineLevel="0" collapsed="false">
      <c r="B7" s="33" t="n">
        <v>4</v>
      </c>
      <c r="C7" s="33" t="n">
        <v>10600</v>
      </c>
      <c r="D7" s="33" t="s">
        <v>13</v>
      </c>
      <c r="E7" s="34" t="s">
        <v>76</v>
      </c>
      <c r="F7" s="35"/>
      <c r="G7" s="36"/>
    </row>
    <row r="8" customFormat="false" ht="12.8" hidden="false" customHeight="false" outlineLevel="0" collapsed="false">
      <c r="B8" s="32" t="s">
        <v>15</v>
      </c>
      <c r="C8" s="32"/>
      <c r="D8" s="32"/>
      <c r="E8" s="32"/>
      <c r="F8" s="32"/>
      <c r="G8" s="32"/>
    </row>
    <row r="9" customFormat="false" ht="26.1" hidden="false" customHeight="false" outlineLevel="0" collapsed="false">
      <c r="B9" s="33" t="n">
        <v>5</v>
      </c>
      <c r="C9" s="33" t="n">
        <v>16</v>
      </c>
      <c r="D9" s="33" t="s">
        <v>77</v>
      </c>
      <c r="E9" s="34" t="s">
        <v>17</v>
      </c>
      <c r="F9" s="35"/>
      <c r="G9" s="35"/>
    </row>
    <row r="10" customFormat="false" ht="17.9" hidden="false" customHeight="false" outlineLevel="0" collapsed="false">
      <c r="B10" s="33" t="n">
        <v>6</v>
      </c>
      <c r="C10" s="33" t="n">
        <v>1</v>
      </c>
      <c r="D10" s="33" t="s">
        <v>8</v>
      </c>
      <c r="E10" s="34" t="s">
        <v>78</v>
      </c>
      <c r="F10" s="35"/>
      <c r="G10" s="35"/>
    </row>
    <row r="11" customFormat="false" ht="17.9" hidden="false" customHeight="false" outlineLevel="0" collapsed="false">
      <c r="B11" s="33" t="n">
        <v>7</v>
      </c>
      <c r="C11" s="33" t="n">
        <v>1</v>
      </c>
      <c r="D11" s="33" t="s">
        <v>20</v>
      </c>
      <c r="E11" s="34" t="s">
        <v>21</v>
      </c>
      <c r="F11" s="35"/>
      <c r="G11" s="35"/>
    </row>
    <row r="12" customFormat="false" ht="12.8" hidden="false" customHeight="false" outlineLevel="0" collapsed="false">
      <c r="B12" s="32" t="s">
        <v>79</v>
      </c>
      <c r="C12" s="32"/>
      <c r="D12" s="32"/>
      <c r="E12" s="32"/>
      <c r="F12" s="32"/>
      <c r="G12" s="32"/>
    </row>
    <row r="13" customFormat="false" ht="12.8" hidden="false" customHeight="false" outlineLevel="0" collapsed="false">
      <c r="B13" s="33" t="n">
        <v>8</v>
      </c>
      <c r="C13" s="33" t="n">
        <v>120</v>
      </c>
      <c r="D13" s="33" t="s">
        <v>23</v>
      </c>
      <c r="E13" s="34" t="s">
        <v>80</v>
      </c>
      <c r="F13" s="35"/>
      <c r="G13" s="36"/>
    </row>
    <row r="14" customFormat="false" ht="12.8" hidden="false" customHeight="false" outlineLevel="0" collapsed="false">
      <c r="B14" s="33" t="n">
        <v>9</v>
      </c>
      <c r="C14" s="33" t="n">
        <v>2</v>
      </c>
      <c r="D14" s="33" t="s">
        <v>8</v>
      </c>
      <c r="E14" s="34" t="s">
        <v>81</v>
      </c>
      <c r="F14" s="35"/>
      <c r="G14" s="35"/>
    </row>
    <row r="15" customFormat="false" ht="17.9" hidden="false" customHeight="false" outlineLevel="0" collapsed="false">
      <c r="B15" s="33" t="n">
        <v>10</v>
      </c>
      <c r="C15" s="33" t="n">
        <v>9.5</v>
      </c>
      <c r="D15" s="33" t="s">
        <v>20</v>
      </c>
      <c r="E15" s="34" t="s">
        <v>82</v>
      </c>
      <c r="F15" s="35"/>
      <c r="G15" s="36"/>
    </row>
    <row r="16" customFormat="false" ht="12.8" hidden="false" customHeight="false" outlineLevel="0" collapsed="false">
      <c r="B16" s="32" t="s">
        <v>27</v>
      </c>
      <c r="C16" s="32"/>
      <c r="D16" s="32"/>
      <c r="E16" s="32"/>
      <c r="F16" s="32"/>
      <c r="G16" s="32"/>
    </row>
    <row r="17" customFormat="false" ht="12.8" hidden="false" customHeight="false" outlineLevel="0" collapsed="false">
      <c r="B17" s="33" t="n">
        <v>11</v>
      </c>
      <c r="C17" s="33" t="n">
        <v>160</v>
      </c>
      <c r="D17" s="33" t="s">
        <v>10</v>
      </c>
      <c r="E17" s="34" t="s">
        <v>28</v>
      </c>
      <c r="F17" s="35"/>
      <c r="G17" s="36"/>
    </row>
    <row r="18" customFormat="false" ht="12.8" hidden="false" customHeight="false" outlineLevel="0" collapsed="false">
      <c r="B18" s="33" t="n">
        <v>12</v>
      </c>
      <c r="C18" s="33" t="n">
        <v>2</v>
      </c>
      <c r="D18" s="33" t="s">
        <v>8</v>
      </c>
      <c r="E18" s="34" t="s">
        <v>29</v>
      </c>
      <c r="F18" s="36"/>
      <c r="G18" s="36"/>
    </row>
    <row r="19" customFormat="false" ht="12.8" hidden="false" customHeight="false" outlineLevel="0" collapsed="false">
      <c r="B19" s="33" t="n">
        <v>13</v>
      </c>
      <c r="C19" s="33" t="n">
        <v>160</v>
      </c>
      <c r="D19" s="33" t="s">
        <v>10</v>
      </c>
      <c r="E19" s="34" t="s">
        <v>83</v>
      </c>
      <c r="F19" s="35"/>
      <c r="G19" s="36"/>
    </row>
    <row r="20" customFormat="false" ht="12.8" hidden="false" customHeight="false" outlineLevel="0" collapsed="false">
      <c r="B20" s="33" t="n">
        <v>14</v>
      </c>
      <c r="C20" s="33" t="n">
        <v>1600</v>
      </c>
      <c r="D20" s="33" t="s">
        <v>10</v>
      </c>
      <c r="E20" s="34" t="s">
        <v>31</v>
      </c>
      <c r="F20" s="35"/>
      <c r="G20" s="35"/>
    </row>
    <row r="21" customFormat="false" ht="12.8" hidden="false" customHeight="false" outlineLevel="0" collapsed="false">
      <c r="B21" s="33" t="n">
        <v>15</v>
      </c>
      <c r="C21" s="33" t="n">
        <v>32</v>
      </c>
      <c r="D21" s="33" t="s">
        <v>10</v>
      </c>
      <c r="E21" s="34" t="s">
        <v>32</v>
      </c>
      <c r="F21" s="35"/>
      <c r="G21" s="35"/>
    </row>
    <row r="22" customFormat="false" ht="12.8" hidden="false" customHeight="false" outlineLevel="0" collapsed="false">
      <c r="B22" s="33" t="n">
        <v>16</v>
      </c>
      <c r="C22" s="33" t="n">
        <v>288</v>
      </c>
      <c r="D22" s="33" t="s">
        <v>10</v>
      </c>
      <c r="E22" s="34" t="s">
        <v>33</v>
      </c>
      <c r="F22" s="35"/>
      <c r="G22" s="36"/>
    </row>
    <row r="23" customFormat="false" ht="12.8" hidden="false" customHeight="false" outlineLevel="0" collapsed="false">
      <c r="B23" s="32" t="s">
        <v>34</v>
      </c>
      <c r="C23" s="32"/>
      <c r="D23" s="32"/>
      <c r="E23" s="32"/>
      <c r="F23" s="32"/>
      <c r="G23" s="32"/>
    </row>
    <row r="24" customFormat="false" ht="12.8" hidden="false" customHeight="false" outlineLevel="0" collapsed="false">
      <c r="B24" s="33" t="n">
        <v>17</v>
      </c>
      <c r="C24" s="33" t="n">
        <v>480</v>
      </c>
      <c r="D24" s="33" t="s">
        <v>35</v>
      </c>
      <c r="E24" s="34" t="s">
        <v>36</v>
      </c>
      <c r="F24" s="35"/>
      <c r="G24" s="35"/>
    </row>
    <row r="25" customFormat="false" ht="12.8" hidden="false" customHeight="false" outlineLevel="0" collapsed="false">
      <c r="B25" s="33" t="n">
        <v>18</v>
      </c>
      <c r="C25" s="33" t="n">
        <v>6</v>
      </c>
      <c r="D25" s="33" t="s">
        <v>35</v>
      </c>
      <c r="E25" s="34" t="s">
        <v>37</v>
      </c>
      <c r="F25" s="35"/>
      <c r="G25" s="35"/>
    </row>
    <row r="26" customFormat="false" ht="12.8" hidden="false" customHeight="false" outlineLevel="0" collapsed="false">
      <c r="B26" s="33" t="n">
        <v>19</v>
      </c>
      <c r="C26" s="33" t="n">
        <v>1</v>
      </c>
      <c r="D26" s="33" t="s">
        <v>8</v>
      </c>
      <c r="E26" s="34" t="s">
        <v>38</v>
      </c>
      <c r="F26" s="35"/>
      <c r="G26" s="35"/>
    </row>
    <row r="27" customFormat="false" ht="12.8" hidden="false" customHeight="false" outlineLevel="0" collapsed="false">
      <c r="B27" s="33" t="n">
        <v>20</v>
      </c>
      <c r="C27" s="33" t="n">
        <v>1</v>
      </c>
      <c r="D27" s="33" t="s">
        <v>8</v>
      </c>
      <c r="E27" s="34" t="s">
        <v>84</v>
      </c>
      <c r="F27" s="35"/>
      <c r="G27" s="35"/>
    </row>
    <row r="28" customFormat="false" ht="17.9" hidden="false" customHeight="false" outlineLevel="0" collapsed="false">
      <c r="B28" s="33" t="n">
        <v>21</v>
      </c>
      <c r="C28" s="33" t="n">
        <v>10</v>
      </c>
      <c r="D28" s="33" t="s">
        <v>40</v>
      </c>
      <c r="E28" s="34" t="s">
        <v>41</v>
      </c>
      <c r="F28" s="35"/>
      <c r="G28" s="35"/>
    </row>
    <row r="29" customFormat="false" ht="12.8" hidden="false" customHeight="false" outlineLevel="0" collapsed="false">
      <c r="B29" s="33" t="n">
        <v>22</v>
      </c>
      <c r="C29" s="33" t="n">
        <v>8</v>
      </c>
      <c r="D29" s="33" t="s">
        <v>8</v>
      </c>
      <c r="E29" s="34" t="s">
        <v>42</v>
      </c>
      <c r="F29" s="35"/>
      <c r="G29" s="35"/>
    </row>
    <row r="30" customFormat="false" ht="12.8" hidden="false" customHeight="false" outlineLevel="0" collapsed="false">
      <c r="B30" s="33" t="n">
        <v>23</v>
      </c>
      <c r="C30" s="33" t="n">
        <v>8</v>
      </c>
      <c r="D30" s="33" t="s">
        <v>8</v>
      </c>
      <c r="E30" s="34" t="s">
        <v>85</v>
      </c>
      <c r="F30" s="35"/>
      <c r="G30" s="36"/>
    </row>
    <row r="31" customFormat="false" ht="17.9" hidden="false" customHeight="false" outlineLevel="0" collapsed="false">
      <c r="B31" s="33" t="n">
        <v>24</v>
      </c>
      <c r="C31" s="33" t="n">
        <v>16</v>
      </c>
      <c r="D31" s="33" t="s">
        <v>8</v>
      </c>
      <c r="E31" s="34" t="s">
        <v>44</v>
      </c>
      <c r="F31" s="35"/>
      <c r="G31" s="35"/>
    </row>
    <row r="32" customFormat="false" ht="12.8" hidden="false" customHeight="false" outlineLevel="0" collapsed="false">
      <c r="B32" s="33" t="n">
        <v>25</v>
      </c>
      <c r="C32" s="33" t="n">
        <v>60</v>
      </c>
      <c r="D32" s="33" t="s">
        <v>40</v>
      </c>
      <c r="E32" s="34" t="s">
        <v>45</v>
      </c>
      <c r="F32" s="35"/>
      <c r="G32" s="35"/>
    </row>
    <row r="33" customFormat="false" ht="12.8" hidden="false" customHeight="false" outlineLevel="0" collapsed="false">
      <c r="B33" s="32" t="s">
        <v>46</v>
      </c>
      <c r="C33" s="32"/>
      <c r="D33" s="32"/>
      <c r="E33" s="32"/>
      <c r="F33" s="32"/>
      <c r="G33" s="32"/>
    </row>
    <row r="34" customFormat="false" ht="12.8" hidden="false" customHeight="false" outlineLevel="0" collapsed="false">
      <c r="B34" s="33" t="n">
        <v>26</v>
      </c>
      <c r="C34" s="33" t="n">
        <v>20</v>
      </c>
      <c r="D34" s="33" t="s">
        <v>40</v>
      </c>
      <c r="E34" s="34" t="s">
        <v>47</v>
      </c>
      <c r="F34" s="35"/>
      <c r="G34" s="35"/>
    </row>
    <row r="35" customFormat="false" ht="12.8" hidden="false" customHeight="false" outlineLevel="0" collapsed="false">
      <c r="B35" s="33" t="n">
        <v>27</v>
      </c>
      <c r="C35" s="33" t="n">
        <v>1</v>
      </c>
      <c r="D35" s="33" t="s">
        <v>8</v>
      </c>
      <c r="E35" s="34" t="s">
        <v>86</v>
      </c>
      <c r="F35" s="35"/>
      <c r="G35" s="35"/>
    </row>
    <row r="36" customFormat="false" ht="12.8" hidden="false" customHeight="false" outlineLevel="0" collapsed="false">
      <c r="B36" s="33" t="n">
        <v>28</v>
      </c>
      <c r="C36" s="33" t="n">
        <v>1</v>
      </c>
      <c r="D36" s="33" t="s">
        <v>8</v>
      </c>
      <c r="E36" s="34" t="s">
        <v>49</v>
      </c>
      <c r="F36" s="35"/>
      <c r="G36" s="35"/>
    </row>
    <row r="37" customFormat="false" ht="12.8" hidden="false" customHeight="false" outlineLevel="0" collapsed="false">
      <c r="B37" s="33" t="n">
        <v>29</v>
      </c>
      <c r="C37" s="33" t="n">
        <v>1</v>
      </c>
      <c r="D37" s="33" t="s">
        <v>8</v>
      </c>
      <c r="E37" s="34" t="s">
        <v>50</v>
      </c>
      <c r="F37" s="35"/>
      <c r="G37" s="35"/>
    </row>
    <row r="38" customFormat="false" ht="12.8" hidden="false" customHeight="false" outlineLevel="0" collapsed="false">
      <c r="B38" s="33" t="n">
        <v>30</v>
      </c>
      <c r="C38" s="33" t="n">
        <v>1</v>
      </c>
      <c r="D38" s="33" t="s">
        <v>8</v>
      </c>
      <c r="E38" s="34" t="s">
        <v>87</v>
      </c>
      <c r="F38" s="35"/>
      <c r="G38" s="35"/>
    </row>
    <row r="39" customFormat="false" ht="12.8" hidden="false" customHeight="false" outlineLevel="0" collapsed="false">
      <c r="B39" s="33" t="n">
        <v>31</v>
      </c>
      <c r="C39" s="33" t="n">
        <v>1</v>
      </c>
      <c r="D39" s="33" t="s">
        <v>8</v>
      </c>
      <c r="E39" s="34" t="s">
        <v>88</v>
      </c>
      <c r="F39" s="35"/>
      <c r="G39" s="35"/>
    </row>
    <row r="40" customFormat="false" ht="17.9" hidden="false" customHeight="false" outlineLevel="0" collapsed="false">
      <c r="B40" s="33" t="n">
        <v>32</v>
      </c>
      <c r="C40" s="33" t="n">
        <v>1</v>
      </c>
      <c r="D40" s="33" t="s">
        <v>8</v>
      </c>
      <c r="E40" s="34" t="s">
        <v>53</v>
      </c>
      <c r="F40" s="36"/>
      <c r="G40" s="36"/>
    </row>
    <row r="41" customFormat="false" ht="12.8" hidden="false" customHeight="false" outlineLevel="0" collapsed="false">
      <c r="B41" s="32" t="s">
        <v>89</v>
      </c>
      <c r="C41" s="32"/>
      <c r="D41" s="32"/>
      <c r="E41" s="32"/>
      <c r="F41" s="32"/>
      <c r="G41" s="32"/>
    </row>
    <row r="42" customFormat="false" ht="26.1" hidden="false" customHeight="false" outlineLevel="0" collapsed="false">
      <c r="B42" s="33" t="n">
        <v>33</v>
      </c>
      <c r="C42" s="33" t="n">
        <v>1</v>
      </c>
      <c r="D42" s="33" t="s">
        <v>20</v>
      </c>
      <c r="E42" s="34" t="s">
        <v>55</v>
      </c>
      <c r="F42" s="36"/>
      <c r="G42" s="36"/>
    </row>
    <row r="43" customFormat="false" ht="12.8" hidden="false" customHeight="false" outlineLevel="0" collapsed="false">
      <c r="B43" s="32" t="s">
        <v>56</v>
      </c>
      <c r="C43" s="32"/>
      <c r="D43" s="32"/>
      <c r="E43" s="32"/>
      <c r="F43" s="32"/>
      <c r="G43" s="32"/>
    </row>
    <row r="44" customFormat="false" ht="17.9" hidden="false" customHeight="false" outlineLevel="0" collapsed="false">
      <c r="B44" s="33" t="n">
        <v>34</v>
      </c>
      <c r="C44" s="33" t="n">
        <v>30</v>
      </c>
      <c r="D44" s="33" t="s">
        <v>57</v>
      </c>
      <c r="E44" s="34" t="s">
        <v>58</v>
      </c>
      <c r="F44" s="35"/>
      <c r="G44" s="36"/>
    </row>
    <row r="45" customFormat="false" ht="12.8" hidden="false" customHeight="false" outlineLevel="0" collapsed="false">
      <c r="B45" s="32" t="s">
        <v>59</v>
      </c>
      <c r="C45" s="32"/>
      <c r="D45" s="32"/>
      <c r="E45" s="32"/>
      <c r="F45" s="32"/>
      <c r="G45" s="32"/>
    </row>
    <row r="46" customFormat="false" ht="12.8" hidden="false" customHeight="false" outlineLevel="0" collapsed="false">
      <c r="B46" s="33" t="n">
        <v>35</v>
      </c>
      <c r="C46" s="33" t="n">
        <v>1</v>
      </c>
      <c r="D46" s="33" t="s">
        <v>20</v>
      </c>
      <c r="E46" s="34" t="s">
        <v>60</v>
      </c>
      <c r="F46" s="36"/>
      <c r="G46" s="36"/>
    </row>
    <row r="47" customFormat="false" ht="26.1" hidden="false" customHeight="false" outlineLevel="0" collapsed="false">
      <c r="B47" s="33" t="n">
        <v>36</v>
      </c>
      <c r="C47" s="33" t="n">
        <v>1</v>
      </c>
      <c r="D47" s="33" t="s">
        <v>20</v>
      </c>
      <c r="E47" s="34" t="s">
        <v>61</v>
      </c>
      <c r="F47" s="36"/>
      <c r="G47" s="36"/>
    </row>
    <row r="48" customFormat="false" ht="12.8" hidden="false" customHeight="false" outlineLevel="0" collapsed="false">
      <c r="B48" s="32" t="s">
        <v>62</v>
      </c>
      <c r="C48" s="32"/>
      <c r="D48" s="32"/>
      <c r="E48" s="32"/>
      <c r="F48" s="32"/>
      <c r="G48" s="32"/>
    </row>
    <row r="49" customFormat="false" ht="26.1" hidden="false" customHeight="false" outlineLevel="0" collapsed="false">
      <c r="B49" s="33" t="n">
        <v>37</v>
      </c>
      <c r="C49" s="33" t="n">
        <v>1</v>
      </c>
      <c r="D49" s="33" t="s">
        <v>20</v>
      </c>
      <c r="E49" s="34" t="s">
        <v>63</v>
      </c>
      <c r="F49" s="35"/>
      <c r="G49" s="35"/>
    </row>
    <row r="50" customFormat="false" ht="17.9" hidden="false" customHeight="false" outlineLevel="0" collapsed="false">
      <c r="B50" s="33" t="n">
        <v>38</v>
      </c>
      <c r="C50" s="33" t="n">
        <v>1</v>
      </c>
      <c r="D50" s="33" t="s">
        <v>20</v>
      </c>
      <c r="E50" s="34" t="s">
        <v>64</v>
      </c>
      <c r="F50" s="35"/>
      <c r="G50" s="35"/>
    </row>
    <row r="51" customFormat="false" ht="26.1" hidden="false" customHeight="false" outlineLevel="0" collapsed="false">
      <c r="B51" s="33" t="n">
        <v>39</v>
      </c>
      <c r="C51" s="33" t="n">
        <v>1</v>
      </c>
      <c r="D51" s="33" t="s">
        <v>20</v>
      </c>
      <c r="E51" s="34" t="s">
        <v>65</v>
      </c>
      <c r="F51" s="35"/>
      <c r="G51" s="35"/>
    </row>
    <row r="52" customFormat="false" ht="12.8" hidden="false" customHeight="false" outlineLevel="0" collapsed="false">
      <c r="B52" s="32" t="s">
        <v>66</v>
      </c>
      <c r="C52" s="32"/>
      <c r="D52" s="32"/>
      <c r="E52" s="32"/>
      <c r="F52" s="32"/>
      <c r="G52" s="32"/>
    </row>
    <row r="53" customFormat="false" ht="12.8" hidden="false" customHeight="false" outlineLevel="0" collapsed="false">
      <c r="B53" s="33" t="n">
        <v>40</v>
      </c>
      <c r="C53" s="33" t="n">
        <v>1</v>
      </c>
      <c r="D53" s="33" t="s">
        <v>20</v>
      </c>
      <c r="E53" s="37" t="s">
        <v>67</v>
      </c>
      <c r="F53" s="38"/>
      <c r="G53" s="35"/>
    </row>
    <row r="54" customFormat="false" ht="12.8" hidden="false" customHeight="false" outlineLevel="0" collapsed="false">
      <c r="B54" s="39" t="s">
        <v>68</v>
      </c>
      <c r="C54" s="39"/>
      <c r="D54" s="39"/>
      <c r="E54" s="39"/>
      <c r="F54" s="39"/>
      <c r="G54" s="39"/>
    </row>
    <row r="55" customFormat="false" ht="12.8" hidden="false" customHeight="true" outlineLevel="0" collapsed="false">
      <c r="B55" s="40"/>
      <c r="C55" s="40"/>
      <c r="D55" s="40"/>
      <c r="E55" s="41" t="s">
        <v>70</v>
      </c>
      <c r="F55" s="41"/>
      <c r="G55" s="42" t="n">
        <f aca="false">SUM(G4:G53)</f>
        <v>0</v>
      </c>
    </row>
    <row r="56" customFormat="false" ht="12.8" hidden="false" customHeight="false" outlineLevel="0" collapsed="false">
      <c r="B56" s="40"/>
      <c r="C56" s="40"/>
      <c r="D56" s="40"/>
      <c r="E56" s="43" t="s">
        <v>90</v>
      </c>
      <c r="F56" s="44" t="n">
        <v>0.13</v>
      </c>
      <c r="G56" s="36" t="n">
        <f aca="false">G55*F56</f>
        <v>0</v>
      </c>
    </row>
    <row r="57" customFormat="false" ht="12.8" hidden="false" customHeight="false" outlineLevel="0" collapsed="false">
      <c r="B57" s="40"/>
      <c r="C57" s="40"/>
      <c r="D57" s="40"/>
      <c r="E57" s="43" t="s">
        <v>72</v>
      </c>
      <c r="F57" s="44" t="n">
        <v>0.06</v>
      </c>
      <c r="G57" s="36" t="n">
        <f aca="false">G55*F57</f>
        <v>0</v>
      </c>
    </row>
    <row r="58" customFormat="false" ht="12.8" hidden="false" customHeight="true" outlineLevel="0" collapsed="false">
      <c r="B58" s="40"/>
      <c r="C58" s="40"/>
      <c r="D58" s="40"/>
      <c r="E58" s="41" t="s">
        <v>73</v>
      </c>
      <c r="F58" s="41"/>
      <c r="G58" s="42" t="n">
        <f aca="false">G55+G56+G57</f>
        <v>0</v>
      </c>
    </row>
    <row r="59" customFormat="false" ht="12.8" hidden="false" customHeight="false" outlineLevel="0" collapsed="false">
      <c r="B59" s="40"/>
      <c r="C59" s="40"/>
      <c r="D59" s="40"/>
      <c r="E59" s="43" t="s">
        <v>74</v>
      </c>
      <c r="F59" s="44" t="n">
        <v>0.21</v>
      </c>
      <c r="G59" s="36" t="n">
        <f aca="false">G58*F59</f>
        <v>0</v>
      </c>
    </row>
    <row r="60" customFormat="false" ht="12.8" hidden="false" customHeight="true" outlineLevel="0" collapsed="false">
      <c r="B60" s="40"/>
      <c r="C60" s="40"/>
      <c r="D60" s="40"/>
      <c r="E60" s="41" t="s">
        <v>75</v>
      </c>
      <c r="F60" s="41"/>
      <c r="G60" s="42" t="n">
        <f aca="false">G58+G59</f>
        <v>0</v>
      </c>
    </row>
  </sheetData>
  <mergeCells count="16">
    <mergeCell ref="B3:G3"/>
    <mergeCell ref="B8:G8"/>
    <mergeCell ref="B12:G12"/>
    <mergeCell ref="B16:G16"/>
    <mergeCell ref="B23:G23"/>
    <mergeCell ref="B33:G33"/>
    <mergeCell ref="B41:G41"/>
    <mergeCell ref="B43:G43"/>
    <mergeCell ref="B45:G45"/>
    <mergeCell ref="B48:G48"/>
    <mergeCell ref="B52:G52"/>
    <mergeCell ref="B54:G54"/>
    <mergeCell ref="B55:D60"/>
    <mergeCell ref="E55:F55"/>
    <mergeCell ref="E58:F58"/>
    <mergeCell ref="E60:F6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&amp;C&amp;12&amp;KffffffPàgina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2023-08-03T11:21:24Z</dcterms:created>
  <dc:creator>usuario1</dc:creator>
  <dc:description/>
  <dc:language>es-ES</dc:language>
  <cp:lastModifiedBy/>
  <dcterms:modified xsi:type="dcterms:W3CDTF">2024-01-10T08:55:09Z</dcterms:modified>
  <cp:revision>2</cp:revision>
  <dc:subject/>
  <dc:title>Pressupost SANT LLORENÇ.xlsx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