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https://cpnl.sharepoint.com/sites/ServeisEconomics/Documents compartits/1. Despeses/Contractació/Concrecions i no menors/AM Material d'oficina/CCS-2023-10/documents per la contractació basada/"/>
    </mc:Choice>
  </mc:AlternateContent>
  <xr:revisionPtr revIDLastSave="17" documentId="13_ncr:1_{BAC78F23-489F-4195-AAE5-B2A82968B06E}" xr6:coauthVersionLast="47" xr6:coauthVersionMax="47" xr10:uidLastSave="{E9F56DB5-FB91-42A7-B355-43D4271562EF}"/>
  <bookViews>
    <workbookView xWindow="-28920" yWindow="-4005" windowWidth="29040" windowHeight="15720" xr2:uid="{00000000-000D-0000-FFFF-FFFF00000000}"/>
  </bookViews>
  <sheets>
    <sheet name="Annex 1 Concreció de condicions" sheetId="1" r:id="rId1"/>
  </sheets>
  <definedNames>
    <definedName name="_xlnm._FilterDatabase" localSheetId="0" hidden="1">'Annex 1 Concreció de condicions'!$A$16:$K$296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8" i="1" l="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17" i="1"/>
  <c r="J299" i="1" l="1"/>
  <c r="J306" i="1" s="1"/>
  <c r="J307" i="1" s="1"/>
  <c r="H298" i="1"/>
  <c r="H303" i="1" l="1"/>
  <c r="H304" i="1" s="1"/>
</calcChain>
</file>

<file path=xl/sharedStrings.xml><?xml version="1.0" encoding="utf-8"?>
<sst xmlns="http://schemas.openxmlformats.org/spreadsheetml/2006/main" count="1144" uniqueCount="760">
  <si>
    <t>ANNEX 1: RELACIÓ DE QUANTITATS A SUBMINISTRAR I OFERTA ECONÒMICA</t>
  </si>
  <si>
    <t>(1) El Grup d'unitats de venda (GUV) són el total d'unitats contingudes en un paquet de venda.
(2) El preu per grup d'unitats de venda ofert per l'empresa no podrà superar, en cap cas, el preu ofert per l'empresa per a aquell article en l'Acord marc. L'oferta que superi, en algún article, el preu ofert per l'empresa en l'Acord marc comportarà l'exclusió de l'oferta del lot corresponent.
(3) A omplir per la unitat peticionària. Atenció al indicar quantitats. Considereu els grups d'unitats de venda de cada article. 
(*) Camps senyalats amb asterisc, a omplir per la empresa.</t>
  </si>
  <si>
    <t>Preus de licitació a l'Acord marc</t>
  </si>
  <si>
    <t>Preus d'oferta de la empresa per a aquesta contractació basada*</t>
  </si>
  <si>
    <t>Codi CPV</t>
  </si>
  <si>
    <t>Descripció CPV</t>
  </si>
  <si>
    <t>Codi article</t>
  </si>
  <si>
    <t>Descripció article</t>
  </si>
  <si>
    <t>Quantitat (3)</t>
  </si>
  <si>
    <t>Grup d'unitats de venda (G.U.V) (1)</t>
  </si>
  <si>
    <t>Preu màxim per grup d'unitats de venda (IVA exclòs)</t>
  </si>
  <si>
    <t>Preu total màxim fixat per l'Acord marc (IVA exclòs)</t>
  </si>
  <si>
    <t>Preu per grup d'unitats de venda ofert per l'empresa* (2) (IVA exclòs)</t>
  </si>
  <si>
    <t>Preu total d'oferta de l'empresa (IVA exclòs)</t>
  </si>
  <si>
    <t>42921300-1</t>
  </si>
  <si>
    <t>Màquines i aparells per empaquetar o embolicar</t>
  </si>
  <si>
    <t>000-000-919</t>
  </si>
  <si>
    <t>Aplicador per a cinta de precintar, 50 mm x 66 m</t>
  </si>
  <si>
    <t>30193000-8</t>
  </si>
  <si>
    <t>Organitzadors de despatx i accessoris</t>
  </si>
  <si>
    <t>000-000-818</t>
  </si>
  <si>
    <t>Arxivador de CD, plàstic, apilable, +/- 25 ut</t>
  </si>
  <si>
    <t>30199500-5</t>
  </si>
  <si>
    <t>Arxivadors, classificadors de cartes, caixes d'emmagatzemament i articles anàlegs</t>
  </si>
  <si>
    <t>000-002-149</t>
  </si>
  <si>
    <t>Arxivador de palanca sistema radó, cartró jaspiat, llom 50 mm, DIN A4, color a concretar</t>
  </si>
  <si>
    <t>000-001-117</t>
  </si>
  <si>
    <t>Arxivador de palanca sistema radó, cartró jaspiat, llom 75 mm, DIN A4, format natural, color habitual de fabricació</t>
  </si>
  <si>
    <t>000-001-111</t>
  </si>
  <si>
    <t>Arxivador de palanca sistema radó, cartró jaspiat, llom 75 mm, foli, format natural, color habitual de fabricació</t>
  </si>
  <si>
    <t xml:space="preserve">42923200-4 </t>
  </si>
  <si>
    <t>Bàscules</t>
  </si>
  <si>
    <t>900-014-019</t>
  </si>
  <si>
    <t>Bàscula pesa cartes fins 5 kg</t>
  </si>
  <si>
    <t>22816300-6</t>
  </si>
  <si>
    <t>Blocs de fulls adhesius</t>
  </si>
  <si>
    <t>000-000-300</t>
  </si>
  <si>
    <t>Bloc de notes adhesives, 100 fulls, 38 x 51 mm, color groc</t>
  </si>
  <si>
    <t>000-003-002</t>
  </si>
  <si>
    <t>Bloc de notes adhesives, 100 fulls, 76  x 127 mm, color groc</t>
  </si>
  <si>
    <t>000-003-001</t>
  </si>
  <si>
    <t>Bloc de notes adhesives, 100 fulls, 76 x 76 mm, color groc</t>
  </si>
  <si>
    <t>000-000-281</t>
  </si>
  <si>
    <t>Bloc de notes adhesives, índex, color habitual de fabricació a concretar</t>
  </si>
  <si>
    <t>22816000-3</t>
  </si>
  <si>
    <t>Blocs</t>
  </si>
  <si>
    <t>000-000-451</t>
  </si>
  <si>
    <t>Bloc espiral, coberta cartró, DIN A5, quadrícula 4 mm, mínim 80 fulls, 70 g</t>
  </si>
  <si>
    <t>000-000-452</t>
  </si>
  <si>
    <t>Bloc espiral, coberta cartró, FOLI, quadrícula 4 mm, mínim 80 fulls, 70 g</t>
  </si>
  <si>
    <t>000-001-327</t>
  </si>
  <si>
    <t>Bloc per a pissarra, mínim 50 fulls, 65 x 90 cm, color blanc</t>
  </si>
  <si>
    <t>000-000-469</t>
  </si>
  <si>
    <t>Bloc perforat amb coberta cartolina, FOLI, quadrícula 4 mm, mínim 80 fulls, 60 g</t>
  </si>
  <si>
    <t>30192121-5</t>
  </si>
  <si>
    <t>Bolígrafs</t>
  </si>
  <si>
    <t>000-000-330</t>
  </si>
  <si>
    <t>Bolígraf amb subjecció taula</t>
  </si>
  <si>
    <t>000-005-194</t>
  </si>
  <si>
    <t>Bolígraf retràctil, càrrega de com a mínim 0,5 ml de tinta, punta de &lt;0,5&gt; 1 mm, color habitual de fabricació</t>
  </si>
  <si>
    <t>000-000-312</t>
  </si>
  <si>
    <t>Bolígraf, càrrega de com a mínim 0,5 ml de tinta, punta de &lt;0,1&gt; 0,5 mm, color habitual de fabricació</t>
  </si>
  <si>
    <t>000-000-311</t>
  </si>
  <si>
    <t>Bolígraf, càrrega de com a mínim 0,5 ml de tinta, punta de &lt;0,5&gt; 1 mm, color habitual de fabricació</t>
  </si>
  <si>
    <t>19520000-7</t>
  </si>
  <si>
    <t>Productes de plàstic</t>
  </si>
  <si>
    <t>900-001-002</t>
  </si>
  <si>
    <t>Bosses de camisa, amb nanses, polipropilè, 50 micres, 40 x 60 cm</t>
  </si>
  <si>
    <t>900-001-001</t>
  </si>
  <si>
    <t xml:space="preserve">Bosses de mercat, sense nanses, polipropilè, transparents, 20 x 30cm </t>
  </si>
  <si>
    <t>19732000-6</t>
  </si>
  <si>
    <t>Polipropilè</t>
  </si>
  <si>
    <t>000-005-269</t>
  </si>
  <si>
    <t>Bosses de plastificació a cop calent resistents a l'aigua i als greixos, polipropilè, 80 micres, DIN A3, (426 x 303 mm), color ultra transparent i brillant</t>
  </si>
  <si>
    <t>000-005-133</t>
  </si>
  <si>
    <t>Bosses de plastificació a cop calent resistents a l'aigua i als greixos, polipropilè, 80mc, DIN A4 (216 x 303 mm), color ultra transparent i brillant</t>
  </si>
  <si>
    <t>19640000-4</t>
  </si>
  <si>
    <t>Sacs i bosses de polietilè per a residus</t>
  </si>
  <si>
    <t>000-060-075</t>
  </si>
  <si>
    <t>Bosses de polietilè, destructora de paper</t>
  </si>
  <si>
    <t>000-050-238</t>
  </si>
  <si>
    <t>Bosses de polipropilè o poliestirè transparents amb auto tancament zip, 120 x 180 mm</t>
  </si>
  <si>
    <t>000-050-244</t>
  </si>
  <si>
    <t>Bosses de polipropilè o poliestirè transparents amb auto tancament zip, 120 x 80 mm</t>
  </si>
  <si>
    <t>000-050-239</t>
  </si>
  <si>
    <t>Bosses de polipropilè o poliestirè transparents amb auto tancament zip, 160 x 220 mm</t>
  </si>
  <si>
    <t>000-050-249</t>
  </si>
  <si>
    <t>Bosses de polipropilè o poliestirè transparents amb auto tancament zip, 180 x 250 mm</t>
  </si>
  <si>
    <t>000-050-247</t>
  </si>
  <si>
    <t>Bosses de polipropilè o poliestirè transparents amb auto tancament zip, 200 x 120 mm</t>
  </si>
  <si>
    <t>000-050-248</t>
  </si>
  <si>
    <t>Bosses de polipropilè o poliestirè transparents amb auto tancament zip, 228 x 344 mm</t>
  </si>
  <si>
    <t>000-050-242</t>
  </si>
  <si>
    <t>Bosses de polipropilè o poliestirè transparents amb auto tancament zip, 250 x 170 mm</t>
  </si>
  <si>
    <t>000-050-240</t>
  </si>
  <si>
    <t>Bosses de polipropilè o poliestirè transparents amb auto tancament zip, 270 x 380 mm</t>
  </si>
  <si>
    <t>000-050-241</t>
  </si>
  <si>
    <t>Bosses de polipropilè o poliestirè transparents amb auto tancament zip, 350 x 450 mm</t>
  </si>
  <si>
    <t>000-050-246</t>
  </si>
  <si>
    <t>Bosses de polipropilè o poliestirè transparents amb auto tancament zip, 78 x 142 mm</t>
  </si>
  <si>
    <t>30193100-9</t>
  </si>
  <si>
    <t>Caixes per organitzar documents</t>
  </si>
  <si>
    <t>000-001-107</t>
  </si>
  <si>
    <t>Caixa de projectes, cartró, llom 50 mm, FOLI, color habitual de fabricació</t>
  </si>
  <si>
    <t>000-001-104</t>
  </si>
  <si>
    <t>Caixa de projectes, cartró, llom 70 mm, FOLI, color habitual de fabricació</t>
  </si>
  <si>
    <t>000-001-102</t>
  </si>
  <si>
    <t xml:space="preserve">Caixa de transferència, cartró folrat, llom 110 mm, FOLI, color habitual de fabricació </t>
  </si>
  <si>
    <t>000-050-031</t>
  </si>
  <si>
    <t>Caixa d'embalatge, cartró canal simple, 35 x 23 x 25 cm</t>
  </si>
  <si>
    <t>000-001-110</t>
  </si>
  <si>
    <t>Caixa d'embalatge, cartró doble canal, 35 x 40 x 40 cm, desmuntable</t>
  </si>
  <si>
    <t>000-050-032</t>
  </si>
  <si>
    <t>Caixa d'embalatge, cartró doble canal, 45 x 35 x 20 cm, desmuntable</t>
  </si>
  <si>
    <t>000-050-033</t>
  </si>
  <si>
    <t>Caixa d'embalatge, cartró doble canal, 50 x 40 x 30 cm, desmuntable</t>
  </si>
  <si>
    <t>30199500-6</t>
  </si>
  <si>
    <t>900-050-034</t>
  </si>
  <si>
    <t>Caixa d'embalatge, cartró doble canal, 60 x 40 x 40 cm, desmuntable</t>
  </si>
  <si>
    <t>900-050-035</t>
  </si>
  <si>
    <t>Caixa d'embalatge, cartró doble canal, amb solapa, 80 x 40 x 25 cm, desmuntable</t>
  </si>
  <si>
    <t>000-011-101</t>
  </si>
  <si>
    <t>Caixa d'emmagatzemament de peces de convicció i/o trasllat, amb tapa independent, cartó doble canal,  42,5 x 39 x 29 cm, desmuntable</t>
  </si>
  <si>
    <t>30193700-5</t>
  </si>
  <si>
    <t>Caixes arxivadores</t>
  </si>
  <si>
    <t>000-001-126</t>
  </si>
  <si>
    <t>Caixa per a arxiu definitiu, cartró ondulat llom, 100 mm, FOLI, color blanc</t>
  </si>
  <si>
    <t>30141200-1</t>
  </si>
  <si>
    <t>Calculadores d'oficina</t>
  </si>
  <si>
    <t>000-000-002</t>
  </si>
  <si>
    <t>Calculadora de sobretaula, solar, 12 dígits</t>
  </si>
  <si>
    <t>22852000-7</t>
  </si>
  <si>
    <t>Carpetes</t>
  </si>
  <si>
    <t>000-001-162</t>
  </si>
  <si>
    <r>
      <t>Carpeta amb fundes, polipropilè, amb coberta flexible, DIN A4, 20 fu</t>
    </r>
    <r>
      <rPr>
        <sz val="10"/>
        <rFont val="Arial"/>
        <family val="2"/>
      </rPr>
      <t>ndes transparents</t>
    </r>
  </si>
  <si>
    <t>000-001-163</t>
  </si>
  <si>
    <t>Carpeta amb fundes, polipropilè, amb coberta flexible, DIN A4, 40 fundes transparents</t>
  </si>
  <si>
    <t>000-001-189</t>
  </si>
  <si>
    <r>
      <t>Carpeta amb gomes, cartró, amb solap</t>
    </r>
    <r>
      <rPr>
        <sz val="10"/>
        <rFont val="Arial"/>
        <family val="2"/>
      </rPr>
      <t>a, FOLI, c</t>
    </r>
    <r>
      <rPr>
        <sz val="10"/>
        <color indexed="8"/>
        <rFont val="Arial"/>
        <family val="2"/>
      </rPr>
      <t>olor habitual de fabricació</t>
    </r>
  </si>
  <si>
    <t>000-001-157</t>
  </si>
  <si>
    <r>
      <t>Carpeta amb gomes, cartró, sense so</t>
    </r>
    <r>
      <rPr>
        <sz val="10"/>
        <rFont val="Arial"/>
        <family val="2"/>
      </rPr>
      <t>lapa, FOLI</t>
    </r>
    <r>
      <rPr>
        <sz val="10"/>
        <color indexed="8"/>
        <rFont val="Arial"/>
        <family val="2"/>
      </rPr>
      <t>, color habitual de fabricació</t>
    </r>
  </si>
  <si>
    <t>900-050-321</t>
  </si>
  <si>
    <r>
      <t>Carpeta amb gomes, polipropilè, amb 3 so</t>
    </r>
    <r>
      <rPr>
        <sz val="10"/>
        <rFont val="Arial"/>
        <family val="2"/>
      </rPr>
      <t>lapes, DIN A4, color habitual de fabricació</t>
    </r>
  </si>
  <si>
    <t>000-001-185</t>
  </si>
  <si>
    <r>
      <t>Carpeta amb miniclip lateral, polipr</t>
    </r>
    <r>
      <rPr>
        <sz val="10"/>
        <rFont val="Arial"/>
        <family val="2"/>
      </rPr>
      <t>opilè, DIN A4, capacitat 3</t>
    </r>
    <r>
      <rPr>
        <sz val="10"/>
        <color indexed="8"/>
        <rFont val="Arial"/>
        <family val="2"/>
      </rPr>
      <t>0 fulls, color habitual de fabricació</t>
    </r>
  </si>
  <si>
    <t>000-050-262</t>
  </si>
  <si>
    <t>Carpeta amb miniclip superior, polipropilè, FOLI, color negre</t>
  </si>
  <si>
    <t>000-001-169</t>
  </si>
  <si>
    <r>
      <t xml:space="preserve">Carpeta classificadora, acordió, </t>
    </r>
    <r>
      <rPr>
        <sz val="10"/>
        <rFont val="Arial"/>
        <family val="2"/>
      </rPr>
      <t>FOLI</t>
    </r>
  </si>
  <si>
    <t>000-050-265</t>
  </si>
  <si>
    <r>
      <t>Carpeta classificadora, cartró,</t>
    </r>
    <r>
      <rPr>
        <sz val="10"/>
        <rFont val="Arial"/>
        <family val="2"/>
      </rPr>
      <t xml:space="preserve"> DIN A4</t>
    </r>
  </si>
  <si>
    <t>30197210-1</t>
  </si>
  <si>
    <t>Carpetes d'anelles</t>
  </si>
  <si>
    <t>000-001-160</t>
  </si>
  <si>
    <t>Carpeta d'anelles, polipropilè, 2 anelles, llom 40 mm, FOLI</t>
  </si>
  <si>
    <t>39132300-9</t>
  </si>
  <si>
    <t>Carpetes penjants d'arxiu</t>
  </si>
  <si>
    <t>000-001-202</t>
  </si>
  <si>
    <t>Carpeta penjant accés lateral, cartró, kraft, vareta metàl·lica, llom V, incloent visor, FOLI</t>
  </si>
  <si>
    <t>000-037-446</t>
  </si>
  <si>
    <t>Carpeta penjant accés superior, cartró, kraft, vareta metàl·lica, llom V, incloent visor panoràmic llarg, FOLI</t>
  </si>
  <si>
    <t>000-012-023</t>
  </si>
  <si>
    <t>Carpeta penjant d'accés lateral, cartró, kraft, vareta metàl·lica, llom reforçat, incloent visor, DIN A4</t>
  </si>
  <si>
    <t>000-012-024</t>
  </si>
  <si>
    <t>Carpeta penjant d'accés lateral, cartró, kraft, vareta metàl·lica, llom reforçat, incloent visor, FOLI</t>
  </si>
  <si>
    <t>000-012-021</t>
  </si>
  <si>
    <t>Carpeta penjant d'accés lateral, cartró, kraft, vareta metàl·lica, llom V, incloent visor, DIN A4</t>
  </si>
  <si>
    <t>31158100-9</t>
  </si>
  <si>
    <t>Carregadors de bateries</t>
  </si>
  <si>
    <t>000-060-008</t>
  </si>
  <si>
    <t>Carregador de piles, universal i multifunció, temps de càrrega entre 5 i 8 hores</t>
  </si>
  <si>
    <t>30234300-1 </t>
  </si>
  <si>
    <t>Discos compactos (CD)</t>
  </si>
  <si>
    <t>900-009-014</t>
  </si>
  <si>
    <t>CD-R, 700 MB, 80'</t>
  </si>
  <si>
    <t>44424200-0</t>
  </si>
  <si>
    <t>Cinta adhesiva</t>
  </si>
  <si>
    <t>000-060-011</t>
  </si>
  <si>
    <t>Cinta adhesiva doble cara, -, 19 mm x 6 m</t>
  </si>
  <si>
    <t>000-000-253</t>
  </si>
  <si>
    <t>Cinta adhesiva invisible o màgic, 19 mm x 33 m, blanquinós</t>
  </si>
  <si>
    <t>000-000-254</t>
  </si>
  <si>
    <t>Cinta adhesiva per tapar i etiquetar, 18 x 25mm aprox, 6 línees, blanca</t>
  </si>
  <si>
    <t>000-000-252</t>
  </si>
  <si>
    <t>Cinta adhesiva precintar, 50 mm x 66 m, color marró</t>
  </si>
  <si>
    <t>000-000-560</t>
  </si>
  <si>
    <t>Cinta adhesiva precintar, 50 mm x 66 m, transparent</t>
  </si>
  <si>
    <t>000-000-251</t>
  </si>
  <si>
    <t xml:space="preserve">Cinta adhesiva transparent, 19 mm x 33 m </t>
  </si>
  <si>
    <t>30199760-5</t>
  </si>
  <si>
    <t>Etiquetes</t>
  </si>
  <si>
    <t>900-050-297</t>
  </si>
  <si>
    <t>Cinta de retolació, 12 mm x 4 m fons i color impressió a concretar</t>
  </si>
  <si>
    <t>30176000-3</t>
  </si>
  <si>
    <t>Retoladores manuals de cinta</t>
  </si>
  <si>
    <t>000-050-017</t>
  </si>
  <si>
    <t>Cinta de retolació, 12 mm x 7 m, fons i color impressió a concretar</t>
  </si>
  <si>
    <t>000-037-507</t>
  </si>
  <si>
    <t>Cinta de retolació, 9 mm x 7 m, fons i color impressió a concretar</t>
  </si>
  <si>
    <t>39561110-6</t>
  </si>
  <si>
    <t>Cinta</t>
  </si>
  <si>
    <t>000-503-120</t>
  </si>
  <si>
    <t>Cinta per a funda d'identificació</t>
  </si>
  <si>
    <t>30192320-0</t>
  </si>
  <si>
    <t>Cintes d'impressora</t>
  </si>
  <si>
    <t>000-050-237</t>
  </si>
  <si>
    <t>Cintes de tinta de la màquina de registre, EPSON ERC27B per a TM-295</t>
  </si>
  <si>
    <t>900-503-121</t>
  </si>
  <si>
    <t>Cintes per penjar targeta d'identificació, durable</t>
  </si>
  <si>
    <t>30197220-4</t>
  </si>
  <si>
    <t>Clips per a papers</t>
  </si>
  <si>
    <t>000-000-561</t>
  </si>
  <si>
    <t>Clip labial, filferro, núm. 1,5, 25 mm, color metàl·lic</t>
  </si>
  <si>
    <t>000-000-547</t>
  </si>
  <si>
    <t>Clip labial, filferro, núm. 2, 32 mm, color metàl·lic</t>
  </si>
  <si>
    <t>000-000-548</t>
  </si>
  <si>
    <t>Clip labial, filferro, núm. 3, 43 mm, color metàl·lic</t>
  </si>
  <si>
    <t>000-000-549</t>
  </si>
  <si>
    <t>Clip papallona, filferro, núm. 10, 40 mm, color metàl·lic</t>
  </si>
  <si>
    <t>000-005-491</t>
  </si>
  <si>
    <t>Clip papallona, filferro, núm. 20, 60 mm, color metàl·lic</t>
  </si>
  <si>
    <t>22852100-8</t>
  </si>
  <si>
    <t>Cobertes per a documents</t>
  </si>
  <si>
    <t>000-012-331</t>
  </si>
  <si>
    <t>Coberta per enquadernar, PVC, 150-200 micres, DIN A3, color transparent</t>
  </si>
  <si>
    <t>000-001-233</t>
  </si>
  <si>
    <t>Coberta per enquadernar, PVC, 150-200 micres, DIN A4, color transparent</t>
  </si>
  <si>
    <t>22852100-9</t>
  </si>
  <si>
    <t>900-001-234</t>
  </si>
  <si>
    <t>Coberta per enquadernar, PVC, 150-200 micres, DIN A4, opaques, color a triar</t>
  </si>
  <si>
    <t>30192154-5</t>
  </si>
  <si>
    <t>Coixinets de recanvi per a tampons de tinta</t>
  </si>
  <si>
    <t>900-050-237</t>
  </si>
  <si>
    <t>Coixinet de recanvi de tinta 4727, Trodat, blau</t>
  </si>
  <si>
    <t>990-050-238</t>
  </si>
  <si>
    <r>
      <t xml:space="preserve">Coixinet de recanvi de tinta </t>
    </r>
    <r>
      <rPr>
        <sz val="10"/>
        <rFont val="Arial"/>
        <family val="2"/>
      </rPr>
      <t>4925, Trodat, blau</t>
    </r>
  </si>
  <si>
    <t>000-050-215</t>
  </si>
  <si>
    <t>Coixinet de recanvi de tinta, 470-489, Reiner</t>
  </si>
  <si>
    <t>000-050-231</t>
  </si>
  <si>
    <t>Coixinet de recanvi de tinta, 4912, Trodat, blau</t>
  </si>
  <si>
    <t>000-050-229</t>
  </si>
  <si>
    <t>Coixinet de recanvi de tinta, 4913, Trodat</t>
  </si>
  <si>
    <t>000-050-234</t>
  </si>
  <si>
    <t>Coixinet de recanvi de tinta, 4913, Trodat, blau</t>
  </si>
  <si>
    <t>000-050-235</t>
  </si>
  <si>
    <t>Coixinet de recanvi de tinta, 4915, Trodat, blau</t>
  </si>
  <si>
    <t>000-050-228</t>
  </si>
  <si>
    <t>Coixinet de recanvi de tinta, 4926, Trodat</t>
  </si>
  <si>
    <t>000-050-230</t>
  </si>
  <si>
    <t>Coixinet de recanvi de tinta, 4928, Trodat</t>
  </si>
  <si>
    <t>990-050-212</t>
  </si>
  <si>
    <t>Coixinet de recanvi de tinta, 6/4910, datador, Trodat</t>
  </si>
  <si>
    <t>000-050-212</t>
  </si>
  <si>
    <t>Coixinet de recanvi de tinta, 6/4911, datador, Trodat</t>
  </si>
  <si>
    <t>990-050-228</t>
  </si>
  <si>
    <t>Coixinet de recanvi de tinta, 6/4924, Trodat</t>
  </si>
  <si>
    <t>000-050-214</t>
  </si>
  <si>
    <t>Coixinet de recanvi de tinta, 6/4927, datador, Trodat</t>
  </si>
  <si>
    <t>000-050-209</t>
  </si>
  <si>
    <t>Coixinet de recanvi de tinta, 6/56, datador Prof. 5460, Trodat</t>
  </si>
  <si>
    <t>000-050-010</t>
  </si>
  <si>
    <t>Coixinet de recanvi de tinta, 6/57, datador Prof. 5470, Trodat</t>
  </si>
  <si>
    <t>000-050-211</t>
  </si>
  <si>
    <t>Coixinet de recanvi de tinta, 6/58, datador Prof. 5480, Trodat</t>
  </si>
  <si>
    <t>30192154-6</t>
  </si>
  <si>
    <t>000-050-227</t>
  </si>
  <si>
    <t>Coixinet de recanvi de tinta, B2, Reiner, blau</t>
  </si>
  <si>
    <t>000-050-217</t>
  </si>
  <si>
    <t>Coixinet de recanvi de tinta, B6, Reiner, blau</t>
  </si>
  <si>
    <t>000-050-218</t>
  </si>
  <si>
    <t>Coixinet de recanvi de tinta, DN-53, Reiner, blau</t>
  </si>
  <si>
    <t>24910000-6</t>
  </si>
  <si>
    <t>Coles</t>
  </si>
  <si>
    <t>900-003-004</t>
  </si>
  <si>
    <t>Cola cianocrilat, 3 g</t>
  </si>
  <si>
    <t>39541130-6</t>
  </si>
  <si>
    <t>Cordill</t>
  </si>
  <si>
    <t>000-000-594</t>
  </si>
  <si>
    <t>Cordill, ràfia, 800 g</t>
  </si>
  <si>
    <t>30192930-9</t>
  </si>
  <si>
    <t>Llapis correctors</t>
  </si>
  <si>
    <t>000-003-131</t>
  </si>
  <si>
    <t>Corrector en llapis, 7 ml</t>
  </si>
  <si>
    <t>30192920-6</t>
  </si>
  <si>
    <t>Líquids correctors</t>
  </si>
  <si>
    <t>000-000-315</t>
  </si>
  <si>
    <t>Corrector en pot, 20 ml</t>
  </si>
  <si>
    <t>30192910-3</t>
  </si>
  <si>
    <t>Cinta o pel·lícula correctora</t>
  </si>
  <si>
    <t>000-000-296</t>
  </si>
  <si>
    <t>Corrector en rotlle (recanviable), 4,2 mm</t>
  </si>
  <si>
    <t>39241130-3</t>
  </si>
  <si>
    <t>Cúters</t>
  </si>
  <si>
    <t>000-000-966</t>
  </si>
  <si>
    <t>Cúter, metàl·lic, fulla 9 mm</t>
  </si>
  <si>
    <t>30192150-7</t>
  </si>
  <si>
    <t>Segells de data</t>
  </si>
  <si>
    <t>900-000-910</t>
  </si>
  <si>
    <t>Datador auto entintat en català, Reiner B-6</t>
  </si>
  <si>
    <t>30197321-2</t>
  </si>
  <si>
    <t>Desgrapadores</t>
  </si>
  <si>
    <t>000-000-910</t>
  </si>
  <si>
    <t>Desgrapadora, en forma de pinça</t>
  </si>
  <si>
    <t>000-016-951</t>
  </si>
  <si>
    <t>Desgrapadora, en forma de pinça, gran capacitat</t>
  </si>
  <si>
    <t>39227200-1</t>
  </si>
  <si>
    <t>Didals</t>
  </si>
  <si>
    <t>000-050-313</t>
  </si>
  <si>
    <t>Didal de goma</t>
  </si>
  <si>
    <t>30192000-1</t>
  </si>
  <si>
    <t>Articles d'oficina</t>
  </si>
  <si>
    <t>000-011-712</t>
  </si>
  <si>
    <t>Dossier ungler, polipropilè, 110 micres, obertura en L, FOLI, transparent</t>
  </si>
  <si>
    <t>000-011-711</t>
  </si>
  <si>
    <t>Dossier, polipropilè, 110 micres, DIN A4, transparent</t>
  </si>
  <si>
    <t>000-001-171</t>
  </si>
  <si>
    <t>Dossier, polipropilè, 110 micres, FOLI, transparent</t>
  </si>
  <si>
    <t>30192000-3</t>
  </si>
  <si>
    <t>000-001-170</t>
  </si>
  <si>
    <t>Dossier, polipropilè, amb pinça lateral, 30 fulls, DIN A4, color a concretar</t>
  </si>
  <si>
    <t>30234400-2</t>
  </si>
  <si>
    <t>900-010-015</t>
  </si>
  <si>
    <t>DVD+R Verbatin 43512 4,7 GB*16 Imprimible</t>
  </si>
  <si>
    <t>Discos versátiles digitales (DVD)</t>
  </si>
  <si>
    <t>900-010-017</t>
  </si>
  <si>
    <t>DVD-R 4,7 GB (bòbines de 50 uts)</t>
  </si>
  <si>
    <t>19521000-4</t>
  </si>
  <si>
    <t>Productes de poliestirè</t>
  </si>
  <si>
    <t>000-122-603</t>
  </si>
  <si>
    <t>Enquadernador de canonet, 21 anelles, 10 mm, color a concretar</t>
  </si>
  <si>
    <t>000-122-604</t>
  </si>
  <si>
    <t>Enquadernador de canonet, 21 anelles, 10 mm, color negre</t>
  </si>
  <si>
    <t>000-122-605</t>
  </si>
  <si>
    <t>Enquadernador de canonet, 21 anelles, 12 mm, color a concretar</t>
  </si>
  <si>
    <t>000-001-226</t>
  </si>
  <si>
    <t>Enquadernador de canonet, 21 anelles, 14 mm, color a concretar</t>
  </si>
  <si>
    <t>000-122-607</t>
  </si>
  <si>
    <t>Enquadernador de canonet, 21 anelles, 19 mm, color a concretar</t>
  </si>
  <si>
    <t>000-122-610</t>
  </si>
  <si>
    <t>Enquadernador de canonet, 21 anelles, 32 mm, color a concretar</t>
  </si>
  <si>
    <t>000-122-601</t>
  </si>
  <si>
    <t>Enquadernador de canonet, 21 anelles, 6 mm, color a concretar</t>
  </si>
  <si>
    <t>000-122-602</t>
  </si>
  <si>
    <t>Enquadernador de canonet, 21 anelles, 8 mm, color a concretar</t>
  </si>
  <si>
    <t>44310000-6</t>
  </si>
  <si>
    <t>Productes de filferro</t>
  </si>
  <si>
    <t>000-037-472</t>
  </si>
  <si>
    <t>Enquadernador d'espiral, metàl·lic, 10 mm, DIN A4, color negre</t>
  </si>
  <si>
    <t>000-374-722</t>
  </si>
  <si>
    <t>Enquadernador d'espiral, metàl·lic, 12 mm, DIN A4, color negre</t>
  </si>
  <si>
    <t>900-374-726</t>
  </si>
  <si>
    <t>Enquadernador d'espiral, metàl·lic, 14 mm, DIN A4, color negre</t>
  </si>
  <si>
    <t>900-374-727</t>
  </si>
  <si>
    <t>Enquadernador d'espiral, metàl·lic, 16 mm, DIN A4, color negre</t>
  </si>
  <si>
    <t>000-374-724</t>
  </si>
  <si>
    <t>Enquadernador d'espiral, metàl·lic, 18 mm, DIN A4, color negre</t>
  </si>
  <si>
    <t>000-374-725</t>
  </si>
  <si>
    <t>Enquadernador d'espiral, metàl·lic, 22 mm, DIN A4, color negre</t>
  </si>
  <si>
    <t>990-374-723</t>
  </si>
  <si>
    <t>Enquadernador d'espiral, metàl·lic, 28 mm, DIN A4, color negre</t>
  </si>
  <si>
    <t>990-374-729</t>
  </si>
  <si>
    <t>Enquadernador d'espiral, metàl·lic, 38 mm, DIN A4, color negre</t>
  </si>
  <si>
    <t>990-374-730</t>
  </si>
  <si>
    <t>Enquadernador d'espiral, metàl·lic, 44 mm, DIN A4, color negre</t>
  </si>
  <si>
    <t>900-374-728</t>
  </si>
  <si>
    <t>Enquadernador d'espiral, metàl·lic, 6 mm, DIN A4, color negre</t>
  </si>
  <si>
    <t>000-374-721</t>
  </si>
  <si>
    <t>Enquadernador d'espiral, metàl·lic, 8 mm, DIN A4, color negre</t>
  </si>
  <si>
    <t>39264000-0</t>
  </si>
  <si>
    <t>Accessoris per a classificadors de fulles intercanviables o per a arxivadors</t>
  </si>
  <si>
    <t>000-122-614</t>
  </si>
  <si>
    <t>Enquadernador, tipus fastener de plàstic pro clip, 100 mm (llargària potes), 10,10 x 9,20 x 0,90 cm</t>
  </si>
  <si>
    <t>000-122-616</t>
  </si>
  <si>
    <t>Enquadernador, tipus fastener, adhesius</t>
  </si>
  <si>
    <t>000-374-727</t>
  </si>
  <si>
    <t>Enquadernador, tipus fastener, metàl·lic</t>
  </si>
  <si>
    <t>000-122-615</t>
  </si>
  <si>
    <t>Enquadernador, tipus sax 12, 70 mm</t>
  </si>
  <si>
    <t>30195921-4</t>
  </si>
  <si>
    <t>Esborradors per a pissarres magnètiques</t>
  </si>
  <si>
    <t>000-037-604</t>
  </si>
  <si>
    <t>Esborrador per a pissarra blanca</t>
  </si>
  <si>
    <t>30237220-7</t>
  </si>
  <si>
    <t>Estoretes per a ratolí</t>
  </si>
  <si>
    <t>000-001-000</t>
  </si>
  <si>
    <t>Estoreta amb reposa canell</t>
  </si>
  <si>
    <t>900-050-300</t>
  </si>
  <si>
    <t>Etiquetes adhesives paquet de 20 fulls, 105 x 37 mm, colors variats</t>
  </si>
  <si>
    <t>30192800-9</t>
  </si>
  <si>
    <t>Etiquetes autoadhesives</t>
  </si>
  <si>
    <t>900-050-299</t>
  </si>
  <si>
    <t>Etiquetes adhesives, paquet de 20 fulls, 70 x 37 mm, colors variats</t>
  </si>
  <si>
    <t>000-000-249</t>
  </si>
  <si>
    <t>Etiquetes adhesives, en fulls DIN A4, paquet de 20 fulls, mides a demanar, color blanc</t>
  </si>
  <si>
    <t>000-000-257</t>
  </si>
  <si>
    <t>Etiquetes adhesives, en rotlle, 12 x 18 mm, color blanc</t>
  </si>
  <si>
    <t>000-050-290</t>
  </si>
  <si>
    <t>Etiquetes retoladora manual de cinta, tipus Dymo codi 99012 S0722400, 89 x 36 mm, color blanc</t>
  </si>
  <si>
    <t>000-050-293</t>
  </si>
  <si>
    <t>Etiquetes tèrmiques, per a impresora tipus EPSON TML90</t>
  </si>
  <si>
    <t>39153100-0</t>
  </si>
  <si>
    <t>Faristols</t>
  </si>
  <si>
    <t>000-037-679</t>
  </si>
  <si>
    <t>Faristol, amb angle ajustable, DIN A4</t>
  </si>
  <si>
    <t>000-000-904</t>
  </si>
  <si>
    <t>Fulla recanvi cúter, metàl·lic, fulla 9 mm</t>
  </si>
  <si>
    <t>000-011-262</t>
  </si>
  <si>
    <t>Funda arxivador de palanca, llom 75 mm, FOLI, format natural, color habitual de fabricació</t>
  </si>
  <si>
    <t>30197000-6</t>
  </si>
  <si>
    <t>Material d'oficina de petit volum</t>
  </si>
  <si>
    <t>000-050-129</t>
  </si>
  <si>
    <t>Funda individual per a CD, paper, color a concretar</t>
  </si>
  <si>
    <t>000-037-674</t>
  </si>
  <si>
    <t>Funda individual per a CD, polipropilè, adhesiva, mida CD, transparent</t>
  </si>
  <si>
    <t>000-001-220</t>
  </si>
  <si>
    <t>Funda individual per a targeta d'identificació, amb pinça, polipropilè o poliestirè, transparent</t>
  </si>
  <si>
    <t>000-050-280</t>
  </si>
  <si>
    <t>Funda individual per a targeta d'identificació, plàstic dur, 8,6 x 5,4 cm</t>
  </si>
  <si>
    <t>000-502-801</t>
  </si>
  <si>
    <t>Funda individual per a targeta d'identificació, sense pinça, polipropilè o poliestirè, transparent</t>
  </si>
  <si>
    <t>000-001-181</t>
  </si>
  <si>
    <t>Funda multitaladre, polipropilè, 80 micres, DIN A4, transparent</t>
  </si>
  <si>
    <t>000-050-318</t>
  </si>
  <si>
    <t>Funda multitaladre, polipropilè, 80 micres, FOLI, color cristall</t>
  </si>
  <si>
    <t>000-037-448</t>
  </si>
  <si>
    <t>Funda multitaladre, polipropilè, 80 micres, FOLI, transparent</t>
  </si>
  <si>
    <t>22461100-0</t>
  </si>
  <si>
    <t>Porta llistes, portaments i suports similars</t>
  </si>
  <si>
    <t>000-001-182</t>
  </si>
  <si>
    <t>Funda porta menús, polipropilè, 130 micres aprox, DIN A4, transparent</t>
  </si>
  <si>
    <t>900-050-318</t>
  </si>
  <si>
    <t>Fundes per plastificar carnets, 175 micres</t>
  </si>
  <si>
    <t>000-050-316</t>
  </si>
  <si>
    <t>Fundes per plastificar carnets, 175 micres, 110 x 70 mm</t>
  </si>
  <si>
    <t>900-050-317</t>
  </si>
  <si>
    <t>Fundes per plastificar carnets, 175 micres, 51 x 102 mm</t>
  </si>
  <si>
    <t>24911200-5</t>
  </si>
  <si>
    <t>Adhesius</t>
  </si>
  <si>
    <t>000-000-271</t>
  </si>
  <si>
    <t>Goma d'enganxar instantània, en tub, 5 g</t>
  </si>
  <si>
    <t>000-000-244</t>
  </si>
  <si>
    <t>Goma d'enganxar paper, en barra, 20 g</t>
  </si>
  <si>
    <t>30192100-2</t>
  </si>
  <si>
    <t>Gomes d'esborrar</t>
  </si>
  <si>
    <t>000-000-313</t>
  </si>
  <si>
    <t>Goma d'esborrar llapis</t>
  </si>
  <si>
    <t>44425300-8</t>
  </si>
  <si>
    <t>Gomes elàstiques</t>
  </si>
  <si>
    <t>000-000-552</t>
  </si>
  <si>
    <t>Gomes elàstiques, bossa, 20cm, 1 kg</t>
  </si>
  <si>
    <t>30197110-0</t>
  </si>
  <si>
    <t>Grapes</t>
  </si>
  <si>
    <t>000-000-553</t>
  </si>
  <si>
    <t>Grapa de coure, 22/6 - 24/6</t>
  </si>
  <si>
    <t>000-005-534</t>
  </si>
  <si>
    <t>Grapa de coure, 23/10</t>
  </si>
  <si>
    <t>000-005-537</t>
  </si>
  <si>
    <t>Grapa de coure, 23/13</t>
  </si>
  <si>
    <t>000-005-533</t>
  </si>
  <si>
    <t>Grapa de coure, 23/17</t>
  </si>
  <si>
    <t>000-005-531</t>
  </si>
  <si>
    <t>Grapa de coure, 23/6</t>
  </si>
  <si>
    <t>000-005-532</t>
  </si>
  <si>
    <t>Grapa de coure, 26/6</t>
  </si>
  <si>
    <t>000-057-707</t>
  </si>
  <si>
    <t>Grapa galvanitzada, 10</t>
  </si>
  <si>
    <t>000-057-705</t>
  </si>
  <si>
    <t>Grapa galvanitzada, 202</t>
  </si>
  <si>
    <t>000-000-577</t>
  </si>
  <si>
    <t>Grapa galvanitzada, 23/17</t>
  </si>
  <si>
    <t>000-057-701</t>
  </si>
  <si>
    <t>Grapa galvanitzada, 23/20</t>
  </si>
  <si>
    <t>000-057-708</t>
  </si>
  <si>
    <t>Grapa galvanitzada, 23/24</t>
  </si>
  <si>
    <t>000-057-704</t>
  </si>
  <si>
    <t>Grapa galvanitzada, 27</t>
  </si>
  <si>
    <t>000-057-710</t>
  </si>
  <si>
    <t>Grapa galvanitzada, 44/8</t>
  </si>
  <si>
    <t>000-057-706</t>
  </si>
  <si>
    <t>Grapa galvanitzada, 530/10</t>
  </si>
  <si>
    <t>000-057-709</t>
  </si>
  <si>
    <t>Grapa galvanitzada, 530/14</t>
  </si>
  <si>
    <t>30197320-5</t>
  </si>
  <si>
    <t>Grapadores</t>
  </si>
  <si>
    <t>000-000-914</t>
  </si>
  <si>
    <t>Grapadora de sobretaula de palanca, 200 fulls (diferents mesures)</t>
  </si>
  <si>
    <t>900-009-153</t>
  </si>
  <si>
    <t>Grapadora de sobretaula metàl·lica, 70 fulls (grapa 27 i altres)</t>
  </si>
  <si>
    <t>000-000-915</t>
  </si>
  <si>
    <t>Grapadora de sobretaula, 20 fulls (grapa 24/6 i 22/6)</t>
  </si>
  <si>
    <t>000-009-151</t>
  </si>
  <si>
    <t>Grapadora elèctrica, 50 fulls</t>
  </si>
  <si>
    <t>000-009-152</t>
  </si>
  <si>
    <t>Grapadora mini, 10 fulls (grapa 10)</t>
  </si>
  <si>
    <t>900-009-154</t>
  </si>
  <si>
    <t>Grapadora petita tenalla (grapa 202)</t>
  </si>
  <si>
    <t>900-009-155</t>
  </si>
  <si>
    <t>Grapadora tenalla (grapa 24/6 i 26/6)</t>
  </si>
  <si>
    <t>30000000-9</t>
  </si>
  <si>
    <t>Màquines, equip i articles d'oficina i d'informàtica, excepte mobiliari i paquets de programari</t>
  </si>
  <si>
    <t>900-004-007</t>
  </si>
  <si>
    <t>Guillotina, DIN A3</t>
  </si>
  <si>
    <t>30199600-6</t>
  </si>
  <si>
    <t>Separadors</t>
  </si>
  <si>
    <t>000-001-091</t>
  </si>
  <si>
    <t>Índex, cartolina, alfabètic fitxa, 150 x 100 mm</t>
  </si>
  <si>
    <t>000-001-093</t>
  </si>
  <si>
    <t>Índex, cartolina, alfabètic, DIN A4</t>
  </si>
  <si>
    <t>000-050-305</t>
  </si>
  <si>
    <t>Làmines de plàstic per a plastificar a cop calent, DINA3</t>
  </si>
  <si>
    <t>000-050-306</t>
  </si>
  <si>
    <t>Làmines plàstic per a plastificar a cop calent, DIN A4</t>
  </si>
  <si>
    <t>30192130-1</t>
  </si>
  <si>
    <t>Llapis</t>
  </si>
  <si>
    <t>000-000-316</t>
  </si>
  <si>
    <t>Llapis de grafit, HB</t>
  </si>
  <si>
    <t>000-050-283</t>
  </si>
  <si>
    <t>Llibreta escolar, pautada, DIN A5</t>
  </si>
  <si>
    <t>000-000-463</t>
  </si>
  <si>
    <t>Llibreta espiral, coberta cartó, DIN A5, quadrícula 4 mm, mínim 80 fulls, 70 g</t>
  </si>
  <si>
    <t>000-000-459</t>
  </si>
  <si>
    <t>Llibreta espiral, coberta cartró, FOLI, quadrícula 4 mm, mínim 80 fulls, 70 g</t>
  </si>
  <si>
    <t>000-050-282</t>
  </si>
  <si>
    <t>Llibreta, DIN A4, quadrícula 4 mm, mínim 30 fulls</t>
  </si>
  <si>
    <t>000-050-060</t>
  </si>
  <si>
    <t>Màquina de retolació, amb adaptador corrent, ample cinta 6, 9, 12 i 19 mm, 57-63 tecles, 155 x 165 x 65 mm, aproximat</t>
  </si>
  <si>
    <t>000-037-508</t>
  </si>
  <si>
    <t>Màquina de retolació, amb piles, ample cinta 6, 9 i 12 mm, 57-63 tecles, 155 x 165 x 65 mm, aproximat</t>
  </si>
  <si>
    <t>30192133-2</t>
  </si>
  <si>
    <t>Maquinetes de fer punta</t>
  </si>
  <si>
    <t>000-000-924</t>
  </si>
  <si>
    <t>Maquineta de fer punta, metàl·lica, senzilla</t>
  </si>
  <si>
    <t>30192125-3</t>
  </si>
  <si>
    <t>Marcadors</t>
  </si>
  <si>
    <t>000-000-317</t>
  </si>
  <si>
    <t>Marcador fluorescent, tinta base d'aigua, punta bisellada, 5 mm, color a concretar</t>
  </si>
  <si>
    <t>000-000-325</t>
  </si>
  <si>
    <t>Marcador per a pissarra blanca, punta rodona, &lt;1,5&gt; 3 mm, color habitual de fabricació</t>
  </si>
  <si>
    <t>000-000-320</t>
  </si>
  <si>
    <t>Marcador permanent, punta rodona, &lt;0,8&gt; 1 mm, colors habitual de fabricació</t>
  </si>
  <si>
    <t>000-050-022</t>
  </si>
  <si>
    <t>Marcador permanent, punta rodona, &lt;1,5&gt; 3 mm, color habitual de fabricació</t>
  </si>
  <si>
    <t>000-500-221</t>
  </si>
  <si>
    <t>Marcador permanent, punta rodona, &lt;2&gt; 4 mm, colors habitual de fabricació</t>
  </si>
  <si>
    <t>000-000-327</t>
  </si>
  <si>
    <t>Marcador permanent, punta rodona, 0,6 mm, colors habitual de fabricació</t>
  </si>
  <si>
    <t>30233180-6  </t>
  </si>
  <si>
    <t>Dispositius d’emmagatzematge de memòria flash</t>
  </si>
  <si>
    <t>900-008-013</t>
  </si>
  <si>
    <t xml:space="preserve">Memòria USB 16 GB </t>
  </si>
  <si>
    <t>900-008-014</t>
  </si>
  <si>
    <t xml:space="preserve">Memòria USB 32 GB </t>
  </si>
  <si>
    <t>900-008-015</t>
  </si>
  <si>
    <t xml:space="preserve">Memòria USB 64 GB </t>
  </si>
  <si>
    <t>30192132-5</t>
  </si>
  <si>
    <t>Mines per a llapis i portamines</t>
  </si>
  <si>
    <t>000-000-346</t>
  </si>
  <si>
    <t>Mines, HB, 0,5 mm, 12 mines</t>
  </si>
  <si>
    <t>30197310-2</t>
  </si>
  <si>
    <t>Obrecartes</t>
  </si>
  <si>
    <t>000-000-929</t>
  </si>
  <si>
    <t>Obrecartes, metàl·lic</t>
  </si>
  <si>
    <t>900-050-251</t>
  </si>
  <si>
    <t>Paperera, 14 L</t>
  </si>
  <si>
    <t>30197330-8</t>
  </si>
  <si>
    <t>Perforadores de paper</t>
  </si>
  <si>
    <t>000-000-916</t>
  </si>
  <si>
    <t>Perforadora de gran volum, 250 fulls</t>
  </si>
  <si>
    <t>000-000-913</t>
  </si>
  <si>
    <t>Perforadora de sobretaula, 2 forats, 20 fulls</t>
  </si>
  <si>
    <t>000-009-131</t>
  </si>
  <si>
    <t>Perforadora de sobretaula, 2 forats, 65 fulls</t>
  </si>
  <si>
    <t>31411000-0</t>
  </si>
  <si>
    <t>Piles alcalines</t>
  </si>
  <si>
    <t>000-050-267</t>
  </si>
  <si>
    <t xml:space="preserve">Pila alcalina, cilindre, AA - LR6 </t>
  </si>
  <si>
    <t>000-050-268</t>
  </si>
  <si>
    <t xml:space="preserve">Pila alcalina, cilindre, AAA - LR03 </t>
  </si>
  <si>
    <t>000-050-275</t>
  </si>
  <si>
    <t xml:space="preserve">Pila alcalina, cilindre, C - LR14 </t>
  </si>
  <si>
    <t>000-050-266</t>
  </si>
  <si>
    <t>Pila alcalina, prisma, 9V - 6LR61</t>
  </si>
  <si>
    <t>31410000-3</t>
  </si>
  <si>
    <t>Piles</t>
  </si>
  <si>
    <t>000-060-009</t>
  </si>
  <si>
    <t xml:space="preserve">Pila recarregable, cilindre, AA - LR06 </t>
  </si>
  <si>
    <t>000-600-091</t>
  </si>
  <si>
    <t>Pila recarregable, cilindre, AAA - LR03</t>
  </si>
  <si>
    <t>000-050-272</t>
  </si>
  <si>
    <t>Pila recarregable, prisma, 9V - 6LR61</t>
  </si>
  <si>
    <t>000-050-273</t>
  </si>
  <si>
    <t>Pila, botó, CR2025</t>
  </si>
  <si>
    <t>000-050-274</t>
  </si>
  <si>
    <t>Pila, botó, CR2032</t>
  </si>
  <si>
    <t>900-600-096</t>
  </si>
  <si>
    <t xml:space="preserve">Pila, botó, CR-2450 </t>
  </si>
  <si>
    <t>000-050-269</t>
  </si>
  <si>
    <t>Pila, botó, LR41</t>
  </si>
  <si>
    <t>000-050-270</t>
  </si>
  <si>
    <t>Pila, prisma, 9V - 6LR61</t>
  </si>
  <si>
    <t>000-005-581</t>
  </si>
  <si>
    <t>Pinça metàl·lica, pala abatible, 51 mm, color negre</t>
  </si>
  <si>
    <t>30195910-4</t>
  </si>
  <si>
    <t>Pissarres blanques</t>
  </si>
  <si>
    <t>000-600-061</t>
  </si>
  <si>
    <t>Pissarra blanca magnètica, 75 x 100 cm, mural</t>
  </si>
  <si>
    <t>000-060-006</t>
  </si>
  <si>
    <t>Pissarra blanca, magnètica, 122 x 150 cm, mural</t>
  </si>
  <si>
    <t>30195910-5</t>
  </si>
  <si>
    <t>900-600-065</t>
  </si>
  <si>
    <t>Pissarra trípode, magnètica, 70 x 100 cm</t>
  </si>
  <si>
    <t>900-004-008</t>
  </si>
  <si>
    <t>Plastificadora fins DIN A3</t>
  </si>
  <si>
    <t>30000000-10</t>
  </si>
  <si>
    <t>900-004-004</t>
  </si>
  <si>
    <t>Plastificadores DIN A4 de rotlle</t>
  </si>
  <si>
    <t>30192131-8</t>
  </si>
  <si>
    <t>Portamines</t>
  </si>
  <si>
    <t>000-000-345</t>
  </si>
  <si>
    <t>Portamines, HB, 0,5 mm</t>
  </si>
  <si>
    <t>000-000-930</t>
  </si>
  <si>
    <t>Porta-rotlles cinta adhesiva, de sobretaula, cintes de 19 mm</t>
  </si>
  <si>
    <t>30197221-1</t>
  </si>
  <si>
    <t>Portaclips</t>
  </si>
  <si>
    <t>000-000-931</t>
  </si>
  <si>
    <t>Pot per a clips, polipropilè</t>
  </si>
  <si>
    <t>30192134-9</t>
  </si>
  <si>
    <t>Portallapis</t>
  </si>
  <si>
    <t>000-000-936</t>
  </si>
  <si>
    <t>Pot per a llapis, polipropilè, color habitual de fabricació</t>
  </si>
  <si>
    <t>000-037-466</t>
  </si>
  <si>
    <t>Protector amb bombolles, per embalar, 120 cm x 150 m</t>
  </si>
  <si>
    <t>34913000-0</t>
  </si>
  <si>
    <t>Peces de recanvi diverses</t>
  </si>
  <si>
    <t>900-050-312</t>
  </si>
  <si>
    <t>Punxó màquina tipus Rexel, 4 punxons</t>
  </si>
  <si>
    <t>30192940-2</t>
  </si>
  <si>
    <t>Recanvis per a correctors</t>
  </si>
  <si>
    <t>000-037-510</t>
  </si>
  <si>
    <t>Recanvi corrector en rotlle, 4,2 mm</t>
  </si>
  <si>
    <t>990-050-312</t>
  </si>
  <si>
    <t>Recanvi de plaques per a perforadora Petrus 582, 250 fulls</t>
  </si>
  <si>
    <t>000-050-310</t>
  </si>
  <si>
    <t>Recanvi de plaques per a perforadora Rapid HDC, 150 fulls</t>
  </si>
  <si>
    <t>990-050-313</t>
  </si>
  <si>
    <t>Recanvi de punxons per a perforadora Petrus 582</t>
  </si>
  <si>
    <t>000-050-311</t>
  </si>
  <si>
    <t>Recanvi de punxons per a perforadora Rapid HDC, 150 fulls</t>
  </si>
  <si>
    <t>39292500-0</t>
  </si>
  <si>
    <t>Regles</t>
  </si>
  <si>
    <t>000-010-401</t>
  </si>
  <si>
    <t>Regla, polipropilè, mil·limetrada, 20 cm, transparent</t>
  </si>
  <si>
    <t>000-010-402</t>
  </si>
  <si>
    <t>Regla, polipropilè, mil·limetrada, 40 cm, transparent</t>
  </si>
  <si>
    <t>30237290-8</t>
  </si>
  <si>
    <t>Reposa canells per a teclats</t>
  </si>
  <si>
    <t>000-001-001</t>
  </si>
  <si>
    <t>Reposa canells per a teclat</t>
  </si>
  <si>
    <t>30192123-9</t>
  </si>
  <si>
    <t>Retoladors amb punta fibrosa</t>
  </si>
  <si>
    <t>000-000-319</t>
  </si>
  <si>
    <t>Retolador amb punta fibrosa, punta de &lt;0,5&gt; 1 mm, color habitual de fabricació</t>
  </si>
  <si>
    <t>30192124-6</t>
  </si>
  <si>
    <t>Retoladors</t>
  </si>
  <si>
    <t>000-000-321</t>
  </si>
  <si>
    <t xml:space="preserve">Retolador tipus roller uni-ball o pilot, tinta gel o liquida, punta de &lt;0,1&gt; 0,5 mm, color habitual de fabricació a concretar </t>
  </si>
  <si>
    <t>900-050-278</t>
  </si>
  <si>
    <t>Retoladors tèxtil, punta rodona de fibra de polièster</t>
  </si>
  <si>
    <t>30195911-1</t>
  </si>
  <si>
    <t>Accessoris per a pissarres blanques</t>
  </si>
  <si>
    <t>000-050-296</t>
  </si>
  <si>
    <t>Rotlle adhesiu per a pissarra blanca, 100 x 67 cm</t>
  </si>
  <si>
    <t>30193200-0</t>
  </si>
  <si>
    <t>Safates per organitzar documents</t>
  </si>
  <si>
    <t>000-000-933</t>
  </si>
  <si>
    <t>Safata apilable, sobretaula, metàl·lica</t>
  </si>
  <si>
    <t>000-009-331</t>
  </si>
  <si>
    <t>Safata apilable, sobretaula, polipropilè o poliestirè</t>
  </si>
  <si>
    <t>30192153-9</t>
  </si>
  <si>
    <t>Segells de text</t>
  </si>
  <si>
    <t>000-600-032</t>
  </si>
  <si>
    <t>Segell de goma, 3 x 1 cm, amb el text "URGENT"</t>
  </si>
  <si>
    <t>30192153-8</t>
  </si>
  <si>
    <t>000-060-003</t>
  </si>
  <si>
    <t>Segell de goma, 3 x 1cm, amb el text "ÉS CÒPIA"</t>
  </si>
  <si>
    <t>30192152-1</t>
  </si>
  <si>
    <t>Segells numeradors</t>
  </si>
  <si>
    <t>000-009-091</t>
  </si>
  <si>
    <t>Segell numerador automàtic</t>
  </si>
  <si>
    <t>000-000-909</t>
  </si>
  <si>
    <t>Segell Printy, datador en català, 38 x 14 mm, 4 mm</t>
  </si>
  <si>
    <t>000-001-221</t>
  </si>
  <si>
    <t>Separador multitaladre, cartolina, DIN A4, 10 posicions</t>
  </si>
  <si>
    <t>000-001-214</t>
  </si>
  <si>
    <t>Separador multitaladre, cartolina, DIN A4, 5 posicions</t>
  </si>
  <si>
    <t>000-001-174</t>
  </si>
  <si>
    <t>Subcarpeta amb pestanya, cartolina, 180 g, FOLI, color habitual de fabricació</t>
  </si>
  <si>
    <t>000-011-780</t>
  </si>
  <si>
    <t xml:space="preserve">Subcarpeta, 112 g o superior, FOLI, kraft </t>
  </si>
  <si>
    <t>000-001-178</t>
  </si>
  <si>
    <t>Subcarpeta, cartolina, 180 g, FOLI, color a concretar</t>
  </si>
  <si>
    <t>30193400-2</t>
  </si>
  <si>
    <t>Suports per a llibres</t>
  </si>
  <si>
    <t>000-028-077</t>
  </si>
  <si>
    <t>Suport per a llibres, metàl·lic, en L, gran, color habitual de fabricació</t>
  </si>
  <si>
    <t>000-028-078</t>
  </si>
  <si>
    <t>Suport per a llibres, metàl·lic, en L, mini, color habitual de fabricació</t>
  </si>
  <si>
    <t>000-000-512</t>
  </si>
  <si>
    <t>Tac encolat, llis, 60 g, 10 x 10 x 5 cm</t>
  </si>
  <si>
    <t>30192111-2</t>
  </si>
  <si>
    <t>Tampons</t>
  </si>
  <si>
    <t>000-000-525</t>
  </si>
  <si>
    <t>Tampó, 50 x 70 mm, color a concretar, núm. 3</t>
  </si>
  <si>
    <t>000-000-526</t>
  </si>
  <si>
    <t>Tampó, 70 x 110 mm, color a concretar, núm. 2</t>
  </si>
  <si>
    <t>000-000-545</t>
  </si>
  <si>
    <t>Tampó, 90 x 160 mm, color a concretar, núm. 1</t>
  </si>
  <si>
    <t>30199731-3</t>
  </si>
  <si>
    <t>Targeters</t>
  </si>
  <si>
    <t>000-001-099</t>
  </si>
  <si>
    <t>Targeter, polipropilè, 4 anelles, separador alfabètic, 235 x 230 mm</t>
  </si>
  <si>
    <t>30162000-2</t>
  </si>
  <si>
    <t>Targetes intel·ligents</t>
  </si>
  <si>
    <t>000-050-309</t>
  </si>
  <si>
    <t xml:space="preserve">Targetes d'identificació, blanques, Desfire, 4KB </t>
  </si>
  <si>
    <t>30192170-3</t>
  </si>
  <si>
    <t>Taulers d'anuncis per a oficina</t>
  </si>
  <si>
    <t>000-000-993</t>
  </si>
  <si>
    <t>Tauler de suro, amb marc de fusta, 0,90 x 0,60 m</t>
  </si>
  <si>
    <t>000-050-025</t>
  </si>
  <si>
    <t>Tauler de suro, amb marc de fusta, 1,20 x 0,60 m</t>
  </si>
  <si>
    <t>22600000-6</t>
  </si>
  <si>
    <t>Tinta</t>
  </si>
  <si>
    <t>000-000-533</t>
  </si>
  <si>
    <t>Tinta per a coixinet, 28 ml, color habitual de fabricació</t>
  </si>
  <si>
    <t>000-050-232</t>
  </si>
  <si>
    <t>Tinta per a màquina registradora, JR880 Reiner Ink Ribbon Cassette, color negre</t>
  </si>
  <si>
    <t>39241200-5</t>
  </si>
  <si>
    <t>Tisores</t>
  </si>
  <si>
    <t>000-000-950</t>
  </si>
  <si>
    <t>Tisores acer 8", 21 cm</t>
  </si>
  <si>
    <t>30199500-10</t>
  </si>
  <si>
    <t>900-037-151</t>
  </si>
  <si>
    <t>Tub de cartró rígid per emmagatzemar cartells, 70 cm, 9,5 cm diàmetre</t>
  </si>
  <si>
    <t>30197130-6</t>
  </si>
  <si>
    <t>Xinxetes</t>
  </si>
  <si>
    <t>000-000-556</t>
  </si>
  <si>
    <t>Xinxeta, metàl·lica</t>
  </si>
  <si>
    <t>000-005-561</t>
  </si>
  <si>
    <t>Xinxeta, plana, cap de color</t>
  </si>
  <si>
    <t>Pressupost Base de Licitació del lot, sense IVA</t>
  </si>
  <si>
    <t>Valor total de la oferta econòmica de l'empresa, sense IVA</t>
  </si>
  <si>
    <t>Altres dades econòmiques</t>
  </si>
  <si>
    <t>Total d'IVA sobre Pressupost Base de Licitació</t>
  </si>
  <si>
    <t>Pressupost Base de Licitació, amb IVA</t>
  </si>
  <si>
    <t>Total d'IVA de la oferta econòmica de l'empresa</t>
  </si>
  <si>
    <t>Oferta econòmica de l'empresa, amb IVA</t>
  </si>
  <si>
    <t>CPNL-2024-50</t>
  </si>
  <si>
    <t>Lot 1 - Material d’oficina fungible i no fungible ≥ 25.000 € de valor estimat anual</t>
  </si>
  <si>
    <t>CONTRACTACIÓ BASADA EN L'ACORD MARC PER A LA CONTRACTACIÓ DEL SUBMINISTRAMENT DE MATERIAL D'OFICINA (CCS-2023-10) LOT NÚM. 1 DE L'ACORD MARC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</si>
</sst>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1" x14ac:knownFonts="1">
    <font>
      <sz val="11"/>
      <color theme="1"/>
      <name val="Calibri"/>
      <family val="2"/>
      <scheme val="minor"/>
    </font>
    <font>
      <sz val="11"/>
      <color theme="1"/>
      <name val="Arial"/>
      <family val="2"/>
    </font>
    <font>
      <b/>
      <sz val="11"/>
      <color theme="1"/>
      <name val="Arial"/>
      <family val="2"/>
    </font>
    <font>
      <b/>
      <sz val="11"/>
      <color theme="1"/>
      <name val="Calibri"/>
      <family val="2"/>
      <scheme val="minor"/>
    </font>
    <font>
      <b/>
      <sz val="10"/>
      <color theme="1"/>
      <name val="Arial"/>
      <family val="2"/>
    </font>
    <font>
      <sz val="11"/>
      <color rgb="FFFF0000"/>
      <name val="Arial"/>
      <family val="2"/>
    </font>
    <font>
      <sz val="10"/>
      <color theme="1"/>
      <name val="Arial"/>
      <family val="2"/>
    </font>
    <font>
      <sz val="10"/>
      <color indexed="8"/>
      <name val="Arial"/>
      <family val="2"/>
    </font>
    <font>
      <sz val="10"/>
      <name val="Arial"/>
      <family val="2"/>
    </font>
    <font>
      <sz val="9"/>
      <color theme="1"/>
      <name val="Arial"/>
      <family val="2"/>
    </font>
    <font>
      <b/>
      <sz val="1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s>
  <cellStyleXfs count="2">
    <xf numFmtId="0" fontId="0" fillId="0" borderId="0"/>
    <xf numFmtId="0" fontId="7" fillId="0" borderId="0"/>
  </cellStyleXfs>
  <cellXfs count="80">
    <xf numFmtId="0" fontId="0" fillId="0" borderId="0" xfId="0"/>
    <xf numFmtId="164" fontId="2" fillId="2" borderId="1" xfId="0" applyNumberFormat="1" applyFont="1" applyFill="1" applyBorder="1"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vertical="center" wrapText="1"/>
    </xf>
    <xf numFmtId="164" fontId="3" fillId="0" borderId="0" xfId="0" applyNumberFormat="1" applyFont="1" applyAlignment="1">
      <alignment vertical="center" wrapText="1"/>
    </xf>
    <xf numFmtId="0" fontId="0" fillId="3" borderId="0" xfId="0" applyFill="1"/>
    <xf numFmtId="0" fontId="3" fillId="3" borderId="0" xfId="0" applyFont="1" applyFill="1"/>
    <xf numFmtId="0" fontId="0" fillId="3" borderId="0" xfId="0" applyFill="1" applyAlignment="1">
      <alignment horizontal="center"/>
    </xf>
    <xf numFmtId="0" fontId="2" fillId="3" borderId="0" xfId="0" applyFont="1" applyFill="1" applyAlignment="1">
      <alignment horizontal="left" vertical="center" wrapText="1"/>
    </xf>
    <xf numFmtId="0" fontId="2" fillId="3" borderId="0" xfId="0" applyFont="1" applyFill="1"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vertical="center" wrapText="1"/>
    </xf>
    <xf numFmtId="0" fontId="0" fillId="0" borderId="0" xfId="0" applyAlignment="1">
      <alignment vertical="center" wrapText="1"/>
    </xf>
    <xf numFmtId="0" fontId="2" fillId="2" borderId="1" xfId="0" applyFont="1" applyFill="1" applyBorder="1" applyAlignment="1">
      <alignment horizontal="center" vertical="center" wrapText="1"/>
    </xf>
    <xf numFmtId="164" fontId="0" fillId="3" borderId="0" xfId="0" applyNumberFormat="1" applyFill="1" applyAlignment="1">
      <alignment vertical="center" wrapText="1"/>
    </xf>
    <xf numFmtId="0" fontId="7" fillId="0" borderId="1" xfId="1" applyBorder="1" applyAlignment="1">
      <alignment vertical="center" wrapText="1"/>
    </xf>
    <xf numFmtId="0" fontId="8" fillId="0" borderId="1" xfId="1" applyFont="1" applyBorder="1" applyAlignment="1">
      <alignment horizontal="center" vertical="center" wrapText="1"/>
    </xf>
    <xf numFmtId="0" fontId="7" fillId="0" borderId="1" xfId="1" applyBorder="1" applyAlignment="1">
      <alignment horizontal="center" vertical="center" wrapText="1"/>
    </xf>
    <xf numFmtId="0" fontId="8" fillId="0" borderId="1" xfId="1" applyFont="1" applyBorder="1" applyAlignment="1">
      <alignment vertical="center" wrapText="1"/>
    </xf>
    <xf numFmtId="0" fontId="6" fillId="0" borderId="1" xfId="1" applyFont="1" applyBorder="1" applyAlignment="1">
      <alignment horizontal="center" vertical="center" wrapText="1"/>
    </xf>
    <xf numFmtId="0" fontId="6" fillId="0" borderId="1" xfId="1" applyFont="1" applyBorder="1" applyAlignment="1">
      <alignment vertical="center" wrapText="1"/>
    </xf>
    <xf numFmtId="0" fontId="8"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164" fontId="3" fillId="0" borderId="0" xfId="0" applyNumberFormat="1" applyFont="1" applyAlignment="1">
      <alignment horizontal="center" vertical="center" wrapText="1"/>
    </xf>
    <xf numFmtId="164" fontId="0" fillId="0" borderId="0" xfId="0" applyNumberFormat="1" applyAlignment="1">
      <alignment horizontal="center" vertical="center" wrapText="1"/>
    </xf>
    <xf numFmtId="164" fontId="0" fillId="3" borderId="0" xfId="0" applyNumberFormat="1" applyFill="1" applyAlignment="1">
      <alignment horizontal="center" vertical="center" wrapText="1"/>
    </xf>
    <xf numFmtId="49" fontId="2" fillId="2" borderId="1" xfId="0" applyNumberFormat="1" applyFont="1" applyFill="1" applyBorder="1" applyAlignment="1">
      <alignment horizontal="center" vertical="center" wrapText="1"/>
    </xf>
    <xf numFmtId="49" fontId="0" fillId="3" borderId="0" xfId="0" applyNumberFormat="1" applyFill="1" applyAlignment="1">
      <alignment horizontal="center"/>
    </xf>
    <xf numFmtId="49" fontId="2" fillId="3" borderId="0" xfId="0" applyNumberFormat="1" applyFont="1" applyFill="1" applyAlignment="1">
      <alignment horizontal="center" vertical="center" wrapText="1"/>
    </xf>
    <xf numFmtId="49" fontId="0" fillId="0" borderId="0" xfId="0" applyNumberFormat="1" applyAlignment="1">
      <alignment horizontal="center" vertical="center" wrapText="1"/>
    </xf>
    <xf numFmtId="164" fontId="3" fillId="3" borderId="0" xfId="0" applyNumberFormat="1" applyFont="1" applyFill="1" applyAlignment="1">
      <alignment horizontal="center" vertical="center" wrapText="1"/>
    </xf>
    <xf numFmtId="164" fontId="6"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164" fontId="4" fillId="5" borderId="1" xfId="0" applyNumberFormat="1" applyFont="1" applyFill="1" applyBorder="1" applyAlignment="1">
      <alignment horizontal="center" vertical="center" wrapText="1"/>
    </xf>
    <xf numFmtId="164" fontId="6" fillId="5" borderId="1" xfId="0" applyNumberFormat="1" applyFont="1" applyFill="1" applyBorder="1" applyAlignment="1" applyProtection="1">
      <alignment horizontal="center" vertical="center" wrapText="1"/>
      <protection locked="0"/>
    </xf>
    <xf numFmtId="164" fontId="4" fillId="2" borderId="1" xfId="0" applyNumberFormat="1" applyFont="1" applyFill="1" applyBorder="1" applyAlignment="1">
      <alignment horizontal="center" vertical="center" wrapText="1"/>
    </xf>
    <xf numFmtId="0" fontId="5" fillId="3" borderId="0" xfId="0" applyFont="1" applyFill="1" applyAlignment="1" applyProtection="1">
      <alignment horizontal="left" vertical="center" wrapText="1"/>
      <protection locked="0"/>
    </xf>
    <xf numFmtId="49" fontId="0" fillId="3" borderId="0" xfId="0" applyNumberFormat="1" applyFill="1" applyAlignment="1">
      <alignment horizontal="center" vertical="center" wrapText="1"/>
    </xf>
    <xf numFmtId="164" fontId="3" fillId="3" borderId="0" xfId="0" applyNumberFormat="1" applyFont="1" applyFill="1" applyAlignment="1">
      <alignment vertical="center" wrapText="1"/>
    </xf>
    <xf numFmtId="164" fontId="1" fillId="3" borderId="0" xfId="0" applyNumberFormat="1" applyFont="1" applyFill="1" applyAlignment="1">
      <alignment vertical="center" wrapText="1"/>
    </xf>
    <xf numFmtId="164" fontId="2" fillId="3" borderId="0" xfId="0" applyNumberFormat="1" applyFont="1" applyFill="1" applyAlignment="1">
      <alignment vertical="center" wrapText="1"/>
    </xf>
    <xf numFmtId="164" fontId="1" fillId="3" borderId="0" xfId="0" applyNumberFormat="1" applyFont="1" applyFill="1" applyAlignment="1">
      <alignment horizontal="center" vertical="center" wrapText="1"/>
    </xf>
    <xf numFmtId="164" fontId="2" fillId="3" borderId="0" xfId="0" applyNumberFormat="1" applyFont="1" applyFill="1" applyAlignment="1">
      <alignment horizontal="center" vertical="center" wrapText="1"/>
    </xf>
    <xf numFmtId="0" fontId="2" fillId="3" borderId="0" xfId="0" applyFont="1" applyFill="1" applyAlignment="1">
      <alignment horizontal="right" vertical="center" wrapText="1"/>
    </xf>
    <xf numFmtId="49" fontId="6" fillId="0" borderId="1" xfId="0" applyNumberFormat="1" applyFont="1" applyBorder="1" applyAlignment="1" applyProtection="1">
      <alignment horizontal="center" vertical="center" wrapText="1"/>
      <protection locked="0"/>
    </xf>
    <xf numFmtId="164" fontId="1" fillId="0" borderId="7" xfId="0" applyNumberFormat="1" applyFont="1" applyBorder="1" applyAlignment="1">
      <alignment horizontal="center" vertical="center" wrapText="1"/>
    </xf>
    <xf numFmtId="164" fontId="1" fillId="0" borderId="8" xfId="0" applyNumberFormat="1" applyFont="1" applyBorder="1" applyAlignment="1">
      <alignment horizontal="center" vertical="center" wrapText="1"/>
    </xf>
    <xf numFmtId="164" fontId="1" fillId="5" borderId="5" xfId="0" applyNumberFormat="1" applyFont="1" applyFill="1" applyBorder="1" applyAlignment="1">
      <alignment horizontal="center" vertical="center" wrapText="1"/>
    </xf>
    <xf numFmtId="164" fontId="1" fillId="5" borderId="6" xfId="0" applyNumberFormat="1" applyFont="1" applyFill="1" applyBorder="1" applyAlignment="1">
      <alignment horizontal="center" vertical="center" wrapText="1"/>
    </xf>
    <xf numFmtId="164" fontId="2" fillId="5" borderId="5" xfId="0" applyNumberFormat="1" applyFont="1" applyFill="1" applyBorder="1" applyAlignment="1">
      <alignment horizontal="center" vertical="center" wrapText="1"/>
    </xf>
    <xf numFmtId="164" fontId="2" fillId="5" borderId="6" xfId="0" applyNumberFormat="1" applyFont="1" applyFill="1" applyBorder="1" applyAlignment="1">
      <alignment horizontal="center" vertical="center" wrapText="1"/>
    </xf>
    <xf numFmtId="0" fontId="6" fillId="3" borderId="0" xfId="0" applyFont="1" applyFill="1" applyAlignment="1" applyProtection="1">
      <alignment horizontal="left" vertical="center" wrapText="1"/>
      <protection locked="0"/>
    </xf>
    <xf numFmtId="0" fontId="2" fillId="6"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0" xfId="0" applyFont="1" applyFill="1" applyAlignment="1">
      <alignment horizontal="center" vertical="center" wrapText="1"/>
    </xf>
    <xf numFmtId="164" fontId="1" fillId="4" borderId="5" xfId="0" applyNumberFormat="1" applyFont="1" applyFill="1" applyBorder="1" applyAlignment="1">
      <alignment horizontal="center" vertical="center" wrapText="1"/>
    </xf>
    <xf numFmtId="164" fontId="1" fillId="4" borderId="6" xfId="0" applyNumberFormat="1" applyFont="1" applyFill="1" applyBorder="1" applyAlignment="1">
      <alignment horizontal="center" vertical="center" wrapText="1"/>
    </xf>
    <xf numFmtId="164" fontId="2" fillId="4" borderId="5" xfId="0" applyNumberFormat="1" applyFont="1" applyFill="1" applyBorder="1" applyAlignment="1">
      <alignment horizontal="center" vertical="center" wrapText="1"/>
    </xf>
    <xf numFmtId="164" fontId="2" fillId="4" borderId="6" xfId="0" applyNumberFormat="1" applyFont="1" applyFill="1" applyBorder="1" applyAlignment="1">
      <alignment horizontal="center" vertical="center" wrapText="1"/>
    </xf>
    <xf numFmtId="0" fontId="0" fillId="3" borderId="0" xfId="0" applyFill="1" applyAlignment="1">
      <alignment horizontal="center" vertical="center" wrapText="1"/>
    </xf>
    <xf numFmtId="164" fontId="2" fillId="5" borderId="1" xfId="0" applyNumberFormat="1" applyFont="1" applyFill="1" applyBorder="1" applyAlignment="1">
      <alignment horizontal="center" vertical="center" wrapText="1"/>
    </xf>
    <xf numFmtId="164" fontId="1" fillId="3" borderId="2" xfId="0" applyNumberFormat="1" applyFont="1" applyFill="1" applyBorder="1" applyAlignment="1">
      <alignment horizontal="center" vertical="center" wrapText="1"/>
    </xf>
    <xf numFmtId="49" fontId="9" fillId="3" borderId="0" xfId="0" applyNumberFormat="1" applyFont="1" applyFill="1" applyAlignment="1">
      <alignment horizontal="center" vertical="center" wrapText="1"/>
    </xf>
    <xf numFmtId="49" fontId="9" fillId="3" borderId="3"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left"/>
    </xf>
    <xf numFmtId="164" fontId="2" fillId="4" borderId="1" xfId="0" applyNumberFormat="1" applyFont="1" applyFill="1" applyBorder="1" applyAlignment="1">
      <alignment horizontal="center"/>
    </xf>
    <xf numFmtId="0" fontId="10" fillId="4" borderId="1" xfId="0" applyFont="1" applyFill="1" applyBorder="1" applyAlignment="1" applyProtection="1">
      <alignment horizontal="left"/>
      <protection locked="0"/>
    </xf>
    <xf numFmtId="0" fontId="2" fillId="4" borderId="1" xfId="0" applyFont="1" applyFill="1" applyBorder="1" applyAlignment="1" applyProtection="1">
      <alignment horizontal="left"/>
      <protection locked="0"/>
    </xf>
    <xf numFmtId="164" fontId="2" fillId="4" borderId="1" xfId="0" applyNumberFormat="1" applyFont="1" applyFill="1" applyBorder="1" applyAlignment="1" applyProtection="1">
      <alignment horizontal="center"/>
      <protection locked="0"/>
    </xf>
    <xf numFmtId="0" fontId="10" fillId="4" borderId="1" xfId="0" applyFont="1" applyFill="1" applyBorder="1" applyAlignment="1" applyProtection="1">
      <alignment horizontal="left" vertical="center" wrapText="1"/>
      <protection locked="0"/>
    </xf>
    <xf numFmtId="164" fontId="10" fillId="4" borderId="1" xfId="0" applyNumberFormat="1" applyFont="1" applyFill="1" applyBorder="1" applyAlignment="1" applyProtection="1">
      <alignment horizontal="center" vertical="center" wrapText="1"/>
      <protection locked="0"/>
    </xf>
    <xf numFmtId="0" fontId="1" fillId="3" borderId="4"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3" xfId="0" applyFont="1" applyFill="1" applyBorder="1" applyAlignment="1">
      <alignment horizontal="left" vertical="center" wrapText="1"/>
    </xf>
  </cellXfs>
  <cellStyles count="2">
    <cellStyle name="Normal" xfId="0" builtinId="0"/>
    <cellStyle name="Normal_Hoja1" xfId="1" xr:uid="{00000000-0005-0000-0000-000001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600075</xdr:colOff>
      <xdr:row>0</xdr:row>
      <xdr:rowOff>104775</xdr:rowOff>
    </xdr:from>
    <xdr:to>
      <xdr:col>2</xdr:col>
      <xdr:colOff>571500</xdr:colOff>
      <xdr:row>2</xdr:row>
      <xdr:rowOff>125730</xdr:rowOff>
    </xdr:to>
    <xdr:pic>
      <xdr:nvPicPr>
        <xdr:cNvPr id="2" name="Picture 2" descr="Imagen que contiene firmar, dibujo, alimentos&#10;&#10;Descripción generada automáticamente">
          <a:extLst>
            <a:ext uri="{FF2B5EF4-FFF2-40B4-BE49-F238E27FC236}">
              <a16:creationId xmlns:a16="http://schemas.microsoft.com/office/drawing/2014/main" id="{A7FF434E-6FFA-404D-9838-9ED983E306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075" y="104775"/>
          <a:ext cx="1504950" cy="382905"/>
        </a:xfrm>
        <a:prstGeom prst="rect">
          <a:avLst/>
        </a:prstGeom>
      </xdr:spPr>
    </xdr:pic>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K311"/>
  <sheetViews>
    <sheetView tabSelected="1" zoomScale="70" zoomScaleNormal="70" workbookViewId="0">
      <selection activeCell="E11" sqref="E11"/>
    </sheetView>
  </sheetViews>
  <sheetFormatPr baseColWidth="10" defaultColWidth="8.7265625" defaultRowHeight="14.5" customHeight="1" x14ac:dyDescent="0.35"/>
  <cols>
    <col min="1" max="1" width="8.7265625" style="11" customWidth="1"/>
    <col min="2" max="2" width="13.26953125" style="2" customWidth="1"/>
    <col min="3" max="3" width="40.7265625" style="12" bestFit="1" customWidth="1"/>
    <col min="4" max="4" width="14.81640625" style="2" customWidth="1"/>
    <col min="5" max="5" width="65.54296875" style="2" customWidth="1"/>
    <col min="6" max="6" width="10.54296875" style="31" customWidth="1"/>
    <col min="7" max="8" width="15.54296875" style="3" customWidth="1"/>
    <col min="9" max="9" width="15.54296875" style="4" customWidth="1"/>
    <col min="10" max="10" width="15.54296875" style="26" customWidth="1"/>
    <col min="11" max="11" width="15.54296875" style="25" customWidth="1"/>
    <col min="12" max="16384" width="8.7265625" style="12"/>
  </cols>
  <sheetData>
    <row r="1" spans="2:11" ht="14.5" customHeight="1" x14ac:dyDescent="0.35">
      <c r="B1" s="9"/>
      <c r="C1" s="8"/>
      <c r="D1" s="8"/>
      <c r="E1" s="8"/>
      <c r="F1" s="9"/>
      <c r="G1" s="8"/>
      <c r="H1" s="8"/>
      <c r="I1" s="9"/>
      <c r="J1" s="8"/>
      <c r="K1" s="8"/>
    </row>
    <row r="2" spans="2:11" ht="14.5" customHeight="1" x14ac:dyDescent="0.35">
      <c r="B2" s="38"/>
      <c r="C2" s="38"/>
      <c r="D2" s="38"/>
      <c r="E2" s="38"/>
      <c r="F2" s="38"/>
      <c r="G2" s="38"/>
      <c r="H2" s="38"/>
      <c r="I2" s="38"/>
      <c r="J2" s="38"/>
      <c r="K2" s="38"/>
    </row>
    <row r="3" spans="2:11" ht="14.5" customHeight="1" x14ac:dyDescent="0.35">
      <c r="B3" s="12"/>
      <c r="C3" s="8"/>
      <c r="D3" s="8"/>
      <c r="E3" s="8"/>
      <c r="F3" s="12"/>
      <c r="G3" s="8"/>
      <c r="H3" s="8"/>
      <c r="I3" s="12"/>
      <c r="J3" s="8"/>
      <c r="K3" s="8"/>
    </row>
    <row r="4" spans="2:11" ht="14.5" customHeight="1" x14ac:dyDescent="0.35">
      <c r="B4" s="7"/>
      <c r="C4" s="7"/>
      <c r="D4" s="5"/>
      <c r="E4" s="5"/>
      <c r="F4" s="29"/>
      <c r="G4" s="5"/>
      <c r="H4" s="5"/>
      <c r="I4" s="6"/>
      <c r="J4" s="27"/>
      <c r="K4" s="32"/>
    </row>
    <row r="5" spans="2:11" ht="14.5" customHeight="1" x14ac:dyDescent="0.3">
      <c r="B5" s="70" t="s">
        <v>759</v>
      </c>
      <c r="C5" s="70"/>
      <c r="D5" s="70"/>
      <c r="E5" s="70"/>
      <c r="F5" s="70"/>
      <c r="G5" s="70"/>
      <c r="H5" s="70"/>
      <c r="I5" s="70"/>
      <c r="J5" s="71"/>
      <c r="K5" s="71"/>
    </row>
    <row r="6" spans="2:11" ht="14.5" customHeight="1" x14ac:dyDescent="0.3">
      <c r="B6" s="72" t="s">
        <v>757</v>
      </c>
      <c r="C6" s="73"/>
      <c r="D6" s="73"/>
      <c r="E6" s="73"/>
      <c r="F6" s="73"/>
      <c r="G6" s="73"/>
      <c r="H6" s="73"/>
      <c r="I6" s="73"/>
      <c r="J6" s="74"/>
      <c r="K6" s="74"/>
    </row>
    <row r="7" spans="2:11" ht="14.5" customHeight="1" x14ac:dyDescent="0.3">
      <c r="B7" s="70" t="s">
        <v>0</v>
      </c>
      <c r="C7" s="70"/>
      <c r="D7" s="70"/>
      <c r="E7" s="70"/>
      <c r="F7" s="70"/>
      <c r="G7" s="70"/>
      <c r="H7" s="70"/>
      <c r="I7" s="70"/>
      <c r="J7" s="71"/>
      <c r="K7" s="71"/>
    </row>
    <row r="8" spans="2:11" ht="14.5" customHeight="1" x14ac:dyDescent="0.35">
      <c r="B8" s="75" t="s">
        <v>758</v>
      </c>
      <c r="C8" s="75"/>
      <c r="D8" s="75"/>
      <c r="E8" s="75"/>
      <c r="F8" s="75"/>
      <c r="G8" s="75"/>
      <c r="H8" s="75"/>
      <c r="I8" s="75"/>
      <c r="J8" s="76"/>
      <c r="K8" s="76"/>
    </row>
    <row r="9" spans="2:11" ht="14.5" customHeight="1" x14ac:dyDescent="0.35">
      <c r="B9" s="8"/>
      <c r="C9" s="8"/>
      <c r="D9" s="8"/>
      <c r="E9" s="8"/>
      <c r="F9" s="30"/>
      <c r="G9" s="8"/>
      <c r="H9" s="77" t="s">
        <v>1</v>
      </c>
      <c r="I9" s="77"/>
      <c r="J9" s="77"/>
      <c r="K9" s="77"/>
    </row>
    <row r="10" spans="2:11" ht="14.5" customHeight="1" x14ac:dyDescent="0.35">
      <c r="B10" s="8"/>
      <c r="C10" s="9"/>
      <c r="D10" s="8"/>
      <c r="E10" s="8"/>
      <c r="F10" s="30"/>
      <c r="G10" s="45"/>
      <c r="H10" s="78"/>
      <c r="I10" s="78"/>
      <c r="J10" s="78"/>
      <c r="K10" s="78"/>
    </row>
    <row r="11" spans="2:11" ht="32.5" customHeight="1" x14ac:dyDescent="0.35">
      <c r="B11" s="9"/>
      <c r="C11" s="38"/>
      <c r="D11" s="38"/>
      <c r="E11" s="38"/>
      <c r="F11" s="38"/>
      <c r="G11" s="8"/>
      <c r="H11" s="78"/>
      <c r="I11" s="78"/>
      <c r="J11" s="78"/>
      <c r="K11" s="78"/>
    </row>
    <row r="12" spans="2:11" ht="36.65" customHeight="1" x14ac:dyDescent="0.35">
      <c r="B12" s="9"/>
      <c r="C12" s="38"/>
      <c r="D12" s="38"/>
      <c r="E12" s="38"/>
      <c r="F12" s="38"/>
      <c r="G12" s="8"/>
      <c r="H12" s="79"/>
      <c r="I12" s="79"/>
      <c r="J12" s="79"/>
      <c r="K12" s="79"/>
    </row>
    <row r="13" spans="2:11" ht="14.5" customHeight="1" x14ac:dyDescent="0.35">
      <c r="B13" s="8"/>
      <c r="C13" s="8"/>
      <c r="D13" s="8"/>
      <c r="E13" s="8"/>
      <c r="F13" s="65"/>
      <c r="G13" s="14"/>
      <c r="H13" s="69" t="s">
        <v>2</v>
      </c>
      <c r="I13" s="69"/>
      <c r="J13" s="63" t="s">
        <v>3</v>
      </c>
      <c r="K13" s="63"/>
    </row>
    <row r="14" spans="2:11" ht="14.5" customHeight="1" x14ac:dyDescent="0.35">
      <c r="B14" s="8"/>
      <c r="C14" s="8"/>
      <c r="D14" s="8"/>
      <c r="E14" s="8"/>
      <c r="F14" s="65"/>
      <c r="G14" s="14"/>
      <c r="H14" s="69"/>
      <c r="I14" s="69"/>
      <c r="J14" s="63"/>
      <c r="K14" s="63"/>
    </row>
    <row r="15" spans="2:11" ht="14.5" customHeight="1" x14ac:dyDescent="0.35">
      <c r="B15" s="10"/>
      <c r="C15" s="11"/>
      <c r="D15" s="10"/>
      <c r="E15" s="10"/>
      <c r="F15" s="66"/>
      <c r="G15" s="14"/>
      <c r="H15" s="69"/>
      <c r="I15" s="69"/>
      <c r="J15" s="63"/>
      <c r="K15" s="63"/>
    </row>
    <row r="16" spans="2:11" ht="90" customHeight="1" x14ac:dyDescent="0.35">
      <c r="B16" s="13" t="s">
        <v>4</v>
      </c>
      <c r="C16" s="13" t="s">
        <v>5</v>
      </c>
      <c r="D16" s="13" t="s">
        <v>6</v>
      </c>
      <c r="E16" s="13" t="s">
        <v>7</v>
      </c>
      <c r="F16" s="28" t="s">
        <v>8</v>
      </c>
      <c r="G16" s="13" t="s">
        <v>9</v>
      </c>
      <c r="H16" s="1" t="s">
        <v>10</v>
      </c>
      <c r="I16" s="1" t="s">
        <v>11</v>
      </c>
      <c r="J16" s="37" t="s">
        <v>12</v>
      </c>
      <c r="K16" s="1" t="s">
        <v>13</v>
      </c>
    </row>
    <row r="17" spans="2:11" ht="30" hidden="1" customHeight="1" x14ac:dyDescent="0.35">
      <c r="B17" s="22" t="s">
        <v>14</v>
      </c>
      <c r="C17" s="15" t="s">
        <v>15</v>
      </c>
      <c r="D17" s="16" t="s">
        <v>16</v>
      </c>
      <c r="E17" s="15" t="s">
        <v>17</v>
      </c>
      <c r="F17" s="46">
        <v>6</v>
      </c>
      <c r="G17" s="22">
        <v>1</v>
      </c>
      <c r="H17" s="33">
        <v>11.53</v>
      </c>
      <c r="I17" s="34">
        <f>VALUE(F17*H17)</f>
        <v>69.179999999999993</v>
      </c>
      <c r="J17" s="36"/>
      <c r="K17" s="35">
        <f>VALUE(F17*J17)</f>
        <v>0</v>
      </c>
    </row>
    <row r="18" spans="2:11" ht="30" hidden="1" customHeight="1" x14ac:dyDescent="0.35">
      <c r="B18" s="22" t="s">
        <v>18</v>
      </c>
      <c r="C18" s="15" t="s">
        <v>19</v>
      </c>
      <c r="D18" s="16" t="s">
        <v>20</v>
      </c>
      <c r="E18" s="15" t="s">
        <v>21</v>
      </c>
      <c r="F18" s="46">
        <v>0</v>
      </c>
      <c r="G18" s="22">
        <v>1</v>
      </c>
      <c r="H18" s="33">
        <v>28.05</v>
      </c>
      <c r="I18" s="34">
        <f t="shared" ref="I18:I81" si="0">VALUE(F18*H18)</f>
        <v>0</v>
      </c>
      <c r="J18" s="36"/>
      <c r="K18" s="35">
        <f t="shared" ref="K18:K81" si="1">VALUE(F18*J18)</f>
        <v>0</v>
      </c>
    </row>
    <row r="19" spans="2:11" ht="30" hidden="1" customHeight="1" x14ac:dyDescent="0.35">
      <c r="B19" s="22" t="s">
        <v>22</v>
      </c>
      <c r="C19" s="15" t="s">
        <v>23</v>
      </c>
      <c r="D19" s="16" t="s">
        <v>24</v>
      </c>
      <c r="E19" s="15" t="s">
        <v>25</v>
      </c>
      <c r="F19" s="46">
        <v>32</v>
      </c>
      <c r="G19" s="22">
        <v>1</v>
      </c>
      <c r="H19" s="33">
        <v>6.43</v>
      </c>
      <c r="I19" s="34">
        <f t="shared" si="0"/>
        <v>205.76</v>
      </c>
      <c r="J19" s="36"/>
      <c r="K19" s="35">
        <f t="shared" si="1"/>
        <v>0</v>
      </c>
    </row>
    <row r="20" spans="2:11" ht="30" hidden="1" customHeight="1" x14ac:dyDescent="0.35">
      <c r="B20" s="22" t="s">
        <v>22</v>
      </c>
      <c r="C20" s="15" t="s">
        <v>23</v>
      </c>
      <c r="D20" s="16" t="s">
        <v>26</v>
      </c>
      <c r="E20" s="15" t="s">
        <v>27</v>
      </c>
      <c r="F20" s="46">
        <v>19</v>
      </c>
      <c r="G20" s="22">
        <v>1</v>
      </c>
      <c r="H20" s="33">
        <v>4</v>
      </c>
      <c r="I20" s="34">
        <f t="shared" si="0"/>
        <v>76</v>
      </c>
      <c r="J20" s="36"/>
      <c r="K20" s="35">
        <f t="shared" si="1"/>
        <v>0</v>
      </c>
    </row>
    <row r="21" spans="2:11" ht="30" hidden="1" customHeight="1" x14ac:dyDescent="0.35">
      <c r="B21" s="22" t="s">
        <v>22</v>
      </c>
      <c r="C21" s="15" t="s">
        <v>23</v>
      </c>
      <c r="D21" s="17" t="s">
        <v>28</v>
      </c>
      <c r="E21" s="15" t="s">
        <v>29</v>
      </c>
      <c r="F21" s="46">
        <v>33</v>
      </c>
      <c r="G21" s="22">
        <v>1</v>
      </c>
      <c r="H21" s="33">
        <v>1.97</v>
      </c>
      <c r="I21" s="34">
        <f t="shared" si="0"/>
        <v>65.010000000000005</v>
      </c>
      <c r="J21" s="36"/>
      <c r="K21" s="35">
        <f t="shared" si="1"/>
        <v>0</v>
      </c>
    </row>
    <row r="22" spans="2:11" ht="30" hidden="1" customHeight="1" x14ac:dyDescent="0.35">
      <c r="B22" s="22" t="s">
        <v>30</v>
      </c>
      <c r="C22" s="15" t="s">
        <v>31</v>
      </c>
      <c r="D22" s="17" t="s">
        <v>32</v>
      </c>
      <c r="E22" s="15" t="s">
        <v>33</v>
      </c>
      <c r="F22" s="46">
        <v>0</v>
      </c>
      <c r="G22" s="22">
        <v>1</v>
      </c>
      <c r="H22" s="33">
        <v>78.510000000000005</v>
      </c>
      <c r="I22" s="34">
        <f t="shared" si="0"/>
        <v>0</v>
      </c>
      <c r="J22" s="36"/>
      <c r="K22" s="35">
        <f t="shared" si="1"/>
        <v>0</v>
      </c>
    </row>
    <row r="23" spans="2:11" ht="30" hidden="1" customHeight="1" x14ac:dyDescent="0.35">
      <c r="B23" s="22" t="s">
        <v>34</v>
      </c>
      <c r="C23" s="15" t="s">
        <v>35</v>
      </c>
      <c r="D23" s="16" t="s">
        <v>36</v>
      </c>
      <c r="E23" s="15" t="s">
        <v>37</v>
      </c>
      <c r="F23" s="46">
        <v>442</v>
      </c>
      <c r="G23" s="22">
        <v>1</v>
      </c>
      <c r="H23" s="33">
        <v>0.68</v>
      </c>
      <c r="I23" s="34">
        <f t="shared" si="0"/>
        <v>300.56</v>
      </c>
      <c r="J23" s="36"/>
      <c r="K23" s="35">
        <f t="shared" si="1"/>
        <v>0</v>
      </c>
    </row>
    <row r="24" spans="2:11" ht="30" hidden="1" customHeight="1" x14ac:dyDescent="0.35">
      <c r="B24" s="22" t="s">
        <v>34</v>
      </c>
      <c r="C24" s="15" t="s">
        <v>35</v>
      </c>
      <c r="D24" s="16" t="s">
        <v>38</v>
      </c>
      <c r="E24" s="15" t="s">
        <v>39</v>
      </c>
      <c r="F24" s="46">
        <v>270</v>
      </c>
      <c r="G24" s="22">
        <v>1</v>
      </c>
      <c r="H24" s="33">
        <v>2.19</v>
      </c>
      <c r="I24" s="34">
        <f t="shared" si="0"/>
        <v>591.29999999999995</v>
      </c>
      <c r="J24" s="36"/>
      <c r="K24" s="35">
        <f t="shared" si="1"/>
        <v>0</v>
      </c>
    </row>
    <row r="25" spans="2:11" ht="30" hidden="1" customHeight="1" x14ac:dyDescent="0.35">
      <c r="B25" s="22" t="s">
        <v>34</v>
      </c>
      <c r="C25" s="15" t="s">
        <v>35</v>
      </c>
      <c r="D25" s="16" t="s">
        <v>40</v>
      </c>
      <c r="E25" s="15" t="s">
        <v>41</v>
      </c>
      <c r="F25" s="46">
        <v>560</v>
      </c>
      <c r="G25" s="22">
        <v>1</v>
      </c>
      <c r="H25" s="33">
        <v>2</v>
      </c>
      <c r="I25" s="34">
        <f t="shared" si="0"/>
        <v>1120</v>
      </c>
      <c r="J25" s="36"/>
      <c r="K25" s="35">
        <f t="shared" si="1"/>
        <v>0</v>
      </c>
    </row>
    <row r="26" spans="2:11" ht="30" hidden="1" customHeight="1" x14ac:dyDescent="0.35">
      <c r="B26" s="22" t="s">
        <v>34</v>
      </c>
      <c r="C26" s="15" t="s">
        <v>35</v>
      </c>
      <c r="D26" s="16" t="s">
        <v>42</v>
      </c>
      <c r="E26" s="15" t="s">
        <v>43</v>
      </c>
      <c r="F26" s="46">
        <v>55</v>
      </c>
      <c r="G26" s="22">
        <v>1</v>
      </c>
      <c r="H26" s="33">
        <v>3</v>
      </c>
      <c r="I26" s="34">
        <f t="shared" si="0"/>
        <v>165</v>
      </c>
      <c r="J26" s="36"/>
      <c r="K26" s="35">
        <f t="shared" si="1"/>
        <v>0</v>
      </c>
    </row>
    <row r="27" spans="2:11" ht="30" hidden="1" customHeight="1" x14ac:dyDescent="0.35">
      <c r="B27" s="22" t="s">
        <v>44</v>
      </c>
      <c r="C27" s="15" t="s">
        <v>45</v>
      </c>
      <c r="D27" s="17" t="s">
        <v>46</v>
      </c>
      <c r="E27" s="15" t="s">
        <v>47</v>
      </c>
      <c r="F27" s="46">
        <v>107</v>
      </c>
      <c r="G27" s="22">
        <v>1</v>
      </c>
      <c r="H27" s="33">
        <v>2.38</v>
      </c>
      <c r="I27" s="34">
        <f t="shared" si="0"/>
        <v>254.66</v>
      </c>
      <c r="J27" s="36"/>
      <c r="K27" s="35">
        <f t="shared" si="1"/>
        <v>0</v>
      </c>
    </row>
    <row r="28" spans="2:11" ht="30" hidden="1" customHeight="1" x14ac:dyDescent="0.35">
      <c r="B28" s="22" t="s">
        <v>44</v>
      </c>
      <c r="C28" s="15" t="s">
        <v>45</v>
      </c>
      <c r="D28" s="17" t="s">
        <v>48</v>
      </c>
      <c r="E28" s="15" t="s">
        <v>49</v>
      </c>
      <c r="F28" s="46">
        <v>59</v>
      </c>
      <c r="G28" s="22">
        <v>1</v>
      </c>
      <c r="H28" s="33">
        <v>3.84</v>
      </c>
      <c r="I28" s="34">
        <f t="shared" si="0"/>
        <v>226.56</v>
      </c>
      <c r="J28" s="36"/>
      <c r="K28" s="35">
        <f t="shared" si="1"/>
        <v>0</v>
      </c>
    </row>
    <row r="29" spans="2:11" ht="30" hidden="1" customHeight="1" x14ac:dyDescent="0.35">
      <c r="B29" s="22" t="s">
        <v>44</v>
      </c>
      <c r="C29" s="15" t="s">
        <v>45</v>
      </c>
      <c r="D29" s="22" t="s">
        <v>50</v>
      </c>
      <c r="E29" s="15" t="s">
        <v>51</v>
      </c>
      <c r="F29" s="46">
        <v>2</v>
      </c>
      <c r="G29" s="22">
        <v>1</v>
      </c>
      <c r="H29" s="33">
        <v>12.98</v>
      </c>
      <c r="I29" s="34">
        <f t="shared" si="0"/>
        <v>25.96</v>
      </c>
      <c r="J29" s="36"/>
      <c r="K29" s="35">
        <f t="shared" si="1"/>
        <v>0</v>
      </c>
    </row>
    <row r="30" spans="2:11" ht="30" hidden="1" customHeight="1" x14ac:dyDescent="0.35">
      <c r="B30" s="22" t="s">
        <v>44</v>
      </c>
      <c r="C30" s="15" t="s">
        <v>45</v>
      </c>
      <c r="D30" s="22" t="s">
        <v>52</v>
      </c>
      <c r="E30" s="15" t="s">
        <v>53</v>
      </c>
      <c r="F30" s="46">
        <v>23</v>
      </c>
      <c r="G30" s="22">
        <v>1</v>
      </c>
      <c r="H30" s="33">
        <v>1.78</v>
      </c>
      <c r="I30" s="34">
        <f t="shared" si="0"/>
        <v>40.94</v>
      </c>
      <c r="J30" s="36"/>
      <c r="K30" s="35">
        <f t="shared" si="1"/>
        <v>0</v>
      </c>
    </row>
    <row r="31" spans="2:11" ht="30" customHeight="1" x14ac:dyDescent="0.35">
      <c r="B31" s="22" t="s">
        <v>54</v>
      </c>
      <c r="C31" s="15" t="s">
        <v>55</v>
      </c>
      <c r="D31" s="17" t="s">
        <v>56</v>
      </c>
      <c r="E31" s="15" t="s">
        <v>57</v>
      </c>
      <c r="F31" s="46">
        <v>13</v>
      </c>
      <c r="G31" s="22">
        <v>1</v>
      </c>
      <c r="H31" s="33">
        <v>2.02</v>
      </c>
      <c r="I31" s="34">
        <f t="shared" si="0"/>
        <v>26.26</v>
      </c>
      <c r="J31" s="36"/>
      <c r="K31" s="35">
        <f t="shared" si="1"/>
        <v>0</v>
      </c>
    </row>
    <row r="32" spans="2:11" ht="30" customHeight="1" x14ac:dyDescent="0.35">
      <c r="B32" s="22" t="s">
        <v>54</v>
      </c>
      <c r="C32" s="15" t="s">
        <v>55</v>
      </c>
      <c r="D32" s="17" t="s">
        <v>58</v>
      </c>
      <c r="E32" s="15" t="s">
        <v>59</v>
      </c>
      <c r="F32" s="46">
        <v>1253</v>
      </c>
      <c r="G32" s="22">
        <v>1</v>
      </c>
      <c r="H32" s="33">
        <v>0.82</v>
      </c>
      <c r="I32" s="34">
        <f t="shared" si="0"/>
        <v>1027.46</v>
      </c>
      <c r="J32" s="36"/>
      <c r="K32" s="35">
        <f t="shared" si="1"/>
        <v>0</v>
      </c>
    </row>
    <row r="33" spans="2:11" ht="30" customHeight="1" x14ac:dyDescent="0.35">
      <c r="B33" s="22" t="s">
        <v>54</v>
      </c>
      <c r="C33" s="15" t="s">
        <v>55</v>
      </c>
      <c r="D33" s="17" t="s">
        <v>60</v>
      </c>
      <c r="E33" s="15" t="s">
        <v>61</v>
      </c>
      <c r="F33" s="46">
        <v>1479</v>
      </c>
      <c r="G33" s="22">
        <v>1</v>
      </c>
      <c r="H33" s="33">
        <v>0.2</v>
      </c>
      <c r="I33" s="34">
        <f t="shared" si="0"/>
        <v>295.8</v>
      </c>
      <c r="J33" s="36"/>
      <c r="K33" s="35">
        <f t="shared" si="1"/>
        <v>0</v>
      </c>
    </row>
    <row r="34" spans="2:11" ht="30" customHeight="1" x14ac:dyDescent="0.35">
      <c r="B34" s="22" t="s">
        <v>54</v>
      </c>
      <c r="C34" s="15" t="s">
        <v>55</v>
      </c>
      <c r="D34" s="17" t="s">
        <v>62</v>
      </c>
      <c r="E34" s="15" t="s">
        <v>63</v>
      </c>
      <c r="F34" s="46">
        <v>877</v>
      </c>
      <c r="G34" s="22">
        <v>1</v>
      </c>
      <c r="H34" s="33">
        <v>0.2</v>
      </c>
      <c r="I34" s="34">
        <f t="shared" si="0"/>
        <v>175.4</v>
      </c>
      <c r="J34" s="36"/>
      <c r="K34" s="35">
        <f t="shared" si="1"/>
        <v>0</v>
      </c>
    </row>
    <row r="35" spans="2:11" ht="30" hidden="1" customHeight="1" x14ac:dyDescent="0.35">
      <c r="B35" s="22" t="s">
        <v>64</v>
      </c>
      <c r="C35" s="15" t="s">
        <v>65</v>
      </c>
      <c r="D35" s="17" t="s">
        <v>66</v>
      </c>
      <c r="E35" s="15" t="s">
        <v>67</v>
      </c>
      <c r="F35" s="46">
        <v>6</v>
      </c>
      <c r="G35" s="22">
        <v>100</v>
      </c>
      <c r="H35" s="33">
        <v>16.2</v>
      </c>
      <c r="I35" s="34">
        <f t="shared" si="0"/>
        <v>97.199999999999989</v>
      </c>
      <c r="J35" s="36"/>
      <c r="K35" s="35">
        <f t="shared" si="1"/>
        <v>0</v>
      </c>
    </row>
    <row r="36" spans="2:11" ht="30" hidden="1" customHeight="1" x14ac:dyDescent="0.35">
      <c r="B36" s="22" t="s">
        <v>64</v>
      </c>
      <c r="C36" s="15" t="s">
        <v>65</v>
      </c>
      <c r="D36" s="17" t="s">
        <v>68</v>
      </c>
      <c r="E36" s="15" t="s">
        <v>69</v>
      </c>
      <c r="F36" s="46">
        <v>0</v>
      </c>
      <c r="G36" s="22">
        <v>100</v>
      </c>
      <c r="H36" s="33">
        <v>4.8099999999999996</v>
      </c>
      <c r="I36" s="34">
        <f t="shared" si="0"/>
        <v>0</v>
      </c>
      <c r="J36" s="36"/>
      <c r="K36" s="35">
        <f t="shared" si="1"/>
        <v>0</v>
      </c>
    </row>
    <row r="37" spans="2:11" ht="30" hidden="1" customHeight="1" x14ac:dyDescent="0.35">
      <c r="B37" s="22" t="s">
        <v>70</v>
      </c>
      <c r="C37" s="15" t="s">
        <v>71</v>
      </c>
      <c r="D37" s="17" t="s">
        <v>72</v>
      </c>
      <c r="E37" s="15" t="s">
        <v>73</v>
      </c>
      <c r="F37" s="46">
        <v>7</v>
      </c>
      <c r="G37" s="22">
        <v>100</v>
      </c>
      <c r="H37" s="33">
        <v>31.76</v>
      </c>
      <c r="I37" s="34">
        <f t="shared" si="0"/>
        <v>222.32000000000002</v>
      </c>
      <c r="J37" s="36"/>
      <c r="K37" s="35">
        <f t="shared" si="1"/>
        <v>0</v>
      </c>
    </row>
    <row r="38" spans="2:11" ht="30" hidden="1" customHeight="1" x14ac:dyDescent="0.35">
      <c r="B38" s="22" t="s">
        <v>70</v>
      </c>
      <c r="C38" s="15" t="s">
        <v>71</v>
      </c>
      <c r="D38" s="17" t="s">
        <v>74</v>
      </c>
      <c r="E38" s="15" t="s">
        <v>75</v>
      </c>
      <c r="F38" s="46">
        <v>31</v>
      </c>
      <c r="G38" s="22">
        <v>100</v>
      </c>
      <c r="H38" s="33">
        <v>15.96</v>
      </c>
      <c r="I38" s="34">
        <f t="shared" si="0"/>
        <v>494.76000000000005</v>
      </c>
      <c r="J38" s="36"/>
      <c r="K38" s="35">
        <f t="shared" si="1"/>
        <v>0</v>
      </c>
    </row>
    <row r="39" spans="2:11" ht="30" hidden="1" customHeight="1" x14ac:dyDescent="0.35">
      <c r="B39" s="22" t="s">
        <v>76</v>
      </c>
      <c r="C39" s="15" t="s">
        <v>77</v>
      </c>
      <c r="D39" s="17" t="s">
        <v>78</v>
      </c>
      <c r="E39" s="15" t="s">
        <v>79</v>
      </c>
      <c r="F39" s="46">
        <v>0</v>
      </c>
      <c r="G39" s="22">
        <v>100</v>
      </c>
      <c r="H39" s="33">
        <v>63.17</v>
      </c>
      <c r="I39" s="34">
        <f t="shared" si="0"/>
        <v>0</v>
      </c>
      <c r="J39" s="36"/>
      <c r="K39" s="35">
        <f t="shared" si="1"/>
        <v>0</v>
      </c>
    </row>
    <row r="40" spans="2:11" ht="30" hidden="1" customHeight="1" x14ac:dyDescent="0.35">
      <c r="B40" s="22" t="s">
        <v>64</v>
      </c>
      <c r="C40" s="15" t="s">
        <v>65</v>
      </c>
      <c r="D40" s="17" t="s">
        <v>80</v>
      </c>
      <c r="E40" s="15" t="s">
        <v>81</v>
      </c>
      <c r="F40" s="46">
        <v>5</v>
      </c>
      <c r="G40" s="22">
        <v>100</v>
      </c>
      <c r="H40" s="33">
        <v>4.24</v>
      </c>
      <c r="I40" s="34">
        <f t="shared" si="0"/>
        <v>21.200000000000003</v>
      </c>
      <c r="J40" s="36"/>
      <c r="K40" s="35">
        <f t="shared" si="1"/>
        <v>0</v>
      </c>
    </row>
    <row r="41" spans="2:11" ht="30" hidden="1" customHeight="1" x14ac:dyDescent="0.35">
      <c r="B41" s="22" t="s">
        <v>64</v>
      </c>
      <c r="C41" s="15" t="s">
        <v>65</v>
      </c>
      <c r="D41" s="17" t="s">
        <v>82</v>
      </c>
      <c r="E41" s="15" t="s">
        <v>83</v>
      </c>
      <c r="F41" s="46">
        <v>0</v>
      </c>
      <c r="G41" s="22">
        <v>100</v>
      </c>
      <c r="H41" s="33">
        <v>2.2000000000000002</v>
      </c>
      <c r="I41" s="34">
        <f t="shared" si="0"/>
        <v>0</v>
      </c>
      <c r="J41" s="36"/>
      <c r="K41" s="35">
        <f t="shared" si="1"/>
        <v>0</v>
      </c>
    </row>
    <row r="42" spans="2:11" ht="30" hidden="1" customHeight="1" x14ac:dyDescent="0.35">
      <c r="B42" s="22" t="s">
        <v>64</v>
      </c>
      <c r="C42" s="15" t="s">
        <v>65</v>
      </c>
      <c r="D42" s="17" t="s">
        <v>84</v>
      </c>
      <c r="E42" s="15" t="s">
        <v>85</v>
      </c>
      <c r="F42" s="46">
        <v>8</v>
      </c>
      <c r="G42" s="22">
        <v>100</v>
      </c>
      <c r="H42" s="33">
        <v>6.47</v>
      </c>
      <c r="I42" s="34">
        <f t="shared" si="0"/>
        <v>51.76</v>
      </c>
      <c r="J42" s="36"/>
      <c r="K42" s="35">
        <f t="shared" si="1"/>
        <v>0</v>
      </c>
    </row>
    <row r="43" spans="2:11" ht="30" hidden="1" customHeight="1" x14ac:dyDescent="0.35">
      <c r="B43" s="22" t="s">
        <v>64</v>
      </c>
      <c r="C43" s="15" t="s">
        <v>65</v>
      </c>
      <c r="D43" s="17" t="s">
        <v>86</v>
      </c>
      <c r="E43" s="15" t="s">
        <v>87</v>
      </c>
      <c r="F43" s="46">
        <v>2</v>
      </c>
      <c r="G43" s="22">
        <v>100</v>
      </c>
      <c r="H43" s="33">
        <v>7.75</v>
      </c>
      <c r="I43" s="34">
        <f t="shared" si="0"/>
        <v>15.5</v>
      </c>
      <c r="J43" s="36"/>
      <c r="K43" s="35">
        <f t="shared" si="1"/>
        <v>0</v>
      </c>
    </row>
    <row r="44" spans="2:11" ht="30" hidden="1" customHeight="1" x14ac:dyDescent="0.35">
      <c r="B44" s="22" t="s">
        <v>64</v>
      </c>
      <c r="C44" s="15" t="s">
        <v>65</v>
      </c>
      <c r="D44" s="17" t="s">
        <v>88</v>
      </c>
      <c r="E44" s="15" t="s">
        <v>89</v>
      </c>
      <c r="F44" s="46">
        <v>1</v>
      </c>
      <c r="G44" s="22">
        <v>100</v>
      </c>
      <c r="H44" s="33">
        <v>10</v>
      </c>
      <c r="I44" s="34">
        <f t="shared" si="0"/>
        <v>10</v>
      </c>
      <c r="J44" s="36"/>
      <c r="K44" s="35">
        <f t="shared" si="1"/>
        <v>0</v>
      </c>
    </row>
    <row r="45" spans="2:11" ht="30" hidden="1" customHeight="1" x14ac:dyDescent="0.35">
      <c r="B45" s="22" t="s">
        <v>64</v>
      </c>
      <c r="C45" s="15" t="s">
        <v>65</v>
      </c>
      <c r="D45" s="17" t="s">
        <v>90</v>
      </c>
      <c r="E45" s="15" t="s">
        <v>91</v>
      </c>
      <c r="F45" s="46">
        <v>2</v>
      </c>
      <c r="G45" s="22">
        <v>100</v>
      </c>
      <c r="H45" s="33">
        <v>11.96</v>
      </c>
      <c r="I45" s="34">
        <f t="shared" si="0"/>
        <v>23.92</v>
      </c>
      <c r="J45" s="36"/>
      <c r="K45" s="35">
        <f t="shared" si="1"/>
        <v>0</v>
      </c>
    </row>
    <row r="46" spans="2:11" ht="30" hidden="1" customHeight="1" x14ac:dyDescent="0.35">
      <c r="B46" s="22" t="s">
        <v>64</v>
      </c>
      <c r="C46" s="15" t="s">
        <v>65</v>
      </c>
      <c r="D46" s="17" t="s">
        <v>92</v>
      </c>
      <c r="E46" s="15" t="s">
        <v>93</v>
      </c>
      <c r="F46" s="46">
        <v>1</v>
      </c>
      <c r="G46" s="22">
        <v>100</v>
      </c>
      <c r="H46" s="33">
        <v>6.35</v>
      </c>
      <c r="I46" s="34">
        <f t="shared" si="0"/>
        <v>6.35</v>
      </c>
      <c r="J46" s="36"/>
      <c r="K46" s="35">
        <f t="shared" si="1"/>
        <v>0</v>
      </c>
    </row>
    <row r="47" spans="2:11" ht="30" hidden="1" customHeight="1" x14ac:dyDescent="0.35">
      <c r="B47" s="22" t="s">
        <v>64</v>
      </c>
      <c r="C47" s="15" t="s">
        <v>65</v>
      </c>
      <c r="D47" s="17" t="s">
        <v>94</v>
      </c>
      <c r="E47" s="15" t="s">
        <v>95</v>
      </c>
      <c r="F47" s="46">
        <v>0</v>
      </c>
      <c r="G47" s="22">
        <v>100</v>
      </c>
      <c r="H47" s="33">
        <v>24.05</v>
      </c>
      <c r="I47" s="34">
        <f t="shared" si="0"/>
        <v>0</v>
      </c>
      <c r="J47" s="36"/>
      <c r="K47" s="35">
        <f t="shared" si="1"/>
        <v>0</v>
      </c>
    </row>
    <row r="48" spans="2:11" ht="30" hidden="1" customHeight="1" x14ac:dyDescent="0.35">
      <c r="B48" s="22" t="s">
        <v>64</v>
      </c>
      <c r="C48" s="15" t="s">
        <v>65</v>
      </c>
      <c r="D48" s="17" t="s">
        <v>96</v>
      </c>
      <c r="E48" s="15" t="s">
        <v>97</v>
      </c>
      <c r="F48" s="46">
        <v>0</v>
      </c>
      <c r="G48" s="22">
        <v>100</v>
      </c>
      <c r="H48" s="33">
        <v>34.229999999999997</v>
      </c>
      <c r="I48" s="34">
        <f t="shared" si="0"/>
        <v>0</v>
      </c>
      <c r="J48" s="36"/>
      <c r="K48" s="35">
        <f t="shared" si="1"/>
        <v>0</v>
      </c>
    </row>
    <row r="49" spans="2:11" ht="30" hidden="1" customHeight="1" x14ac:dyDescent="0.35">
      <c r="B49" s="22" t="s">
        <v>64</v>
      </c>
      <c r="C49" s="15" t="s">
        <v>65</v>
      </c>
      <c r="D49" s="17" t="s">
        <v>98</v>
      </c>
      <c r="E49" s="15" t="s">
        <v>99</v>
      </c>
      <c r="F49" s="46">
        <v>2</v>
      </c>
      <c r="G49" s="22">
        <v>100</v>
      </c>
      <c r="H49" s="33">
        <v>4.3899999999999997</v>
      </c>
      <c r="I49" s="34">
        <f t="shared" si="0"/>
        <v>8.7799999999999994</v>
      </c>
      <c r="J49" s="36"/>
      <c r="K49" s="35">
        <f t="shared" si="1"/>
        <v>0</v>
      </c>
    </row>
    <row r="50" spans="2:11" ht="30" hidden="1" customHeight="1" x14ac:dyDescent="0.35">
      <c r="B50" s="22" t="s">
        <v>100</v>
      </c>
      <c r="C50" s="15" t="s">
        <v>101</v>
      </c>
      <c r="D50" s="16" t="s">
        <v>102</v>
      </c>
      <c r="E50" s="15" t="s">
        <v>103</v>
      </c>
      <c r="F50" s="46">
        <v>15</v>
      </c>
      <c r="G50" s="24">
        <v>1</v>
      </c>
      <c r="H50" s="33">
        <v>4.6399999999999997</v>
      </c>
      <c r="I50" s="34">
        <f t="shared" si="0"/>
        <v>69.599999999999994</v>
      </c>
      <c r="J50" s="36"/>
      <c r="K50" s="35">
        <f t="shared" si="1"/>
        <v>0</v>
      </c>
    </row>
    <row r="51" spans="2:11" ht="30" hidden="1" customHeight="1" x14ac:dyDescent="0.35">
      <c r="B51" s="22" t="s">
        <v>100</v>
      </c>
      <c r="C51" s="15" t="s">
        <v>101</v>
      </c>
      <c r="D51" s="16" t="s">
        <v>104</v>
      </c>
      <c r="E51" s="15" t="s">
        <v>105</v>
      </c>
      <c r="F51" s="46">
        <v>16</v>
      </c>
      <c r="G51" s="24">
        <v>1</v>
      </c>
      <c r="H51" s="33">
        <v>6.27</v>
      </c>
      <c r="I51" s="34">
        <f t="shared" si="0"/>
        <v>100.32</v>
      </c>
      <c r="J51" s="36"/>
      <c r="K51" s="35">
        <f t="shared" si="1"/>
        <v>0</v>
      </c>
    </row>
    <row r="52" spans="2:11" ht="30" hidden="1" customHeight="1" x14ac:dyDescent="0.35">
      <c r="B52" s="22" t="s">
        <v>22</v>
      </c>
      <c r="C52" s="15" t="s">
        <v>23</v>
      </c>
      <c r="D52" s="16" t="s">
        <v>106</v>
      </c>
      <c r="E52" s="15" t="s">
        <v>107</v>
      </c>
      <c r="F52" s="46">
        <v>10</v>
      </c>
      <c r="G52" s="24">
        <v>1</v>
      </c>
      <c r="H52" s="33">
        <v>8.32</v>
      </c>
      <c r="I52" s="34">
        <f t="shared" si="0"/>
        <v>83.2</v>
      </c>
      <c r="J52" s="36"/>
      <c r="K52" s="35">
        <f t="shared" si="1"/>
        <v>0</v>
      </c>
    </row>
    <row r="53" spans="2:11" ht="30" hidden="1" customHeight="1" x14ac:dyDescent="0.35">
      <c r="B53" s="22" t="s">
        <v>22</v>
      </c>
      <c r="C53" s="15" t="s">
        <v>23</v>
      </c>
      <c r="D53" s="16" t="s">
        <v>108</v>
      </c>
      <c r="E53" s="15" t="s">
        <v>109</v>
      </c>
      <c r="F53" s="46">
        <v>0</v>
      </c>
      <c r="G53" s="24">
        <v>1</v>
      </c>
      <c r="H53" s="33">
        <v>1.67</v>
      </c>
      <c r="I53" s="34">
        <f t="shared" si="0"/>
        <v>0</v>
      </c>
      <c r="J53" s="36"/>
      <c r="K53" s="35">
        <f t="shared" si="1"/>
        <v>0</v>
      </c>
    </row>
    <row r="54" spans="2:11" ht="30" hidden="1" customHeight="1" x14ac:dyDescent="0.35">
      <c r="B54" s="22" t="s">
        <v>22</v>
      </c>
      <c r="C54" s="15" t="s">
        <v>23</v>
      </c>
      <c r="D54" s="16" t="s">
        <v>110</v>
      </c>
      <c r="E54" s="15" t="s">
        <v>111</v>
      </c>
      <c r="F54" s="46">
        <v>0</v>
      </c>
      <c r="G54" s="24">
        <v>1</v>
      </c>
      <c r="H54" s="33">
        <v>2.91</v>
      </c>
      <c r="I54" s="34">
        <f t="shared" si="0"/>
        <v>0</v>
      </c>
      <c r="J54" s="36"/>
      <c r="K54" s="35">
        <f t="shared" si="1"/>
        <v>0</v>
      </c>
    </row>
    <row r="55" spans="2:11" ht="30" hidden="1" customHeight="1" x14ac:dyDescent="0.35">
      <c r="B55" s="22" t="s">
        <v>22</v>
      </c>
      <c r="C55" s="15" t="s">
        <v>23</v>
      </c>
      <c r="D55" s="16" t="s">
        <v>112</v>
      </c>
      <c r="E55" s="15" t="s">
        <v>113</v>
      </c>
      <c r="F55" s="46">
        <v>0</v>
      </c>
      <c r="G55" s="24">
        <v>1</v>
      </c>
      <c r="H55" s="33">
        <v>3.18</v>
      </c>
      <c r="I55" s="34">
        <f t="shared" si="0"/>
        <v>0</v>
      </c>
      <c r="J55" s="36"/>
      <c r="K55" s="35">
        <f t="shared" si="1"/>
        <v>0</v>
      </c>
    </row>
    <row r="56" spans="2:11" ht="30" hidden="1" customHeight="1" x14ac:dyDescent="0.35">
      <c r="B56" s="22" t="s">
        <v>22</v>
      </c>
      <c r="C56" s="15" t="s">
        <v>23</v>
      </c>
      <c r="D56" s="16" t="s">
        <v>114</v>
      </c>
      <c r="E56" s="15" t="s">
        <v>115</v>
      </c>
      <c r="F56" s="46">
        <v>3</v>
      </c>
      <c r="G56" s="24">
        <v>1</v>
      </c>
      <c r="H56" s="33">
        <v>3.96</v>
      </c>
      <c r="I56" s="34">
        <f t="shared" si="0"/>
        <v>11.879999999999999</v>
      </c>
      <c r="J56" s="36"/>
      <c r="K56" s="35">
        <f t="shared" si="1"/>
        <v>0</v>
      </c>
    </row>
    <row r="57" spans="2:11" ht="30" hidden="1" customHeight="1" x14ac:dyDescent="0.35">
      <c r="B57" s="22" t="s">
        <v>116</v>
      </c>
      <c r="C57" s="15" t="s">
        <v>23</v>
      </c>
      <c r="D57" s="16" t="s">
        <v>117</v>
      </c>
      <c r="E57" s="15" t="s">
        <v>118</v>
      </c>
      <c r="F57" s="46">
        <v>0</v>
      </c>
      <c r="G57" s="24">
        <v>1</v>
      </c>
      <c r="H57" s="33">
        <v>4.3499999999999996</v>
      </c>
      <c r="I57" s="34">
        <f t="shared" si="0"/>
        <v>0</v>
      </c>
      <c r="J57" s="36"/>
      <c r="K57" s="35">
        <f t="shared" si="1"/>
        <v>0</v>
      </c>
    </row>
    <row r="58" spans="2:11" ht="30" hidden="1" customHeight="1" x14ac:dyDescent="0.35">
      <c r="B58" s="22" t="s">
        <v>22</v>
      </c>
      <c r="C58" s="15" t="s">
        <v>23</v>
      </c>
      <c r="D58" s="16" t="s">
        <v>119</v>
      </c>
      <c r="E58" s="15" t="s">
        <v>120</v>
      </c>
      <c r="F58" s="46">
        <v>0</v>
      </c>
      <c r="G58" s="24">
        <v>1</v>
      </c>
      <c r="H58" s="33">
        <v>10</v>
      </c>
      <c r="I58" s="34">
        <f t="shared" si="0"/>
        <v>0</v>
      </c>
      <c r="J58" s="36"/>
      <c r="K58" s="35">
        <f t="shared" si="1"/>
        <v>0</v>
      </c>
    </row>
    <row r="59" spans="2:11" ht="30" hidden="1" customHeight="1" x14ac:dyDescent="0.35">
      <c r="B59" s="22" t="s">
        <v>22</v>
      </c>
      <c r="C59" s="15" t="s">
        <v>23</v>
      </c>
      <c r="D59" s="16" t="s">
        <v>121</v>
      </c>
      <c r="E59" s="18" t="s">
        <v>122</v>
      </c>
      <c r="F59" s="46">
        <v>1</v>
      </c>
      <c r="G59" s="24">
        <v>1</v>
      </c>
      <c r="H59" s="33">
        <v>8</v>
      </c>
      <c r="I59" s="34">
        <f t="shared" si="0"/>
        <v>8</v>
      </c>
      <c r="J59" s="36"/>
      <c r="K59" s="35">
        <f t="shared" si="1"/>
        <v>0</v>
      </c>
    </row>
    <row r="60" spans="2:11" ht="30" hidden="1" customHeight="1" x14ac:dyDescent="0.35">
      <c r="B60" s="22" t="s">
        <v>123</v>
      </c>
      <c r="C60" s="15" t="s">
        <v>124</v>
      </c>
      <c r="D60" s="17" t="s">
        <v>125</v>
      </c>
      <c r="E60" s="15" t="s">
        <v>126</v>
      </c>
      <c r="F60" s="46">
        <v>0</v>
      </c>
      <c r="G60" s="24">
        <v>1000</v>
      </c>
      <c r="H60" s="33">
        <v>1311.12</v>
      </c>
      <c r="I60" s="34">
        <f t="shared" si="0"/>
        <v>0</v>
      </c>
      <c r="J60" s="36"/>
      <c r="K60" s="35">
        <f t="shared" si="1"/>
        <v>0</v>
      </c>
    </row>
    <row r="61" spans="2:11" ht="30" hidden="1" customHeight="1" x14ac:dyDescent="0.35">
      <c r="B61" s="22" t="s">
        <v>127</v>
      </c>
      <c r="C61" s="15" t="s">
        <v>128</v>
      </c>
      <c r="D61" s="17" t="s">
        <v>129</v>
      </c>
      <c r="E61" s="15" t="s">
        <v>130</v>
      </c>
      <c r="F61" s="46">
        <v>8</v>
      </c>
      <c r="G61" s="24">
        <v>1</v>
      </c>
      <c r="H61" s="33">
        <v>7.07</v>
      </c>
      <c r="I61" s="34">
        <f t="shared" si="0"/>
        <v>56.56</v>
      </c>
      <c r="J61" s="36"/>
      <c r="K61" s="35">
        <f t="shared" si="1"/>
        <v>0</v>
      </c>
    </row>
    <row r="62" spans="2:11" ht="30" hidden="1" customHeight="1" x14ac:dyDescent="0.35">
      <c r="B62" s="22" t="s">
        <v>131</v>
      </c>
      <c r="C62" s="15" t="s">
        <v>132</v>
      </c>
      <c r="D62" s="16" t="s">
        <v>133</v>
      </c>
      <c r="E62" s="15" t="s">
        <v>134</v>
      </c>
      <c r="F62" s="46">
        <v>50</v>
      </c>
      <c r="G62" s="22">
        <v>1</v>
      </c>
      <c r="H62" s="33">
        <v>3.87</v>
      </c>
      <c r="I62" s="34">
        <f t="shared" si="0"/>
        <v>193.5</v>
      </c>
      <c r="J62" s="36"/>
      <c r="K62" s="35">
        <f t="shared" si="1"/>
        <v>0</v>
      </c>
    </row>
    <row r="63" spans="2:11" ht="30" hidden="1" customHeight="1" x14ac:dyDescent="0.35">
      <c r="B63" s="22" t="s">
        <v>131</v>
      </c>
      <c r="C63" s="15" t="s">
        <v>132</v>
      </c>
      <c r="D63" s="16" t="s">
        <v>135</v>
      </c>
      <c r="E63" s="15" t="s">
        <v>136</v>
      </c>
      <c r="F63" s="46">
        <v>54</v>
      </c>
      <c r="G63" s="22">
        <v>1</v>
      </c>
      <c r="H63" s="33">
        <v>5.3</v>
      </c>
      <c r="I63" s="34">
        <f t="shared" si="0"/>
        <v>286.2</v>
      </c>
      <c r="J63" s="36"/>
      <c r="K63" s="35">
        <f t="shared" si="1"/>
        <v>0</v>
      </c>
    </row>
    <row r="64" spans="2:11" ht="30" hidden="1" customHeight="1" x14ac:dyDescent="0.35">
      <c r="B64" s="22" t="s">
        <v>131</v>
      </c>
      <c r="C64" s="15" t="s">
        <v>132</v>
      </c>
      <c r="D64" s="16" t="s">
        <v>137</v>
      </c>
      <c r="E64" s="15" t="s">
        <v>138</v>
      </c>
      <c r="F64" s="46">
        <v>33</v>
      </c>
      <c r="G64" s="22">
        <v>1</v>
      </c>
      <c r="H64" s="33">
        <v>3</v>
      </c>
      <c r="I64" s="34">
        <f t="shared" si="0"/>
        <v>99</v>
      </c>
      <c r="J64" s="36"/>
      <c r="K64" s="35">
        <f t="shared" si="1"/>
        <v>0</v>
      </c>
    </row>
    <row r="65" spans="2:11" ht="30" hidden="1" customHeight="1" x14ac:dyDescent="0.35">
      <c r="B65" s="22" t="s">
        <v>131</v>
      </c>
      <c r="C65" s="15" t="s">
        <v>132</v>
      </c>
      <c r="D65" s="16" t="s">
        <v>139</v>
      </c>
      <c r="E65" s="15" t="s">
        <v>140</v>
      </c>
      <c r="F65" s="46">
        <v>5</v>
      </c>
      <c r="G65" s="22">
        <v>1</v>
      </c>
      <c r="H65" s="33">
        <v>1.05</v>
      </c>
      <c r="I65" s="34">
        <f t="shared" si="0"/>
        <v>5.25</v>
      </c>
      <c r="J65" s="36"/>
      <c r="K65" s="35">
        <f t="shared" si="1"/>
        <v>0</v>
      </c>
    </row>
    <row r="66" spans="2:11" ht="30" hidden="1" customHeight="1" x14ac:dyDescent="0.35">
      <c r="B66" s="22" t="s">
        <v>70</v>
      </c>
      <c r="C66" s="15" t="s">
        <v>71</v>
      </c>
      <c r="D66" s="16" t="s">
        <v>141</v>
      </c>
      <c r="E66" s="15" t="s">
        <v>142</v>
      </c>
      <c r="F66" s="46">
        <v>29</v>
      </c>
      <c r="G66" s="22">
        <v>1</v>
      </c>
      <c r="H66" s="33">
        <v>2.48</v>
      </c>
      <c r="I66" s="34">
        <f t="shared" si="0"/>
        <v>71.92</v>
      </c>
      <c r="J66" s="36"/>
      <c r="K66" s="35">
        <f t="shared" si="1"/>
        <v>0</v>
      </c>
    </row>
    <row r="67" spans="2:11" ht="30" hidden="1" customHeight="1" x14ac:dyDescent="0.35">
      <c r="B67" s="22" t="s">
        <v>131</v>
      </c>
      <c r="C67" s="15" t="s">
        <v>132</v>
      </c>
      <c r="D67" s="16" t="s">
        <v>143</v>
      </c>
      <c r="E67" s="15" t="s">
        <v>144</v>
      </c>
      <c r="F67" s="46">
        <v>21</v>
      </c>
      <c r="G67" s="22">
        <v>1</v>
      </c>
      <c r="H67" s="33">
        <v>6.16</v>
      </c>
      <c r="I67" s="34">
        <f t="shared" si="0"/>
        <v>129.36000000000001</v>
      </c>
      <c r="J67" s="36"/>
      <c r="K67" s="35">
        <f t="shared" si="1"/>
        <v>0</v>
      </c>
    </row>
    <row r="68" spans="2:11" ht="30" hidden="1" customHeight="1" x14ac:dyDescent="0.35">
      <c r="B68" s="22" t="s">
        <v>131</v>
      </c>
      <c r="C68" s="15" t="s">
        <v>132</v>
      </c>
      <c r="D68" s="16" t="s">
        <v>145</v>
      </c>
      <c r="E68" s="15" t="s">
        <v>146</v>
      </c>
      <c r="F68" s="46">
        <v>10</v>
      </c>
      <c r="G68" s="22">
        <v>1</v>
      </c>
      <c r="H68" s="33">
        <v>9.15</v>
      </c>
      <c r="I68" s="34">
        <f t="shared" si="0"/>
        <v>91.5</v>
      </c>
      <c r="J68" s="36"/>
      <c r="K68" s="35">
        <f t="shared" si="1"/>
        <v>0</v>
      </c>
    </row>
    <row r="69" spans="2:11" ht="30" hidden="1" customHeight="1" x14ac:dyDescent="0.35">
      <c r="B69" s="22" t="s">
        <v>131</v>
      </c>
      <c r="C69" s="15" t="s">
        <v>132</v>
      </c>
      <c r="D69" s="16" t="s">
        <v>147</v>
      </c>
      <c r="E69" s="15" t="s">
        <v>148</v>
      </c>
      <c r="F69" s="46">
        <v>5</v>
      </c>
      <c r="G69" s="22">
        <v>1</v>
      </c>
      <c r="H69" s="33">
        <v>11.77</v>
      </c>
      <c r="I69" s="34">
        <f t="shared" si="0"/>
        <v>58.849999999999994</v>
      </c>
      <c r="J69" s="36"/>
      <c r="K69" s="35">
        <f t="shared" si="1"/>
        <v>0</v>
      </c>
    </row>
    <row r="70" spans="2:11" ht="30" hidden="1" customHeight="1" x14ac:dyDescent="0.35">
      <c r="B70" s="22" t="s">
        <v>131</v>
      </c>
      <c r="C70" s="15" t="s">
        <v>132</v>
      </c>
      <c r="D70" s="16" t="s">
        <v>149</v>
      </c>
      <c r="E70" s="15" t="s">
        <v>150</v>
      </c>
      <c r="F70" s="46">
        <v>3</v>
      </c>
      <c r="G70" s="22">
        <v>1</v>
      </c>
      <c r="H70" s="33">
        <v>7.31</v>
      </c>
      <c r="I70" s="34">
        <f t="shared" si="0"/>
        <v>21.93</v>
      </c>
      <c r="J70" s="36"/>
      <c r="K70" s="35">
        <f t="shared" si="1"/>
        <v>0</v>
      </c>
    </row>
    <row r="71" spans="2:11" ht="30" hidden="1" customHeight="1" x14ac:dyDescent="0.35">
      <c r="B71" s="22" t="s">
        <v>151</v>
      </c>
      <c r="C71" s="15" t="s">
        <v>152</v>
      </c>
      <c r="D71" s="16" t="s">
        <v>153</v>
      </c>
      <c r="E71" s="15" t="s">
        <v>154</v>
      </c>
      <c r="F71" s="46">
        <v>42</v>
      </c>
      <c r="G71" s="22">
        <v>1</v>
      </c>
      <c r="H71" s="33">
        <v>4.92</v>
      </c>
      <c r="I71" s="34">
        <f t="shared" si="0"/>
        <v>206.64</v>
      </c>
      <c r="J71" s="36"/>
      <c r="K71" s="35">
        <f t="shared" si="1"/>
        <v>0</v>
      </c>
    </row>
    <row r="72" spans="2:11" ht="30" hidden="1" customHeight="1" x14ac:dyDescent="0.35">
      <c r="B72" s="22" t="s">
        <v>155</v>
      </c>
      <c r="C72" s="15" t="s">
        <v>156</v>
      </c>
      <c r="D72" s="16" t="s">
        <v>157</v>
      </c>
      <c r="E72" s="15" t="s">
        <v>158</v>
      </c>
      <c r="F72" s="46">
        <v>0</v>
      </c>
      <c r="G72" s="22">
        <v>25</v>
      </c>
      <c r="H72" s="33">
        <v>34.17</v>
      </c>
      <c r="I72" s="34">
        <f t="shared" si="0"/>
        <v>0</v>
      </c>
      <c r="J72" s="36"/>
      <c r="K72" s="35">
        <f t="shared" si="1"/>
        <v>0</v>
      </c>
    </row>
    <row r="73" spans="2:11" ht="30" hidden="1" customHeight="1" x14ac:dyDescent="0.35">
      <c r="B73" s="22" t="s">
        <v>155</v>
      </c>
      <c r="C73" s="15" t="s">
        <v>156</v>
      </c>
      <c r="D73" s="16" t="s">
        <v>159</v>
      </c>
      <c r="E73" s="15" t="s">
        <v>160</v>
      </c>
      <c r="F73" s="46">
        <v>0</v>
      </c>
      <c r="G73" s="22">
        <v>50</v>
      </c>
      <c r="H73" s="33">
        <v>52.5</v>
      </c>
      <c r="I73" s="34">
        <f t="shared" si="0"/>
        <v>0</v>
      </c>
      <c r="J73" s="36"/>
      <c r="K73" s="35">
        <f t="shared" si="1"/>
        <v>0</v>
      </c>
    </row>
    <row r="74" spans="2:11" ht="30" hidden="1" customHeight="1" x14ac:dyDescent="0.35">
      <c r="B74" s="22" t="s">
        <v>155</v>
      </c>
      <c r="C74" s="15" t="s">
        <v>156</v>
      </c>
      <c r="D74" s="16" t="s">
        <v>161</v>
      </c>
      <c r="E74" s="15" t="s">
        <v>162</v>
      </c>
      <c r="F74" s="46">
        <v>0</v>
      </c>
      <c r="G74" s="22">
        <v>25</v>
      </c>
      <c r="H74" s="33">
        <v>29.17</v>
      </c>
      <c r="I74" s="34">
        <f t="shared" si="0"/>
        <v>0</v>
      </c>
      <c r="J74" s="36"/>
      <c r="K74" s="35">
        <f t="shared" si="1"/>
        <v>0</v>
      </c>
    </row>
    <row r="75" spans="2:11" ht="30" hidden="1" customHeight="1" x14ac:dyDescent="0.35">
      <c r="B75" s="22" t="s">
        <v>155</v>
      </c>
      <c r="C75" s="15" t="s">
        <v>156</v>
      </c>
      <c r="D75" s="16" t="s">
        <v>163</v>
      </c>
      <c r="E75" s="15" t="s">
        <v>164</v>
      </c>
      <c r="F75" s="46">
        <v>0</v>
      </c>
      <c r="G75" s="22">
        <v>25</v>
      </c>
      <c r="H75" s="33">
        <v>36.25</v>
      </c>
      <c r="I75" s="34">
        <f t="shared" si="0"/>
        <v>0</v>
      </c>
      <c r="J75" s="36"/>
      <c r="K75" s="35">
        <f t="shared" si="1"/>
        <v>0</v>
      </c>
    </row>
    <row r="76" spans="2:11" ht="30" hidden="1" customHeight="1" x14ac:dyDescent="0.35">
      <c r="B76" s="22" t="s">
        <v>155</v>
      </c>
      <c r="C76" s="15" t="s">
        <v>156</v>
      </c>
      <c r="D76" s="16" t="s">
        <v>165</v>
      </c>
      <c r="E76" s="18" t="s">
        <v>166</v>
      </c>
      <c r="F76" s="46">
        <v>0</v>
      </c>
      <c r="G76" s="22">
        <v>25</v>
      </c>
      <c r="H76" s="33">
        <v>29.58</v>
      </c>
      <c r="I76" s="34">
        <f t="shared" si="0"/>
        <v>0</v>
      </c>
      <c r="J76" s="36"/>
      <c r="K76" s="35">
        <f t="shared" si="1"/>
        <v>0</v>
      </c>
    </row>
    <row r="77" spans="2:11" ht="30" hidden="1" customHeight="1" x14ac:dyDescent="0.35">
      <c r="B77" s="22" t="s">
        <v>167</v>
      </c>
      <c r="C77" s="15" t="s">
        <v>168</v>
      </c>
      <c r="D77" s="17" t="s">
        <v>169</v>
      </c>
      <c r="E77" s="15" t="s">
        <v>170</v>
      </c>
      <c r="F77" s="46">
        <v>2</v>
      </c>
      <c r="G77" s="22">
        <v>1</v>
      </c>
      <c r="H77" s="33">
        <v>33.020000000000003</v>
      </c>
      <c r="I77" s="34">
        <f t="shared" si="0"/>
        <v>66.040000000000006</v>
      </c>
      <c r="J77" s="36"/>
      <c r="K77" s="35">
        <f t="shared" si="1"/>
        <v>0</v>
      </c>
    </row>
    <row r="78" spans="2:11" ht="30" hidden="1" customHeight="1" x14ac:dyDescent="0.35">
      <c r="B78" s="22" t="s">
        <v>171</v>
      </c>
      <c r="C78" s="15" t="s">
        <v>172</v>
      </c>
      <c r="D78" s="17" t="s">
        <v>173</v>
      </c>
      <c r="E78" s="15" t="s">
        <v>174</v>
      </c>
      <c r="F78" s="46">
        <v>0</v>
      </c>
      <c r="G78" s="22">
        <v>10</v>
      </c>
      <c r="H78" s="33">
        <v>11.33</v>
      </c>
      <c r="I78" s="34">
        <f t="shared" si="0"/>
        <v>0</v>
      </c>
      <c r="J78" s="36"/>
      <c r="K78" s="35">
        <f t="shared" si="1"/>
        <v>0</v>
      </c>
    </row>
    <row r="79" spans="2:11" ht="30" hidden="1" customHeight="1" x14ac:dyDescent="0.35">
      <c r="B79" s="22" t="s">
        <v>175</v>
      </c>
      <c r="C79" s="15" t="s">
        <v>176</v>
      </c>
      <c r="D79" s="17" t="s">
        <v>177</v>
      </c>
      <c r="E79" s="15" t="s">
        <v>178</v>
      </c>
      <c r="F79" s="46">
        <v>51</v>
      </c>
      <c r="G79" s="22">
        <v>1</v>
      </c>
      <c r="H79" s="33">
        <v>4.21</v>
      </c>
      <c r="I79" s="34">
        <f t="shared" si="0"/>
        <v>214.71</v>
      </c>
      <c r="J79" s="36"/>
      <c r="K79" s="35">
        <f t="shared" si="1"/>
        <v>0</v>
      </c>
    </row>
    <row r="80" spans="2:11" ht="30" hidden="1" customHeight="1" x14ac:dyDescent="0.35">
      <c r="B80" s="22" t="s">
        <v>175</v>
      </c>
      <c r="C80" s="15" t="s">
        <v>176</v>
      </c>
      <c r="D80" s="17" t="s">
        <v>179</v>
      </c>
      <c r="E80" s="15" t="s">
        <v>180</v>
      </c>
      <c r="F80" s="46">
        <v>237</v>
      </c>
      <c r="G80" s="22">
        <v>1</v>
      </c>
      <c r="H80" s="33">
        <v>3.33</v>
      </c>
      <c r="I80" s="34">
        <f t="shared" si="0"/>
        <v>789.21</v>
      </c>
      <c r="J80" s="36"/>
      <c r="K80" s="35">
        <f t="shared" si="1"/>
        <v>0</v>
      </c>
    </row>
    <row r="81" spans="2:11" ht="30" hidden="1" customHeight="1" x14ac:dyDescent="0.35">
      <c r="B81" s="22" t="s">
        <v>175</v>
      </c>
      <c r="C81" s="15" t="s">
        <v>176</v>
      </c>
      <c r="D81" s="17" t="s">
        <v>181</v>
      </c>
      <c r="E81" s="15" t="s">
        <v>182</v>
      </c>
      <c r="F81" s="46">
        <v>11</v>
      </c>
      <c r="G81" s="22">
        <v>1</v>
      </c>
      <c r="H81" s="33">
        <v>9</v>
      </c>
      <c r="I81" s="34">
        <f t="shared" si="0"/>
        <v>99</v>
      </c>
      <c r="J81" s="36"/>
      <c r="K81" s="35">
        <f t="shared" si="1"/>
        <v>0</v>
      </c>
    </row>
    <row r="82" spans="2:11" ht="30" hidden="1" customHeight="1" x14ac:dyDescent="0.35">
      <c r="B82" s="22" t="s">
        <v>175</v>
      </c>
      <c r="C82" s="15" t="s">
        <v>176</v>
      </c>
      <c r="D82" s="17" t="s">
        <v>183</v>
      </c>
      <c r="E82" s="15" t="s">
        <v>184</v>
      </c>
      <c r="F82" s="46">
        <v>49</v>
      </c>
      <c r="G82" s="22">
        <v>1</v>
      </c>
      <c r="H82" s="33">
        <v>1.37</v>
      </c>
      <c r="I82" s="34">
        <f t="shared" ref="I82:I145" si="2">VALUE(F82*H82)</f>
        <v>67.13000000000001</v>
      </c>
      <c r="J82" s="36"/>
      <c r="K82" s="35">
        <f t="shared" ref="K82:K145" si="3">VALUE(F82*J82)</f>
        <v>0</v>
      </c>
    </row>
    <row r="83" spans="2:11" ht="30" hidden="1" customHeight="1" x14ac:dyDescent="0.35">
      <c r="B83" s="22" t="s">
        <v>175</v>
      </c>
      <c r="C83" s="15" t="s">
        <v>176</v>
      </c>
      <c r="D83" s="17" t="s">
        <v>185</v>
      </c>
      <c r="E83" s="15" t="s">
        <v>186</v>
      </c>
      <c r="F83" s="46">
        <v>77</v>
      </c>
      <c r="G83" s="22">
        <v>1</v>
      </c>
      <c r="H83" s="33">
        <v>1.29</v>
      </c>
      <c r="I83" s="34">
        <f t="shared" si="2"/>
        <v>99.33</v>
      </c>
      <c r="J83" s="36"/>
      <c r="K83" s="35">
        <f t="shared" si="3"/>
        <v>0</v>
      </c>
    </row>
    <row r="84" spans="2:11" ht="30" hidden="1" customHeight="1" x14ac:dyDescent="0.35">
      <c r="B84" s="22" t="s">
        <v>175</v>
      </c>
      <c r="C84" s="15" t="s">
        <v>176</v>
      </c>
      <c r="D84" s="17" t="s">
        <v>187</v>
      </c>
      <c r="E84" s="15" t="s">
        <v>188</v>
      </c>
      <c r="F84" s="46">
        <v>209</v>
      </c>
      <c r="G84" s="22">
        <v>1</v>
      </c>
      <c r="H84" s="33">
        <v>1.5</v>
      </c>
      <c r="I84" s="34">
        <f t="shared" si="2"/>
        <v>313.5</v>
      </c>
      <c r="J84" s="36"/>
      <c r="K84" s="35">
        <f t="shared" si="3"/>
        <v>0</v>
      </c>
    </row>
    <row r="85" spans="2:11" ht="30" hidden="1" customHeight="1" x14ac:dyDescent="0.35">
      <c r="B85" s="22" t="s">
        <v>189</v>
      </c>
      <c r="C85" s="15" t="s">
        <v>190</v>
      </c>
      <c r="D85" s="17" t="s">
        <v>191</v>
      </c>
      <c r="E85" s="15" t="s">
        <v>192</v>
      </c>
      <c r="F85" s="46">
        <v>0</v>
      </c>
      <c r="G85" s="22">
        <v>1</v>
      </c>
      <c r="H85" s="33">
        <v>7.87</v>
      </c>
      <c r="I85" s="34">
        <f t="shared" si="2"/>
        <v>0</v>
      </c>
      <c r="J85" s="36"/>
      <c r="K85" s="35">
        <f t="shared" si="3"/>
        <v>0</v>
      </c>
    </row>
    <row r="86" spans="2:11" ht="30" hidden="1" customHeight="1" x14ac:dyDescent="0.35">
      <c r="B86" s="22" t="s">
        <v>193</v>
      </c>
      <c r="C86" s="15" t="s">
        <v>194</v>
      </c>
      <c r="D86" s="17" t="s">
        <v>195</v>
      </c>
      <c r="E86" s="15" t="s">
        <v>196</v>
      </c>
      <c r="F86" s="46">
        <v>1</v>
      </c>
      <c r="G86" s="22">
        <v>1</v>
      </c>
      <c r="H86" s="33">
        <v>20.8</v>
      </c>
      <c r="I86" s="34">
        <f t="shared" si="2"/>
        <v>20.8</v>
      </c>
      <c r="J86" s="36"/>
      <c r="K86" s="35">
        <f t="shared" si="3"/>
        <v>0</v>
      </c>
    </row>
    <row r="87" spans="2:11" ht="30" hidden="1" customHeight="1" x14ac:dyDescent="0.35">
      <c r="B87" s="22" t="s">
        <v>193</v>
      </c>
      <c r="C87" s="15" t="s">
        <v>194</v>
      </c>
      <c r="D87" s="17" t="s">
        <v>197</v>
      </c>
      <c r="E87" s="15" t="s">
        <v>198</v>
      </c>
      <c r="F87" s="46">
        <v>2</v>
      </c>
      <c r="G87" s="22">
        <v>1</v>
      </c>
      <c r="H87" s="33">
        <v>19.420000000000002</v>
      </c>
      <c r="I87" s="34">
        <f t="shared" si="2"/>
        <v>38.840000000000003</v>
      </c>
      <c r="J87" s="36"/>
      <c r="K87" s="35">
        <f t="shared" si="3"/>
        <v>0</v>
      </c>
    </row>
    <row r="88" spans="2:11" ht="30" hidden="1" customHeight="1" x14ac:dyDescent="0.35">
      <c r="B88" s="22" t="s">
        <v>199</v>
      </c>
      <c r="C88" s="15" t="s">
        <v>200</v>
      </c>
      <c r="D88" s="17" t="s">
        <v>201</v>
      </c>
      <c r="E88" s="15" t="s">
        <v>202</v>
      </c>
      <c r="F88" s="46">
        <v>0</v>
      </c>
      <c r="G88" s="22">
        <v>1</v>
      </c>
      <c r="H88" s="33">
        <v>1.65</v>
      </c>
      <c r="I88" s="34">
        <f t="shared" si="2"/>
        <v>0</v>
      </c>
      <c r="J88" s="36"/>
      <c r="K88" s="35">
        <f t="shared" si="3"/>
        <v>0</v>
      </c>
    </row>
    <row r="89" spans="2:11" ht="30" hidden="1" customHeight="1" x14ac:dyDescent="0.35">
      <c r="B89" s="22" t="s">
        <v>203</v>
      </c>
      <c r="C89" s="15" t="s">
        <v>204</v>
      </c>
      <c r="D89" s="17" t="s">
        <v>205</v>
      </c>
      <c r="E89" s="15" t="s">
        <v>206</v>
      </c>
      <c r="F89" s="46">
        <v>0</v>
      </c>
      <c r="G89" s="22">
        <v>1</v>
      </c>
      <c r="H89" s="33">
        <v>6.33</v>
      </c>
      <c r="I89" s="34">
        <f t="shared" si="2"/>
        <v>0</v>
      </c>
      <c r="J89" s="36"/>
      <c r="K89" s="35">
        <f t="shared" si="3"/>
        <v>0</v>
      </c>
    </row>
    <row r="90" spans="2:11" ht="30" hidden="1" customHeight="1" x14ac:dyDescent="0.35">
      <c r="B90" s="22" t="s">
        <v>199</v>
      </c>
      <c r="C90" s="15" t="s">
        <v>200</v>
      </c>
      <c r="D90" s="17" t="s">
        <v>207</v>
      </c>
      <c r="E90" s="15" t="s">
        <v>208</v>
      </c>
      <c r="F90" s="46">
        <v>12</v>
      </c>
      <c r="G90" s="22">
        <v>1</v>
      </c>
      <c r="H90" s="33">
        <v>1.65</v>
      </c>
      <c r="I90" s="34">
        <f t="shared" si="2"/>
        <v>19.799999999999997</v>
      </c>
      <c r="J90" s="36"/>
      <c r="K90" s="35">
        <f t="shared" si="3"/>
        <v>0</v>
      </c>
    </row>
    <row r="91" spans="2:11" ht="30" hidden="1" customHeight="1" x14ac:dyDescent="0.35">
      <c r="B91" s="22" t="s">
        <v>209</v>
      </c>
      <c r="C91" s="15" t="s">
        <v>210</v>
      </c>
      <c r="D91" s="17" t="s">
        <v>211</v>
      </c>
      <c r="E91" s="15" t="s">
        <v>212</v>
      </c>
      <c r="F91" s="46">
        <v>50</v>
      </c>
      <c r="G91" s="22">
        <v>100</v>
      </c>
      <c r="H91" s="33">
        <v>0.38</v>
      </c>
      <c r="I91" s="34">
        <f t="shared" si="2"/>
        <v>19</v>
      </c>
      <c r="J91" s="36"/>
      <c r="K91" s="35">
        <f t="shared" si="3"/>
        <v>0</v>
      </c>
    </row>
    <row r="92" spans="2:11" ht="30" hidden="1" customHeight="1" x14ac:dyDescent="0.35">
      <c r="B92" s="22" t="s">
        <v>209</v>
      </c>
      <c r="C92" s="15" t="s">
        <v>210</v>
      </c>
      <c r="D92" s="17" t="s">
        <v>213</v>
      </c>
      <c r="E92" s="15" t="s">
        <v>214</v>
      </c>
      <c r="F92" s="46">
        <v>102</v>
      </c>
      <c r="G92" s="22">
        <v>100</v>
      </c>
      <c r="H92" s="33">
        <v>0.42</v>
      </c>
      <c r="I92" s="34">
        <f t="shared" si="2"/>
        <v>42.839999999999996</v>
      </c>
      <c r="J92" s="36"/>
      <c r="K92" s="35">
        <f t="shared" si="3"/>
        <v>0</v>
      </c>
    </row>
    <row r="93" spans="2:11" ht="30" hidden="1" customHeight="1" x14ac:dyDescent="0.35">
      <c r="B93" s="22" t="s">
        <v>209</v>
      </c>
      <c r="C93" s="15" t="s">
        <v>210</v>
      </c>
      <c r="D93" s="17" t="s">
        <v>215</v>
      </c>
      <c r="E93" s="15" t="s">
        <v>216</v>
      </c>
      <c r="F93" s="46">
        <v>61</v>
      </c>
      <c r="G93" s="22">
        <v>100</v>
      </c>
      <c r="H93" s="33">
        <v>0.78</v>
      </c>
      <c r="I93" s="34">
        <f t="shared" si="2"/>
        <v>47.58</v>
      </c>
      <c r="J93" s="36"/>
      <c r="K93" s="35">
        <f t="shared" si="3"/>
        <v>0</v>
      </c>
    </row>
    <row r="94" spans="2:11" ht="30" hidden="1" customHeight="1" x14ac:dyDescent="0.35">
      <c r="B94" s="22" t="s">
        <v>209</v>
      </c>
      <c r="C94" s="15" t="s">
        <v>210</v>
      </c>
      <c r="D94" s="17" t="s">
        <v>217</v>
      </c>
      <c r="E94" s="15" t="s">
        <v>218</v>
      </c>
      <c r="F94" s="46">
        <v>13</v>
      </c>
      <c r="G94" s="22">
        <v>50</v>
      </c>
      <c r="H94" s="33">
        <v>1.65</v>
      </c>
      <c r="I94" s="34">
        <f t="shared" si="2"/>
        <v>21.45</v>
      </c>
      <c r="J94" s="36"/>
      <c r="K94" s="35">
        <f t="shared" si="3"/>
        <v>0</v>
      </c>
    </row>
    <row r="95" spans="2:11" ht="30" hidden="1" customHeight="1" x14ac:dyDescent="0.35">
      <c r="B95" s="22" t="s">
        <v>209</v>
      </c>
      <c r="C95" s="15" t="s">
        <v>210</v>
      </c>
      <c r="D95" s="17" t="s">
        <v>219</v>
      </c>
      <c r="E95" s="15" t="s">
        <v>220</v>
      </c>
      <c r="F95" s="46">
        <v>6</v>
      </c>
      <c r="G95" s="22">
        <v>25</v>
      </c>
      <c r="H95" s="33">
        <v>3.24</v>
      </c>
      <c r="I95" s="34">
        <f t="shared" si="2"/>
        <v>19.440000000000001</v>
      </c>
      <c r="J95" s="36"/>
      <c r="K95" s="35">
        <f t="shared" si="3"/>
        <v>0</v>
      </c>
    </row>
    <row r="96" spans="2:11" ht="30" hidden="1" customHeight="1" x14ac:dyDescent="0.35">
      <c r="B96" s="22" t="s">
        <v>221</v>
      </c>
      <c r="C96" s="15" t="s">
        <v>222</v>
      </c>
      <c r="D96" s="16" t="s">
        <v>223</v>
      </c>
      <c r="E96" s="15" t="s">
        <v>224</v>
      </c>
      <c r="F96" s="46">
        <v>1</v>
      </c>
      <c r="G96" s="22">
        <v>100</v>
      </c>
      <c r="H96" s="33">
        <v>21.67</v>
      </c>
      <c r="I96" s="34">
        <f t="shared" si="2"/>
        <v>21.67</v>
      </c>
      <c r="J96" s="36"/>
      <c r="K96" s="35">
        <f t="shared" si="3"/>
        <v>0</v>
      </c>
    </row>
    <row r="97" spans="2:11" ht="30" hidden="1" customHeight="1" x14ac:dyDescent="0.35">
      <c r="B97" s="22" t="s">
        <v>221</v>
      </c>
      <c r="C97" s="15" t="s">
        <v>222</v>
      </c>
      <c r="D97" s="16" t="s">
        <v>225</v>
      </c>
      <c r="E97" s="15" t="s">
        <v>226</v>
      </c>
      <c r="F97" s="46">
        <v>6</v>
      </c>
      <c r="G97" s="22">
        <v>100</v>
      </c>
      <c r="H97" s="33">
        <v>12</v>
      </c>
      <c r="I97" s="34">
        <f t="shared" si="2"/>
        <v>72</v>
      </c>
      <c r="J97" s="36"/>
      <c r="K97" s="35">
        <f t="shared" si="3"/>
        <v>0</v>
      </c>
    </row>
    <row r="98" spans="2:11" ht="30" hidden="1" customHeight="1" x14ac:dyDescent="0.35">
      <c r="B98" s="22" t="s">
        <v>227</v>
      </c>
      <c r="C98" s="15" t="s">
        <v>222</v>
      </c>
      <c r="D98" s="16" t="s">
        <v>228</v>
      </c>
      <c r="E98" s="15" t="s">
        <v>229</v>
      </c>
      <c r="F98" s="46">
        <v>3</v>
      </c>
      <c r="G98" s="22">
        <v>100</v>
      </c>
      <c r="H98" s="33">
        <v>14.17</v>
      </c>
      <c r="I98" s="34">
        <f t="shared" si="2"/>
        <v>42.51</v>
      </c>
      <c r="J98" s="36"/>
      <c r="K98" s="35">
        <f t="shared" si="3"/>
        <v>0</v>
      </c>
    </row>
    <row r="99" spans="2:11" ht="30" hidden="1" customHeight="1" x14ac:dyDescent="0.35">
      <c r="B99" s="22" t="s">
        <v>230</v>
      </c>
      <c r="C99" s="15" t="s">
        <v>231</v>
      </c>
      <c r="D99" s="22" t="s">
        <v>232</v>
      </c>
      <c r="E99" s="15" t="s">
        <v>233</v>
      </c>
      <c r="F99" s="46">
        <v>4</v>
      </c>
      <c r="G99" s="22">
        <v>1</v>
      </c>
      <c r="H99" s="33">
        <v>8.0500000000000007</v>
      </c>
      <c r="I99" s="34">
        <f t="shared" si="2"/>
        <v>32.200000000000003</v>
      </c>
      <c r="J99" s="36"/>
      <c r="K99" s="35">
        <f t="shared" si="3"/>
        <v>0</v>
      </c>
    </row>
    <row r="100" spans="2:11" ht="30" hidden="1" customHeight="1" x14ac:dyDescent="0.35">
      <c r="B100" s="22" t="s">
        <v>230</v>
      </c>
      <c r="C100" s="15" t="s">
        <v>231</v>
      </c>
      <c r="D100" s="17" t="s">
        <v>234</v>
      </c>
      <c r="E100" s="15" t="s">
        <v>235</v>
      </c>
      <c r="F100" s="46">
        <v>1</v>
      </c>
      <c r="G100" s="22">
        <v>1</v>
      </c>
      <c r="H100" s="33">
        <v>7.64</v>
      </c>
      <c r="I100" s="34">
        <f t="shared" si="2"/>
        <v>7.64</v>
      </c>
      <c r="J100" s="36"/>
      <c r="K100" s="35">
        <f t="shared" si="3"/>
        <v>0</v>
      </c>
    </row>
    <row r="101" spans="2:11" ht="30" hidden="1" customHeight="1" x14ac:dyDescent="0.35">
      <c r="B101" s="22" t="s">
        <v>230</v>
      </c>
      <c r="C101" s="15" t="s">
        <v>231</v>
      </c>
      <c r="D101" s="17" t="s">
        <v>236</v>
      </c>
      <c r="E101" s="15" t="s">
        <v>237</v>
      </c>
      <c r="F101" s="46">
        <v>2</v>
      </c>
      <c r="G101" s="22">
        <v>1</v>
      </c>
      <c r="H101" s="33">
        <v>21.85</v>
      </c>
      <c r="I101" s="34">
        <f t="shared" si="2"/>
        <v>43.7</v>
      </c>
      <c r="J101" s="36"/>
      <c r="K101" s="35">
        <f t="shared" si="3"/>
        <v>0</v>
      </c>
    </row>
    <row r="102" spans="2:11" ht="30" hidden="1" customHeight="1" x14ac:dyDescent="0.35">
      <c r="B102" s="22" t="s">
        <v>230</v>
      </c>
      <c r="C102" s="15" t="s">
        <v>231</v>
      </c>
      <c r="D102" s="17" t="s">
        <v>238</v>
      </c>
      <c r="E102" s="15" t="s">
        <v>239</v>
      </c>
      <c r="F102" s="46">
        <v>0</v>
      </c>
      <c r="G102" s="22">
        <v>1</v>
      </c>
      <c r="H102" s="33">
        <v>4.95</v>
      </c>
      <c r="I102" s="34">
        <f t="shared" si="2"/>
        <v>0</v>
      </c>
      <c r="J102" s="36"/>
      <c r="K102" s="35">
        <f t="shared" si="3"/>
        <v>0</v>
      </c>
    </row>
    <row r="103" spans="2:11" ht="30" hidden="1" customHeight="1" x14ac:dyDescent="0.35">
      <c r="B103" s="22" t="s">
        <v>230</v>
      </c>
      <c r="C103" s="15" t="s">
        <v>231</v>
      </c>
      <c r="D103" s="17" t="s">
        <v>240</v>
      </c>
      <c r="E103" s="15" t="s">
        <v>241</v>
      </c>
      <c r="F103" s="46">
        <v>0</v>
      </c>
      <c r="G103" s="22">
        <v>1</v>
      </c>
      <c r="H103" s="33">
        <v>4.45</v>
      </c>
      <c r="I103" s="34">
        <f t="shared" si="2"/>
        <v>0</v>
      </c>
      <c r="J103" s="36"/>
      <c r="K103" s="35">
        <f t="shared" si="3"/>
        <v>0</v>
      </c>
    </row>
    <row r="104" spans="2:11" ht="30" hidden="1" customHeight="1" x14ac:dyDescent="0.35">
      <c r="B104" s="22" t="s">
        <v>230</v>
      </c>
      <c r="C104" s="15" t="s">
        <v>231</v>
      </c>
      <c r="D104" s="17" t="s">
        <v>242</v>
      </c>
      <c r="E104" s="15" t="s">
        <v>243</v>
      </c>
      <c r="F104" s="46">
        <v>1</v>
      </c>
      <c r="G104" s="22">
        <v>1</v>
      </c>
      <c r="H104" s="33">
        <v>4.45</v>
      </c>
      <c r="I104" s="34">
        <f t="shared" si="2"/>
        <v>4.45</v>
      </c>
      <c r="J104" s="36"/>
      <c r="K104" s="35">
        <f t="shared" si="3"/>
        <v>0</v>
      </c>
    </row>
    <row r="105" spans="2:11" ht="30" hidden="1" customHeight="1" x14ac:dyDescent="0.35">
      <c r="B105" s="22" t="s">
        <v>230</v>
      </c>
      <c r="C105" s="15" t="s">
        <v>231</v>
      </c>
      <c r="D105" s="17" t="s">
        <v>244</v>
      </c>
      <c r="E105" s="15" t="s">
        <v>245</v>
      </c>
      <c r="F105" s="46">
        <v>0</v>
      </c>
      <c r="G105" s="22">
        <v>1</v>
      </c>
      <c r="H105" s="33">
        <v>7.35</v>
      </c>
      <c r="I105" s="34">
        <f t="shared" si="2"/>
        <v>0</v>
      </c>
      <c r="J105" s="36"/>
      <c r="K105" s="35">
        <f t="shared" si="3"/>
        <v>0</v>
      </c>
    </row>
    <row r="106" spans="2:11" ht="30" hidden="1" customHeight="1" x14ac:dyDescent="0.35">
      <c r="B106" s="22" t="s">
        <v>230</v>
      </c>
      <c r="C106" s="15" t="s">
        <v>231</v>
      </c>
      <c r="D106" s="17" t="s">
        <v>246</v>
      </c>
      <c r="E106" s="15" t="s">
        <v>247</v>
      </c>
      <c r="F106" s="46">
        <v>2</v>
      </c>
      <c r="G106" s="22">
        <v>1</v>
      </c>
      <c r="H106" s="33">
        <v>8.8000000000000007</v>
      </c>
      <c r="I106" s="34">
        <f t="shared" si="2"/>
        <v>17.600000000000001</v>
      </c>
      <c r="J106" s="36"/>
      <c r="K106" s="35">
        <f t="shared" si="3"/>
        <v>0</v>
      </c>
    </row>
    <row r="107" spans="2:11" ht="30" hidden="1" customHeight="1" x14ac:dyDescent="0.35">
      <c r="B107" s="22" t="s">
        <v>230</v>
      </c>
      <c r="C107" s="15" t="s">
        <v>231</v>
      </c>
      <c r="D107" s="17" t="s">
        <v>248</v>
      </c>
      <c r="E107" s="15" t="s">
        <v>249</v>
      </c>
      <c r="F107" s="46">
        <v>0</v>
      </c>
      <c r="G107" s="22">
        <v>1</v>
      </c>
      <c r="H107" s="33">
        <v>7.85</v>
      </c>
      <c r="I107" s="34">
        <f t="shared" si="2"/>
        <v>0</v>
      </c>
      <c r="J107" s="36"/>
      <c r="K107" s="35">
        <f t="shared" si="3"/>
        <v>0</v>
      </c>
    </row>
    <row r="108" spans="2:11" ht="30" hidden="1" customHeight="1" x14ac:dyDescent="0.35">
      <c r="B108" s="22" t="s">
        <v>230</v>
      </c>
      <c r="C108" s="15" t="s">
        <v>231</v>
      </c>
      <c r="D108" s="17" t="s">
        <v>250</v>
      </c>
      <c r="E108" s="15" t="s">
        <v>251</v>
      </c>
      <c r="F108" s="46">
        <v>0</v>
      </c>
      <c r="G108" s="22">
        <v>1</v>
      </c>
      <c r="H108" s="33">
        <v>3.88</v>
      </c>
      <c r="I108" s="34">
        <f t="shared" si="2"/>
        <v>0</v>
      </c>
      <c r="J108" s="36"/>
      <c r="K108" s="35">
        <f t="shared" si="3"/>
        <v>0</v>
      </c>
    </row>
    <row r="109" spans="2:11" ht="30" hidden="1" customHeight="1" x14ac:dyDescent="0.35">
      <c r="B109" s="22" t="s">
        <v>230</v>
      </c>
      <c r="C109" s="15" t="s">
        <v>231</v>
      </c>
      <c r="D109" s="17" t="s">
        <v>252</v>
      </c>
      <c r="E109" s="15" t="s">
        <v>253</v>
      </c>
      <c r="F109" s="46">
        <v>0</v>
      </c>
      <c r="G109" s="22">
        <v>1</v>
      </c>
      <c r="H109" s="33">
        <v>4.42</v>
      </c>
      <c r="I109" s="34">
        <f t="shared" si="2"/>
        <v>0</v>
      </c>
      <c r="J109" s="36"/>
      <c r="K109" s="35">
        <f t="shared" si="3"/>
        <v>0</v>
      </c>
    </row>
    <row r="110" spans="2:11" ht="30" hidden="1" customHeight="1" x14ac:dyDescent="0.35">
      <c r="B110" s="22" t="s">
        <v>230</v>
      </c>
      <c r="C110" s="15" t="s">
        <v>231</v>
      </c>
      <c r="D110" s="17" t="s">
        <v>254</v>
      </c>
      <c r="E110" s="15" t="s">
        <v>255</v>
      </c>
      <c r="F110" s="46">
        <v>0</v>
      </c>
      <c r="G110" s="22">
        <v>1</v>
      </c>
      <c r="H110" s="33">
        <v>7.67</v>
      </c>
      <c r="I110" s="34">
        <f t="shared" si="2"/>
        <v>0</v>
      </c>
      <c r="J110" s="36"/>
      <c r="K110" s="35">
        <f t="shared" si="3"/>
        <v>0</v>
      </c>
    </row>
    <row r="111" spans="2:11" ht="30" hidden="1" customHeight="1" x14ac:dyDescent="0.35">
      <c r="B111" s="22" t="s">
        <v>230</v>
      </c>
      <c r="C111" s="15" t="s">
        <v>231</v>
      </c>
      <c r="D111" s="17" t="s">
        <v>256</v>
      </c>
      <c r="E111" s="15" t="s">
        <v>257</v>
      </c>
      <c r="F111" s="46">
        <v>2</v>
      </c>
      <c r="G111" s="22">
        <v>1</v>
      </c>
      <c r="H111" s="33">
        <v>8.0500000000000007</v>
      </c>
      <c r="I111" s="34">
        <f t="shared" si="2"/>
        <v>16.100000000000001</v>
      </c>
      <c r="J111" s="36"/>
      <c r="K111" s="35">
        <f t="shared" si="3"/>
        <v>0</v>
      </c>
    </row>
    <row r="112" spans="2:11" ht="30" hidden="1" customHeight="1" x14ac:dyDescent="0.35">
      <c r="B112" s="22" t="s">
        <v>230</v>
      </c>
      <c r="C112" s="15" t="s">
        <v>231</v>
      </c>
      <c r="D112" s="17" t="s">
        <v>258</v>
      </c>
      <c r="E112" s="15" t="s">
        <v>259</v>
      </c>
      <c r="F112" s="46">
        <v>0</v>
      </c>
      <c r="G112" s="22">
        <v>1</v>
      </c>
      <c r="H112" s="33">
        <v>12.22</v>
      </c>
      <c r="I112" s="34">
        <f t="shared" si="2"/>
        <v>0</v>
      </c>
      <c r="J112" s="36"/>
      <c r="K112" s="35">
        <f t="shared" si="3"/>
        <v>0</v>
      </c>
    </row>
    <row r="113" spans="2:11" ht="30" hidden="1" customHeight="1" x14ac:dyDescent="0.35">
      <c r="B113" s="22" t="s">
        <v>230</v>
      </c>
      <c r="C113" s="15" t="s">
        <v>231</v>
      </c>
      <c r="D113" s="17" t="s">
        <v>260</v>
      </c>
      <c r="E113" s="15" t="s">
        <v>261</v>
      </c>
      <c r="F113" s="46">
        <v>0</v>
      </c>
      <c r="G113" s="22">
        <v>1</v>
      </c>
      <c r="H113" s="33">
        <v>8.58</v>
      </c>
      <c r="I113" s="34">
        <f t="shared" si="2"/>
        <v>0</v>
      </c>
      <c r="J113" s="36"/>
      <c r="K113" s="35">
        <f t="shared" si="3"/>
        <v>0</v>
      </c>
    </row>
    <row r="114" spans="2:11" ht="30" hidden="1" customHeight="1" x14ac:dyDescent="0.35">
      <c r="B114" s="22" t="s">
        <v>230</v>
      </c>
      <c r="C114" s="15" t="s">
        <v>231</v>
      </c>
      <c r="D114" s="17" t="s">
        <v>262</v>
      </c>
      <c r="E114" s="15" t="s">
        <v>263</v>
      </c>
      <c r="F114" s="46">
        <v>0</v>
      </c>
      <c r="G114" s="22">
        <v>1</v>
      </c>
      <c r="H114" s="33">
        <v>13.53</v>
      </c>
      <c r="I114" s="34">
        <f t="shared" si="2"/>
        <v>0</v>
      </c>
      <c r="J114" s="36"/>
      <c r="K114" s="35">
        <f t="shared" si="3"/>
        <v>0</v>
      </c>
    </row>
    <row r="115" spans="2:11" ht="30" hidden="1" customHeight="1" x14ac:dyDescent="0.35">
      <c r="B115" s="22" t="s">
        <v>264</v>
      </c>
      <c r="C115" s="15" t="s">
        <v>231</v>
      </c>
      <c r="D115" s="17" t="s">
        <v>265</v>
      </c>
      <c r="E115" s="15" t="s">
        <v>266</v>
      </c>
      <c r="F115" s="46">
        <v>0</v>
      </c>
      <c r="G115" s="22">
        <v>1</v>
      </c>
      <c r="H115" s="33">
        <v>13.08</v>
      </c>
      <c r="I115" s="34">
        <f t="shared" si="2"/>
        <v>0</v>
      </c>
      <c r="J115" s="36"/>
      <c r="K115" s="35">
        <f t="shared" si="3"/>
        <v>0</v>
      </c>
    </row>
    <row r="116" spans="2:11" ht="30" hidden="1" customHeight="1" x14ac:dyDescent="0.35">
      <c r="B116" s="22" t="s">
        <v>230</v>
      </c>
      <c r="C116" s="15" t="s">
        <v>231</v>
      </c>
      <c r="D116" s="17" t="s">
        <v>267</v>
      </c>
      <c r="E116" s="15" t="s">
        <v>268</v>
      </c>
      <c r="F116" s="46">
        <v>0</v>
      </c>
      <c r="G116" s="22">
        <v>1</v>
      </c>
      <c r="H116" s="33">
        <v>7.6</v>
      </c>
      <c r="I116" s="34">
        <f t="shared" si="2"/>
        <v>0</v>
      </c>
      <c r="J116" s="36"/>
      <c r="K116" s="35">
        <f t="shared" si="3"/>
        <v>0</v>
      </c>
    </row>
    <row r="117" spans="2:11" ht="30" hidden="1" customHeight="1" x14ac:dyDescent="0.35">
      <c r="B117" s="22" t="s">
        <v>230</v>
      </c>
      <c r="C117" s="15" t="s">
        <v>231</v>
      </c>
      <c r="D117" s="17" t="s">
        <v>269</v>
      </c>
      <c r="E117" s="15" t="s">
        <v>270</v>
      </c>
      <c r="F117" s="46">
        <v>1</v>
      </c>
      <c r="G117" s="22">
        <v>1</v>
      </c>
      <c r="H117" s="33">
        <v>13.69</v>
      </c>
      <c r="I117" s="34">
        <f t="shared" si="2"/>
        <v>13.69</v>
      </c>
      <c r="J117" s="36"/>
      <c r="K117" s="35">
        <f t="shared" si="3"/>
        <v>0</v>
      </c>
    </row>
    <row r="118" spans="2:11" ht="30" hidden="1" customHeight="1" x14ac:dyDescent="0.35">
      <c r="B118" s="22" t="s">
        <v>271</v>
      </c>
      <c r="C118" s="15" t="s">
        <v>272</v>
      </c>
      <c r="D118" s="22" t="s">
        <v>273</v>
      </c>
      <c r="E118" s="23" t="s">
        <v>274</v>
      </c>
      <c r="F118" s="46">
        <v>14</v>
      </c>
      <c r="G118" s="22">
        <v>1</v>
      </c>
      <c r="H118" s="33">
        <v>3.55</v>
      </c>
      <c r="I118" s="34">
        <f t="shared" si="2"/>
        <v>49.699999999999996</v>
      </c>
      <c r="J118" s="36"/>
      <c r="K118" s="35">
        <f t="shared" si="3"/>
        <v>0</v>
      </c>
    </row>
    <row r="119" spans="2:11" ht="30" hidden="1" customHeight="1" x14ac:dyDescent="0.35">
      <c r="B119" s="22" t="s">
        <v>275</v>
      </c>
      <c r="C119" s="15" t="s">
        <v>276</v>
      </c>
      <c r="D119" s="17" t="s">
        <v>277</v>
      </c>
      <c r="E119" s="15" t="s">
        <v>278</v>
      </c>
      <c r="F119" s="46">
        <v>9</v>
      </c>
      <c r="G119" s="22">
        <v>1</v>
      </c>
      <c r="H119" s="33">
        <v>12</v>
      </c>
      <c r="I119" s="34">
        <f t="shared" si="2"/>
        <v>108</v>
      </c>
      <c r="J119" s="36"/>
      <c r="K119" s="35">
        <f t="shared" si="3"/>
        <v>0</v>
      </c>
    </row>
    <row r="120" spans="2:11" ht="30" hidden="1" customHeight="1" x14ac:dyDescent="0.35">
      <c r="B120" s="22" t="s">
        <v>279</v>
      </c>
      <c r="C120" s="15" t="s">
        <v>280</v>
      </c>
      <c r="D120" s="17" t="s">
        <v>281</v>
      </c>
      <c r="E120" s="15" t="s">
        <v>282</v>
      </c>
      <c r="F120" s="46">
        <v>148</v>
      </c>
      <c r="G120" s="22">
        <v>1</v>
      </c>
      <c r="H120" s="33">
        <v>1.49</v>
      </c>
      <c r="I120" s="34">
        <f t="shared" si="2"/>
        <v>220.52</v>
      </c>
      <c r="J120" s="36"/>
      <c r="K120" s="35">
        <f t="shared" si="3"/>
        <v>0</v>
      </c>
    </row>
    <row r="121" spans="2:11" ht="30" hidden="1" customHeight="1" x14ac:dyDescent="0.35">
      <c r="B121" s="22" t="s">
        <v>283</v>
      </c>
      <c r="C121" s="15" t="s">
        <v>284</v>
      </c>
      <c r="D121" s="17" t="s">
        <v>285</v>
      </c>
      <c r="E121" s="15" t="s">
        <v>286</v>
      </c>
      <c r="F121" s="46">
        <v>105</v>
      </c>
      <c r="G121" s="22">
        <v>1</v>
      </c>
      <c r="H121" s="33">
        <v>1.62</v>
      </c>
      <c r="I121" s="34">
        <f t="shared" si="2"/>
        <v>170.10000000000002</v>
      </c>
      <c r="J121" s="36"/>
      <c r="K121" s="35">
        <f t="shared" si="3"/>
        <v>0</v>
      </c>
    </row>
    <row r="122" spans="2:11" ht="30" hidden="1" customHeight="1" x14ac:dyDescent="0.35">
      <c r="B122" s="22" t="s">
        <v>287</v>
      </c>
      <c r="C122" s="15" t="s">
        <v>288</v>
      </c>
      <c r="D122" s="17" t="s">
        <v>289</v>
      </c>
      <c r="E122" s="15" t="s">
        <v>290</v>
      </c>
      <c r="F122" s="46">
        <v>478</v>
      </c>
      <c r="G122" s="22">
        <v>1</v>
      </c>
      <c r="H122" s="33">
        <v>2.42</v>
      </c>
      <c r="I122" s="34">
        <f t="shared" si="2"/>
        <v>1156.76</v>
      </c>
      <c r="J122" s="36"/>
      <c r="K122" s="35">
        <f t="shared" si="3"/>
        <v>0</v>
      </c>
    </row>
    <row r="123" spans="2:11" ht="30" hidden="1" customHeight="1" x14ac:dyDescent="0.35">
      <c r="B123" s="22" t="s">
        <v>291</v>
      </c>
      <c r="C123" s="15" t="s">
        <v>292</v>
      </c>
      <c r="D123" s="17" t="s">
        <v>293</v>
      </c>
      <c r="E123" s="15" t="s">
        <v>294</v>
      </c>
      <c r="F123" s="46">
        <v>0</v>
      </c>
      <c r="G123" s="22">
        <v>1</v>
      </c>
      <c r="H123" s="33">
        <v>1.25</v>
      </c>
      <c r="I123" s="34">
        <f t="shared" si="2"/>
        <v>0</v>
      </c>
      <c r="J123" s="36"/>
      <c r="K123" s="35">
        <f t="shared" si="3"/>
        <v>0</v>
      </c>
    </row>
    <row r="124" spans="2:11" ht="30" hidden="1" customHeight="1" x14ac:dyDescent="0.35">
      <c r="B124" s="22" t="s">
        <v>295</v>
      </c>
      <c r="C124" s="15" t="s">
        <v>296</v>
      </c>
      <c r="D124" s="17" t="s">
        <v>297</v>
      </c>
      <c r="E124" s="15" t="s">
        <v>298</v>
      </c>
      <c r="F124" s="46">
        <v>2</v>
      </c>
      <c r="G124" s="22">
        <v>1</v>
      </c>
      <c r="H124" s="33">
        <v>19.22</v>
      </c>
      <c r="I124" s="34">
        <f t="shared" si="2"/>
        <v>38.44</v>
      </c>
      <c r="J124" s="36"/>
      <c r="K124" s="35">
        <f t="shared" si="3"/>
        <v>0</v>
      </c>
    </row>
    <row r="125" spans="2:11" ht="30" hidden="1" customHeight="1" x14ac:dyDescent="0.35">
      <c r="B125" s="22" t="s">
        <v>299</v>
      </c>
      <c r="C125" s="15" t="s">
        <v>300</v>
      </c>
      <c r="D125" s="17" t="s">
        <v>301</v>
      </c>
      <c r="E125" s="15" t="s">
        <v>302</v>
      </c>
      <c r="F125" s="46">
        <v>33</v>
      </c>
      <c r="G125" s="22">
        <v>1</v>
      </c>
      <c r="H125" s="33">
        <v>4.12</v>
      </c>
      <c r="I125" s="34">
        <f t="shared" si="2"/>
        <v>135.96</v>
      </c>
      <c r="J125" s="36"/>
      <c r="K125" s="35">
        <f t="shared" si="3"/>
        <v>0</v>
      </c>
    </row>
    <row r="126" spans="2:11" ht="30" hidden="1" customHeight="1" x14ac:dyDescent="0.35">
      <c r="B126" s="22" t="s">
        <v>299</v>
      </c>
      <c r="C126" s="15" t="s">
        <v>300</v>
      </c>
      <c r="D126" s="17" t="s">
        <v>303</v>
      </c>
      <c r="E126" s="15" t="s">
        <v>304</v>
      </c>
      <c r="F126" s="46">
        <v>11</v>
      </c>
      <c r="G126" s="22">
        <v>1</v>
      </c>
      <c r="H126" s="33">
        <v>27.33</v>
      </c>
      <c r="I126" s="34">
        <f t="shared" si="2"/>
        <v>300.63</v>
      </c>
      <c r="J126" s="36"/>
      <c r="K126" s="35">
        <f t="shared" si="3"/>
        <v>0</v>
      </c>
    </row>
    <row r="127" spans="2:11" ht="30" hidden="1" customHeight="1" x14ac:dyDescent="0.35">
      <c r="B127" s="22" t="s">
        <v>305</v>
      </c>
      <c r="C127" s="15" t="s">
        <v>306</v>
      </c>
      <c r="D127" s="17" t="s">
        <v>307</v>
      </c>
      <c r="E127" s="15" t="s">
        <v>308</v>
      </c>
      <c r="F127" s="46">
        <v>0</v>
      </c>
      <c r="G127" s="22">
        <v>12</v>
      </c>
      <c r="H127" s="33">
        <v>4.88</v>
      </c>
      <c r="I127" s="34">
        <f t="shared" si="2"/>
        <v>0</v>
      </c>
      <c r="J127" s="36"/>
      <c r="K127" s="35">
        <f t="shared" si="3"/>
        <v>0</v>
      </c>
    </row>
    <row r="128" spans="2:11" ht="30" customHeight="1" x14ac:dyDescent="0.35">
      <c r="B128" s="22" t="s">
        <v>309</v>
      </c>
      <c r="C128" s="15" t="s">
        <v>310</v>
      </c>
      <c r="D128" s="16" t="s">
        <v>311</v>
      </c>
      <c r="E128" s="15" t="s">
        <v>312</v>
      </c>
      <c r="F128" s="46">
        <v>6</v>
      </c>
      <c r="G128" s="22">
        <v>100</v>
      </c>
      <c r="H128" s="33">
        <v>16</v>
      </c>
      <c r="I128" s="34">
        <f t="shared" si="2"/>
        <v>96</v>
      </c>
      <c r="J128" s="36"/>
      <c r="K128" s="35">
        <f t="shared" si="3"/>
        <v>0</v>
      </c>
    </row>
    <row r="129" spans="2:11" ht="30" customHeight="1" x14ac:dyDescent="0.35">
      <c r="B129" s="22" t="s">
        <v>309</v>
      </c>
      <c r="C129" s="15" t="s">
        <v>310</v>
      </c>
      <c r="D129" s="16" t="s">
        <v>313</v>
      </c>
      <c r="E129" s="15" t="s">
        <v>314</v>
      </c>
      <c r="F129" s="46">
        <v>16</v>
      </c>
      <c r="G129" s="22">
        <v>100</v>
      </c>
      <c r="H129" s="33">
        <v>13.96</v>
      </c>
      <c r="I129" s="34">
        <f t="shared" si="2"/>
        <v>223.36</v>
      </c>
      <c r="J129" s="36"/>
      <c r="K129" s="35">
        <f t="shared" si="3"/>
        <v>0</v>
      </c>
    </row>
    <row r="130" spans="2:11" ht="30" customHeight="1" x14ac:dyDescent="0.35">
      <c r="B130" s="22" t="s">
        <v>309</v>
      </c>
      <c r="C130" s="15" t="s">
        <v>310</v>
      </c>
      <c r="D130" s="16" t="s">
        <v>315</v>
      </c>
      <c r="E130" s="15" t="s">
        <v>316</v>
      </c>
      <c r="F130" s="46">
        <v>5</v>
      </c>
      <c r="G130" s="22">
        <v>100</v>
      </c>
      <c r="H130" s="33">
        <v>16</v>
      </c>
      <c r="I130" s="34">
        <f t="shared" si="2"/>
        <v>80</v>
      </c>
      <c r="J130" s="36"/>
      <c r="K130" s="35">
        <f t="shared" si="3"/>
        <v>0</v>
      </c>
    </row>
    <row r="131" spans="2:11" ht="30" customHeight="1" x14ac:dyDescent="0.35">
      <c r="B131" s="22" t="s">
        <v>317</v>
      </c>
      <c r="C131" s="15" t="s">
        <v>310</v>
      </c>
      <c r="D131" s="17" t="s">
        <v>318</v>
      </c>
      <c r="E131" s="15" t="s">
        <v>319</v>
      </c>
      <c r="F131" s="46">
        <v>14</v>
      </c>
      <c r="G131" s="22">
        <v>1</v>
      </c>
      <c r="H131" s="33">
        <v>1.53</v>
      </c>
      <c r="I131" s="34">
        <f t="shared" si="2"/>
        <v>21.42</v>
      </c>
      <c r="J131" s="36"/>
      <c r="K131" s="35">
        <f t="shared" si="3"/>
        <v>0</v>
      </c>
    </row>
    <row r="132" spans="2:11" ht="30" hidden="1" customHeight="1" x14ac:dyDescent="0.35">
      <c r="B132" s="22" t="s">
        <v>320</v>
      </c>
      <c r="C132" s="15" t="s">
        <v>310</v>
      </c>
      <c r="D132" s="22" t="s">
        <v>321</v>
      </c>
      <c r="E132" s="15" t="s">
        <v>322</v>
      </c>
      <c r="F132" s="46">
        <v>0</v>
      </c>
      <c r="G132" s="22">
        <v>50</v>
      </c>
      <c r="H132" s="33">
        <v>32.309999999999995</v>
      </c>
      <c r="I132" s="34">
        <f t="shared" si="2"/>
        <v>0</v>
      </c>
      <c r="J132" s="36"/>
      <c r="K132" s="35">
        <f t="shared" si="3"/>
        <v>0</v>
      </c>
    </row>
    <row r="133" spans="2:11" ht="30" hidden="1" customHeight="1" x14ac:dyDescent="0.35">
      <c r="B133" s="22" t="s">
        <v>320</v>
      </c>
      <c r="C133" s="15" t="s">
        <v>323</v>
      </c>
      <c r="D133" s="22" t="s">
        <v>324</v>
      </c>
      <c r="E133" s="23" t="s">
        <v>325</v>
      </c>
      <c r="F133" s="46">
        <v>0</v>
      </c>
      <c r="G133" s="22">
        <v>50</v>
      </c>
      <c r="H133" s="33">
        <v>37.770000000000003</v>
      </c>
      <c r="I133" s="34">
        <f t="shared" si="2"/>
        <v>0</v>
      </c>
      <c r="J133" s="36"/>
      <c r="K133" s="35">
        <f t="shared" si="3"/>
        <v>0</v>
      </c>
    </row>
    <row r="134" spans="2:11" ht="30" hidden="1" customHeight="1" x14ac:dyDescent="0.35">
      <c r="B134" s="22" t="s">
        <v>326</v>
      </c>
      <c r="C134" s="15" t="s">
        <v>327</v>
      </c>
      <c r="D134" s="16" t="s">
        <v>328</v>
      </c>
      <c r="E134" s="15" t="s">
        <v>329</v>
      </c>
      <c r="F134" s="46">
        <v>2</v>
      </c>
      <c r="G134" s="22">
        <v>100</v>
      </c>
      <c r="H134" s="33">
        <v>7.09</v>
      </c>
      <c r="I134" s="34">
        <f t="shared" si="2"/>
        <v>14.18</v>
      </c>
      <c r="J134" s="36"/>
      <c r="K134" s="35">
        <f t="shared" si="3"/>
        <v>0</v>
      </c>
    </row>
    <row r="135" spans="2:11" ht="30" hidden="1" customHeight="1" x14ac:dyDescent="0.35">
      <c r="B135" s="22" t="s">
        <v>326</v>
      </c>
      <c r="C135" s="15" t="s">
        <v>327</v>
      </c>
      <c r="D135" s="16" t="s">
        <v>330</v>
      </c>
      <c r="E135" s="15" t="s">
        <v>331</v>
      </c>
      <c r="F135" s="46">
        <v>0</v>
      </c>
      <c r="G135" s="22">
        <v>100</v>
      </c>
      <c r="H135" s="33">
        <v>7.09</v>
      </c>
      <c r="I135" s="34">
        <f t="shared" si="2"/>
        <v>0</v>
      </c>
      <c r="J135" s="36"/>
      <c r="K135" s="35">
        <f t="shared" si="3"/>
        <v>0</v>
      </c>
    </row>
    <row r="136" spans="2:11" ht="30" hidden="1" customHeight="1" x14ac:dyDescent="0.35">
      <c r="B136" s="22" t="s">
        <v>326</v>
      </c>
      <c r="C136" s="15" t="s">
        <v>327</v>
      </c>
      <c r="D136" s="16" t="s">
        <v>332</v>
      </c>
      <c r="E136" s="15" t="s">
        <v>333</v>
      </c>
      <c r="F136" s="46">
        <v>1</v>
      </c>
      <c r="G136" s="22">
        <v>100</v>
      </c>
      <c r="H136" s="33">
        <v>10.55</v>
      </c>
      <c r="I136" s="34">
        <f t="shared" si="2"/>
        <v>10.55</v>
      </c>
      <c r="J136" s="36"/>
      <c r="K136" s="35">
        <f t="shared" si="3"/>
        <v>0</v>
      </c>
    </row>
    <row r="137" spans="2:11" ht="30" hidden="1" customHeight="1" x14ac:dyDescent="0.35">
      <c r="B137" s="22" t="s">
        <v>326</v>
      </c>
      <c r="C137" s="15" t="s">
        <v>327</v>
      </c>
      <c r="D137" s="16" t="s">
        <v>334</v>
      </c>
      <c r="E137" s="15" t="s">
        <v>335</v>
      </c>
      <c r="F137" s="46">
        <v>0</v>
      </c>
      <c r="G137" s="22">
        <v>100</v>
      </c>
      <c r="H137" s="33">
        <v>12.2</v>
      </c>
      <c r="I137" s="34">
        <f t="shared" si="2"/>
        <v>0</v>
      </c>
      <c r="J137" s="36"/>
      <c r="K137" s="35">
        <f t="shared" si="3"/>
        <v>0</v>
      </c>
    </row>
    <row r="138" spans="2:11" ht="30" hidden="1" customHeight="1" x14ac:dyDescent="0.35">
      <c r="B138" s="22" t="s">
        <v>326</v>
      </c>
      <c r="C138" s="15" t="s">
        <v>327</v>
      </c>
      <c r="D138" s="16" t="s">
        <v>336</v>
      </c>
      <c r="E138" s="15" t="s">
        <v>337</v>
      </c>
      <c r="F138" s="46">
        <v>2</v>
      </c>
      <c r="G138" s="22">
        <v>100</v>
      </c>
      <c r="H138" s="33">
        <v>18.2</v>
      </c>
      <c r="I138" s="34">
        <f t="shared" si="2"/>
        <v>36.4</v>
      </c>
      <c r="J138" s="36"/>
      <c r="K138" s="35">
        <f t="shared" si="3"/>
        <v>0</v>
      </c>
    </row>
    <row r="139" spans="2:11" ht="30" hidden="1" customHeight="1" x14ac:dyDescent="0.35">
      <c r="B139" s="22" t="s">
        <v>326</v>
      </c>
      <c r="C139" s="15" t="s">
        <v>327</v>
      </c>
      <c r="D139" s="16" t="s">
        <v>338</v>
      </c>
      <c r="E139" s="15" t="s">
        <v>339</v>
      </c>
      <c r="F139" s="46">
        <v>0</v>
      </c>
      <c r="G139" s="24">
        <v>50</v>
      </c>
      <c r="H139" s="33">
        <v>15.85</v>
      </c>
      <c r="I139" s="34">
        <f t="shared" si="2"/>
        <v>0</v>
      </c>
      <c r="J139" s="36"/>
      <c r="K139" s="35">
        <f t="shared" si="3"/>
        <v>0</v>
      </c>
    </row>
    <row r="140" spans="2:11" ht="30" hidden="1" customHeight="1" x14ac:dyDescent="0.35">
      <c r="B140" s="22" t="s">
        <v>326</v>
      </c>
      <c r="C140" s="15" t="s">
        <v>327</v>
      </c>
      <c r="D140" s="16" t="s">
        <v>340</v>
      </c>
      <c r="E140" s="15" t="s">
        <v>341</v>
      </c>
      <c r="F140" s="46">
        <v>0</v>
      </c>
      <c r="G140" s="22">
        <v>100</v>
      </c>
      <c r="H140" s="33">
        <v>5.25</v>
      </c>
      <c r="I140" s="34">
        <f t="shared" si="2"/>
        <v>0</v>
      </c>
      <c r="J140" s="36"/>
      <c r="K140" s="35">
        <f t="shared" si="3"/>
        <v>0</v>
      </c>
    </row>
    <row r="141" spans="2:11" ht="30" hidden="1" customHeight="1" x14ac:dyDescent="0.35">
      <c r="B141" s="22" t="s">
        <v>326</v>
      </c>
      <c r="C141" s="15" t="s">
        <v>327</v>
      </c>
      <c r="D141" s="16" t="s">
        <v>342</v>
      </c>
      <c r="E141" s="15" t="s">
        <v>343</v>
      </c>
      <c r="F141" s="46">
        <v>1</v>
      </c>
      <c r="G141" s="22">
        <v>100</v>
      </c>
      <c r="H141" s="33">
        <v>5</v>
      </c>
      <c r="I141" s="34">
        <f t="shared" si="2"/>
        <v>5</v>
      </c>
      <c r="J141" s="36"/>
      <c r="K141" s="35">
        <f t="shared" si="3"/>
        <v>0</v>
      </c>
    </row>
    <row r="142" spans="2:11" ht="30" hidden="1" customHeight="1" x14ac:dyDescent="0.35">
      <c r="B142" s="22" t="s">
        <v>344</v>
      </c>
      <c r="C142" s="15" t="s">
        <v>345</v>
      </c>
      <c r="D142" s="16" t="s">
        <v>346</v>
      </c>
      <c r="E142" s="15" t="s">
        <v>347</v>
      </c>
      <c r="F142" s="46">
        <v>1</v>
      </c>
      <c r="G142" s="22">
        <v>100</v>
      </c>
      <c r="H142" s="33">
        <v>9.18</v>
      </c>
      <c r="I142" s="34">
        <f t="shared" si="2"/>
        <v>9.18</v>
      </c>
      <c r="J142" s="36"/>
      <c r="K142" s="35">
        <f t="shared" si="3"/>
        <v>0</v>
      </c>
    </row>
    <row r="143" spans="2:11" ht="30" hidden="1" customHeight="1" x14ac:dyDescent="0.35">
      <c r="B143" s="22" t="s">
        <v>344</v>
      </c>
      <c r="C143" s="15" t="s">
        <v>345</v>
      </c>
      <c r="D143" s="16" t="s">
        <v>348</v>
      </c>
      <c r="E143" s="15" t="s">
        <v>349</v>
      </c>
      <c r="F143" s="46">
        <v>0</v>
      </c>
      <c r="G143" s="22">
        <v>100</v>
      </c>
      <c r="H143" s="33">
        <v>15.22</v>
      </c>
      <c r="I143" s="34">
        <f t="shared" si="2"/>
        <v>0</v>
      </c>
      <c r="J143" s="36"/>
      <c r="K143" s="35">
        <f t="shared" si="3"/>
        <v>0</v>
      </c>
    </row>
    <row r="144" spans="2:11" ht="30" hidden="1" customHeight="1" x14ac:dyDescent="0.35">
      <c r="B144" s="22" t="s">
        <v>344</v>
      </c>
      <c r="C144" s="15" t="s">
        <v>345</v>
      </c>
      <c r="D144" s="16" t="s">
        <v>350</v>
      </c>
      <c r="E144" s="15" t="s">
        <v>351</v>
      </c>
      <c r="F144" s="46">
        <v>0</v>
      </c>
      <c r="G144" s="22">
        <v>100</v>
      </c>
      <c r="H144" s="33">
        <v>16.73</v>
      </c>
      <c r="I144" s="34">
        <f t="shared" si="2"/>
        <v>0</v>
      </c>
      <c r="J144" s="36"/>
      <c r="K144" s="35">
        <f t="shared" si="3"/>
        <v>0</v>
      </c>
    </row>
    <row r="145" spans="2:11" ht="30" hidden="1" customHeight="1" x14ac:dyDescent="0.35">
      <c r="B145" s="22" t="s">
        <v>344</v>
      </c>
      <c r="C145" s="15" t="s">
        <v>345</v>
      </c>
      <c r="D145" s="16" t="s">
        <v>352</v>
      </c>
      <c r="E145" s="15" t="s">
        <v>353</v>
      </c>
      <c r="F145" s="46">
        <v>1</v>
      </c>
      <c r="G145" s="22">
        <v>100</v>
      </c>
      <c r="H145" s="33">
        <v>25.71</v>
      </c>
      <c r="I145" s="34">
        <f t="shared" si="2"/>
        <v>25.71</v>
      </c>
      <c r="J145" s="36"/>
      <c r="K145" s="35">
        <f t="shared" si="3"/>
        <v>0</v>
      </c>
    </row>
    <row r="146" spans="2:11" ht="30" hidden="1" customHeight="1" x14ac:dyDescent="0.35">
      <c r="B146" s="22" t="s">
        <v>344</v>
      </c>
      <c r="C146" s="15" t="s">
        <v>345</v>
      </c>
      <c r="D146" s="16" t="s">
        <v>354</v>
      </c>
      <c r="E146" s="15" t="s">
        <v>355</v>
      </c>
      <c r="F146" s="46">
        <v>0</v>
      </c>
      <c r="G146" s="22">
        <v>100</v>
      </c>
      <c r="H146" s="33">
        <v>36.989999999999995</v>
      </c>
      <c r="I146" s="34">
        <f t="shared" ref="I146:I209" si="4">VALUE(F146*H146)</f>
        <v>0</v>
      </c>
      <c r="J146" s="36"/>
      <c r="K146" s="35">
        <f t="shared" ref="K146:K209" si="5">VALUE(F146*J146)</f>
        <v>0</v>
      </c>
    </row>
    <row r="147" spans="2:11" ht="30" hidden="1" customHeight="1" x14ac:dyDescent="0.35">
      <c r="B147" s="22" t="s">
        <v>344</v>
      </c>
      <c r="C147" s="15" t="s">
        <v>345</v>
      </c>
      <c r="D147" s="16" t="s">
        <v>356</v>
      </c>
      <c r="E147" s="15" t="s">
        <v>357</v>
      </c>
      <c r="F147" s="46">
        <v>0</v>
      </c>
      <c r="G147" s="22">
        <v>100</v>
      </c>
      <c r="H147" s="33">
        <v>45.87</v>
      </c>
      <c r="I147" s="34">
        <f t="shared" si="4"/>
        <v>0</v>
      </c>
      <c r="J147" s="36"/>
      <c r="K147" s="35">
        <f t="shared" si="5"/>
        <v>0</v>
      </c>
    </row>
    <row r="148" spans="2:11" ht="30" hidden="1" customHeight="1" x14ac:dyDescent="0.35">
      <c r="B148" s="22" t="s">
        <v>344</v>
      </c>
      <c r="C148" s="15" t="s">
        <v>345</v>
      </c>
      <c r="D148" s="16" t="s">
        <v>358</v>
      </c>
      <c r="E148" s="15" t="s">
        <v>359</v>
      </c>
      <c r="F148" s="46">
        <v>0</v>
      </c>
      <c r="G148" s="22">
        <v>100</v>
      </c>
      <c r="H148" s="33">
        <v>46.65</v>
      </c>
      <c r="I148" s="34">
        <f t="shared" si="4"/>
        <v>0</v>
      </c>
      <c r="J148" s="36"/>
      <c r="K148" s="35">
        <f t="shared" si="5"/>
        <v>0</v>
      </c>
    </row>
    <row r="149" spans="2:11" ht="30" hidden="1" customHeight="1" x14ac:dyDescent="0.35">
      <c r="B149" s="22" t="s">
        <v>344</v>
      </c>
      <c r="C149" s="15" t="s">
        <v>345</v>
      </c>
      <c r="D149" s="16" t="s">
        <v>360</v>
      </c>
      <c r="E149" s="15" t="s">
        <v>361</v>
      </c>
      <c r="F149" s="46">
        <v>0</v>
      </c>
      <c r="G149" s="22">
        <v>25</v>
      </c>
      <c r="H149" s="33">
        <v>19.66</v>
      </c>
      <c r="I149" s="34">
        <f t="shared" si="4"/>
        <v>0</v>
      </c>
      <c r="J149" s="36"/>
      <c r="K149" s="35">
        <f t="shared" si="5"/>
        <v>0</v>
      </c>
    </row>
    <row r="150" spans="2:11" ht="30" hidden="1" customHeight="1" x14ac:dyDescent="0.35">
      <c r="B150" s="22" t="s">
        <v>344</v>
      </c>
      <c r="C150" s="15" t="s">
        <v>345</v>
      </c>
      <c r="D150" s="16" t="s">
        <v>362</v>
      </c>
      <c r="E150" s="15" t="s">
        <v>363</v>
      </c>
      <c r="F150" s="46">
        <v>0</v>
      </c>
      <c r="G150" s="22">
        <v>25</v>
      </c>
      <c r="H150" s="33">
        <v>31.62</v>
      </c>
      <c r="I150" s="34">
        <f t="shared" si="4"/>
        <v>0</v>
      </c>
      <c r="J150" s="36"/>
      <c r="K150" s="35">
        <f t="shared" si="5"/>
        <v>0</v>
      </c>
    </row>
    <row r="151" spans="2:11" ht="30" hidden="1" customHeight="1" x14ac:dyDescent="0.35">
      <c r="B151" s="22" t="s">
        <v>344</v>
      </c>
      <c r="C151" s="15" t="s">
        <v>345</v>
      </c>
      <c r="D151" s="24" t="s">
        <v>364</v>
      </c>
      <c r="E151" s="15" t="s">
        <v>365</v>
      </c>
      <c r="F151" s="46">
        <v>2</v>
      </c>
      <c r="G151" s="22">
        <v>100</v>
      </c>
      <c r="H151" s="33">
        <v>11.55</v>
      </c>
      <c r="I151" s="34">
        <f t="shared" si="4"/>
        <v>23.1</v>
      </c>
      <c r="J151" s="36"/>
      <c r="K151" s="35">
        <f t="shared" si="5"/>
        <v>0</v>
      </c>
    </row>
    <row r="152" spans="2:11" ht="30" hidden="1" customHeight="1" x14ac:dyDescent="0.35">
      <c r="B152" s="22" t="s">
        <v>344</v>
      </c>
      <c r="C152" s="15" t="s">
        <v>345</v>
      </c>
      <c r="D152" s="16" t="s">
        <v>366</v>
      </c>
      <c r="E152" s="15" t="s">
        <v>367</v>
      </c>
      <c r="F152" s="46">
        <v>0</v>
      </c>
      <c r="G152" s="22">
        <v>100</v>
      </c>
      <c r="H152" s="33">
        <v>9.9600000000000009</v>
      </c>
      <c r="I152" s="34">
        <f t="shared" si="4"/>
        <v>0</v>
      </c>
      <c r="J152" s="36"/>
      <c r="K152" s="35">
        <f t="shared" si="5"/>
        <v>0</v>
      </c>
    </row>
    <row r="153" spans="2:11" ht="30" hidden="1" customHeight="1" x14ac:dyDescent="0.35">
      <c r="B153" s="22" t="s">
        <v>368</v>
      </c>
      <c r="C153" s="15" t="s">
        <v>369</v>
      </c>
      <c r="D153" s="16" t="s">
        <v>370</v>
      </c>
      <c r="E153" s="18" t="s">
        <v>371</v>
      </c>
      <c r="F153" s="46">
        <v>0</v>
      </c>
      <c r="G153" s="24">
        <v>100</v>
      </c>
      <c r="H153" s="33">
        <v>17.55</v>
      </c>
      <c r="I153" s="34">
        <f t="shared" si="4"/>
        <v>0</v>
      </c>
      <c r="J153" s="36"/>
      <c r="K153" s="35">
        <f t="shared" si="5"/>
        <v>0</v>
      </c>
    </row>
    <row r="154" spans="2:11" ht="30" hidden="1" customHeight="1" x14ac:dyDescent="0.35">
      <c r="B154" s="22" t="s">
        <v>326</v>
      </c>
      <c r="C154" s="15" t="s">
        <v>327</v>
      </c>
      <c r="D154" s="16" t="s">
        <v>372</v>
      </c>
      <c r="E154" s="15" t="s">
        <v>373</v>
      </c>
      <c r="F154" s="46">
        <v>0</v>
      </c>
      <c r="G154" s="22">
        <v>100</v>
      </c>
      <c r="H154" s="33">
        <v>26.9</v>
      </c>
      <c r="I154" s="34">
        <f t="shared" si="4"/>
        <v>0</v>
      </c>
      <c r="J154" s="36"/>
      <c r="K154" s="35">
        <f t="shared" si="5"/>
        <v>0</v>
      </c>
    </row>
    <row r="155" spans="2:11" ht="30" hidden="1" customHeight="1" x14ac:dyDescent="0.35">
      <c r="B155" s="22" t="s">
        <v>368</v>
      </c>
      <c r="C155" s="15" t="s">
        <v>369</v>
      </c>
      <c r="D155" s="16" t="s">
        <v>374</v>
      </c>
      <c r="E155" s="15" t="s">
        <v>375</v>
      </c>
      <c r="F155" s="46">
        <v>1</v>
      </c>
      <c r="G155" s="22">
        <v>100</v>
      </c>
      <c r="H155" s="33">
        <v>7.17</v>
      </c>
      <c r="I155" s="34">
        <f t="shared" si="4"/>
        <v>7.17</v>
      </c>
      <c r="J155" s="36"/>
      <c r="K155" s="35">
        <f t="shared" si="5"/>
        <v>0</v>
      </c>
    </row>
    <row r="156" spans="2:11" ht="30" hidden="1" customHeight="1" x14ac:dyDescent="0.35">
      <c r="B156" s="22" t="s">
        <v>368</v>
      </c>
      <c r="C156" s="15" t="s">
        <v>369</v>
      </c>
      <c r="D156" s="16" t="s">
        <v>376</v>
      </c>
      <c r="E156" s="15" t="s">
        <v>377</v>
      </c>
      <c r="F156" s="46">
        <v>0</v>
      </c>
      <c r="G156" s="22">
        <v>100</v>
      </c>
      <c r="H156" s="33">
        <v>19.95</v>
      </c>
      <c r="I156" s="34">
        <f t="shared" si="4"/>
        <v>0</v>
      </c>
      <c r="J156" s="36"/>
      <c r="K156" s="35">
        <f t="shared" si="5"/>
        <v>0</v>
      </c>
    </row>
    <row r="157" spans="2:11" ht="30" hidden="1" customHeight="1" x14ac:dyDescent="0.35">
      <c r="B157" s="22" t="s">
        <v>378</v>
      </c>
      <c r="C157" s="15" t="s">
        <v>379</v>
      </c>
      <c r="D157" s="17" t="s">
        <v>380</v>
      </c>
      <c r="E157" s="15" t="s">
        <v>381</v>
      </c>
      <c r="F157" s="46">
        <v>182</v>
      </c>
      <c r="G157" s="22">
        <v>1</v>
      </c>
      <c r="H157" s="33">
        <v>2.2000000000000002</v>
      </c>
      <c r="I157" s="34">
        <f t="shared" si="4"/>
        <v>400.40000000000003</v>
      </c>
      <c r="J157" s="36"/>
      <c r="K157" s="35">
        <f t="shared" si="5"/>
        <v>0</v>
      </c>
    </row>
    <row r="158" spans="2:11" ht="30" hidden="1" customHeight="1" x14ac:dyDescent="0.35">
      <c r="B158" s="22" t="s">
        <v>382</v>
      </c>
      <c r="C158" s="15" t="s">
        <v>383</v>
      </c>
      <c r="D158" s="17" t="s">
        <v>384</v>
      </c>
      <c r="E158" s="15" t="s">
        <v>385</v>
      </c>
      <c r="F158" s="46">
        <v>327</v>
      </c>
      <c r="G158" s="22">
        <v>1</v>
      </c>
      <c r="H158" s="33">
        <v>12</v>
      </c>
      <c r="I158" s="34">
        <f t="shared" si="4"/>
        <v>3924</v>
      </c>
      <c r="J158" s="36"/>
      <c r="K158" s="35">
        <f t="shared" si="5"/>
        <v>0</v>
      </c>
    </row>
    <row r="159" spans="2:11" ht="30" hidden="1" customHeight="1" x14ac:dyDescent="0.35">
      <c r="B159" s="22" t="s">
        <v>189</v>
      </c>
      <c r="C159" s="15" t="s">
        <v>190</v>
      </c>
      <c r="D159" s="16" t="s">
        <v>386</v>
      </c>
      <c r="E159" s="15" t="s">
        <v>387</v>
      </c>
      <c r="F159" s="46">
        <v>19</v>
      </c>
      <c r="G159" s="22">
        <v>1</v>
      </c>
      <c r="H159" s="33">
        <v>8.82</v>
      </c>
      <c r="I159" s="34">
        <f t="shared" si="4"/>
        <v>167.58</v>
      </c>
      <c r="J159" s="36"/>
      <c r="K159" s="35">
        <f t="shared" si="5"/>
        <v>0</v>
      </c>
    </row>
    <row r="160" spans="2:11" ht="30" hidden="1" customHeight="1" x14ac:dyDescent="0.35">
      <c r="B160" s="22" t="s">
        <v>388</v>
      </c>
      <c r="C160" s="15" t="s">
        <v>389</v>
      </c>
      <c r="D160" s="16" t="s">
        <v>390</v>
      </c>
      <c r="E160" s="15" t="s">
        <v>391</v>
      </c>
      <c r="F160" s="46">
        <v>11</v>
      </c>
      <c r="G160" s="22">
        <v>1</v>
      </c>
      <c r="H160" s="33">
        <v>8.82</v>
      </c>
      <c r="I160" s="34">
        <f t="shared" si="4"/>
        <v>97.02000000000001</v>
      </c>
      <c r="J160" s="36"/>
      <c r="K160" s="35">
        <f t="shared" si="5"/>
        <v>0</v>
      </c>
    </row>
    <row r="161" spans="2:11" ht="30" hidden="1" customHeight="1" x14ac:dyDescent="0.35">
      <c r="B161" s="22" t="s">
        <v>388</v>
      </c>
      <c r="C161" s="15" t="s">
        <v>389</v>
      </c>
      <c r="D161" s="16" t="s">
        <v>392</v>
      </c>
      <c r="E161" s="15" t="s">
        <v>393</v>
      </c>
      <c r="F161" s="46">
        <v>46</v>
      </c>
      <c r="G161" s="22">
        <v>1</v>
      </c>
      <c r="H161" s="33">
        <v>19.830000000000002</v>
      </c>
      <c r="I161" s="34">
        <f t="shared" si="4"/>
        <v>912.18000000000006</v>
      </c>
      <c r="J161" s="36"/>
      <c r="K161" s="35">
        <f t="shared" si="5"/>
        <v>0</v>
      </c>
    </row>
    <row r="162" spans="2:11" ht="30" hidden="1" customHeight="1" x14ac:dyDescent="0.35">
      <c r="B162" s="22" t="s">
        <v>388</v>
      </c>
      <c r="C162" s="15" t="s">
        <v>389</v>
      </c>
      <c r="D162" s="19" t="s">
        <v>394</v>
      </c>
      <c r="E162" s="20" t="s">
        <v>395</v>
      </c>
      <c r="F162" s="46">
        <v>3</v>
      </c>
      <c r="G162" s="22">
        <v>1</v>
      </c>
      <c r="H162" s="33">
        <v>8.6999999999999993</v>
      </c>
      <c r="I162" s="34">
        <f t="shared" si="4"/>
        <v>26.099999999999998</v>
      </c>
      <c r="J162" s="36"/>
      <c r="K162" s="35">
        <f t="shared" si="5"/>
        <v>0</v>
      </c>
    </row>
    <row r="163" spans="2:11" ht="30" hidden="1" customHeight="1" x14ac:dyDescent="0.35">
      <c r="B163" s="22" t="s">
        <v>189</v>
      </c>
      <c r="C163" s="15" t="s">
        <v>190</v>
      </c>
      <c r="D163" s="16" t="s">
        <v>396</v>
      </c>
      <c r="E163" s="15" t="s">
        <v>397</v>
      </c>
      <c r="F163" s="46">
        <v>4</v>
      </c>
      <c r="G163" s="22">
        <v>2</v>
      </c>
      <c r="H163" s="33">
        <v>57.96</v>
      </c>
      <c r="I163" s="34">
        <f t="shared" si="4"/>
        <v>231.84</v>
      </c>
      <c r="J163" s="36"/>
      <c r="K163" s="35">
        <f t="shared" si="5"/>
        <v>0</v>
      </c>
    </row>
    <row r="164" spans="2:11" ht="30" hidden="1" customHeight="1" x14ac:dyDescent="0.35">
      <c r="B164" s="22" t="s">
        <v>189</v>
      </c>
      <c r="C164" s="15" t="s">
        <v>190</v>
      </c>
      <c r="D164" s="16" t="s">
        <v>398</v>
      </c>
      <c r="E164" s="20" t="s">
        <v>399</v>
      </c>
      <c r="F164" s="46">
        <v>0</v>
      </c>
      <c r="G164" s="22">
        <v>1</v>
      </c>
      <c r="H164" s="33">
        <v>129.99</v>
      </c>
      <c r="I164" s="34">
        <f t="shared" si="4"/>
        <v>0</v>
      </c>
      <c r="J164" s="36"/>
      <c r="K164" s="35">
        <f t="shared" si="5"/>
        <v>0</v>
      </c>
    </row>
    <row r="165" spans="2:11" ht="30" hidden="1" customHeight="1" x14ac:dyDescent="0.35">
      <c r="B165" s="22" t="s">
        <v>400</v>
      </c>
      <c r="C165" s="15" t="s">
        <v>401</v>
      </c>
      <c r="D165" s="17" t="s">
        <v>402</v>
      </c>
      <c r="E165" s="15" t="s">
        <v>403</v>
      </c>
      <c r="F165" s="46">
        <v>1</v>
      </c>
      <c r="G165" s="22">
        <v>1</v>
      </c>
      <c r="H165" s="33">
        <v>21.63</v>
      </c>
      <c r="I165" s="34">
        <f t="shared" si="4"/>
        <v>21.63</v>
      </c>
      <c r="J165" s="36"/>
      <c r="K165" s="35">
        <f t="shared" si="5"/>
        <v>0</v>
      </c>
    </row>
    <row r="166" spans="2:11" ht="30" hidden="1" customHeight="1" x14ac:dyDescent="0.35">
      <c r="B166" s="22" t="s">
        <v>291</v>
      </c>
      <c r="C166" s="15" t="s">
        <v>292</v>
      </c>
      <c r="D166" s="22" t="s">
        <v>404</v>
      </c>
      <c r="E166" s="23" t="s">
        <v>405</v>
      </c>
      <c r="F166" s="46">
        <v>0</v>
      </c>
      <c r="G166" s="22">
        <v>10</v>
      </c>
      <c r="H166" s="33">
        <v>1.6</v>
      </c>
      <c r="I166" s="34">
        <f t="shared" si="4"/>
        <v>0</v>
      </c>
      <c r="J166" s="36"/>
      <c r="K166" s="35">
        <f t="shared" si="5"/>
        <v>0</v>
      </c>
    </row>
    <row r="167" spans="2:11" ht="30" hidden="1" customHeight="1" x14ac:dyDescent="0.35">
      <c r="B167" s="22" t="s">
        <v>123</v>
      </c>
      <c r="C167" s="15" t="s">
        <v>124</v>
      </c>
      <c r="D167" s="16" t="s">
        <v>406</v>
      </c>
      <c r="E167" s="15" t="s">
        <v>407</v>
      </c>
      <c r="F167" s="46">
        <v>15</v>
      </c>
      <c r="G167" s="22">
        <v>1</v>
      </c>
      <c r="H167" s="33">
        <v>1.18</v>
      </c>
      <c r="I167" s="34">
        <f t="shared" si="4"/>
        <v>17.7</v>
      </c>
      <c r="J167" s="36"/>
      <c r="K167" s="35">
        <f t="shared" si="5"/>
        <v>0</v>
      </c>
    </row>
    <row r="168" spans="2:11" ht="30" hidden="1" customHeight="1" x14ac:dyDescent="0.35">
      <c r="B168" s="22" t="s">
        <v>408</v>
      </c>
      <c r="C168" s="15" t="s">
        <v>409</v>
      </c>
      <c r="D168" s="17" t="s">
        <v>410</v>
      </c>
      <c r="E168" s="15" t="s">
        <v>411</v>
      </c>
      <c r="F168" s="46">
        <v>0</v>
      </c>
      <c r="G168" s="22">
        <v>10</v>
      </c>
      <c r="H168" s="33">
        <v>3.82</v>
      </c>
      <c r="I168" s="34">
        <f t="shared" si="4"/>
        <v>0</v>
      </c>
      <c r="J168" s="36"/>
      <c r="K168" s="35">
        <f t="shared" si="5"/>
        <v>0</v>
      </c>
    </row>
    <row r="169" spans="2:11" ht="30" hidden="1" customHeight="1" x14ac:dyDescent="0.35">
      <c r="B169" s="22" t="s">
        <v>408</v>
      </c>
      <c r="C169" s="15" t="s">
        <v>409</v>
      </c>
      <c r="D169" s="17" t="s">
        <v>412</v>
      </c>
      <c r="E169" s="15" t="s">
        <v>413</v>
      </c>
      <c r="F169" s="46">
        <v>2</v>
      </c>
      <c r="G169" s="22">
        <v>10</v>
      </c>
      <c r="H169" s="33">
        <v>0.76</v>
      </c>
      <c r="I169" s="34">
        <f t="shared" si="4"/>
        <v>1.52</v>
      </c>
      <c r="J169" s="36"/>
      <c r="K169" s="35">
        <f t="shared" si="5"/>
        <v>0</v>
      </c>
    </row>
    <row r="170" spans="2:11" ht="30" hidden="1" customHeight="1" x14ac:dyDescent="0.35">
      <c r="B170" s="22" t="s">
        <v>408</v>
      </c>
      <c r="C170" s="15" t="s">
        <v>409</v>
      </c>
      <c r="D170" s="17" t="s">
        <v>414</v>
      </c>
      <c r="E170" s="15" t="s">
        <v>415</v>
      </c>
      <c r="F170" s="46">
        <v>3</v>
      </c>
      <c r="G170" s="22">
        <v>30</v>
      </c>
      <c r="H170" s="33">
        <v>20</v>
      </c>
      <c r="I170" s="34">
        <f t="shared" si="4"/>
        <v>60</v>
      </c>
      <c r="J170" s="36"/>
      <c r="K170" s="35">
        <f t="shared" si="5"/>
        <v>0</v>
      </c>
    </row>
    <row r="171" spans="2:11" ht="30" hidden="1" customHeight="1" x14ac:dyDescent="0.35">
      <c r="B171" s="22" t="s">
        <v>408</v>
      </c>
      <c r="C171" s="15" t="s">
        <v>409</v>
      </c>
      <c r="D171" s="17" t="s">
        <v>416</v>
      </c>
      <c r="E171" s="15" t="s">
        <v>417</v>
      </c>
      <c r="F171" s="46">
        <v>0</v>
      </c>
      <c r="G171" s="22">
        <v>20</v>
      </c>
      <c r="H171" s="33">
        <v>9.67</v>
      </c>
      <c r="I171" s="34">
        <f t="shared" si="4"/>
        <v>0</v>
      </c>
      <c r="J171" s="36"/>
      <c r="K171" s="35">
        <f t="shared" si="5"/>
        <v>0</v>
      </c>
    </row>
    <row r="172" spans="2:11" ht="30" hidden="1" customHeight="1" x14ac:dyDescent="0.35">
      <c r="B172" s="22" t="s">
        <v>408</v>
      </c>
      <c r="C172" s="15" t="s">
        <v>409</v>
      </c>
      <c r="D172" s="17" t="s">
        <v>418</v>
      </c>
      <c r="E172" s="15" t="s">
        <v>419</v>
      </c>
      <c r="F172" s="46">
        <v>0</v>
      </c>
      <c r="G172" s="22">
        <v>30</v>
      </c>
      <c r="H172" s="33">
        <v>29.5</v>
      </c>
      <c r="I172" s="34">
        <f t="shared" si="4"/>
        <v>0</v>
      </c>
      <c r="J172" s="36"/>
      <c r="K172" s="35">
        <f t="shared" si="5"/>
        <v>0</v>
      </c>
    </row>
    <row r="173" spans="2:11" ht="30" hidden="1" customHeight="1" x14ac:dyDescent="0.35">
      <c r="B173" s="22" t="s">
        <v>221</v>
      </c>
      <c r="C173" s="15" t="s">
        <v>222</v>
      </c>
      <c r="D173" s="16" t="s">
        <v>420</v>
      </c>
      <c r="E173" s="15" t="s">
        <v>421</v>
      </c>
      <c r="F173" s="46">
        <v>42</v>
      </c>
      <c r="G173" s="22">
        <v>100</v>
      </c>
      <c r="H173" s="33">
        <v>13.82</v>
      </c>
      <c r="I173" s="34">
        <f t="shared" si="4"/>
        <v>580.44000000000005</v>
      </c>
      <c r="J173" s="36"/>
      <c r="K173" s="35">
        <f t="shared" si="5"/>
        <v>0</v>
      </c>
    </row>
    <row r="174" spans="2:11" ht="30" hidden="1" customHeight="1" x14ac:dyDescent="0.35">
      <c r="B174" s="22" t="s">
        <v>221</v>
      </c>
      <c r="C174" s="15" t="s">
        <v>222</v>
      </c>
      <c r="D174" s="16" t="s">
        <v>422</v>
      </c>
      <c r="E174" s="15" t="s">
        <v>423</v>
      </c>
      <c r="F174" s="46">
        <v>13</v>
      </c>
      <c r="G174" s="22">
        <v>100</v>
      </c>
      <c r="H174" s="33">
        <v>9.7799999999999994</v>
      </c>
      <c r="I174" s="34">
        <f t="shared" si="4"/>
        <v>127.13999999999999</v>
      </c>
      <c r="J174" s="36"/>
      <c r="K174" s="35">
        <f t="shared" si="5"/>
        <v>0</v>
      </c>
    </row>
    <row r="175" spans="2:11" ht="30" hidden="1" customHeight="1" x14ac:dyDescent="0.35">
      <c r="B175" s="22" t="s">
        <v>221</v>
      </c>
      <c r="C175" s="15" t="s">
        <v>222</v>
      </c>
      <c r="D175" s="16" t="s">
        <v>424</v>
      </c>
      <c r="E175" s="15" t="s">
        <v>425</v>
      </c>
      <c r="F175" s="46">
        <v>54</v>
      </c>
      <c r="G175" s="22">
        <v>100</v>
      </c>
      <c r="H175" s="33">
        <v>8.39</v>
      </c>
      <c r="I175" s="34">
        <f t="shared" si="4"/>
        <v>453.06000000000006</v>
      </c>
      <c r="J175" s="36"/>
      <c r="K175" s="35">
        <f t="shared" si="5"/>
        <v>0</v>
      </c>
    </row>
    <row r="176" spans="2:11" ht="30" hidden="1" customHeight="1" x14ac:dyDescent="0.35">
      <c r="B176" s="22" t="s">
        <v>426</v>
      </c>
      <c r="C176" s="15" t="s">
        <v>427</v>
      </c>
      <c r="D176" s="16" t="s">
        <v>428</v>
      </c>
      <c r="E176" s="15" t="s">
        <v>429</v>
      </c>
      <c r="F176" s="46">
        <v>1</v>
      </c>
      <c r="G176" s="22">
        <v>50</v>
      </c>
      <c r="H176" s="33">
        <v>37.03</v>
      </c>
      <c r="I176" s="34">
        <f t="shared" si="4"/>
        <v>37.03</v>
      </c>
      <c r="J176" s="36"/>
      <c r="K176" s="35">
        <f t="shared" si="5"/>
        <v>0</v>
      </c>
    </row>
    <row r="177" spans="2:11" ht="30" hidden="1" customHeight="1" x14ac:dyDescent="0.35">
      <c r="B177" s="22" t="s">
        <v>70</v>
      </c>
      <c r="C177" s="15" t="s">
        <v>71</v>
      </c>
      <c r="D177" s="17" t="s">
        <v>430</v>
      </c>
      <c r="E177" s="15" t="s">
        <v>431</v>
      </c>
      <c r="F177" s="46">
        <v>0</v>
      </c>
      <c r="G177" s="22">
        <v>100</v>
      </c>
      <c r="H177" s="33">
        <v>5.33</v>
      </c>
      <c r="I177" s="34">
        <f t="shared" si="4"/>
        <v>0</v>
      </c>
      <c r="J177" s="36"/>
      <c r="K177" s="35">
        <f t="shared" si="5"/>
        <v>0</v>
      </c>
    </row>
    <row r="178" spans="2:11" ht="30" hidden="1" customHeight="1" x14ac:dyDescent="0.35">
      <c r="B178" s="22" t="s">
        <v>70</v>
      </c>
      <c r="C178" s="15" t="s">
        <v>71</v>
      </c>
      <c r="D178" s="17" t="s">
        <v>432</v>
      </c>
      <c r="E178" s="15" t="s">
        <v>433</v>
      </c>
      <c r="F178" s="46">
        <v>0</v>
      </c>
      <c r="G178" s="22">
        <v>100</v>
      </c>
      <c r="H178" s="33">
        <v>8.7899999999999991</v>
      </c>
      <c r="I178" s="34">
        <f t="shared" si="4"/>
        <v>0</v>
      </c>
      <c r="J178" s="36"/>
      <c r="K178" s="35">
        <f t="shared" si="5"/>
        <v>0</v>
      </c>
    </row>
    <row r="179" spans="2:11" ht="30" hidden="1" customHeight="1" x14ac:dyDescent="0.35">
      <c r="B179" s="22" t="s">
        <v>70</v>
      </c>
      <c r="C179" s="15" t="s">
        <v>71</v>
      </c>
      <c r="D179" s="17" t="s">
        <v>434</v>
      </c>
      <c r="E179" s="15" t="s">
        <v>435</v>
      </c>
      <c r="F179" s="46">
        <v>1</v>
      </c>
      <c r="G179" s="22">
        <v>100</v>
      </c>
      <c r="H179" s="33">
        <v>3.27</v>
      </c>
      <c r="I179" s="34">
        <f t="shared" si="4"/>
        <v>3.27</v>
      </c>
      <c r="J179" s="36"/>
      <c r="K179" s="35">
        <f t="shared" si="5"/>
        <v>0</v>
      </c>
    </row>
    <row r="180" spans="2:11" ht="30" hidden="1" customHeight="1" x14ac:dyDescent="0.35">
      <c r="B180" s="22" t="s">
        <v>436</v>
      </c>
      <c r="C180" s="15" t="s">
        <v>437</v>
      </c>
      <c r="D180" s="17" t="s">
        <v>438</v>
      </c>
      <c r="E180" s="15" t="s">
        <v>439</v>
      </c>
      <c r="F180" s="46">
        <v>12</v>
      </c>
      <c r="G180" s="22">
        <v>1</v>
      </c>
      <c r="H180" s="33">
        <v>6.33</v>
      </c>
      <c r="I180" s="34">
        <f t="shared" si="4"/>
        <v>75.960000000000008</v>
      </c>
      <c r="J180" s="36"/>
      <c r="K180" s="35">
        <f t="shared" si="5"/>
        <v>0</v>
      </c>
    </row>
    <row r="181" spans="2:11" ht="30" hidden="1" customHeight="1" x14ac:dyDescent="0.35">
      <c r="B181" s="22" t="s">
        <v>436</v>
      </c>
      <c r="C181" s="15" t="s">
        <v>437</v>
      </c>
      <c r="D181" s="17" t="s">
        <v>440</v>
      </c>
      <c r="E181" s="15" t="s">
        <v>441</v>
      </c>
      <c r="F181" s="46">
        <v>260</v>
      </c>
      <c r="G181" s="22">
        <v>1</v>
      </c>
      <c r="H181" s="33">
        <v>0.85</v>
      </c>
      <c r="I181" s="34">
        <f t="shared" si="4"/>
        <v>221</v>
      </c>
      <c r="J181" s="36"/>
      <c r="K181" s="35">
        <f t="shared" si="5"/>
        <v>0</v>
      </c>
    </row>
    <row r="182" spans="2:11" ht="30" customHeight="1" x14ac:dyDescent="0.35">
      <c r="B182" s="22" t="s">
        <v>442</v>
      </c>
      <c r="C182" s="15" t="s">
        <v>443</v>
      </c>
      <c r="D182" s="17" t="s">
        <v>444</v>
      </c>
      <c r="E182" s="15" t="s">
        <v>445</v>
      </c>
      <c r="F182" s="46">
        <v>273</v>
      </c>
      <c r="G182" s="22">
        <v>1</v>
      </c>
      <c r="H182" s="33">
        <v>0.71</v>
      </c>
      <c r="I182" s="34">
        <f t="shared" si="4"/>
        <v>193.82999999999998</v>
      </c>
      <c r="J182" s="36"/>
      <c r="K182" s="35">
        <f t="shared" si="5"/>
        <v>0</v>
      </c>
    </row>
    <row r="183" spans="2:11" ht="30" hidden="1" customHeight="1" x14ac:dyDescent="0.35">
      <c r="B183" s="22" t="s">
        <v>446</v>
      </c>
      <c r="C183" s="15" t="s">
        <v>447</v>
      </c>
      <c r="D183" s="17" t="s">
        <v>448</v>
      </c>
      <c r="E183" s="15" t="s">
        <v>449</v>
      </c>
      <c r="F183" s="46">
        <v>16</v>
      </c>
      <c r="G183" s="22">
        <v>1</v>
      </c>
      <c r="H183" s="33">
        <v>10.82</v>
      </c>
      <c r="I183" s="34">
        <f t="shared" si="4"/>
        <v>173.12</v>
      </c>
      <c r="J183" s="36"/>
      <c r="K183" s="35">
        <f t="shared" si="5"/>
        <v>0</v>
      </c>
    </row>
    <row r="184" spans="2:11" ht="30" hidden="1" customHeight="1" x14ac:dyDescent="0.35">
      <c r="B184" s="22" t="s">
        <v>450</v>
      </c>
      <c r="C184" s="15" t="s">
        <v>451</v>
      </c>
      <c r="D184" s="17" t="s">
        <v>452</v>
      </c>
      <c r="E184" s="15" t="s">
        <v>453</v>
      </c>
      <c r="F184" s="46">
        <v>324</v>
      </c>
      <c r="G184" s="22">
        <v>1000</v>
      </c>
      <c r="H184" s="33">
        <v>0.7</v>
      </c>
      <c r="I184" s="34">
        <f t="shared" si="4"/>
        <v>226.79999999999998</v>
      </c>
      <c r="J184" s="36"/>
      <c r="K184" s="35">
        <f t="shared" si="5"/>
        <v>0</v>
      </c>
    </row>
    <row r="185" spans="2:11" ht="30" hidden="1" customHeight="1" x14ac:dyDescent="0.35">
      <c r="B185" s="22" t="s">
        <v>450</v>
      </c>
      <c r="C185" s="15" t="s">
        <v>451</v>
      </c>
      <c r="D185" s="17" t="s">
        <v>454</v>
      </c>
      <c r="E185" s="15" t="s">
        <v>455</v>
      </c>
      <c r="F185" s="46">
        <v>5</v>
      </c>
      <c r="G185" s="22">
        <v>1000</v>
      </c>
      <c r="H185" s="33">
        <v>2.0699999999999998</v>
      </c>
      <c r="I185" s="34">
        <f t="shared" si="4"/>
        <v>10.35</v>
      </c>
      <c r="J185" s="36"/>
      <c r="K185" s="35">
        <f t="shared" si="5"/>
        <v>0</v>
      </c>
    </row>
    <row r="186" spans="2:11" ht="30" hidden="1" customHeight="1" x14ac:dyDescent="0.35">
      <c r="B186" s="22" t="s">
        <v>450</v>
      </c>
      <c r="C186" s="15" t="s">
        <v>451</v>
      </c>
      <c r="D186" s="17" t="s">
        <v>456</v>
      </c>
      <c r="E186" s="15" t="s">
        <v>457</v>
      </c>
      <c r="F186" s="46">
        <v>1</v>
      </c>
      <c r="G186" s="22">
        <v>1000</v>
      </c>
      <c r="H186" s="33">
        <v>2.4900000000000002</v>
      </c>
      <c r="I186" s="34">
        <f t="shared" si="4"/>
        <v>2.4900000000000002</v>
      </c>
      <c r="J186" s="36"/>
      <c r="K186" s="35">
        <f t="shared" si="5"/>
        <v>0</v>
      </c>
    </row>
    <row r="187" spans="2:11" ht="30" hidden="1" customHeight="1" x14ac:dyDescent="0.35">
      <c r="B187" s="22" t="s">
        <v>450</v>
      </c>
      <c r="C187" s="15" t="s">
        <v>451</v>
      </c>
      <c r="D187" s="17" t="s">
        <v>458</v>
      </c>
      <c r="E187" s="15" t="s">
        <v>459</v>
      </c>
      <c r="F187" s="46">
        <v>0</v>
      </c>
      <c r="G187" s="22">
        <v>1000</v>
      </c>
      <c r="H187" s="33">
        <v>1.85</v>
      </c>
      <c r="I187" s="34">
        <f t="shared" si="4"/>
        <v>0</v>
      </c>
      <c r="J187" s="36"/>
      <c r="K187" s="35">
        <f t="shared" si="5"/>
        <v>0</v>
      </c>
    </row>
    <row r="188" spans="2:11" ht="30" hidden="1" customHeight="1" x14ac:dyDescent="0.35">
      <c r="B188" s="22" t="s">
        <v>450</v>
      </c>
      <c r="C188" s="15" t="s">
        <v>451</v>
      </c>
      <c r="D188" s="17" t="s">
        <v>460</v>
      </c>
      <c r="E188" s="15" t="s">
        <v>461</v>
      </c>
      <c r="F188" s="46">
        <v>16</v>
      </c>
      <c r="G188" s="22">
        <v>1000</v>
      </c>
      <c r="H188" s="33">
        <v>0.77</v>
      </c>
      <c r="I188" s="34">
        <f t="shared" si="4"/>
        <v>12.32</v>
      </c>
      <c r="J188" s="36"/>
      <c r="K188" s="35">
        <f t="shared" si="5"/>
        <v>0</v>
      </c>
    </row>
    <row r="189" spans="2:11" ht="30" hidden="1" customHeight="1" x14ac:dyDescent="0.35">
      <c r="B189" s="22" t="s">
        <v>450</v>
      </c>
      <c r="C189" s="15" t="s">
        <v>451</v>
      </c>
      <c r="D189" s="17" t="s">
        <v>462</v>
      </c>
      <c r="E189" s="15" t="s">
        <v>463</v>
      </c>
      <c r="F189" s="46">
        <v>5</v>
      </c>
      <c r="G189" s="22">
        <v>1000</v>
      </c>
      <c r="H189" s="33">
        <v>1.02</v>
      </c>
      <c r="I189" s="34">
        <f t="shared" si="4"/>
        <v>5.0999999999999996</v>
      </c>
      <c r="J189" s="36"/>
      <c r="K189" s="35">
        <f t="shared" si="5"/>
        <v>0</v>
      </c>
    </row>
    <row r="190" spans="2:11" ht="30" hidden="1" customHeight="1" x14ac:dyDescent="0.35">
      <c r="B190" s="22" t="s">
        <v>450</v>
      </c>
      <c r="C190" s="15" t="s">
        <v>451</v>
      </c>
      <c r="D190" s="17" t="s">
        <v>464</v>
      </c>
      <c r="E190" s="15" t="s">
        <v>465</v>
      </c>
      <c r="F190" s="46">
        <v>10</v>
      </c>
      <c r="G190" s="22">
        <v>1000</v>
      </c>
      <c r="H190" s="33">
        <v>0.65</v>
      </c>
      <c r="I190" s="34">
        <f t="shared" si="4"/>
        <v>6.5</v>
      </c>
      <c r="J190" s="36"/>
      <c r="K190" s="35">
        <f t="shared" si="5"/>
        <v>0</v>
      </c>
    </row>
    <row r="191" spans="2:11" ht="30" hidden="1" customHeight="1" x14ac:dyDescent="0.35">
      <c r="B191" s="22" t="s">
        <v>450</v>
      </c>
      <c r="C191" s="15" t="s">
        <v>451</v>
      </c>
      <c r="D191" s="17" t="s">
        <v>466</v>
      </c>
      <c r="E191" s="15" t="s">
        <v>467</v>
      </c>
      <c r="F191" s="46">
        <v>1</v>
      </c>
      <c r="G191" s="22">
        <v>1000</v>
      </c>
      <c r="H191" s="33">
        <v>0.82</v>
      </c>
      <c r="I191" s="34">
        <f t="shared" si="4"/>
        <v>0.82</v>
      </c>
      <c r="J191" s="36"/>
      <c r="K191" s="35">
        <f t="shared" si="5"/>
        <v>0</v>
      </c>
    </row>
    <row r="192" spans="2:11" ht="30" hidden="1" customHeight="1" x14ac:dyDescent="0.35">
      <c r="B192" s="22" t="s">
        <v>450</v>
      </c>
      <c r="C192" s="15" t="s">
        <v>451</v>
      </c>
      <c r="D192" s="17" t="s">
        <v>468</v>
      </c>
      <c r="E192" s="15" t="s">
        <v>469</v>
      </c>
      <c r="F192" s="46">
        <v>0</v>
      </c>
      <c r="G192" s="22">
        <v>1000</v>
      </c>
      <c r="H192" s="33">
        <v>1.85</v>
      </c>
      <c r="I192" s="34">
        <f t="shared" si="4"/>
        <v>0</v>
      </c>
      <c r="J192" s="36"/>
      <c r="K192" s="35">
        <f t="shared" si="5"/>
        <v>0</v>
      </c>
    </row>
    <row r="193" spans="2:11" ht="30" hidden="1" customHeight="1" x14ac:dyDescent="0.35">
      <c r="B193" s="22" t="s">
        <v>450</v>
      </c>
      <c r="C193" s="15" t="s">
        <v>451</v>
      </c>
      <c r="D193" s="17" t="s">
        <v>470</v>
      </c>
      <c r="E193" s="15" t="s">
        <v>471</v>
      </c>
      <c r="F193" s="46">
        <v>0</v>
      </c>
      <c r="G193" s="22">
        <v>1000</v>
      </c>
      <c r="H193" s="33">
        <v>3.6599999999999997</v>
      </c>
      <c r="I193" s="34">
        <f t="shared" si="4"/>
        <v>0</v>
      </c>
      <c r="J193" s="36"/>
      <c r="K193" s="35">
        <f t="shared" si="5"/>
        <v>0</v>
      </c>
    </row>
    <row r="194" spans="2:11" ht="30" hidden="1" customHeight="1" x14ac:dyDescent="0.35">
      <c r="B194" s="22" t="s">
        <v>450</v>
      </c>
      <c r="C194" s="15" t="s">
        <v>451</v>
      </c>
      <c r="D194" s="17" t="s">
        <v>472</v>
      </c>
      <c r="E194" s="15" t="s">
        <v>473</v>
      </c>
      <c r="F194" s="46">
        <v>2</v>
      </c>
      <c r="G194" s="22">
        <v>1000</v>
      </c>
      <c r="H194" s="33">
        <v>9.02</v>
      </c>
      <c r="I194" s="34">
        <f t="shared" si="4"/>
        <v>18.04</v>
      </c>
      <c r="J194" s="36"/>
      <c r="K194" s="35">
        <f t="shared" si="5"/>
        <v>0</v>
      </c>
    </row>
    <row r="195" spans="2:11" ht="30" hidden="1" customHeight="1" x14ac:dyDescent="0.35">
      <c r="B195" s="22" t="s">
        <v>450</v>
      </c>
      <c r="C195" s="15" t="s">
        <v>451</v>
      </c>
      <c r="D195" s="17" t="s">
        <v>474</v>
      </c>
      <c r="E195" s="15" t="s">
        <v>475</v>
      </c>
      <c r="F195" s="46">
        <v>0</v>
      </c>
      <c r="G195" s="22">
        <v>1000</v>
      </c>
      <c r="H195" s="33">
        <v>2.5</v>
      </c>
      <c r="I195" s="34">
        <f t="shared" si="4"/>
        <v>0</v>
      </c>
      <c r="J195" s="36"/>
      <c r="K195" s="35">
        <f t="shared" si="5"/>
        <v>0</v>
      </c>
    </row>
    <row r="196" spans="2:11" ht="30" hidden="1" customHeight="1" x14ac:dyDescent="0.35">
      <c r="B196" s="22" t="s">
        <v>450</v>
      </c>
      <c r="C196" s="15" t="s">
        <v>451</v>
      </c>
      <c r="D196" s="17" t="s">
        <v>476</v>
      </c>
      <c r="E196" s="15" t="s">
        <v>477</v>
      </c>
      <c r="F196" s="46">
        <v>0</v>
      </c>
      <c r="G196" s="22">
        <v>5000</v>
      </c>
      <c r="H196" s="33">
        <v>13.62</v>
      </c>
      <c r="I196" s="34">
        <f t="shared" si="4"/>
        <v>0</v>
      </c>
      <c r="J196" s="36"/>
      <c r="K196" s="35">
        <f t="shared" si="5"/>
        <v>0</v>
      </c>
    </row>
    <row r="197" spans="2:11" ht="30" hidden="1" customHeight="1" x14ac:dyDescent="0.35">
      <c r="B197" s="22" t="s">
        <v>450</v>
      </c>
      <c r="C197" s="15" t="s">
        <v>451</v>
      </c>
      <c r="D197" s="17" t="s">
        <v>478</v>
      </c>
      <c r="E197" s="15" t="s">
        <v>479</v>
      </c>
      <c r="F197" s="46">
        <v>0</v>
      </c>
      <c r="G197" s="22">
        <v>1000</v>
      </c>
      <c r="H197" s="33">
        <v>4</v>
      </c>
      <c r="I197" s="34">
        <f t="shared" si="4"/>
        <v>0</v>
      </c>
      <c r="J197" s="36"/>
      <c r="K197" s="35">
        <f t="shared" si="5"/>
        <v>0</v>
      </c>
    </row>
    <row r="198" spans="2:11" ht="30" hidden="1" customHeight="1" x14ac:dyDescent="0.35">
      <c r="B198" s="22" t="s">
        <v>450</v>
      </c>
      <c r="C198" s="15" t="s">
        <v>451</v>
      </c>
      <c r="D198" s="17" t="s">
        <v>480</v>
      </c>
      <c r="E198" s="15" t="s">
        <v>481</v>
      </c>
      <c r="F198" s="46">
        <v>0</v>
      </c>
      <c r="G198" s="22">
        <v>1200</v>
      </c>
      <c r="H198" s="33">
        <v>3.5</v>
      </c>
      <c r="I198" s="34">
        <f t="shared" si="4"/>
        <v>0</v>
      </c>
      <c r="J198" s="36"/>
      <c r="K198" s="35">
        <f t="shared" si="5"/>
        <v>0</v>
      </c>
    </row>
    <row r="199" spans="2:11" ht="30" hidden="1" customHeight="1" x14ac:dyDescent="0.35">
      <c r="B199" s="22" t="s">
        <v>482</v>
      </c>
      <c r="C199" s="15" t="s">
        <v>483</v>
      </c>
      <c r="D199" s="17" t="s">
        <v>484</v>
      </c>
      <c r="E199" s="15" t="s">
        <v>485</v>
      </c>
      <c r="F199" s="46">
        <v>0</v>
      </c>
      <c r="G199" s="22">
        <v>1</v>
      </c>
      <c r="H199" s="33">
        <v>181.58</v>
      </c>
      <c r="I199" s="34">
        <f t="shared" si="4"/>
        <v>0</v>
      </c>
      <c r="J199" s="36"/>
      <c r="K199" s="35">
        <f t="shared" si="5"/>
        <v>0</v>
      </c>
    </row>
    <row r="200" spans="2:11" ht="30" hidden="1" customHeight="1" x14ac:dyDescent="0.35">
      <c r="B200" s="22" t="s">
        <v>482</v>
      </c>
      <c r="C200" s="15" t="s">
        <v>483</v>
      </c>
      <c r="D200" s="22" t="s">
        <v>486</v>
      </c>
      <c r="E200" s="15" t="s">
        <v>487</v>
      </c>
      <c r="F200" s="46">
        <v>1</v>
      </c>
      <c r="G200" s="22">
        <v>1</v>
      </c>
      <c r="H200" s="33">
        <v>64.06</v>
      </c>
      <c r="I200" s="34">
        <f t="shared" si="4"/>
        <v>64.06</v>
      </c>
      <c r="J200" s="36"/>
      <c r="K200" s="35">
        <f t="shared" si="5"/>
        <v>0</v>
      </c>
    </row>
    <row r="201" spans="2:11" ht="30" hidden="1" customHeight="1" x14ac:dyDescent="0.35">
      <c r="B201" s="22" t="s">
        <v>482</v>
      </c>
      <c r="C201" s="15" t="s">
        <v>483</v>
      </c>
      <c r="D201" s="17" t="s">
        <v>488</v>
      </c>
      <c r="E201" s="15" t="s">
        <v>489</v>
      </c>
      <c r="F201" s="46">
        <v>41</v>
      </c>
      <c r="G201" s="22">
        <v>1</v>
      </c>
      <c r="H201" s="33">
        <v>35</v>
      </c>
      <c r="I201" s="34">
        <f t="shared" si="4"/>
        <v>1435</v>
      </c>
      <c r="J201" s="36"/>
      <c r="K201" s="35">
        <f t="shared" si="5"/>
        <v>0</v>
      </c>
    </row>
    <row r="202" spans="2:11" ht="30" hidden="1" customHeight="1" x14ac:dyDescent="0.35">
      <c r="B202" s="22" t="s">
        <v>482</v>
      </c>
      <c r="C202" s="15" t="s">
        <v>483</v>
      </c>
      <c r="D202" s="17" t="s">
        <v>490</v>
      </c>
      <c r="E202" s="15" t="s">
        <v>491</v>
      </c>
      <c r="F202" s="46">
        <v>0</v>
      </c>
      <c r="G202" s="22">
        <v>1</v>
      </c>
      <c r="H202" s="33">
        <v>655.5</v>
      </c>
      <c r="I202" s="34">
        <f t="shared" si="4"/>
        <v>0</v>
      </c>
      <c r="J202" s="36"/>
      <c r="K202" s="35">
        <f t="shared" si="5"/>
        <v>0</v>
      </c>
    </row>
    <row r="203" spans="2:11" ht="30" hidden="1" customHeight="1" x14ac:dyDescent="0.35">
      <c r="B203" s="22" t="s">
        <v>482</v>
      </c>
      <c r="C203" s="15" t="s">
        <v>483</v>
      </c>
      <c r="D203" s="17" t="s">
        <v>492</v>
      </c>
      <c r="E203" s="15" t="s">
        <v>493</v>
      </c>
      <c r="F203" s="46">
        <v>5</v>
      </c>
      <c r="G203" s="22">
        <v>1</v>
      </c>
      <c r="H203" s="33">
        <v>7.13</v>
      </c>
      <c r="I203" s="34">
        <f t="shared" si="4"/>
        <v>35.65</v>
      </c>
      <c r="J203" s="36"/>
      <c r="K203" s="35">
        <f t="shared" si="5"/>
        <v>0</v>
      </c>
    </row>
    <row r="204" spans="2:11" ht="30" hidden="1" customHeight="1" x14ac:dyDescent="0.35">
      <c r="B204" s="22" t="s">
        <v>482</v>
      </c>
      <c r="C204" s="15" t="s">
        <v>483</v>
      </c>
      <c r="D204" s="22" t="s">
        <v>494</v>
      </c>
      <c r="E204" s="15" t="s">
        <v>495</v>
      </c>
      <c r="F204" s="46">
        <v>0</v>
      </c>
      <c r="G204" s="22">
        <v>1</v>
      </c>
      <c r="H204" s="33">
        <v>4.6399999999999997</v>
      </c>
      <c r="I204" s="34">
        <f t="shared" si="4"/>
        <v>0</v>
      </c>
      <c r="J204" s="36"/>
      <c r="K204" s="35">
        <f t="shared" si="5"/>
        <v>0</v>
      </c>
    </row>
    <row r="205" spans="2:11" ht="30" hidden="1" customHeight="1" x14ac:dyDescent="0.35">
      <c r="B205" s="22" t="s">
        <v>482</v>
      </c>
      <c r="C205" s="15" t="s">
        <v>483</v>
      </c>
      <c r="D205" s="22" t="s">
        <v>496</v>
      </c>
      <c r="E205" s="15" t="s">
        <v>497</v>
      </c>
      <c r="F205" s="46">
        <v>1</v>
      </c>
      <c r="G205" s="22">
        <v>1</v>
      </c>
      <c r="H205" s="33">
        <v>12.62</v>
      </c>
      <c r="I205" s="34">
        <f t="shared" si="4"/>
        <v>12.62</v>
      </c>
      <c r="J205" s="36"/>
      <c r="K205" s="35">
        <f t="shared" si="5"/>
        <v>0</v>
      </c>
    </row>
    <row r="206" spans="2:11" ht="30" hidden="1" customHeight="1" x14ac:dyDescent="0.35">
      <c r="B206" s="22" t="s">
        <v>498</v>
      </c>
      <c r="C206" s="15" t="s">
        <v>499</v>
      </c>
      <c r="D206" s="22" t="s">
        <v>500</v>
      </c>
      <c r="E206" s="15" t="s">
        <v>501</v>
      </c>
      <c r="F206" s="46">
        <v>1</v>
      </c>
      <c r="G206" s="22">
        <v>1</v>
      </c>
      <c r="H206" s="33">
        <v>241.98</v>
      </c>
      <c r="I206" s="34">
        <f t="shared" si="4"/>
        <v>241.98</v>
      </c>
      <c r="J206" s="36"/>
      <c r="K206" s="35">
        <f t="shared" si="5"/>
        <v>0</v>
      </c>
    </row>
    <row r="207" spans="2:11" ht="30" hidden="1" customHeight="1" x14ac:dyDescent="0.35">
      <c r="B207" s="22" t="s">
        <v>502</v>
      </c>
      <c r="C207" s="15" t="s">
        <v>503</v>
      </c>
      <c r="D207" s="16" t="s">
        <v>504</v>
      </c>
      <c r="E207" s="15" t="s">
        <v>505</v>
      </c>
      <c r="F207" s="46">
        <v>0</v>
      </c>
      <c r="G207" s="22">
        <v>1</v>
      </c>
      <c r="H207" s="33">
        <v>4.17</v>
      </c>
      <c r="I207" s="34">
        <f t="shared" si="4"/>
        <v>0</v>
      </c>
      <c r="J207" s="36"/>
      <c r="K207" s="35">
        <f t="shared" si="5"/>
        <v>0</v>
      </c>
    </row>
    <row r="208" spans="2:11" ht="30" hidden="1" customHeight="1" x14ac:dyDescent="0.35">
      <c r="B208" s="22" t="s">
        <v>502</v>
      </c>
      <c r="C208" s="15" t="s">
        <v>503</v>
      </c>
      <c r="D208" s="16" t="s">
        <v>506</v>
      </c>
      <c r="E208" s="15" t="s">
        <v>507</v>
      </c>
      <c r="F208" s="46">
        <v>8</v>
      </c>
      <c r="G208" s="22">
        <v>1</v>
      </c>
      <c r="H208" s="33">
        <v>4.12</v>
      </c>
      <c r="I208" s="34">
        <f t="shared" si="4"/>
        <v>32.96</v>
      </c>
      <c r="J208" s="36"/>
      <c r="K208" s="35">
        <f t="shared" si="5"/>
        <v>0</v>
      </c>
    </row>
    <row r="209" spans="2:11" ht="30" customHeight="1" x14ac:dyDescent="0.35">
      <c r="B209" s="22" t="s">
        <v>309</v>
      </c>
      <c r="C209" s="15" t="s">
        <v>310</v>
      </c>
      <c r="D209" s="17" t="s">
        <v>508</v>
      </c>
      <c r="E209" s="15" t="s">
        <v>509</v>
      </c>
      <c r="F209" s="46">
        <v>3</v>
      </c>
      <c r="G209" s="22">
        <v>100</v>
      </c>
      <c r="H209" s="33">
        <v>19.149999999999999</v>
      </c>
      <c r="I209" s="34">
        <f t="shared" si="4"/>
        <v>57.449999999999996</v>
      </c>
      <c r="J209" s="36"/>
      <c r="K209" s="35">
        <f t="shared" si="5"/>
        <v>0</v>
      </c>
    </row>
    <row r="210" spans="2:11" ht="30" customHeight="1" x14ac:dyDescent="0.35">
      <c r="B210" s="22" t="s">
        <v>309</v>
      </c>
      <c r="C210" s="15" t="s">
        <v>310</v>
      </c>
      <c r="D210" s="17" t="s">
        <v>510</v>
      </c>
      <c r="E210" s="15" t="s">
        <v>511</v>
      </c>
      <c r="F210" s="46">
        <v>30</v>
      </c>
      <c r="G210" s="22">
        <v>100</v>
      </c>
      <c r="H210" s="33">
        <v>8.74</v>
      </c>
      <c r="I210" s="34">
        <f t="shared" ref="I210:I273" si="6">VALUE(F210*H210)</f>
        <v>262.2</v>
      </c>
      <c r="J210" s="36"/>
      <c r="K210" s="35">
        <f t="shared" ref="K210:K273" si="7">VALUE(F210*J210)</f>
        <v>0</v>
      </c>
    </row>
    <row r="211" spans="2:11" ht="30" customHeight="1" x14ac:dyDescent="0.35">
      <c r="B211" s="22" t="s">
        <v>512</v>
      </c>
      <c r="C211" s="15" t="s">
        <v>513</v>
      </c>
      <c r="D211" s="17" t="s">
        <v>514</v>
      </c>
      <c r="E211" s="15" t="s">
        <v>515</v>
      </c>
      <c r="F211" s="46">
        <v>612</v>
      </c>
      <c r="G211" s="22">
        <v>1</v>
      </c>
      <c r="H211" s="33">
        <v>0.8</v>
      </c>
      <c r="I211" s="34">
        <f t="shared" si="6"/>
        <v>489.6</v>
      </c>
      <c r="J211" s="36"/>
      <c r="K211" s="35">
        <f t="shared" si="7"/>
        <v>0</v>
      </c>
    </row>
    <row r="212" spans="2:11" ht="30" hidden="1" customHeight="1" x14ac:dyDescent="0.35">
      <c r="B212" s="22" t="s">
        <v>44</v>
      </c>
      <c r="C212" s="15" t="s">
        <v>45</v>
      </c>
      <c r="D212" s="17" t="s">
        <v>516</v>
      </c>
      <c r="E212" s="15" t="s">
        <v>517</v>
      </c>
      <c r="F212" s="46">
        <v>11</v>
      </c>
      <c r="G212" s="22">
        <v>1</v>
      </c>
      <c r="H212" s="33">
        <v>1.62</v>
      </c>
      <c r="I212" s="34">
        <f t="shared" si="6"/>
        <v>17.82</v>
      </c>
      <c r="J212" s="36"/>
      <c r="K212" s="35">
        <f t="shared" si="7"/>
        <v>0</v>
      </c>
    </row>
    <row r="213" spans="2:11" ht="30" hidden="1" customHeight="1" x14ac:dyDescent="0.35">
      <c r="B213" s="22" t="s">
        <v>44</v>
      </c>
      <c r="C213" s="15" t="s">
        <v>45</v>
      </c>
      <c r="D213" s="17" t="s">
        <v>518</v>
      </c>
      <c r="E213" s="15" t="s">
        <v>519</v>
      </c>
      <c r="F213" s="46">
        <v>200</v>
      </c>
      <c r="G213" s="22">
        <v>1</v>
      </c>
      <c r="H213" s="33">
        <v>1.73</v>
      </c>
      <c r="I213" s="34">
        <f t="shared" si="6"/>
        <v>346</v>
      </c>
      <c r="J213" s="36"/>
      <c r="K213" s="35">
        <f t="shared" si="7"/>
        <v>0</v>
      </c>
    </row>
    <row r="214" spans="2:11" ht="30" hidden="1" customHeight="1" x14ac:dyDescent="0.35">
      <c r="B214" s="22" t="s">
        <v>44</v>
      </c>
      <c r="C214" s="15" t="s">
        <v>45</v>
      </c>
      <c r="D214" s="17" t="s">
        <v>520</v>
      </c>
      <c r="E214" s="15" t="s">
        <v>521</v>
      </c>
      <c r="F214" s="46">
        <v>95</v>
      </c>
      <c r="G214" s="22">
        <v>1</v>
      </c>
      <c r="H214" s="33">
        <v>3.5</v>
      </c>
      <c r="I214" s="34">
        <f t="shared" si="6"/>
        <v>332.5</v>
      </c>
      <c r="J214" s="36"/>
      <c r="K214" s="35">
        <f t="shared" si="7"/>
        <v>0</v>
      </c>
    </row>
    <row r="215" spans="2:11" ht="30" hidden="1" customHeight="1" x14ac:dyDescent="0.35">
      <c r="B215" s="22" t="s">
        <v>44</v>
      </c>
      <c r="C215" s="15" t="s">
        <v>45</v>
      </c>
      <c r="D215" s="17" t="s">
        <v>522</v>
      </c>
      <c r="E215" s="15" t="s">
        <v>523</v>
      </c>
      <c r="F215" s="46">
        <v>69</v>
      </c>
      <c r="G215" s="22">
        <v>1</v>
      </c>
      <c r="H215" s="33">
        <v>2.95</v>
      </c>
      <c r="I215" s="34">
        <f t="shared" si="6"/>
        <v>203.55</v>
      </c>
      <c r="J215" s="36"/>
      <c r="K215" s="35">
        <f t="shared" si="7"/>
        <v>0</v>
      </c>
    </row>
    <row r="216" spans="2:11" ht="30" hidden="1" customHeight="1" x14ac:dyDescent="0.35">
      <c r="B216" s="22" t="s">
        <v>193</v>
      </c>
      <c r="C216" s="15" t="s">
        <v>194</v>
      </c>
      <c r="D216" s="17" t="s">
        <v>524</v>
      </c>
      <c r="E216" s="15" t="s">
        <v>525</v>
      </c>
      <c r="F216" s="46">
        <v>1</v>
      </c>
      <c r="G216" s="22">
        <v>1</v>
      </c>
      <c r="H216" s="33">
        <v>300</v>
      </c>
      <c r="I216" s="34">
        <f t="shared" si="6"/>
        <v>300</v>
      </c>
      <c r="J216" s="36"/>
      <c r="K216" s="35">
        <f t="shared" si="7"/>
        <v>0</v>
      </c>
    </row>
    <row r="217" spans="2:11" ht="30" hidden="1" customHeight="1" x14ac:dyDescent="0.35">
      <c r="B217" s="22" t="s">
        <v>193</v>
      </c>
      <c r="C217" s="15" t="s">
        <v>194</v>
      </c>
      <c r="D217" s="17" t="s">
        <v>526</v>
      </c>
      <c r="E217" s="15" t="s">
        <v>527</v>
      </c>
      <c r="F217" s="46">
        <v>0</v>
      </c>
      <c r="G217" s="22">
        <v>1</v>
      </c>
      <c r="H217" s="33">
        <v>82.71</v>
      </c>
      <c r="I217" s="34">
        <f t="shared" si="6"/>
        <v>0</v>
      </c>
      <c r="J217" s="36"/>
      <c r="K217" s="35">
        <f t="shared" si="7"/>
        <v>0</v>
      </c>
    </row>
    <row r="218" spans="2:11" ht="30" customHeight="1" x14ac:dyDescent="0.35">
      <c r="B218" s="22" t="s">
        <v>528</v>
      </c>
      <c r="C218" s="15" t="s">
        <v>529</v>
      </c>
      <c r="D218" s="17" t="s">
        <v>530</v>
      </c>
      <c r="E218" s="15" t="s">
        <v>531</v>
      </c>
      <c r="F218" s="46">
        <v>128</v>
      </c>
      <c r="G218" s="22">
        <v>1</v>
      </c>
      <c r="H218" s="33">
        <v>0.25</v>
      </c>
      <c r="I218" s="34">
        <f t="shared" si="6"/>
        <v>32</v>
      </c>
      <c r="J218" s="36"/>
      <c r="K218" s="35">
        <f t="shared" si="7"/>
        <v>0</v>
      </c>
    </row>
    <row r="219" spans="2:11" ht="30" customHeight="1" x14ac:dyDescent="0.35">
      <c r="B219" s="22" t="s">
        <v>532</v>
      </c>
      <c r="C219" s="15" t="s">
        <v>533</v>
      </c>
      <c r="D219" s="17" t="s">
        <v>534</v>
      </c>
      <c r="E219" s="15" t="s">
        <v>535</v>
      </c>
      <c r="F219" s="46">
        <v>937</v>
      </c>
      <c r="G219" s="22">
        <v>1</v>
      </c>
      <c r="H219" s="33">
        <v>1.5</v>
      </c>
      <c r="I219" s="34">
        <f t="shared" si="6"/>
        <v>1405.5</v>
      </c>
      <c r="J219" s="36"/>
      <c r="K219" s="35">
        <f t="shared" si="7"/>
        <v>0</v>
      </c>
    </row>
    <row r="220" spans="2:11" ht="30" customHeight="1" x14ac:dyDescent="0.35">
      <c r="B220" s="22" t="s">
        <v>532</v>
      </c>
      <c r="C220" s="15" t="s">
        <v>533</v>
      </c>
      <c r="D220" s="17" t="s">
        <v>536</v>
      </c>
      <c r="E220" s="15" t="s">
        <v>537</v>
      </c>
      <c r="F220" s="46">
        <v>2881</v>
      </c>
      <c r="G220" s="22">
        <v>1</v>
      </c>
      <c r="H220" s="33">
        <v>1.5</v>
      </c>
      <c r="I220" s="34">
        <f t="shared" si="6"/>
        <v>4321.5</v>
      </c>
      <c r="J220" s="36"/>
      <c r="K220" s="35">
        <f t="shared" si="7"/>
        <v>0</v>
      </c>
    </row>
    <row r="221" spans="2:11" ht="30" customHeight="1" x14ac:dyDescent="0.35">
      <c r="B221" s="22" t="s">
        <v>532</v>
      </c>
      <c r="C221" s="15" t="s">
        <v>533</v>
      </c>
      <c r="D221" s="17" t="s">
        <v>538</v>
      </c>
      <c r="E221" s="15" t="s">
        <v>539</v>
      </c>
      <c r="F221" s="46">
        <v>54</v>
      </c>
      <c r="G221" s="22">
        <v>1</v>
      </c>
      <c r="H221" s="33">
        <v>1.45</v>
      </c>
      <c r="I221" s="34">
        <f t="shared" si="6"/>
        <v>78.3</v>
      </c>
      <c r="J221" s="36"/>
      <c r="K221" s="35">
        <f t="shared" si="7"/>
        <v>0</v>
      </c>
    </row>
    <row r="222" spans="2:11" ht="30" customHeight="1" x14ac:dyDescent="0.35">
      <c r="B222" s="22" t="s">
        <v>532</v>
      </c>
      <c r="C222" s="15" t="s">
        <v>533</v>
      </c>
      <c r="D222" s="17" t="s">
        <v>540</v>
      </c>
      <c r="E222" s="15" t="s">
        <v>541</v>
      </c>
      <c r="F222" s="46">
        <v>81</v>
      </c>
      <c r="G222" s="22">
        <v>1</v>
      </c>
      <c r="H222" s="33">
        <v>2.33</v>
      </c>
      <c r="I222" s="34">
        <f t="shared" si="6"/>
        <v>188.73000000000002</v>
      </c>
      <c r="J222" s="36"/>
      <c r="K222" s="35">
        <f t="shared" si="7"/>
        <v>0</v>
      </c>
    </row>
    <row r="223" spans="2:11" ht="30" customHeight="1" x14ac:dyDescent="0.35">
      <c r="B223" s="22" t="s">
        <v>532</v>
      </c>
      <c r="C223" s="15" t="s">
        <v>533</v>
      </c>
      <c r="D223" s="17" t="s">
        <v>542</v>
      </c>
      <c r="E223" s="15" t="s">
        <v>543</v>
      </c>
      <c r="F223" s="46">
        <v>42</v>
      </c>
      <c r="G223" s="22">
        <v>1</v>
      </c>
      <c r="H223" s="33">
        <v>2.88</v>
      </c>
      <c r="I223" s="34">
        <f t="shared" si="6"/>
        <v>120.96</v>
      </c>
      <c r="J223" s="36"/>
      <c r="K223" s="35">
        <f t="shared" si="7"/>
        <v>0</v>
      </c>
    </row>
    <row r="224" spans="2:11" ht="30" customHeight="1" x14ac:dyDescent="0.35">
      <c r="B224" s="22" t="s">
        <v>532</v>
      </c>
      <c r="C224" s="15" t="s">
        <v>533</v>
      </c>
      <c r="D224" s="17" t="s">
        <v>544</v>
      </c>
      <c r="E224" s="15" t="s">
        <v>545</v>
      </c>
      <c r="F224" s="46">
        <v>24</v>
      </c>
      <c r="G224" s="22">
        <v>1</v>
      </c>
      <c r="H224" s="33">
        <v>1.45</v>
      </c>
      <c r="I224" s="34">
        <f t="shared" si="6"/>
        <v>34.799999999999997</v>
      </c>
      <c r="J224" s="36"/>
      <c r="K224" s="35">
        <f t="shared" si="7"/>
        <v>0</v>
      </c>
    </row>
    <row r="225" spans="2:11" ht="30" hidden="1" customHeight="1" x14ac:dyDescent="0.35">
      <c r="B225" s="22" t="s">
        <v>546</v>
      </c>
      <c r="C225" s="15" t="s">
        <v>547</v>
      </c>
      <c r="D225" s="22" t="s">
        <v>548</v>
      </c>
      <c r="E225" s="15" t="s">
        <v>549</v>
      </c>
      <c r="F225" s="46">
        <v>20</v>
      </c>
      <c r="G225" s="22">
        <v>1</v>
      </c>
      <c r="H225" s="33">
        <v>4.67</v>
      </c>
      <c r="I225" s="34">
        <f t="shared" si="6"/>
        <v>93.4</v>
      </c>
      <c r="J225" s="36"/>
      <c r="K225" s="35">
        <f t="shared" si="7"/>
        <v>0</v>
      </c>
    </row>
    <row r="226" spans="2:11" ht="30" hidden="1" customHeight="1" x14ac:dyDescent="0.35">
      <c r="B226" s="22" t="s">
        <v>546</v>
      </c>
      <c r="C226" s="15" t="s">
        <v>547</v>
      </c>
      <c r="D226" s="22" t="s">
        <v>550</v>
      </c>
      <c r="E226" s="15" t="s">
        <v>551</v>
      </c>
      <c r="F226" s="46">
        <v>15</v>
      </c>
      <c r="G226" s="22">
        <v>1</v>
      </c>
      <c r="H226" s="33">
        <v>5.03</v>
      </c>
      <c r="I226" s="34">
        <f t="shared" si="6"/>
        <v>75.45</v>
      </c>
      <c r="J226" s="36"/>
      <c r="K226" s="35">
        <f t="shared" si="7"/>
        <v>0</v>
      </c>
    </row>
    <row r="227" spans="2:11" ht="30" hidden="1" customHeight="1" x14ac:dyDescent="0.35">
      <c r="B227" s="22" t="s">
        <v>546</v>
      </c>
      <c r="C227" s="15" t="s">
        <v>547</v>
      </c>
      <c r="D227" s="22" t="s">
        <v>552</v>
      </c>
      <c r="E227" s="15" t="s">
        <v>553</v>
      </c>
      <c r="F227" s="46">
        <v>25</v>
      </c>
      <c r="G227" s="22">
        <v>1</v>
      </c>
      <c r="H227" s="33">
        <v>5.4</v>
      </c>
      <c r="I227" s="34">
        <f t="shared" si="6"/>
        <v>135</v>
      </c>
      <c r="J227" s="36"/>
      <c r="K227" s="35">
        <f t="shared" si="7"/>
        <v>0</v>
      </c>
    </row>
    <row r="228" spans="2:11" ht="30" customHeight="1" x14ac:dyDescent="0.35">
      <c r="B228" s="22" t="s">
        <v>554</v>
      </c>
      <c r="C228" s="15" t="s">
        <v>555</v>
      </c>
      <c r="D228" s="17" t="s">
        <v>556</v>
      </c>
      <c r="E228" s="15" t="s">
        <v>557</v>
      </c>
      <c r="F228" s="46">
        <v>19</v>
      </c>
      <c r="G228" s="22">
        <v>12</v>
      </c>
      <c r="H228" s="33">
        <v>0.31</v>
      </c>
      <c r="I228" s="34">
        <f t="shared" si="6"/>
        <v>5.89</v>
      </c>
      <c r="J228" s="36"/>
      <c r="K228" s="35">
        <f t="shared" si="7"/>
        <v>0</v>
      </c>
    </row>
    <row r="229" spans="2:11" ht="30" hidden="1" customHeight="1" x14ac:dyDescent="0.35">
      <c r="B229" s="22" t="s">
        <v>558</v>
      </c>
      <c r="C229" s="15" t="s">
        <v>559</v>
      </c>
      <c r="D229" s="17" t="s">
        <v>560</v>
      </c>
      <c r="E229" s="15" t="s">
        <v>561</v>
      </c>
      <c r="F229" s="46">
        <v>1</v>
      </c>
      <c r="G229" s="22">
        <v>1</v>
      </c>
      <c r="H229" s="33">
        <v>1.65</v>
      </c>
      <c r="I229" s="34">
        <f t="shared" si="6"/>
        <v>1.65</v>
      </c>
      <c r="J229" s="36"/>
      <c r="K229" s="35">
        <f t="shared" si="7"/>
        <v>0</v>
      </c>
    </row>
    <row r="230" spans="2:11" ht="30" hidden="1" customHeight="1" x14ac:dyDescent="0.35">
      <c r="B230" s="22" t="s">
        <v>64</v>
      </c>
      <c r="C230" s="15" t="s">
        <v>65</v>
      </c>
      <c r="D230" s="22" t="s">
        <v>562</v>
      </c>
      <c r="E230" s="15" t="s">
        <v>563</v>
      </c>
      <c r="F230" s="46">
        <v>12</v>
      </c>
      <c r="G230" s="22">
        <v>1</v>
      </c>
      <c r="H230" s="33">
        <v>4.03</v>
      </c>
      <c r="I230" s="34">
        <f t="shared" si="6"/>
        <v>48.36</v>
      </c>
      <c r="J230" s="36"/>
      <c r="K230" s="35">
        <f t="shared" si="7"/>
        <v>0</v>
      </c>
    </row>
    <row r="231" spans="2:11" ht="30" hidden="1" customHeight="1" x14ac:dyDescent="0.35">
      <c r="B231" s="22" t="s">
        <v>564</v>
      </c>
      <c r="C231" s="15" t="s">
        <v>565</v>
      </c>
      <c r="D231" s="17" t="s">
        <v>566</v>
      </c>
      <c r="E231" s="15" t="s">
        <v>567</v>
      </c>
      <c r="F231" s="46">
        <v>0</v>
      </c>
      <c r="G231" s="22">
        <v>1</v>
      </c>
      <c r="H231" s="33">
        <v>263.2</v>
      </c>
      <c r="I231" s="34">
        <f t="shared" si="6"/>
        <v>0</v>
      </c>
      <c r="J231" s="36"/>
      <c r="K231" s="35">
        <f t="shared" si="7"/>
        <v>0</v>
      </c>
    </row>
    <row r="232" spans="2:11" ht="30" hidden="1" customHeight="1" x14ac:dyDescent="0.35">
      <c r="B232" s="22" t="s">
        <v>564</v>
      </c>
      <c r="C232" s="15" t="s">
        <v>565</v>
      </c>
      <c r="D232" s="17" t="s">
        <v>568</v>
      </c>
      <c r="E232" s="15" t="s">
        <v>569</v>
      </c>
      <c r="F232" s="46">
        <v>1</v>
      </c>
      <c r="G232" s="22">
        <v>1</v>
      </c>
      <c r="H232" s="33">
        <v>8</v>
      </c>
      <c r="I232" s="34">
        <f t="shared" si="6"/>
        <v>8</v>
      </c>
      <c r="J232" s="36"/>
      <c r="K232" s="35">
        <f t="shared" si="7"/>
        <v>0</v>
      </c>
    </row>
    <row r="233" spans="2:11" ht="30" hidden="1" customHeight="1" x14ac:dyDescent="0.35">
      <c r="B233" s="22" t="s">
        <v>564</v>
      </c>
      <c r="C233" s="15" t="s">
        <v>565</v>
      </c>
      <c r="D233" s="17" t="s">
        <v>570</v>
      </c>
      <c r="E233" s="15" t="s">
        <v>571</v>
      </c>
      <c r="F233" s="46">
        <v>1</v>
      </c>
      <c r="G233" s="22">
        <v>1</v>
      </c>
      <c r="H233" s="33">
        <v>45.87</v>
      </c>
      <c r="I233" s="34">
        <f t="shared" si="6"/>
        <v>45.87</v>
      </c>
      <c r="J233" s="36"/>
      <c r="K233" s="35">
        <f t="shared" si="7"/>
        <v>0</v>
      </c>
    </row>
    <row r="234" spans="2:11" ht="30" hidden="1" customHeight="1" x14ac:dyDescent="0.35">
      <c r="B234" s="22" t="s">
        <v>572</v>
      </c>
      <c r="C234" s="15" t="s">
        <v>573</v>
      </c>
      <c r="D234" s="17" t="s">
        <v>574</v>
      </c>
      <c r="E234" s="15" t="s">
        <v>575</v>
      </c>
      <c r="F234" s="46">
        <v>67</v>
      </c>
      <c r="G234" s="22">
        <v>4</v>
      </c>
      <c r="H234" s="33">
        <v>2</v>
      </c>
      <c r="I234" s="34">
        <f t="shared" si="6"/>
        <v>134</v>
      </c>
      <c r="J234" s="36"/>
      <c r="K234" s="35">
        <f t="shared" si="7"/>
        <v>0</v>
      </c>
    </row>
    <row r="235" spans="2:11" ht="30" hidden="1" customHeight="1" x14ac:dyDescent="0.35">
      <c r="B235" s="22" t="s">
        <v>572</v>
      </c>
      <c r="C235" s="15" t="s">
        <v>573</v>
      </c>
      <c r="D235" s="17" t="s">
        <v>576</v>
      </c>
      <c r="E235" s="15" t="s">
        <v>577</v>
      </c>
      <c r="F235" s="46">
        <v>65</v>
      </c>
      <c r="G235" s="22">
        <v>4</v>
      </c>
      <c r="H235" s="33">
        <v>5</v>
      </c>
      <c r="I235" s="34">
        <f t="shared" si="6"/>
        <v>325</v>
      </c>
      <c r="J235" s="36"/>
      <c r="K235" s="35">
        <f t="shared" si="7"/>
        <v>0</v>
      </c>
    </row>
    <row r="236" spans="2:11" ht="30" hidden="1" customHeight="1" x14ac:dyDescent="0.35">
      <c r="B236" s="22" t="s">
        <v>572</v>
      </c>
      <c r="C236" s="15" t="s">
        <v>573</v>
      </c>
      <c r="D236" s="17" t="s">
        <v>578</v>
      </c>
      <c r="E236" s="15" t="s">
        <v>579</v>
      </c>
      <c r="F236" s="46">
        <v>3</v>
      </c>
      <c r="G236" s="22">
        <v>2</v>
      </c>
      <c r="H236" s="33">
        <v>4.03</v>
      </c>
      <c r="I236" s="34">
        <f t="shared" si="6"/>
        <v>12.09</v>
      </c>
      <c r="J236" s="36"/>
      <c r="K236" s="35">
        <f t="shared" si="7"/>
        <v>0</v>
      </c>
    </row>
    <row r="237" spans="2:11" ht="30" hidden="1" customHeight="1" x14ac:dyDescent="0.35">
      <c r="B237" s="22" t="s">
        <v>572</v>
      </c>
      <c r="C237" s="15" t="s">
        <v>573</v>
      </c>
      <c r="D237" s="17" t="s">
        <v>580</v>
      </c>
      <c r="E237" s="15" t="s">
        <v>581</v>
      </c>
      <c r="F237" s="46">
        <v>0</v>
      </c>
      <c r="G237" s="22">
        <v>1</v>
      </c>
      <c r="H237" s="33">
        <v>3.23</v>
      </c>
      <c r="I237" s="34">
        <f t="shared" si="6"/>
        <v>0</v>
      </c>
      <c r="J237" s="36"/>
      <c r="K237" s="35">
        <f t="shared" si="7"/>
        <v>0</v>
      </c>
    </row>
    <row r="238" spans="2:11" ht="30" hidden="1" customHeight="1" x14ac:dyDescent="0.35">
      <c r="B238" s="22" t="s">
        <v>582</v>
      </c>
      <c r="C238" s="15" t="s">
        <v>583</v>
      </c>
      <c r="D238" s="17" t="s">
        <v>584</v>
      </c>
      <c r="E238" s="15" t="s">
        <v>585</v>
      </c>
      <c r="F238" s="46">
        <v>0</v>
      </c>
      <c r="G238" s="22">
        <v>4</v>
      </c>
      <c r="H238" s="33">
        <v>21.75</v>
      </c>
      <c r="I238" s="34">
        <f t="shared" si="6"/>
        <v>0</v>
      </c>
      <c r="J238" s="36"/>
      <c r="K238" s="35">
        <f t="shared" si="7"/>
        <v>0</v>
      </c>
    </row>
    <row r="239" spans="2:11" ht="30" hidden="1" customHeight="1" x14ac:dyDescent="0.35">
      <c r="B239" s="22" t="s">
        <v>582</v>
      </c>
      <c r="C239" s="15" t="s">
        <v>583</v>
      </c>
      <c r="D239" s="17" t="s">
        <v>586</v>
      </c>
      <c r="E239" s="15" t="s">
        <v>587</v>
      </c>
      <c r="F239" s="46">
        <v>0</v>
      </c>
      <c r="G239" s="22">
        <v>2</v>
      </c>
      <c r="H239" s="33">
        <v>6.9</v>
      </c>
      <c r="I239" s="34">
        <f t="shared" si="6"/>
        <v>0</v>
      </c>
      <c r="J239" s="36"/>
      <c r="K239" s="35">
        <f t="shared" si="7"/>
        <v>0</v>
      </c>
    </row>
    <row r="240" spans="2:11" ht="30" hidden="1" customHeight="1" x14ac:dyDescent="0.35">
      <c r="B240" s="22" t="s">
        <v>582</v>
      </c>
      <c r="C240" s="15" t="s">
        <v>583</v>
      </c>
      <c r="D240" s="17" t="s">
        <v>588</v>
      </c>
      <c r="E240" s="15" t="s">
        <v>589</v>
      </c>
      <c r="F240" s="46">
        <v>3</v>
      </c>
      <c r="G240" s="22">
        <v>1</v>
      </c>
      <c r="H240" s="33">
        <v>12.5</v>
      </c>
      <c r="I240" s="34">
        <f t="shared" si="6"/>
        <v>37.5</v>
      </c>
      <c r="J240" s="36"/>
      <c r="K240" s="35">
        <f t="shared" si="7"/>
        <v>0</v>
      </c>
    </row>
    <row r="241" spans="2:11" ht="30" hidden="1" customHeight="1" x14ac:dyDescent="0.35">
      <c r="B241" s="22" t="s">
        <v>582</v>
      </c>
      <c r="C241" s="15" t="s">
        <v>583</v>
      </c>
      <c r="D241" s="17" t="s">
        <v>590</v>
      </c>
      <c r="E241" s="15" t="s">
        <v>591</v>
      </c>
      <c r="F241" s="46">
        <v>11</v>
      </c>
      <c r="G241" s="22">
        <v>2</v>
      </c>
      <c r="H241" s="33">
        <v>1.24</v>
      </c>
      <c r="I241" s="34">
        <f t="shared" si="6"/>
        <v>13.64</v>
      </c>
      <c r="J241" s="36"/>
      <c r="K241" s="35">
        <f t="shared" si="7"/>
        <v>0</v>
      </c>
    </row>
    <row r="242" spans="2:11" ht="30" hidden="1" customHeight="1" x14ac:dyDescent="0.35">
      <c r="B242" s="22" t="s">
        <v>582</v>
      </c>
      <c r="C242" s="15" t="s">
        <v>583</v>
      </c>
      <c r="D242" s="17" t="s">
        <v>592</v>
      </c>
      <c r="E242" s="15" t="s">
        <v>593</v>
      </c>
      <c r="F242" s="46">
        <v>0</v>
      </c>
      <c r="G242" s="22">
        <v>4</v>
      </c>
      <c r="H242" s="33">
        <v>2.48</v>
      </c>
      <c r="I242" s="34">
        <f t="shared" si="6"/>
        <v>0</v>
      </c>
      <c r="J242" s="36"/>
      <c r="K242" s="35">
        <f t="shared" si="7"/>
        <v>0</v>
      </c>
    </row>
    <row r="243" spans="2:11" ht="30" hidden="1" customHeight="1" x14ac:dyDescent="0.35">
      <c r="B243" s="22" t="s">
        <v>582</v>
      </c>
      <c r="C243" s="15" t="s">
        <v>583</v>
      </c>
      <c r="D243" s="22" t="s">
        <v>594</v>
      </c>
      <c r="E243" s="23" t="s">
        <v>595</v>
      </c>
      <c r="F243" s="46">
        <v>0</v>
      </c>
      <c r="G243" s="22">
        <v>1</v>
      </c>
      <c r="H243" s="33">
        <v>1.79</v>
      </c>
      <c r="I243" s="34">
        <f t="shared" si="6"/>
        <v>0</v>
      </c>
      <c r="J243" s="36"/>
      <c r="K243" s="35">
        <f t="shared" si="7"/>
        <v>0</v>
      </c>
    </row>
    <row r="244" spans="2:11" ht="30" hidden="1" customHeight="1" x14ac:dyDescent="0.35">
      <c r="B244" s="22" t="s">
        <v>582</v>
      </c>
      <c r="C244" s="15" t="s">
        <v>583</v>
      </c>
      <c r="D244" s="17" t="s">
        <v>596</v>
      </c>
      <c r="E244" s="15" t="s">
        <v>597</v>
      </c>
      <c r="F244" s="46">
        <v>0</v>
      </c>
      <c r="G244" s="22">
        <v>2</v>
      </c>
      <c r="H244" s="33">
        <v>1.91</v>
      </c>
      <c r="I244" s="34">
        <f t="shared" si="6"/>
        <v>0</v>
      </c>
      <c r="J244" s="36"/>
      <c r="K244" s="35">
        <f t="shared" si="7"/>
        <v>0</v>
      </c>
    </row>
    <row r="245" spans="2:11" ht="30" hidden="1" customHeight="1" x14ac:dyDescent="0.35">
      <c r="B245" s="22" t="s">
        <v>582</v>
      </c>
      <c r="C245" s="15" t="s">
        <v>583</v>
      </c>
      <c r="D245" s="17" t="s">
        <v>598</v>
      </c>
      <c r="E245" s="15" t="s">
        <v>599</v>
      </c>
      <c r="F245" s="46">
        <v>0</v>
      </c>
      <c r="G245" s="22">
        <v>1</v>
      </c>
      <c r="H245" s="33">
        <v>3.23</v>
      </c>
      <c r="I245" s="34">
        <f t="shared" si="6"/>
        <v>0</v>
      </c>
      <c r="J245" s="36"/>
      <c r="K245" s="35">
        <f t="shared" si="7"/>
        <v>0</v>
      </c>
    </row>
    <row r="246" spans="2:11" ht="30" hidden="1" customHeight="1" x14ac:dyDescent="0.35">
      <c r="B246" s="22" t="s">
        <v>209</v>
      </c>
      <c r="C246" s="15" t="s">
        <v>210</v>
      </c>
      <c r="D246" s="17" t="s">
        <v>600</v>
      </c>
      <c r="E246" s="15" t="s">
        <v>601</v>
      </c>
      <c r="F246" s="46">
        <v>3</v>
      </c>
      <c r="G246" s="22">
        <v>12</v>
      </c>
      <c r="H246" s="33">
        <v>3.6</v>
      </c>
      <c r="I246" s="34">
        <f t="shared" si="6"/>
        <v>10.8</v>
      </c>
      <c r="J246" s="36"/>
      <c r="K246" s="35">
        <f t="shared" si="7"/>
        <v>0</v>
      </c>
    </row>
    <row r="247" spans="2:11" ht="30" hidden="1" customHeight="1" x14ac:dyDescent="0.35">
      <c r="B247" s="22" t="s">
        <v>602</v>
      </c>
      <c r="C247" s="15" t="s">
        <v>603</v>
      </c>
      <c r="D247" s="17" t="s">
        <v>604</v>
      </c>
      <c r="E247" s="15" t="s">
        <v>605</v>
      </c>
      <c r="F247" s="46">
        <v>0</v>
      </c>
      <c r="G247" s="22">
        <v>1</v>
      </c>
      <c r="H247" s="33">
        <v>63.98</v>
      </c>
      <c r="I247" s="34">
        <f t="shared" si="6"/>
        <v>0</v>
      </c>
      <c r="J247" s="36"/>
      <c r="K247" s="35">
        <f t="shared" si="7"/>
        <v>0</v>
      </c>
    </row>
    <row r="248" spans="2:11" ht="30" hidden="1" customHeight="1" x14ac:dyDescent="0.35">
      <c r="B248" s="22" t="s">
        <v>602</v>
      </c>
      <c r="C248" s="15" t="s">
        <v>603</v>
      </c>
      <c r="D248" s="17" t="s">
        <v>606</v>
      </c>
      <c r="E248" s="15" t="s">
        <v>607</v>
      </c>
      <c r="F248" s="46">
        <v>3</v>
      </c>
      <c r="G248" s="22">
        <v>1</v>
      </c>
      <c r="H248" s="33">
        <v>272.27999999999997</v>
      </c>
      <c r="I248" s="34">
        <f t="shared" si="6"/>
        <v>816.83999999999992</v>
      </c>
      <c r="J248" s="36"/>
      <c r="K248" s="35">
        <f t="shared" si="7"/>
        <v>0</v>
      </c>
    </row>
    <row r="249" spans="2:11" ht="30" hidden="1" customHeight="1" x14ac:dyDescent="0.35">
      <c r="B249" s="22" t="s">
        <v>608</v>
      </c>
      <c r="C249" s="15" t="s">
        <v>603</v>
      </c>
      <c r="D249" s="22" t="s">
        <v>609</v>
      </c>
      <c r="E249" s="23" t="s">
        <v>610</v>
      </c>
      <c r="F249" s="46">
        <v>1</v>
      </c>
      <c r="G249" s="22">
        <v>1</v>
      </c>
      <c r="H249" s="33">
        <v>95.98</v>
      </c>
      <c r="I249" s="34">
        <f t="shared" si="6"/>
        <v>95.98</v>
      </c>
      <c r="J249" s="36"/>
      <c r="K249" s="35">
        <f t="shared" si="7"/>
        <v>0</v>
      </c>
    </row>
    <row r="250" spans="2:11" ht="30" hidden="1" customHeight="1" x14ac:dyDescent="0.35">
      <c r="B250" s="22" t="s">
        <v>498</v>
      </c>
      <c r="C250" s="15" t="s">
        <v>499</v>
      </c>
      <c r="D250" s="22" t="s">
        <v>611</v>
      </c>
      <c r="E250" s="23" t="s">
        <v>612</v>
      </c>
      <c r="F250" s="46">
        <v>0</v>
      </c>
      <c r="G250" s="22">
        <v>1</v>
      </c>
      <c r="H250" s="33">
        <v>883.15</v>
      </c>
      <c r="I250" s="34">
        <f t="shared" si="6"/>
        <v>0</v>
      </c>
      <c r="J250" s="36"/>
      <c r="K250" s="35">
        <f t="shared" si="7"/>
        <v>0</v>
      </c>
    </row>
    <row r="251" spans="2:11" ht="30" hidden="1" customHeight="1" x14ac:dyDescent="0.35">
      <c r="B251" s="22" t="s">
        <v>613</v>
      </c>
      <c r="C251" s="15" t="s">
        <v>499</v>
      </c>
      <c r="D251" s="22" t="s">
        <v>614</v>
      </c>
      <c r="E251" s="23" t="s">
        <v>615</v>
      </c>
      <c r="F251" s="46">
        <v>3</v>
      </c>
      <c r="G251" s="22">
        <v>1</v>
      </c>
      <c r="H251" s="33">
        <v>129.33000000000001</v>
      </c>
      <c r="I251" s="34">
        <f t="shared" si="6"/>
        <v>387.99</v>
      </c>
      <c r="J251" s="36"/>
      <c r="K251" s="35">
        <f t="shared" si="7"/>
        <v>0</v>
      </c>
    </row>
    <row r="252" spans="2:11" ht="30" customHeight="1" x14ac:dyDescent="0.35">
      <c r="B252" s="22" t="s">
        <v>616</v>
      </c>
      <c r="C252" s="15" t="s">
        <v>617</v>
      </c>
      <c r="D252" s="17" t="s">
        <v>618</v>
      </c>
      <c r="E252" s="15" t="s">
        <v>619</v>
      </c>
      <c r="F252" s="46">
        <v>67</v>
      </c>
      <c r="G252" s="22">
        <v>1</v>
      </c>
      <c r="H252" s="33">
        <v>2.68</v>
      </c>
      <c r="I252" s="34">
        <f t="shared" si="6"/>
        <v>179.56</v>
      </c>
      <c r="J252" s="36"/>
      <c r="K252" s="35">
        <f t="shared" si="7"/>
        <v>0</v>
      </c>
    </row>
    <row r="253" spans="2:11" ht="30" hidden="1" customHeight="1" x14ac:dyDescent="0.35">
      <c r="B253" s="22" t="s">
        <v>408</v>
      </c>
      <c r="C253" s="15" t="s">
        <v>409</v>
      </c>
      <c r="D253" s="17" t="s">
        <v>620</v>
      </c>
      <c r="E253" s="15" t="s">
        <v>621</v>
      </c>
      <c r="F253" s="46">
        <v>18</v>
      </c>
      <c r="G253" s="22">
        <v>1</v>
      </c>
      <c r="H253" s="33">
        <v>8</v>
      </c>
      <c r="I253" s="34">
        <f t="shared" si="6"/>
        <v>144</v>
      </c>
      <c r="J253" s="36"/>
      <c r="K253" s="35">
        <f t="shared" si="7"/>
        <v>0</v>
      </c>
    </row>
    <row r="254" spans="2:11" ht="30" hidden="1" customHeight="1" x14ac:dyDescent="0.35">
      <c r="B254" s="22" t="s">
        <v>622</v>
      </c>
      <c r="C254" s="15" t="s">
        <v>623</v>
      </c>
      <c r="D254" s="17" t="s">
        <v>624</v>
      </c>
      <c r="E254" s="15" t="s">
        <v>625</v>
      </c>
      <c r="F254" s="46">
        <v>12</v>
      </c>
      <c r="G254" s="22">
        <v>1</v>
      </c>
      <c r="H254" s="33">
        <v>1.73</v>
      </c>
      <c r="I254" s="34">
        <f t="shared" si="6"/>
        <v>20.759999999999998</v>
      </c>
      <c r="J254" s="36"/>
      <c r="K254" s="35">
        <f t="shared" si="7"/>
        <v>0</v>
      </c>
    </row>
    <row r="255" spans="2:11" ht="30" customHeight="1" x14ac:dyDescent="0.35">
      <c r="B255" s="22" t="s">
        <v>626</v>
      </c>
      <c r="C255" s="15" t="s">
        <v>627</v>
      </c>
      <c r="D255" s="17" t="s">
        <v>628</v>
      </c>
      <c r="E255" s="15" t="s">
        <v>629</v>
      </c>
      <c r="F255" s="46">
        <v>29</v>
      </c>
      <c r="G255" s="22">
        <v>1</v>
      </c>
      <c r="H255" s="33">
        <v>0.95</v>
      </c>
      <c r="I255" s="34">
        <f t="shared" si="6"/>
        <v>27.549999999999997</v>
      </c>
      <c r="J255" s="36"/>
      <c r="K255" s="35">
        <f t="shared" si="7"/>
        <v>0</v>
      </c>
    </row>
    <row r="256" spans="2:11" ht="30" hidden="1" customHeight="1" x14ac:dyDescent="0.35">
      <c r="B256" s="22" t="s">
        <v>64</v>
      </c>
      <c r="C256" s="15" t="s">
        <v>65</v>
      </c>
      <c r="D256" s="17" t="s">
        <v>630</v>
      </c>
      <c r="E256" s="15" t="s">
        <v>631</v>
      </c>
      <c r="F256" s="46">
        <v>1</v>
      </c>
      <c r="G256" s="22">
        <v>1</v>
      </c>
      <c r="H256" s="33">
        <v>138.22</v>
      </c>
      <c r="I256" s="34">
        <f t="shared" si="6"/>
        <v>138.22</v>
      </c>
      <c r="J256" s="36"/>
      <c r="K256" s="35">
        <f t="shared" si="7"/>
        <v>0</v>
      </c>
    </row>
    <row r="257" spans="2:11" ht="30" hidden="1" customHeight="1" x14ac:dyDescent="0.35">
      <c r="B257" s="22" t="s">
        <v>632</v>
      </c>
      <c r="C257" s="15" t="s">
        <v>633</v>
      </c>
      <c r="D257" s="22" t="s">
        <v>634</v>
      </c>
      <c r="E257" s="23" t="s">
        <v>635</v>
      </c>
      <c r="F257" s="46">
        <v>0</v>
      </c>
      <c r="G257" s="22">
        <v>4</v>
      </c>
      <c r="H257" s="33">
        <v>82.35</v>
      </c>
      <c r="I257" s="34">
        <f t="shared" si="6"/>
        <v>0</v>
      </c>
      <c r="J257" s="36"/>
      <c r="K257" s="35">
        <f t="shared" si="7"/>
        <v>0</v>
      </c>
    </row>
    <row r="258" spans="2:11" ht="30" hidden="1" customHeight="1" x14ac:dyDescent="0.35">
      <c r="B258" s="22" t="s">
        <v>636</v>
      </c>
      <c r="C258" s="15" t="s">
        <v>637</v>
      </c>
      <c r="D258" s="17" t="s">
        <v>638</v>
      </c>
      <c r="E258" s="15" t="s">
        <v>639</v>
      </c>
      <c r="F258" s="46">
        <v>43</v>
      </c>
      <c r="G258" s="22">
        <v>1</v>
      </c>
      <c r="H258" s="33">
        <v>1.71</v>
      </c>
      <c r="I258" s="34">
        <f t="shared" si="6"/>
        <v>73.53</v>
      </c>
      <c r="J258" s="36"/>
      <c r="K258" s="35">
        <f t="shared" si="7"/>
        <v>0</v>
      </c>
    </row>
    <row r="259" spans="2:11" ht="30" hidden="1" customHeight="1" x14ac:dyDescent="0.35">
      <c r="B259" s="22" t="s">
        <v>632</v>
      </c>
      <c r="C259" s="15" t="s">
        <v>633</v>
      </c>
      <c r="D259" s="17" t="s">
        <v>640</v>
      </c>
      <c r="E259" s="18" t="s">
        <v>641</v>
      </c>
      <c r="F259" s="46">
        <v>0</v>
      </c>
      <c r="G259" s="22">
        <v>10</v>
      </c>
      <c r="H259" s="33">
        <v>18.63</v>
      </c>
      <c r="I259" s="34">
        <f t="shared" si="6"/>
        <v>0</v>
      </c>
      <c r="J259" s="36"/>
      <c r="K259" s="35">
        <f t="shared" si="7"/>
        <v>0</v>
      </c>
    </row>
    <row r="260" spans="2:11" ht="30" hidden="1" customHeight="1" x14ac:dyDescent="0.35">
      <c r="B260" s="22" t="s">
        <v>632</v>
      </c>
      <c r="C260" s="15" t="s">
        <v>633</v>
      </c>
      <c r="D260" s="17" t="s">
        <v>642</v>
      </c>
      <c r="E260" s="18" t="s">
        <v>643</v>
      </c>
      <c r="F260" s="46">
        <v>0</v>
      </c>
      <c r="G260" s="22">
        <v>10</v>
      </c>
      <c r="H260" s="33">
        <v>15</v>
      </c>
      <c r="I260" s="34">
        <f t="shared" si="6"/>
        <v>0</v>
      </c>
      <c r="J260" s="36"/>
      <c r="K260" s="35">
        <f t="shared" si="7"/>
        <v>0</v>
      </c>
    </row>
    <row r="261" spans="2:11" ht="30" hidden="1" customHeight="1" x14ac:dyDescent="0.35">
      <c r="B261" s="22" t="s">
        <v>632</v>
      </c>
      <c r="C261" s="15" t="s">
        <v>633</v>
      </c>
      <c r="D261" s="17" t="s">
        <v>644</v>
      </c>
      <c r="E261" s="18" t="s">
        <v>645</v>
      </c>
      <c r="F261" s="46">
        <v>0</v>
      </c>
      <c r="G261" s="22">
        <v>2</v>
      </c>
      <c r="H261" s="33">
        <v>82.35</v>
      </c>
      <c r="I261" s="34">
        <f t="shared" si="6"/>
        <v>0</v>
      </c>
      <c r="J261" s="36"/>
      <c r="K261" s="35">
        <f t="shared" si="7"/>
        <v>0</v>
      </c>
    </row>
    <row r="262" spans="2:11" ht="30" hidden="1" customHeight="1" x14ac:dyDescent="0.35">
      <c r="B262" s="22" t="s">
        <v>632</v>
      </c>
      <c r="C262" s="15" t="s">
        <v>633</v>
      </c>
      <c r="D262" s="17" t="s">
        <v>646</v>
      </c>
      <c r="E262" s="18" t="s">
        <v>647</v>
      </c>
      <c r="F262" s="46">
        <v>0</v>
      </c>
      <c r="G262" s="22">
        <v>2</v>
      </c>
      <c r="H262" s="33">
        <v>62.47</v>
      </c>
      <c r="I262" s="34">
        <f t="shared" si="6"/>
        <v>0</v>
      </c>
      <c r="J262" s="36"/>
      <c r="K262" s="35">
        <f t="shared" si="7"/>
        <v>0</v>
      </c>
    </row>
    <row r="263" spans="2:11" ht="30" hidden="1" customHeight="1" x14ac:dyDescent="0.35">
      <c r="B263" s="22" t="s">
        <v>648</v>
      </c>
      <c r="C263" s="15" t="s">
        <v>649</v>
      </c>
      <c r="D263" s="17" t="s">
        <v>650</v>
      </c>
      <c r="E263" s="15" t="s">
        <v>651</v>
      </c>
      <c r="F263" s="46">
        <v>12</v>
      </c>
      <c r="G263" s="22">
        <v>1</v>
      </c>
      <c r="H263" s="33">
        <v>0.25</v>
      </c>
      <c r="I263" s="34">
        <f t="shared" si="6"/>
        <v>3</v>
      </c>
      <c r="J263" s="36"/>
      <c r="K263" s="35">
        <f t="shared" si="7"/>
        <v>0</v>
      </c>
    </row>
    <row r="264" spans="2:11" ht="30" hidden="1" customHeight="1" x14ac:dyDescent="0.35">
      <c r="B264" s="22" t="s">
        <v>648</v>
      </c>
      <c r="C264" s="15" t="s">
        <v>649</v>
      </c>
      <c r="D264" s="17" t="s">
        <v>652</v>
      </c>
      <c r="E264" s="15" t="s">
        <v>653</v>
      </c>
      <c r="F264" s="46">
        <v>25</v>
      </c>
      <c r="G264" s="22">
        <v>1</v>
      </c>
      <c r="H264" s="33">
        <v>0.57999999999999996</v>
      </c>
      <c r="I264" s="34">
        <f t="shared" si="6"/>
        <v>14.499999999999998</v>
      </c>
      <c r="J264" s="36"/>
      <c r="K264" s="35">
        <f t="shared" si="7"/>
        <v>0</v>
      </c>
    </row>
    <row r="265" spans="2:11" ht="30" hidden="1" customHeight="1" x14ac:dyDescent="0.35">
      <c r="B265" s="22" t="s">
        <v>654</v>
      </c>
      <c r="C265" s="15" t="s">
        <v>655</v>
      </c>
      <c r="D265" s="17" t="s">
        <v>656</v>
      </c>
      <c r="E265" s="15" t="s">
        <v>657</v>
      </c>
      <c r="F265" s="46">
        <v>305</v>
      </c>
      <c r="G265" s="22">
        <v>1</v>
      </c>
      <c r="H265" s="33">
        <v>13.9</v>
      </c>
      <c r="I265" s="34">
        <f t="shared" si="6"/>
        <v>4239.5</v>
      </c>
      <c r="J265" s="36"/>
      <c r="K265" s="35">
        <f t="shared" si="7"/>
        <v>0</v>
      </c>
    </row>
    <row r="266" spans="2:11" ht="30" customHeight="1" x14ac:dyDescent="0.35">
      <c r="B266" s="22" t="s">
        <v>658</v>
      </c>
      <c r="C266" s="15" t="s">
        <v>659</v>
      </c>
      <c r="D266" s="17" t="s">
        <v>660</v>
      </c>
      <c r="E266" s="15" t="s">
        <v>661</v>
      </c>
      <c r="F266" s="46">
        <v>918</v>
      </c>
      <c r="G266" s="22">
        <v>1</v>
      </c>
      <c r="H266" s="33">
        <v>0.65</v>
      </c>
      <c r="I266" s="34">
        <f t="shared" si="6"/>
        <v>596.70000000000005</v>
      </c>
      <c r="J266" s="36"/>
      <c r="K266" s="35">
        <f t="shared" si="7"/>
        <v>0</v>
      </c>
    </row>
    <row r="267" spans="2:11" ht="30" customHeight="1" x14ac:dyDescent="0.35">
      <c r="B267" s="22" t="s">
        <v>662</v>
      </c>
      <c r="C267" s="15" t="s">
        <v>663</v>
      </c>
      <c r="D267" s="17" t="s">
        <v>664</v>
      </c>
      <c r="E267" s="15" t="s">
        <v>665</v>
      </c>
      <c r="F267" s="46">
        <v>1684</v>
      </c>
      <c r="G267" s="22">
        <v>1</v>
      </c>
      <c r="H267" s="33">
        <v>2</v>
      </c>
      <c r="I267" s="34">
        <f t="shared" si="6"/>
        <v>3368</v>
      </c>
      <c r="J267" s="36"/>
      <c r="K267" s="35">
        <f t="shared" si="7"/>
        <v>0</v>
      </c>
    </row>
    <row r="268" spans="2:11" ht="30" customHeight="1" x14ac:dyDescent="0.35">
      <c r="B268" s="22" t="s">
        <v>662</v>
      </c>
      <c r="C268" s="15" t="s">
        <v>663</v>
      </c>
      <c r="D268" s="17" t="s">
        <v>666</v>
      </c>
      <c r="E268" s="15" t="s">
        <v>667</v>
      </c>
      <c r="F268" s="46">
        <v>8</v>
      </c>
      <c r="G268" s="22">
        <v>2</v>
      </c>
      <c r="H268" s="33">
        <v>5.07</v>
      </c>
      <c r="I268" s="34">
        <f t="shared" si="6"/>
        <v>40.56</v>
      </c>
      <c r="J268" s="36"/>
      <c r="K268" s="35">
        <f t="shared" si="7"/>
        <v>0</v>
      </c>
    </row>
    <row r="269" spans="2:11" ht="30" hidden="1" customHeight="1" x14ac:dyDescent="0.35">
      <c r="B269" s="22" t="s">
        <v>668</v>
      </c>
      <c r="C269" s="15" t="s">
        <v>669</v>
      </c>
      <c r="D269" s="17" t="s">
        <v>670</v>
      </c>
      <c r="E269" s="15" t="s">
        <v>671</v>
      </c>
      <c r="F269" s="46">
        <v>1</v>
      </c>
      <c r="G269" s="22">
        <v>1</v>
      </c>
      <c r="H269" s="33">
        <v>24.22</v>
      </c>
      <c r="I269" s="34">
        <f t="shared" si="6"/>
        <v>24.22</v>
      </c>
      <c r="J269" s="36"/>
      <c r="K269" s="35">
        <f t="shared" si="7"/>
        <v>0</v>
      </c>
    </row>
    <row r="270" spans="2:11" ht="30" hidden="1" customHeight="1" x14ac:dyDescent="0.35">
      <c r="B270" s="22" t="s">
        <v>672</v>
      </c>
      <c r="C270" s="15" t="s">
        <v>673</v>
      </c>
      <c r="D270" s="17" t="s">
        <v>674</v>
      </c>
      <c r="E270" s="15" t="s">
        <v>675</v>
      </c>
      <c r="F270" s="46">
        <v>4</v>
      </c>
      <c r="G270" s="22">
        <v>1</v>
      </c>
      <c r="H270" s="33">
        <v>9.7100000000000009</v>
      </c>
      <c r="I270" s="34">
        <f t="shared" si="6"/>
        <v>38.840000000000003</v>
      </c>
      <c r="J270" s="36"/>
      <c r="K270" s="35">
        <f t="shared" si="7"/>
        <v>0</v>
      </c>
    </row>
    <row r="271" spans="2:11" ht="30" hidden="1" customHeight="1" x14ac:dyDescent="0.35">
      <c r="B271" s="22" t="s">
        <v>672</v>
      </c>
      <c r="C271" s="15" t="s">
        <v>673</v>
      </c>
      <c r="D271" s="17" t="s">
        <v>676</v>
      </c>
      <c r="E271" s="15" t="s">
        <v>677</v>
      </c>
      <c r="F271" s="46">
        <v>27</v>
      </c>
      <c r="G271" s="22">
        <v>1</v>
      </c>
      <c r="H271" s="33">
        <v>5</v>
      </c>
      <c r="I271" s="34">
        <f t="shared" si="6"/>
        <v>135</v>
      </c>
      <c r="J271" s="36"/>
      <c r="K271" s="35">
        <f t="shared" si="7"/>
        <v>0</v>
      </c>
    </row>
    <row r="272" spans="2:11" ht="30" hidden="1" customHeight="1" x14ac:dyDescent="0.35">
      <c r="B272" s="22" t="s">
        <v>678</v>
      </c>
      <c r="C272" s="15" t="s">
        <v>679</v>
      </c>
      <c r="D272" s="17" t="s">
        <v>680</v>
      </c>
      <c r="E272" s="21" t="s">
        <v>681</v>
      </c>
      <c r="F272" s="46">
        <v>0</v>
      </c>
      <c r="G272" s="22">
        <v>1</v>
      </c>
      <c r="H272" s="33">
        <v>10.45</v>
      </c>
      <c r="I272" s="34">
        <f t="shared" si="6"/>
        <v>0</v>
      </c>
      <c r="J272" s="36"/>
      <c r="K272" s="35">
        <f t="shared" si="7"/>
        <v>0</v>
      </c>
    </row>
    <row r="273" spans="2:11" ht="30" hidden="1" customHeight="1" x14ac:dyDescent="0.35">
      <c r="B273" s="22" t="s">
        <v>682</v>
      </c>
      <c r="C273" s="15" t="s">
        <v>679</v>
      </c>
      <c r="D273" s="17" t="s">
        <v>683</v>
      </c>
      <c r="E273" s="21" t="s">
        <v>684</v>
      </c>
      <c r="F273" s="46">
        <v>1</v>
      </c>
      <c r="G273" s="22">
        <v>1</v>
      </c>
      <c r="H273" s="33">
        <v>10.45</v>
      </c>
      <c r="I273" s="34">
        <f t="shared" si="6"/>
        <v>10.45</v>
      </c>
      <c r="J273" s="36"/>
      <c r="K273" s="35">
        <f t="shared" si="7"/>
        <v>0</v>
      </c>
    </row>
    <row r="274" spans="2:11" ht="30" hidden="1" customHeight="1" x14ac:dyDescent="0.35">
      <c r="B274" s="22" t="s">
        <v>685</v>
      </c>
      <c r="C274" s="15" t="s">
        <v>686</v>
      </c>
      <c r="D274" s="17" t="s">
        <v>687</v>
      </c>
      <c r="E274" s="15" t="s">
        <v>688</v>
      </c>
      <c r="F274" s="46">
        <v>0</v>
      </c>
      <c r="G274" s="22">
        <v>1</v>
      </c>
      <c r="H274" s="33">
        <v>123.05</v>
      </c>
      <c r="I274" s="34">
        <f t="shared" ref="I274:I296" si="8">VALUE(F274*H274)</f>
        <v>0</v>
      </c>
      <c r="J274" s="36"/>
      <c r="K274" s="35">
        <f t="shared" ref="K274:K296" si="9">VALUE(F274*J274)</f>
        <v>0</v>
      </c>
    </row>
    <row r="275" spans="2:11" ht="30" hidden="1" customHeight="1" x14ac:dyDescent="0.35">
      <c r="B275" s="22" t="s">
        <v>295</v>
      </c>
      <c r="C275" s="15" t="s">
        <v>296</v>
      </c>
      <c r="D275" s="17" t="s">
        <v>689</v>
      </c>
      <c r="E275" s="21" t="s">
        <v>690</v>
      </c>
      <c r="F275" s="46">
        <v>0</v>
      </c>
      <c r="G275" s="22">
        <v>1</v>
      </c>
      <c r="H275" s="33">
        <v>19.22</v>
      </c>
      <c r="I275" s="34">
        <f t="shared" si="8"/>
        <v>0</v>
      </c>
      <c r="J275" s="36"/>
      <c r="K275" s="35">
        <f t="shared" si="9"/>
        <v>0</v>
      </c>
    </row>
    <row r="276" spans="2:11" ht="30" hidden="1" customHeight="1" x14ac:dyDescent="0.35">
      <c r="B276" s="22" t="s">
        <v>502</v>
      </c>
      <c r="C276" s="15" t="s">
        <v>503</v>
      </c>
      <c r="D276" s="16" t="s">
        <v>691</v>
      </c>
      <c r="E276" s="15" t="s">
        <v>692</v>
      </c>
      <c r="F276" s="46">
        <v>2</v>
      </c>
      <c r="G276" s="22">
        <v>1</v>
      </c>
      <c r="H276" s="33">
        <v>1.42</v>
      </c>
      <c r="I276" s="34">
        <f t="shared" si="8"/>
        <v>2.84</v>
      </c>
      <c r="J276" s="36"/>
      <c r="K276" s="35">
        <f t="shared" si="9"/>
        <v>0</v>
      </c>
    </row>
    <row r="277" spans="2:11" ht="30" hidden="1" customHeight="1" x14ac:dyDescent="0.35">
      <c r="B277" s="22" t="s">
        <v>502</v>
      </c>
      <c r="C277" s="15" t="s">
        <v>503</v>
      </c>
      <c r="D277" s="16" t="s">
        <v>693</v>
      </c>
      <c r="E277" s="15" t="s">
        <v>694</v>
      </c>
      <c r="F277" s="46">
        <v>0</v>
      </c>
      <c r="G277" s="22">
        <v>1</v>
      </c>
      <c r="H277" s="33">
        <v>0.85</v>
      </c>
      <c r="I277" s="34">
        <f t="shared" si="8"/>
        <v>0</v>
      </c>
      <c r="J277" s="36"/>
      <c r="K277" s="35">
        <f t="shared" si="9"/>
        <v>0</v>
      </c>
    </row>
    <row r="278" spans="2:11" ht="30" hidden="1" customHeight="1" x14ac:dyDescent="0.35">
      <c r="B278" s="22" t="s">
        <v>131</v>
      </c>
      <c r="C278" s="15" t="s">
        <v>132</v>
      </c>
      <c r="D278" s="16" t="s">
        <v>695</v>
      </c>
      <c r="E278" s="15" t="s">
        <v>696</v>
      </c>
      <c r="F278" s="46">
        <v>4</v>
      </c>
      <c r="G278" s="22">
        <v>25</v>
      </c>
      <c r="H278" s="33">
        <v>10</v>
      </c>
      <c r="I278" s="34">
        <f t="shared" si="8"/>
        <v>40</v>
      </c>
      <c r="J278" s="36"/>
      <c r="K278" s="35">
        <f t="shared" si="9"/>
        <v>0</v>
      </c>
    </row>
    <row r="279" spans="2:11" ht="30" hidden="1" customHeight="1" x14ac:dyDescent="0.35">
      <c r="B279" s="22" t="s">
        <v>131</v>
      </c>
      <c r="C279" s="15" t="s">
        <v>132</v>
      </c>
      <c r="D279" s="24" t="s">
        <v>697</v>
      </c>
      <c r="E279" s="23" t="s">
        <v>698</v>
      </c>
      <c r="F279" s="46">
        <v>1</v>
      </c>
      <c r="G279" s="22">
        <v>50</v>
      </c>
      <c r="H279" s="33">
        <v>13.88</v>
      </c>
      <c r="I279" s="34">
        <f t="shared" si="8"/>
        <v>13.88</v>
      </c>
      <c r="J279" s="36"/>
      <c r="K279" s="35">
        <f t="shared" si="9"/>
        <v>0</v>
      </c>
    </row>
    <row r="280" spans="2:11" ht="30" hidden="1" customHeight="1" x14ac:dyDescent="0.35">
      <c r="B280" s="22" t="s">
        <v>131</v>
      </c>
      <c r="C280" s="15" t="s">
        <v>132</v>
      </c>
      <c r="D280" s="16" t="s">
        <v>699</v>
      </c>
      <c r="E280" s="18" t="s">
        <v>700</v>
      </c>
      <c r="F280" s="46">
        <v>6</v>
      </c>
      <c r="G280" s="22">
        <v>50</v>
      </c>
      <c r="H280" s="33">
        <v>17.850000000000001</v>
      </c>
      <c r="I280" s="34">
        <f t="shared" si="8"/>
        <v>107.10000000000001</v>
      </c>
      <c r="J280" s="36"/>
      <c r="K280" s="35">
        <f t="shared" si="9"/>
        <v>0</v>
      </c>
    </row>
    <row r="281" spans="2:11" ht="30" hidden="1" customHeight="1" x14ac:dyDescent="0.35">
      <c r="B281" s="22" t="s">
        <v>701</v>
      </c>
      <c r="C281" s="15" t="s">
        <v>702</v>
      </c>
      <c r="D281" s="17" t="s">
        <v>703</v>
      </c>
      <c r="E281" s="15" t="s">
        <v>704</v>
      </c>
      <c r="F281" s="46">
        <v>33</v>
      </c>
      <c r="G281" s="22">
        <v>1</v>
      </c>
      <c r="H281" s="33">
        <v>7.36</v>
      </c>
      <c r="I281" s="34">
        <f t="shared" si="8"/>
        <v>242.88000000000002</v>
      </c>
      <c r="J281" s="36"/>
      <c r="K281" s="35">
        <f t="shared" si="9"/>
        <v>0</v>
      </c>
    </row>
    <row r="282" spans="2:11" ht="30" hidden="1" customHeight="1" x14ac:dyDescent="0.35">
      <c r="B282" s="22" t="s">
        <v>701</v>
      </c>
      <c r="C282" s="15" t="s">
        <v>702</v>
      </c>
      <c r="D282" s="17" t="s">
        <v>705</v>
      </c>
      <c r="E282" s="15" t="s">
        <v>706</v>
      </c>
      <c r="F282" s="46">
        <v>2</v>
      </c>
      <c r="G282" s="22">
        <v>1</v>
      </c>
      <c r="H282" s="33">
        <v>3.87</v>
      </c>
      <c r="I282" s="34">
        <f t="shared" si="8"/>
        <v>7.74</v>
      </c>
      <c r="J282" s="36"/>
      <c r="K282" s="35">
        <f t="shared" si="9"/>
        <v>0</v>
      </c>
    </row>
    <row r="283" spans="2:11" ht="30" hidden="1" customHeight="1" x14ac:dyDescent="0.35">
      <c r="B283" s="22" t="s">
        <v>44</v>
      </c>
      <c r="C283" s="15" t="s">
        <v>45</v>
      </c>
      <c r="D283" s="16" t="s">
        <v>707</v>
      </c>
      <c r="E283" s="15" t="s">
        <v>708</v>
      </c>
      <c r="F283" s="46">
        <v>29</v>
      </c>
      <c r="G283" s="22">
        <v>1</v>
      </c>
      <c r="H283" s="33">
        <v>2.0499999999999998</v>
      </c>
      <c r="I283" s="34">
        <f t="shared" si="8"/>
        <v>59.449999999999996</v>
      </c>
      <c r="J283" s="36"/>
      <c r="K283" s="35">
        <f t="shared" si="9"/>
        <v>0</v>
      </c>
    </row>
    <row r="284" spans="2:11" ht="30" customHeight="1" x14ac:dyDescent="0.35">
      <c r="B284" s="22" t="s">
        <v>709</v>
      </c>
      <c r="C284" s="15" t="s">
        <v>710</v>
      </c>
      <c r="D284" s="17" t="s">
        <v>711</v>
      </c>
      <c r="E284" s="15" t="s">
        <v>712</v>
      </c>
      <c r="F284" s="46">
        <v>1</v>
      </c>
      <c r="G284" s="22">
        <v>1</v>
      </c>
      <c r="H284" s="33">
        <v>10.029999999999999</v>
      </c>
      <c r="I284" s="34">
        <f t="shared" si="8"/>
        <v>10.029999999999999</v>
      </c>
      <c r="J284" s="36"/>
      <c r="K284" s="35">
        <f t="shared" si="9"/>
        <v>0</v>
      </c>
    </row>
    <row r="285" spans="2:11" ht="30" customHeight="1" x14ac:dyDescent="0.35">
      <c r="B285" s="22" t="s">
        <v>709</v>
      </c>
      <c r="C285" s="15" t="s">
        <v>710</v>
      </c>
      <c r="D285" s="17" t="s">
        <v>713</v>
      </c>
      <c r="E285" s="15" t="s">
        <v>714</v>
      </c>
      <c r="F285" s="46">
        <v>0</v>
      </c>
      <c r="G285" s="22">
        <v>1</v>
      </c>
      <c r="H285" s="33">
        <v>12.83</v>
      </c>
      <c r="I285" s="34">
        <f t="shared" si="8"/>
        <v>0</v>
      </c>
      <c r="J285" s="36"/>
      <c r="K285" s="35">
        <f t="shared" si="9"/>
        <v>0</v>
      </c>
    </row>
    <row r="286" spans="2:11" ht="30" customHeight="1" x14ac:dyDescent="0.35">
      <c r="B286" s="22" t="s">
        <v>709</v>
      </c>
      <c r="C286" s="15" t="s">
        <v>710</v>
      </c>
      <c r="D286" s="17" t="s">
        <v>715</v>
      </c>
      <c r="E286" s="15" t="s">
        <v>716</v>
      </c>
      <c r="F286" s="46">
        <v>0</v>
      </c>
      <c r="G286" s="22">
        <v>1</v>
      </c>
      <c r="H286" s="33">
        <v>24.1</v>
      </c>
      <c r="I286" s="34">
        <f t="shared" si="8"/>
        <v>0</v>
      </c>
      <c r="J286" s="36"/>
      <c r="K286" s="35">
        <f t="shared" si="9"/>
        <v>0</v>
      </c>
    </row>
    <row r="287" spans="2:11" ht="30" hidden="1" customHeight="1" x14ac:dyDescent="0.35">
      <c r="B287" s="22" t="s">
        <v>717</v>
      </c>
      <c r="C287" s="15" t="s">
        <v>718</v>
      </c>
      <c r="D287" s="16" t="s">
        <v>719</v>
      </c>
      <c r="E287" s="15" t="s">
        <v>720</v>
      </c>
      <c r="F287" s="46">
        <v>0</v>
      </c>
      <c r="G287" s="22">
        <v>1</v>
      </c>
      <c r="H287" s="33">
        <v>55</v>
      </c>
      <c r="I287" s="34">
        <f t="shared" si="8"/>
        <v>0</v>
      </c>
      <c r="J287" s="36"/>
      <c r="K287" s="35">
        <f t="shared" si="9"/>
        <v>0</v>
      </c>
    </row>
    <row r="288" spans="2:11" ht="30" hidden="1" customHeight="1" x14ac:dyDescent="0.35">
      <c r="B288" s="22" t="s">
        <v>721</v>
      </c>
      <c r="C288" s="15" t="s">
        <v>722</v>
      </c>
      <c r="D288" s="17" t="s">
        <v>723</v>
      </c>
      <c r="E288" s="15" t="s">
        <v>724</v>
      </c>
      <c r="F288" s="46">
        <v>0</v>
      </c>
      <c r="G288" s="22">
        <v>1</v>
      </c>
      <c r="H288" s="33">
        <v>3.46</v>
      </c>
      <c r="I288" s="34">
        <f t="shared" si="8"/>
        <v>0</v>
      </c>
      <c r="J288" s="36"/>
      <c r="K288" s="35">
        <f t="shared" si="9"/>
        <v>0</v>
      </c>
    </row>
    <row r="289" spans="2:11" ht="30" hidden="1" customHeight="1" x14ac:dyDescent="0.35">
      <c r="B289" s="22" t="s">
        <v>725</v>
      </c>
      <c r="C289" s="15" t="s">
        <v>726</v>
      </c>
      <c r="D289" s="17" t="s">
        <v>727</v>
      </c>
      <c r="E289" s="15" t="s">
        <v>728</v>
      </c>
      <c r="F289" s="46">
        <v>1</v>
      </c>
      <c r="G289" s="22">
        <v>1</v>
      </c>
      <c r="H289" s="33">
        <v>11.68</v>
      </c>
      <c r="I289" s="34">
        <f t="shared" si="8"/>
        <v>11.68</v>
      </c>
      <c r="J289" s="36"/>
      <c r="K289" s="35">
        <f t="shared" si="9"/>
        <v>0</v>
      </c>
    </row>
    <row r="290" spans="2:11" ht="30" hidden="1" customHeight="1" x14ac:dyDescent="0.35">
      <c r="B290" s="22" t="s">
        <v>725</v>
      </c>
      <c r="C290" s="15" t="s">
        <v>726</v>
      </c>
      <c r="D290" s="17" t="s">
        <v>729</v>
      </c>
      <c r="E290" s="15" t="s">
        <v>730</v>
      </c>
      <c r="F290" s="46">
        <v>5</v>
      </c>
      <c r="G290" s="22">
        <v>1</v>
      </c>
      <c r="H290" s="33">
        <v>37.43</v>
      </c>
      <c r="I290" s="34">
        <f t="shared" si="8"/>
        <v>187.15</v>
      </c>
      <c r="J290" s="36"/>
      <c r="K290" s="35">
        <f t="shared" si="9"/>
        <v>0</v>
      </c>
    </row>
    <row r="291" spans="2:11" ht="30" hidden="1" customHeight="1" x14ac:dyDescent="0.35">
      <c r="B291" s="22" t="s">
        <v>731</v>
      </c>
      <c r="C291" s="15" t="s">
        <v>732</v>
      </c>
      <c r="D291" s="17" t="s">
        <v>733</v>
      </c>
      <c r="E291" s="15" t="s">
        <v>734</v>
      </c>
      <c r="F291" s="46">
        <v>5</v>
      </c>
      <c r="G291" s="22">
        <v>1</v>
      </c>
      <c r="H291" s="33">
        <v>7.15</v>
      </c>
      <c r="I291" s="34">
        <f t="shared" si="8"/>
        <v>35.75</v>
      </c>
      <c r="J291" s="36"/>
      <c r="K291" s="35">
        <f t="shared" si="9"/>
        <v>0</v>
      </c>
    </row>
    <row r="292" spans="2:11" ht="30" hidden="1" customHeight="1" x14ac:dyDescent="0.35">
      <c r="B292" s="22" t="s">
        <v>731</v>
      </c>
      <c r="C292" s="15" t="s">
        <v>732</v>
      </c>
      <c r="D292" s="17" t="s">
        <v>735</v>
      </c>
      <c r="E292" s="15" t="s">
        <v>736</v>
      </c>
      <c r="F292" s="46">
        <v>0</v>
      </c>
      <c r="G292" s="22">
        <v>1</v>
      </c>
      <c r="H292" s="33">
        <v>17.48</v>
      </c>
      <c r="I292" s="34">
        <f t="shared" si="8"/>
        <v>0</v>
      </c>
      <c r="J292" s="36"/>
      <c r="K292" s="35">
        <f t="shared" si="9"/>
        <v>0</v>
      </c>
    </row>
    <row r="293" spans="2:11" ht="30" hidden="1" customHeight="1" x14ac:dyDescent="0.35">
      <c r="B293" s="22" t="s">
        <v>737</v>
      </c>
      <c r="C293" s="15" t="s">
        <v>738</v>
      </c>
      <c r="D293" s="17" t="s">
        <v>739</v>
      </c>
      <c r="E293" s="15" t="s">
        <v>740</v>
      </c>
      <c r="F293" s="46">
        <v>77</v>
      </c>
      <c r="G293" s="22">
        <v>1</v>
      </c>
      <c r="H293" s="33">
        <v>1.58</v>
      </c>
      <c r="I293" s="34">
        <f t="shared" si="8"/>
        <v>121.66000000000001</v>
      </c>
      <c r="J293" s="36"/>
      <c r="K293" s="35">
        <f t="shared" si="9"/>
        <v>0</v>
      </c>
    </row>
    <row r="294" spans="2:11" ht="30" hidden="1" customHeight="1" x14ac:dyDescent="0.35">
      <c r="B294" s="22" t="s">
        <v>741</v>
      </c>
      <c r="C294" s="15" t="s">
        <v>23</v>
      </c>
      <c r="D294" s="16" t="s">
        <v>742</v>
      </c>
      <c r="E294" s="15" t="s">
        <v>743</v>
      </c>
      <c r="F294" s="46">
        <v>12</v>
      </c>
      <c r="G294" s="22">
        <v>1</v>
      </c>
      <c r="H294" s="33">
        <v>3.33</v>
      </c>
      <c r="I294" s="34">
        <f t="shared" si="8"/>
        <v>39.96</v>
      </c>
      <c r="J294" s="36"/>
      <c r="K294" s="35">
        <f t="shared" si="9"/>
        <v>0</v>
      </c>
    </row>
    <row r="295" spans="2:11" ht="30" hidden="1" customHeight="1" x14ac:dyDescent="0.35">
      <c r="B295" s="22" t="s">
        <v>744</v>
      </c>
      <c r="C295" s="15" t="s">
        <v>745</v>
      </c>
      <c r="D295" s="17" t="s">
        <v>746</v>
      </c>
      <c r="E295" s="15" t="s">
        <v>747</v>
      </c>
      <c r="F295" s="46">
        <v>20</v>
      </c>
      <c r="G295" s="22">
        <v>100</v>
      </c>
      <c r="H295" s="33">
        <v>1.98</v>
      </c>
      <c r="I295" s="34">
        <f t="shared" si="8"/>
        <v>39.6</v>
      </c>
      <c r="J295" s="36"/>
      <c r="K295" s="35">
        <f t="shared" si="9"/>
        <v>0</v>
      </c>
    </row>
    <row r="296" spans="2:11" ht="30" hidden="1" customHeight="1" x14ac:dyDescent="0.35">
      <c r="B296" s="22" t="s">
        <v>744</v>
      </c>
      <c r="C296" s="15" t="s">
        <v>745</v>
      </c>
      <c r="D296" s="17" t="s">
        <v>748</v>
      </c>
      <c r="E296" s="15" t="s">
        <v>749</v>
      </c>
      <c r="F296" s="46">
        <v>12</v>
      </c>
      <c r="G296" s="22">
        <v>100</v>
      </c>
      <c r="H296" s="33">
        <v>1.24</v>
      </c>
      <c r="I296" s="34">
        <f t="shared" si="8"/>
        <v>14.879999999999999</v>
      </c>
      <c r="J296" s="36"/>
      <c r="K296" s="35">
        <f t="shared" si="9"/>
        <v>0</v>
      </c>
    </row>
    <row r="297" spans="2:11" ht="14.5" customHeight="1" x14ac:dyDescent="0.35">
      <c r="B297" s="10"/>
      <c r="C297" s="11"/>
      <c r="D297" s="10"/>
      <c r="E297" s="10"/>
      <c r="F297" s="39"/>
      <c r="G297" s="14"/>
      <c r="H297" s="14"/>
      <c r="I297" s="40"/>
      <c r="J297" s="27"/>
      <c r="K297" s="32"/>
    </row>
    <row r="298" spans="2:11" ht="14.5" customHeight="1" x14ac:dyDescent="0.35">
      <c r="B298" s="56" t="s">
        <v>750</v>
      </c>
      <c r="C298" s="56"/>
      <c r="D298" s="56"/>
      <c r="E298" s="56"/>
      <c r="F298" s="56"/>
      <c r="G298" s="56"/>
      <c r="H298" s="68">
        <f>SUM(I17:I296)</f>
        <v>42250.629999999976</v>
      </c>
      <c r="I298" s="69"/>
      <c r="J298" s="64"/>
      <c r="K298" s="64"/>
    </row>
    <row r="299" spans="2:11" ht="14.5" customHeight="1" x14ac:dyDescent="0.35">
      <c r="B299" s="56" t="s">
        <v>751</v>
      </c>
      <c r="C299" s="56"/>
      <c r="D299" s="56"/>
      <c r="E299" s="56"/>
      <c r="F299" s="56"/>
      <c r="G299" s="56"/>
      <c r="H299" s="67"/>
      <c r="I299" s="67"/>
      <c r="J299" s="63">
        <f>SUM(K17:K296)</f>
        <v>0</v>
      </c>
      <c r="K299" s="63"/>
    </row>
    <row r="300" spans="2:11" ht="14.5" customHeight="1" x14ac:dyDescent="0.35">
      <c r="B300" s="62"/>
      <c r="C300" s="62"/>
      <c r="D300" s="62"/>
      <c r="E300" s="62"/>
      <c r="F300" s="62"/>
      <c r="G300" s="62"/>
      <c r="H300" s="62"/>
      <c r="I300" s="62"/>
      <c r="J300" s="62"/>
      <c r="K300" s="62"/>
    </row>
    <row r="301" spans="2:11" ht="14.5" customHeight="1" x14ac:dyDescent="0.35">
      <c r="B301" s="54" t="s">
        <v>752</v>
      </c>
      <c r="C301" s="54"/>
      <c r="D301" s="54"/>
      <c r="E301" s="54"/>
      <c r="F301" s="54"/>
      <c r="G301" s="54"/>
      <c r="H301" s="54"/>
      <c r="I301" s="54"/>
      <c r="J301" s="54"/>
      <c r="K301" s="54"/>
    </row>
    <row r="302" spans="2:11" ht="14.5" customHeight="1" x14ac:dyDescent="0.35">
      <c r="B302" s="10"/>
      <c r="C302" s="11"/>
      <c r="D302" s="10"/>
      <c r="E302" s="10"/>
      <c r="F302" s="39"/>
      <c r="G302" s="14"/>
      <c r="H302" s="14"/>
      <c r="I302" s="40"/>
      <c r="J302" s="27"/>
      <c r="K302" s="32"/>
    </row>
    <row r="303" spans="2:11" ht="14.5" customHeight="1" x14ac:dyDescent="0.35">
      <c r="B303" s="55" t="s">
        <v>753</v>
      </c>
      <c r="C303" s="55"/>
      <c r="D303" s="55"/>
      <c r="E303" s="55"/>
      <c r="F303" s="55"/>
      <c r="G303" s="55"/>
      <c r="H303" s="58">
        <f>VALUE(H298*0.21)</f>
        <v>8872.6322999999938</v>
      </c>
      <c r="I303" s="59"/>
      <c r="J303" s="47"/>
      <c r="K303" s="48"/>
    </row>
    <row r="304" spans="2:11" ht="14.5" customHeight="1" x14ac:dyDescent="0.35">
      <c r="B304" s="56" t="s">
        <v>754</v>
      </c>
      <c r="C304" s="56"/>
      <c r="D304" s="56"/>
      <c r="E304" s="56"/>
      <c r="F304" s="56"/>
      <c r="G304" s="56"/>
      <c r="H304" s="60">
        <f>SUM(H298+H303)</f>
        <v>51123.262299999973</v>
      </c>
      <c r="I304" s="61"/>
      <c r="J304" s="47"/>
      <c r="K304" s="48"/>
    </row>
    <row r="305" spans="2:11" ht="14.5" customHeight="1" x14ac:dyDescent="0.35">
      <c r="B305" s="57"/>
      <c r="C305" s="57"/>
      <c r="D305" s="57"/>
      <c r="E305" s="57"/>
      <c r="F305" s="57"/>
      <c r="G305" s="57"/>
      <c r="H305" s="41"/>
      <c r="I305" s="42"/>
      <c r="J305" s="43"/>
      <c r="K305" s="44"/>
    </row>
    <row r="306" spans="2:11" ht="14.5" customHeight="1" x14ac:dyDescent="0.35">
      <c r="B306" s="55" t="s">
        <v>755</v>
      </c>
      <c r="C306" s="55"/>
      <c r="D306" s="55"/>
      <c r="E306" s="55"/>
      <c r="F306" s="55"/>
      <c r="G306" s="55"/>
      <c r="H306" s="47"/>
      <c r="I306" s="48"/>
      <c r="J306" s="49">
        <f>VALUE(J299*0.21)</f>
        <v>0</v>
      </c>
      <c r="K306" s="50"/>
    </row>
    <row r="307" spans="2:11" ht="14.5" customHeight="1" x14ac:dyDescent="0.35">
      <c r="B307" s="56" t="s">
        <v>756</v>
      </c>
      <c r="C307" s="56"/>
      <c r="D307" s="56"/>
      <c r="E307" s="56"/>
      <c r="F307" s="56"/>
      <c r="G307" s="56"/>
      <c r="H307" s="47"/>
      <c r="I307" s="48"/>
      <c r="J307" s="51">
        <f>SUM(J299+J306)</f>
        <v>0</v>
      </c>
      <c r="K307" s="52"/>
    </row>
    <row r="308" spans="2:11" ht="14.5" customHeight="1" x14ac:dyDescent="0.35">
      <c r="B308" s="11"/>
      <c r="C308" s="11"/>
      <c r="D308" s="11"/>
      <c r="E308" s="11"/>
      <c r="F308" s="11"/>
      <c r="G308" s="11"/>
      <c r="H308" s="14"/>
      <c r="I308" s="40"/>
      <c r="J308" s="27"/>
      <c r="K308" s="32"/>
    </row>
    <row r="309" spans="2:11" ht="14.5" customHeight="1" x14ac:dyDescent="0.35">
      <c r="B309" s="10"/>
      <c r="C309" s="11"/>
      <c r="D309" s="10"/>
      <c r="E309" s="10"/>
      <c r="F309" s="39"/>
      <c r="G309" s="14"/>
      <c r="H309" s="14"/>
      <c r="I309" s="40"/>
      <c r="J309" s="27"/>
      <c r="K309" s="32"/>
    </row>
    <row r="310" spans="2:11" ht="14.5" customHeight="1" x14ac:dyDescent="0.35">
      <c r="B310" s="53"/>
      <c r="C310" s="53"/>
      <c r="D310" s="53"/>
      <c r="E310" s="53"/>
      <c r="F310" s="53"/>
      <c r="G310" s="53"/>
      <c r="H310" s="53"/>
      <c r="I310" s="53"/>
      <c r="J310" s="53"/>
      <c r="K310" s="53"/>
    </row>
    <row r="311" spans="2:11" ht="14.5" customHeight="1" x14ac:dyDescent="0.35">
      <c r="B311" s="10"/>
      <c r="C311" s="11"/>
      <c r="D311" s="10"/>
      <c r="E311" s="10"/>
      <c r="F311" s="39"/>
      <c r="G311" s="14"/>
      <c r="H311" s="14"/>
      <c r="I311" s="40"/>
      <c r="J311" s="27"/>
      <c r="K311" s="32"/>
    </row>
  </sheetData>
  <sheetProtection formatCells="0" deleteRows="0"/>
  <autoFilter ref="A16:K296" xr:uid="{C0D8FF0C-61DC-43A5-AD9A-2B75FB4E6544}">
    <filterColumn colId="1">
      <filters>
        <filter val="30192000-1"/>
        <filter val="30192000-3"/>
        <filter val="30192100-2"/>
        <filter val="30192111-2"/>
        <filter val="30192121-5"/>
        <filter val="30192123-9"/>
        <filter val="30192124-6"/>
        <filter val="30192125-3"/>
        <filter val="30192130-1"/>
        <filter val="30192131-8"/>
        <filter val="30192132-5"/>
        <filter val="30192133-2"/>
        <filter val="30192134-9"/>
      </filters>
    </filterColumn>
  </autoFilter>
  <mergeCells count="30">
    <mergeCell ref="B5:K5"/>
    <mergeCell ref="B6:K6"/>
    <mergeCell ref="B7:K7"/>
    <mergeCell ref="B8:K8"/>
    <mergeCell ref="J13:K15"/>
    <mergeCell ref="H13:I15"/>
    <mergeCell ref="H9:K12"/>
    <mergeCell ref="B300:K300"/>
    <mergeCell ref="J299:K299"/>
    <mergeCell ref="J298:K298"/>
    <mergeCell ref="F13:F15"/>
    <mergeCell ref="H299:I299"/>
    <mergeCell ref="H298:I298"/>
    <mergeCell ref="B298:G298"/>
    <mergeCell ref="B299:G299"/>
    <mergeCell ref="H307:I307"/>
    <mergeCell ref="J306:K306"/>
    <mergeCell ref="J307:K307"/>
    <mergeCell ref="B310:K310"/>
    <mergeCell ref="B301:K301"/>
    <mergeCell ref="B303:G303"/>
    <mergeCell ref="B304:G304"/>
    <mergeCell ref="B305:G305"/>
    <mergeCell ref="B306:G306"/>
    <mergeCell ref="B307:G307"/>
    <mergeCell ref="J303:K303"/>
    <mergeCell ref="J304:K304"/>
    <mergeCell ref="H303:I303"/>
    <mergeCell ref="H304:I304"/>
    <mergeCell ref="H306:I306"/>
  </mergeCells>
  <conditionalFormatting sqref="D16">
    <cfRule type="duplicateValues" dxfId="14" priority="15"/>
  </conditionalFormatting>
  <conditionalFormatting sqref="D16">
    <cfRule type="duplicateValues" dxfId="13" priority="14"/>
  </conditionalFormatting>
  <conditionalFormatting sqref="D17:D260 D262:D290">
    <cfRule type="duplicateValues" dxfId="12" priority="11"/>
  </conditionalFormatting>
  <conditionalFormatting sqref="D291:D292">
    <cfRule type="duplicateValues" dxfId="11" priority="12"/>
  </conditionalFormatting>
  <conditionalFormatting sqref="D261">
    <cfRule type="duplicateValues" dxfId="10" priority="10"/>
  </conditionalFormatting>
  <conditionalFormatting sqref="D17:D292">
    <cfRule type="duplicateValues" dxfId="9" priority="9"/>
  </conditionalFormatting>
  <conditionalFormatting sqref="D293">
    <cfRule type="duplicateValues" dxfId="8" priority="8"/>
  </conditionalFormatting>
  <conditionalFormatting sqref="D295">
    <cfRule type="duplicateValues" dxfId="7" priority="4"/>
  </conditionalFormatting>
  <conditionalFormatting sqref="D294">
    <cfRule type="duplicateValues" dxfId="6" priority="6"/>
  </conditionalFormatting>
  <conditionalFormatting sqref="D294">
    <cfRule type="duplicateValues" dxfId="5" priority="7"/>
  </conditionalFormatting>
  <conditionalFormatting sqref="D295">
    <cfRule type="duplicateValues" dxfId="4" priority="5"/>
  </conditionalFormatting>
  <conditionalFormatting sqref="D296">
    <cfRule type="duplicateValues" dxfId="3" priority="2"/>
  </conditionalFormatting>
  <conditionalFormatting sqref="D296">
    <cfRule type="duplicateValues" dxfId="2" priority="3"/>
  </conditionalFormatting>
  <conditionalFormatting sqref="D293">
    <cfRule type="duplicateValues" dxfId="1" priority="13"/>
  </conditionalFormatting>
  <conditionalFormatting sqref="J307:K307">
    <cfRule type="cellIs" dxfId="0" priority="1" operator="greaterThan">
      <formula>$H$304</formula>
    </cfRule>
  </conditionalFormatting>
  <dataValidations count="2">
    <dataValidation type="list" allowBlank="1" showInputMessage="1" showErrorMessage="1" sqref="B8:K8" xr:uid="{00000000-0002-0000-0000-000000000000}">
      <formula1>"SEL·LECIONAR EL LOT CORRESPONENT, Lot 1 - Material d’oficina fungible i no fungible ≥ 25.000 € de valor estimat anual, Lot 2 - Material d’oficina fungible i no fungible &lt; 25.000 € de valor estimat anual"</formula1>
    </dataValidation>
    <dataValidation type="whole" errorStyle="warning" operator="lessThanOrEqual" allowBlank="1" showInputMessage="1" showErrorMessage="1" errorTitle="Error a l'oferta econòmica" error="El preu de la oferta econòmica de la empresa no pot ser superior al Pressupost Base de Licitació. Recordeu: el preu que heu ofertat no pot superar, en cap cas, el preu ofert per a aquell article a l'Acord marc." sqref="J307:K307" xr:uid="{00000000-0002-0000-0000-000001000000}">
      <formula1>H304</formula1>
    </dataValidation>
  </dataValidations>
  <pageMargins left="0.7" right="0.7" top="0.75" bottom="0.75" header="0.3" footer="0.3"/>
  <pageSetup paperSize="9" scale="3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082BAA215DB04DB5509C6D4E4490D8" ma:contentTypeVersion="22" ma:contentTypeDescription="Crea un document nou" ma:contentTypeScope="" ma:versionID="ec6cdfb43876da25a3b91432fad9114f">
  <xsd:schema xmlns:xsd="http://www.w3.org/2001/XMLSchema" xmlns:xs="http://www.w3.org/2001/XMLSchema" xmlns:p="http://schemas.microsoft.com/office/2006/metadata/properties" xmlns:ns2="0bdb5a4b-2cc0-4639-8004-282111de8cce" xmlns:ns3="c3d08f91-6df9-49b0-a57b-56db5cab23db" targetNamespace="http://schemas.microsoft.com/office/2006/metadata/properties" ma:root="true" ma:fieldsID="ddc0c39314f07dab86b4236a760253c5" ns2:_="" ns3:_="">
    <xsd:import namespace="0bdb5a4b-2cc0-4639-8004-282111de8cce"/>
    <xsd:import namespace="c3d08f91-6df9-49b0-a57b-56db5cab23d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lcf76f155ced4ddcb4097134ff3c332f" minOccurs="0"/>
                <xsd:element ref="ns2:TaxCatchAll"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db5a4b-2cc0-4639-8004-282111de8cce"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element name="TaxCatchAll" ma:index="22" nillable="true" ma:displayName="Taxonomy Catch All Column" ma:hidden="true" ma:list="{80d1c914-4b49-4861-b288-9857bfecd056}" ma:internalName="TaxCatchAll" ma:showField="CatchAllData" ma:web="0bdb5a4b-2cc0-4639-8004-282111de8cc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d08f91-6df9-49b0-a57b-56db5cab23d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04a18efc-849c-4945-b890-7953cd6b1b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d08f91-6df9-49b0-a57b-56db5cab23db">
      <Terms xmlns="http://schemas.microsoft.com/office/infopath/2007/PartnerControls"/>
    </lcf76f155ced4ddcb4097134ff3c332f>
    <TaxCatchAll xmlns="0bdb5a4b-2cc0-4639-8004-282111de8cce" xsi:nil="true"/>
    <MediaLengthInSeconds xmlns="c3d08f91-6df9-49b0-a57b-56db5cab23db" xsi:nil="true"/>
    <SharedWithUsers xmlns="0bdb5a4b-2cc0-4639-8004-282111de8cce">
      <UserInfo>
        <DisplayName/>
        <AccountId xsi:nil="true"/>
        <AccountType/>
      </UserInfo>
    </SharedWithUsers>
  </documentManagement>
</p:properties>
</file>

<file path=customXml/itemProps1.xml><?xml version="1.0" encoding="utf-8"?>
<ds:datastoreItem xmlns:ds="http://schemas.openxmlformats.org/officeDocument/2006/customXml" ds:itemID="{8409881C-A4E3-4AA5-86D1-6E2CBA900D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db5a4b-2cc0-4639-8004-282111de8cce"/>
    <ds:schemaRef ds:uri="c3d08f91-6df9-49b0-a57b-56db5cab23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4BBB37-3F3D-420B-9A21-A37B6D7F0D55}">
  <ds:schemaRefs>
    <ds:schemaRef ds:uri="http://schemas.microsoft.com/sharepoint/v3/contenttype/forms"/>
  </ds:schemaRefs>
</ds:datastoreItem>
</file>

<file path=customXml/itemProps3.xml><?xml version="1.0" encoding="utf-8"?>
<ds:datastoreItem xmlns:ds="http://schemas.openxmlformats.org/officeDocument/2006/customXml" ds:itemID="{52186780-5D4E-49E2-864A-78BBB121B185}">
  <ds:schemaRefs>
    <ds:schemaRef ds:uri="http://schemas.microsoft.com/office/2006/metadata/properties"/>
    <ds:schemaRef ds:uri="http://schemas.microsoft.com/office/infopath/2007/PartnerControls"/>
    <ds:schemaRef ds:uri="c3d08f91-6df9-49b0-a57b-56db5cab23db"/>
    <ds:schemaRef ds:uri="0bdb5a4b-2cc0-4639-8004-282111de8c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Annex 1 Concreció de condicions</vt:lpstr>
    </vt:vector>
  </TitlesOfParts>
  <Manager/>
  <Company>CTTI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Díaz Muñoz, Martín</dc:creator>
  <cp:keywords/>
  <dc:description/>
  <cp:lastModifiedBy>Raquel Pedruelo Tomás</cp:lastModifiedBy>
  <cp:revision/>
  <cp:lastPrinted>2024-02-13T09:18:45Z</cp:lastPrinted>
  <dcterms:created xsi:type="dcterms:W3CDTF">2023-11-16T13:11:51Z</dcterms:created>
  <dcterms:modified xsi:type="dcterms:W3CDTF">2024-02-16T12:47:27Z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0x010100103B41489789444790F97DACC21D70CE</vt:lpwstr>
  </property>
  <property fmtid="{D5CDD505-2E9C-101B-9397-08002B2CF9AE}" pid="3" name="MediaServiceImageTags">
    <vt:lpwstr/>
  </property>
</Properties>
</file>