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drawings/drawing1.xml" ContentType="application/vnd.openxmlformats-officedocument.drawing+xml"/>
  <Override PartName="/xl/comments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V:\VIA PUBLICA\TÈCNICS\DANI BOZA\EP\Contractes\Contractes 2022-23\M\Preparacio concurs EP 2022\Versio 0\Annexes\"/>
    </mc:Choice>
  </mc:AlternateContent>
  <bookViews>
    <workbookView xWindow="480" yWindow="240" windowWidth="19440" windowHeight="12465" activeTab="3"/>
  </bookViews>
  <sheets>
    <sheet name="Tarifa Santa Coloma" sheetId="1" r:id="rId1"/>
    <sheet name="Preus nous" sheetId="2" r:id="rId2"/>
    <sheet name="A06 Taula imprimir" sheetId="4" r:id="rId3"/>
    <sheet name="A06 Taula (Informe)" sheetId="5" r:id="rId4"/>
    <sheet name="Tarifa Santa Coloma (2)" sheetId="3" state="hidden" r:id="rId5"/>
  </sheets>
  <definedNames>
    <definedName name="_xlnm._FilterDatabase" localSheetId="3" hidden="1">'A06 Taula (Informe)'!$A$1:$D$496</definedName>
    <definedName name="_xlnm._FilterDatabase" localSheetId="2" hidden="1">'A06 Taula imprimir'!$A$1:$E$495</definedName>
    <definedName name="_xlnm._FilterDatabase" localSheetId="1" hidden="1">'Preus nous'!$A$1:$F$126</definedName>
    <definedName name="_xlnm._FilterDatabase" localSheetId="0" hidden="1">'Tarifa Santa Coloma'!$A$1:$E$495</definedName>
    <definedName name="_xlnm._FilterDatabase" localSheetId="4" hidden="1">'Tarifa Santa Coloma (2)'!$A$1:$E$131</definedName>
    <definedName name="_xlnm.Print_Area" localSheetId="3">'A06 Taula (Informe)'!$A:$F</definedName>
    <definedName name="_xlnm.Print_Area" localSheetId="2">'A06 Taula imprimir'!$A:$G</definedName>
    <definedName name="_xlnm.Print_Area" localSheetId="0">'Tarifa Santa Coloma'!$A:$G</definedName>
    <definedName name="_xlnm.Print_Titles" localSheetId="3">'A06 Taula (Informe)'!$1:$1</definedName>
    <definedName name="_xlnm.Print_Titles" localSheetId="2">'A06 Taula imprimir'!$1:$1</definedName>
    <definedName name="_xlnm.Print_Titles" localSheetId="0">'Tarifa Santa Coloma'!$1:$1</definedName>
  </definedNames>
  <calcPr calcId="152511"/>
</workbook>
</file>

<file path=xl/calcChain.xml><?xml version="1.0" encoding="utf-8"?>
<calcChain xmlns="http://schemas.openxmlformats.org/spreadsheetml/2006/main">
  <c r="F4" i="5" l="1"/>
  <c r="F143" i="4"/>
  <c r="G143" i="4" s="1"/>
  <c r="F142" i="4"/>
  <c r="G142" i="4" s="1"/>
  <c r="G156" i="1"/>
  <c r="F156" i="1"/>
  <c r="G156" i="4"/>
  <c r="G155" i="4"/>
  <c r="F156" i="4"/>
  <c r="F99" i="1"/>
  <c r="F98" i="1"/>
  <c r="F97" i="1"/>
  <c r="F143" i="1"/>
  <c r="F142" i="1"/>
  <c r="G142" i="1" s="1"/>
  <c r="G143" i="1"/>
  <c r="F5" i="5"/>
  <c r="F6" i="5"/>
  <c r="G6" i="5" s="1"/>
  <c r="F7" i="5"/>
  <c r="G7" i="5" s="1"/>
  <c r="F8" i="5"/>
  <c r="F9" i="5"/>
  <c r="F10" i="5"/>
  <c r="G10" i="5" s="1"/>
  <c r="F11" i="5"/>
  <c r="G11" i="5" s="1"/>
  <c r="F12" i="5"/>
  <c r="F13" i="5"/>
  <c r="G13" i="5" s="1"/>
  <c r="F14" i="5"/>
  <c r="G14" i="5" s="1"/>
  <c r="F15" i="5"/>
  <c r="F16" i="5"/>
  <c r="F17" i="5"/>
  <c r="G17" i="5" s="1"/>
  <c r="F18" i="5"/>
  <c r="G18" i="5" s="1"/>
  <c r="F19" i="5"/>
  <c r="G19" i="5" s="1"/>
  <c r="F20" i="5"/>
  <c r="F21" i="5"/>
  <c r="F22" i="5"/>
  <c r="G22" i="5" s="1"/>
  <c r="F23" i="5"/>
  <c r="G23" i="5" s="1"/>
  <c r="F24" i="5"/>
  <c r="F25" i="5"/>
  <c r="F26" i="5"/>
  <c r="G26" i="5" s="1"/>
  <c r="F27" i="5"/>
  <c r="F28" i="5"/>
  <c r="F29" i="5"/>
  <c r="G29" i="5" s="1"/>
  <c r="F30" i="5"/>
  <c r="G30" i="5" s="1"/>
  <c r="F31" i="5"/>
  <c r="G31" i="5" s="1"/>
  <c r="F32" i="5"/>
  <c r="F33" i="5"/>
  <c r="G33" i="5" s="1"/>
  <c r="F34" i="5"/>
  <c r="G34" i="5" s="1"/>
  <c r="F35" i="5"/>
  <c r="F36" i="5"/>
  <c r="F37" i="5"/>
  <c r="F38" i="5"/>
  <c r="G38" i="5" s="1"/>
  <c r="F39" i="5"/>
  <c r="G39" i="5" s="1"/>
  <c r="F40" i="5"/>
  <c r="F41" i="5"/>
  <c r="F42" i="5"/>
  <c r="G42" i="5" s="1"/>
  <c r="F43" i="5"/>
  <c r="G43" i="5" s="1"/>
  <c r="F44" i="5"/>
  <c r="F45" i="5"/>
  <c r="G45" i="5" s="1"/>
  <c r="F46" i="5"/>
  <c r="G46" i="5" s="1"/>
  <c r="F47" i="5"/>
  <c r="F48" i="5"/>
  <c r="F49" i="5"/>
  <c r="G49" i="5" s="1"/>
  <c r="F50" i="5"/>
  <c r="G50" i="5" s="1"/>
  <c r="F51" i="5"/>
  <c r="G51" i="5" s="1"/>
  <c r="F52" i="5"/>
  <c r="F55" i="5"/>
  <c r="G55" i="5" s="1"/>
  <c r="F56" i="5"/>
  <c r="G56" i="5" s="1"/>
  <c r="F57" i="5"/>
  <c r="G57" i="5" s="1"/>
  <c r="F58" i="5"/>
  <c r="F59" i="5"/>
  <c r="G59" i="5" s="1"/>
  <c r="F60" i="5"/>
  <c r="G60" i="5" s="1"/>
  <c r="F61" i="5"/>
  <c r="F62" i="5"/>
  <c r="F63" i="5"/>
  <c r="G63" i="5" s="1"/>
  <c r="F64" i="5"/>
  <c r="G64" i="5" s="1"/>
  <c r="F65" i="5"/>
  <c r="G65" i="5" s="1"/>
  <c r="F66" i="5"/>
  <c r="F67" i="5"/>
  <c r="G67" i="5" s="1"/>
  <c r="F68" i="5"/>
  <c r="G68" i="5" s="1"/>
  <c r="F69" i="5"/>
  <c r="F70" i="5"/>
  <c r="F71" i="5"/>
  <c r="G71" i="5" s="1"/>
  <c r="F72" i="5"/>
  <c r="G72" i="5" s="1"/>
  <c r="F73" i="5"/>
  <c r="G73" i="5" s="1"/>
  <c r="F74" i="5"/>
  <c r="F75" i="5"/>
  <c r="G75" i="5" s="1"/>
  <c r="F76" i="5"/>
  <c r="G76" i="5" s="1"/>
  <c r="F77" i="5"/>
  <c r="F78" i="5"/>
  <c r="F79" i="5"/>
  <c r="G79" i="5" s="1"/>
  <c r="F80" i="5"/>
  <c r="G80" i="5" s="1"/>
  <c r="F81" i="5"/>
  <c r="G81" i="5" s="1"/>
  <c r="F82" i="5"/>
  <c r="F83" i="5"/>
  <c r="G83" i="5" s="1"/>
  <c r="F84" i="5"/>
  <c r="G84" i="5" s="1"/>
  <c r="F85" i="5"/>
  <c r="F86" i="5"/>
  <c r="F87" i="5"/>
  <c r="G87" i="5" s="1"/>
  <c r="F88" i="5"/>
  <c r="G88" i="5" s="1"/>
  <c r="F89" i="5"/>
  <c r="G89" i="5" s="1"/>
  <c r="F90" i="5"/>
  <c r="F91" i="5"/>
  <c r="G91" i="5" s="1"/>
  <c r="F92" i="5"/>
  <c r="G92" i="5" s="1"/>
  <c r="F93" i="5"/>
  <c r="F94" i="5"/>
  <c r="F97" i="5"/>
  <c r="G97" i="5" s="1"/>
  <c r="F98" i="5"/>
  <c r="G98" i="5" s="1"/>
  <c r="F99" i="5"/>
  <c r="F100" i="5"/>
  <c r="F101" i="5"/>
  <c r="G101" i="5" s="1"/>
  <c r="F102" i="5"/>
  <c r="G102" i="5" s="1"/>
  <c r="F103" i="5"/>
  <c r="G103" i="5" s="1"/>
  <c r="F104" i="5"/>
  <c r="F105" i="5"/>
  <c r="G105" i="5" s="1"/>
  <c r="F106" i="5"/>
  <c r="G106" i="5" s="1"/>
  <c r="F107" i="5"/>
  <c r="F108" i="5"/>
  <c r="F109" i="5"/>
  <c r="G109" i="5" s="1"/>
  <c r="F110" i="5"/>
  <c r="G110" i="5" s="1"/>
  <c r="F111" i="5"/>
  <c r="G111" i="5" s="1"/>
  <c r="F112" i="5"/>
  <c r="F113" i="5"/>
  <c r="G113" i="5" s="1"/>
  <c r="F114" i="5"/>
  <c r="G114" i="5" s="1"/>
  <c r="F115" i="5"/>
  <c r="F116" i="5"/>
  <c r="F117" i="5"/>
  <c r="G117" i="5" s="1"/>
  <c r="F118" i="5"/>
  <c r="G118" i="5" s="1"/>
  <c r="F119" i="5"/>
  <c r="G119" i="5" s="1"/>
  <c r="F120" i="5"/>
  <c r="F121" i="5"/>
  <c r="F122" i="5"/>
  <c r="G122" i="5" s="1"/>
  <c r="F123" i="5"/>
  <c r="G123" i="5" s="1"/>
  <c r="F124" i="5"/>
  <c r="F125" i="5"/>
  <c r="F126" i="5"/>
  <c r="G126" i="5" s="1"/>
  <c r="F127" i="5"/>
  <c r="F128" i="5"/>
  <c r="F129" i="5"/>
  <c r="G129" i="5" s="1"/>
  <c r="F130" i="5"/>
  <c r="G130" i="5" s="1"/>
  <c r="F131" i="5"/>
  <c r="G131" i="5" s="1"/>
  <c r="F132" i="5"/>
  <c r="F133" i="5"/>
  <c r="G133" i="5" s="1"/>
  <c r="F134" i="5"/>
  <c r="G134" i="5" s="1"/>
  <c r="F135" i="5"/>
  <c r="F136" i="5"/>
  <c r="F137" i="5"/>
  <c r="G137" i="5" s="1"/>
  <c r="F140" i="5"/>
  <c r="G140" i="5" s="1"/>
  <c r="F141" i="5"/>
  <c r="G141" i="5" s="1"/>
  <c r="F142" i="5"/>
  <c r="F143" i="5"/>
  <c r="G143" i="5" s="1"/>
  <c r="F144" i="5"/>
  <c r="G144" i="5" s="1"/>
  <c r="F145" i="5"/>
  <c r="G145" i="5" s="1"/>
  <c r="F146" i="5"/>
  <c r="F147" i="5"/>
  <c r="G147" i="5" s="1"/>
  <c r="F148" i="5"/>
  <c r="G148" i="5" s="1"/>
  <c r="F149" i="5"/>
  <c r="G149" i="5" s="1"/>
  <c r="F150" i="5"/>
  <c r="F151" i="5"/>
  <c r="G151" i="5" s="1"/>
  <c r="F152" i="5"/>
  <c r="G152" i="5" s="1"/>
  <c r="F153" i="5"/>
  <c r="G153" i="5" s="1"/>
  <c r="F154" i="5"/>
  <c r="F155" i="5"/>
  <c r="G155" i="5" s="1"/>
  <c r="F156" i="5"/>
  <c r="G156" i="5" s="1"/>
  <c r="F157" i="5"/>
  <c r="G157" i="5" s="1"/>
  <c r="F158" i="5"/>
  <c r="F159" i="5"/>
  <c r="G159" i="5" s="1"/>
  <c r="F160" i="5"/>
  <c r="G160" i="5" s="1"/>
  <c r="F161" i="5"/>
  <c r="G161" i="5" s="1"/>
  <c r="F162" i="5"/>
  <c r="F163" i="5"/>
  <c r="G163" i="5" s="1"/>
  <c r="F164" i="5"/>
  <c r="G164" i="5" s="1"/>
  <c r="F165" i="5"/>
  <c r="G165" i="5" s="1"/>
  <c r="F166" i="5"/>
  <c r="F167" i="5"/>
  <c r="G167" i="5" s="1"/>
  <c r="F168" i="5"/>
  <c r="G168" i="5" s="1"/>
  <c r="F169" i="5"/>
  <c r="G169" i="5" s="1"/>
  <c r="F170" i="5"/>
  <c r="F171" i="5"/>
  <c r="G171" i="5" s="1"/>
  <c r="F172" i="5"/>
  <c r="G172" i="5" s="1"/>
  <c r="F173" i="5"/>
  <c r="G173" i="5" s="1"/>
  <c r="F174" i="5"/>
  <c r="F175" i="5"/>
  <c r="G175" i="5" s="1"/>
  <c r="F176" i="5"/>
  <c r="G176" i="5" s="1"/>
  <c r="F177" i="5"/>
  <c r="G177" i="5" s="1"/>
  <c r="F178" i="5"/>
  <c r="F179" i="5"/>
  <c r="G179" i="5" s="1"/>
  <c r="F180" i="5"/>
  <c r="G180" i="5" s="1"/>
  <c r="F181" i="5"/>
  <c r="G181" i="5" s="1"/>
  <c r="F182" i="5"/>
  <c r="F183" i="5"/>
  <c r="G183" i="5" s="1"/>
  <c r="F184" i="5"/>
  <c r="G184" i="5" s="1"/>
  <c r="F185" i="5"/>
  <c r="G185" i="5" s="1"/>
  <c r="F186" i="5"/>
  <c r="F187" i="5"/>
  <c r="G187" i="5" s="1"/>
  <c r="F188" i="5"/>
  <c r="G188" i="5" s="1"/>
  <c r="F189" i="5"/>
  <c r="G189" i="5" s="1"/>
  <c r="F190" i="5"/>
  <c r="F191" i="5"/>
  <c r="G191" i="5" s="1"/>
  <c r="F192" i="5"/>
  <c r="G192" i="5" s="1"/>
  <c r="F193" i="5"/>
  <c r="G193" i="5" s="1"/>
  <c r="F194" i="5"/>
  <c r="F195" i="5"/>
  <c r="G195" i="5" s="1"/>
  <c r="F196" i="5"/>
  <c r="G196" i="5" s="1"/>
  <c r="F197" i="5"/>
  <c r="G197" i="5" s="1"/>
  <c r="F198" i="5"/>
  <c r="F199" i="5"/>
  <c r="G199" i="5" s="1"/>
  <c r="F200" i="5"/>
  <c r="G200" i="5" s="1"/>
  <c r="F201" i="5"/>
  <c r="G201" i="5" s="1"/>
  <c r="F202" i="5"/>
  <c r="F203" i="5"/>
  <c r="G203" i="5" s="1"/>
  <c r="F204" i="5"/>
  <c r="G204" i="5" s="1"/>
  <c r="F205" i="5"/>
  <c r="G205" i="5" s="1"/>
  <c r="F206" i="5"/>
  <c r="F207" i="5"/>
  <c r="G207" i="5" s="1"/>
  <c r="F208" i="5"/>
  <c r="G208" i="5" s="1"/>
  <c r="F209" i="5"/>
  <c r="G209" i="5" s="1"/>
  <c r="F210" i="5"/>
  <c r="F211" i="5"/>
  <c r="G211" i="5" s="1"/>
  <c r="F212" i="5"/>
  <c r="G212" i="5" s="1"/>
  <c r="F213" i="5"/>
  <c r="G213" i="5" s="1"/>
  <c r="F214" i="5"/>
  <c r="F215" i="5"/>
  <c r="G215" i="5" s="1"/>
  <c r="F216" i="5"/>
  <c r="G216" i="5" s="1"/>
  <c r="F217" i="5"/>
  <c r="G217" i="5" s="1"/>
  <c r="F218" i="5"/>
  <c r="F219" i="5"/>
  <c r="G219" i="5" s="1"/>
  <c r="F220" i="5"/>
  <c r="G220" i="5" s="1"/>
  <c r="F221" i="5"/>
  <c r="G221" i="5" s="1"/>
  <c r="F222" i="5"/>
  <c r="F223" i="5"/>
  <c r="G223" i="5" s="1"/>
  <c r="F224" i="5"/>
  <c r="G224" i="5" s="1"/>
  <c r="F225" i="5"/>
  <c r="G225" i="5" s="1"/>
  <c r="F226" i="5"/>
  <c r="F227" i="5"/>
  <c r="G227" i="5" s="1"/>
  <c r="F228" i="5"/>
  <c r="G228" i="5" s="1"/>
  <c r="F229" i="5"/>
  <c r="G229" i="5" s="1"/>
  <c r="F230" i="5"/>
  <c r="F231" i="5"/>
  <c r="G231" i="5" s="1"/>
  <c r="F232" i="5"/>
  <c r="G232" i="5" s="1"/>
  <c r="F233" i="5"/>
  <c r="G233" i="5" s="1"/>
  <c r="F234" i="5"/>
  <c r="F235" i="5"/>
  <c r="G235" i="5" s="1"/>
  <c r="F236" i="5"/>
  <c r="G236" i="5" s="1"/>
  <c r="F237" i="5"/>
  <c r="G237" i="5" s="1"/>
  <c r="F238" i="5"/>
  <c r="F239" i="5"/>
  <c r="G239" i="5" s="1"/>
  <c r="F240" i="5"/>
  <c r="G240" i="5" s="1"/>
  <c r="F241" i="5"/>
  <c r="G241" i="5" s="1"/>
  <c r="F242" i="5"/>
  <c r="F243" i="5"/>
  <c r="G243" i="5" s="1"/>
  <c r="F244" i="5"/>
  <c r="G244" i="5" s="1"/>
  <c r="F245" i="5"/>
  <c r="G245" i="5" s="1"/>
  <c r="F246" i="5"/>
  <c r="F247" i="5"/>
  <c r="G247" i="5" s="1"/>
  <c r="F248" i="5"/>
  <c r="G248" i="5" s="1"/>
  <c r="F249" i="5"/>
  <c r="G249" i="5" s="1"/>
  <c r="F250" i="5"/>
  <c r="F251" i="5"/>
  <c r="G251" i="5" s="1"/>
  <c r="F252" i="5"/>
  <c r="G252" i="5" s="1"/>
  <c r="F253" i="5"/>
  <c r="G253" i="5" s="1"/>
  <c r="F254" i="5"/>
  <c r="F255" i="5"/>
  <c r="G255" i="5" s="1"/>
  <c r="F256" i="5"/>
  <c r="G256" i="5" s="1"/>
  <c r="F257" i="5"/>
  <c r="G257" i="5" s="1"/>
  <c r="F258" i="5"/>
  <c r="F259" i="5"/>
  <c r="G259" i="5" s="1"/>
  <c r="F260" i="5"/>
  <c r="G260" i="5" s="1"/>
  <c r="F261" i="5"/>
  <c r="G261" i="5" s="1"/>
  <c r="F262" i="5"/>
  <c r="F263" i="5"/>
  <c r="G263" i="5" s="1"/>
  <c r="F264" i="5"/>
  <c r="G264" i="5" s="1"/>
  <c r="F265" i="5"/>
  <c r="G265" i="5" s="1"/>
  <c r="F266" i="5"/>
  <c r="F267" i="5"/>
  <c r="G267" i="5" s="1"/>
  <c r="F268" i="5"/>
  <c r="G268" i="5" s="1"/>
  <c r="F269" i="5"/>
  <c r="G269" i="5" s="1"/>
  <c r="F270" i="5"/>
  <c r="F271" i="5"/>
  <c r="G271" i="5" s="1"/>
  <c r="F272" i="5"/>
  <c r="G272" i="5" s="1"/>
  <c r="F273" i="5"/>
  <c r="G273" i="5" s="1"/>
  <c r="F274" i="5"/>
  <c r="F275" i="5"/>
  <c r="G275" i="5" s="1"/>
  <c r="F276" i="5"/>
  <c r="G276" i="5" s="1"/>
  <c r="F277" i="5"/>
  <c r="G277" i="5" s="1"/>
  <c r="F278" i="5"/>
  <c r="F279" i="5"/>
  <c r="G279" i="5" s="1"/>
  <c r="F280" i="5"/>
  <c r="G280" i="5" s="1"/>
  <c r="F281" i="5"/>
  <c r="G281" i="5" s="1"/>
  <c r="F282" i="5"/>
  <c r="F283" i="5"/>
  <c r="G283" i="5" s="1"/>
  <c r="F284" i="5"/>
  <c r="G284" i="5" s="1"/>
  <c r="F285" i="5"/>
  <c r="G285" i="5" s="1"/>
  <c r="F286" i="5"/>
  <c r="F287" i="5"/>
  <c r="G287" i="5" s="1"/>
  <c r="F288" i="5"/>
  <c r="G288" i="5" s="1"/>
  <c r="F289" i="5"/>
  <c r="G289" i="5" s="1"/>
  <c r="F290" i="5"/>
  <c r="F291" i="5"/>
  <c r="G291" i="5" s="1"/>
  <c r="F292" i="5"/>
  <c r="G292" i="5" s="1"/>
  <c r="F293" i="5"/>
  <c r="G293" i="5" s="1"/>
  <c r="F294" i="5"/>
  <c r="F295" i="5"/>
  <c r="G295" i="5" s="1"/>
  <c r="F296" i="5"/>
  <c r="G296" i="5" s="1"/>
  <c r="F297" i="5"/>
  <c r="G297" i="5" s="1"/>
  <c r="F298" i="5"/>
  <c r="F299" i="5"/>
  <c r="G299" i="5" s="1"/>
  <c r="F300" i="5"/>
  <c r="G300" i="5" s="1"/>
  <c r="F301" i="5"/>
  <c r="G301" i="5" s="1"/>
  <c r="F302" i="5"/>
  <c r="F303" i="5"/>
  <c r="G303" i="5" s="1"/>
  <c r="F304" i="5"/>
  <c r="G304" i="5" s="1"/>
  <c r="F305" i="5"/>
  <c r="G305" i="5" s="1"/>
  <c r="F306" i="5"/>
  <c r="F307" i="5"/>
  <c r="G307" i="5" s="1"/>
  <c r="F308" i="5"/>
  <c r="G308" i="5" s="1"/>
  <c r="F309" i="5"/>
  <c r="G309" i="5" s="1"/>
  <c r="F310" i="5"/>
  <c r="F311" i="5"/>
  <c r="G311" i="5" s="1"/>
  <c r="F312" i="5"/>
  <c r="G312" i="5" s="1"/>
  <c r="F313" i="5"/>
  <c r="G313" i="5" s="1"/>
  <c r="F314" i="5"/>
  <c r="F315" i="5"/>
  <c r="G315" i="5" s="1"/>
  <c r="F316" i="5"/>
  <c r="G316" i="5" s="1"/>
  <c r="F317" i="5"/>
  <c r="G317" i="5" s="1"/>
  <c r="F318" i="5"/>
  <c r="F319" i="5"/>
  <c r="G319" i="5" s="1"/>
  <c r="F320" i="5"/>
  <c r="G320" i="5" s="1"/>
  <c r="F321" i="5"/>
  <c r="G321" i="5" s="1"/>
  <c r="F322" i="5"/>
  <c r="F323" i="5"/>
  <c r="G323" i="5" s="1"/>
  <c r="F324" i="5"/>
  <c r="G324" i="5" s="1"/>
  <c r="F325" i="5"/>
  <c r="G325" i="5" s="1"/>
  <c r="F326" i="5"/>
  <c r="F327" i="5"/>
  <c r="G327" i="5" s="1"/>
  <c r="F328" i="5"/>
  <c r="G328" i="5" s="1"/>
  <c r="F329" i="5"/>
  <c r="G329" i="5" s="1"/>
  <c r="F330" i="5"/>
  <c r="F331" i="5"/>
  <c r="G331" i="5" s="1"/>
  <c r="F332" i="5"/>
  <c r="G332" i="5" s="1"/>
  <c r="F333" i="5"/>
  <c r="G333" i="5" s="1"/>
  <c r="F334" i="5"/>
  <c r="F335" i="5"/>
  <c r="G335" i="5" s="1"/>
  <c r="F336" i="5"/>
  <c r="G336" i="5" s="1"/>
  <c r="F337" i="5"/>
  <c r="G337" i="5" s="1"/>
  <c r="F338" i="5"/>
  <c r="F339" i="5"/>
  <c r="G339" i="5" s="1"/>
  <c r="F340" i="5"/>
  <c r="G340" i="5" s="1"/>
  <c r="F341" i="5"/>
  <c r="G341" i="5" s="1"/>
  <c r="F342" i="5"/>
  <c r="F343" i="5"/>
  <c r="G343" i="5" s="1"/>
  <c r="F344" i="5"/>
  <c r="G344" i="5" s="1"/>
  <c r="F345" i="5"/>
  <c r="G345" i="5" s="1"/>
  <c r="F346" i="5"/>
  <c r="F347" i="5"/>
  <c r="G347" i="5" s="1"/>
  <c r="F348" i="5"/>
  <c r="G348" i="5" s="1"/>
  <c r="F349" i="5"/>
  <c r="G349" i="5" s="1"/>
  <c r="F350" i="5"/>
  <c r="F351" i="5"/>
  <c r="G351" i="5" s="1"/>
  <c r="F352" i="5"/>
  <c r="G352" i="5" s="1"/>
  <c r="F353" i="5"/>
  <c r="G353" i="5" s="1"/>
  <c r="F354" i="5"/>
  <c r="F355" i="5"/>
  <c r="G355" i="5" s="1"/>
  <c r="F356" i="5"/>
  <c r="G356" i="5" s="1"/>
  <c r="F357" i="5"/>
  <c r="G357" i="5" s="1"/>
  <c r="F358" i="5"/>
  <c r="F359" i="5"/>
  <c r="G359" i="5" s="1"/>
  <c r="F360" i="5"/>
  <c r="G360" i="5" s="1"/>
  <c r="F361" i="5"/>
  <c r="G361" i="5" s="1"/>
  <c r="F364" i="5"/>
  <c r="F365" i="5"/>
  <c r="G365" i="5" s="1"/>
  <c r="F366" i="5"/>
  <c r="G366" i="5" s="1"/>
  <c r="F367" i="5"/>
  <c r="G367" i="5" s="1"/>
  <c r="F368" i="5"/>
  <c r="F369" i="5"/>
  <c r="G369" i="5" s="1"/>
  <c r="F370" i="5"/>
  <c r="G370" i="5" s="1"/>
  <c r="F371" i="5"/>
  <c r="G371" i="5" s="1"/>
  <c r="F372" i="5"/>
  <c r="F373" i="5"/>
  <c r="G373" i="5" s="1"/>
  <c r="F374" i="5"/>
  <c r="G374" i="5" s="1"/>
  <c r="F375" i="5"/>
  <c r="G375" i="5" s="1"/>
  <c r="F376" i="5"/>
  <c r="F377" i="5"/>
  <c r="G377" i="5" s="1"/>
  <c r="F378" i="5"/>
  <c r="G378" i="5" s="1"/>
  <c r="F379" i="5"/>
  <c r="G379" i="5" s="1"/>
  <c r="F380" i="5"/>
  <c r="F381" i="5"/>
  <c r="G381" i="5" s="1"/>
  <c r="F382" i="5"/>
  <c r="G382" i="5" s="1"/>
  <c r="F383" i="5"/>
  <c r="G383" i="5" s="1"/>
  <c r="F384" i="5"/>
  <c r="F385" i="5"/>
  <c r="G385" i="5" s="1"/>
  <c r="F386" i="5"/>
  <c r="G386" i="5" s="1"/>
  <c r="F387" i="5"/>
  <c r="G387" i="5" s="1"/>
  <c r="F388" i="5"/>
  <c r="F389" i="5"/>
  <c r="G389" i="5" s="1"/>
  <c r="F390" i="5"/>
  <c r="G390" i="5" s="1"/>
  <c r="F391" i="5"/>
  <c r="G391" i="5" s="1"/>
  <c r="F392" i="5"/>
  <c r="F393" i="5"/>
  <c r="F394" i="5"/>
  <c r="G394" i="5" s="1"/>
  <c r="F395" i="5"/>
  <c r="G395" i="5" s="1"/>
  <c r="F396" i="5"/>
  <c r="F397" i="5"/>
  <c r="G397" i="5" s="1"/>
  <c r="F398" i="5"/>
  <c r="G398" i="5" s="1"/>
  <c r="F399" i="5"/>
  <c r="G399" i="5" s="1"/>
  <c r="F400" i="5"/>
  <c r="F401" i="5"/>
  <c r="G401" i="5" s="1"/>
  <c r="F402" i="5"/>
  <c r="G402" i="5" s="1"/>
  <c r="F403" i="5"/>
  <c r="G403" i="5" s="1"/>
  <c r="F404" i="5"/>
  <c r="F405" i="5"/>
  <c r="G405" i="5" s="1"/>
  <c r="F406" i="5"/>
  <c r="G406" i="5" s="1"/>
  <c r="F407" i="5"/>
  <c r="G407" i="5" s="1"/>
  <c r="F408" i="5"/>
  <c r="F411" i="5"/>
  <c r="G411" i="5" s="1"/>
  <c r="F412" i="5"/>
  <c r="G412" i="5" s="1"/>
  <c r="F413" i="5"/>
  <c r="G413" i="5" s="1"/>
  <c r="F414" i="5"/>
  <c r="F415" i="5"/>
  <c r="F416" i="5"/>
  <c r="G416" i="5" s="1"/>
  <c r="F417" i="5"/>
  <c r="F418" i="5"/>
  <c r="F419" i="5"/>
  <c r="G419" i="5" s="1"/>
  <c r="F420" i="5"/>
  <c r="G420" i="5" s="1"/>
  <c r="F421" i="5"/>
  <c r="G421" i="5" s="1"/>
  <c r="F422" i="5"/>
  <c r="F423" i="5"/>
  <c r="G423" i="5" s="1"/>
  <c r="F424" i="5"/>
  <c r="G424" i="5" s="1"/>
  <c r="F425" i="5"/>
  <c r="G425" i="5" s="1"/>
  <c r="F426" i="5"/>
  <c r="F427" i="5"/>
  <c r="G427" i="5" s="1"/>
  <c r="F428" i="5"/>
  <c r="G428" i="5" s="1"/>
  <c r="F429" i="5"/>
  <c r="G429" i="5" s="1"/>
  <c r="F430" i="5"/>
  <c r="F431" i="5"/>
  <c r="G431" i="5" s="1"/>
  <c r="F432" i="5"/>
  <c r="G432" i="5" s="1"/>
  <c r="F433" i="5"/>
  <c r="G433" i="5" s="1"/>
  <c r="F434" i="5"/>
  <c r="F435" i="5"/>
  <c r="G435" i="5" s="1"/>
  <c r="F436" i="5"/>
  <c r="G436" i="5" s="1"/>
  <c r="F437" i="5"/>
  <c r="G437" i="5" s="1"/>
  <c r="F438" i="5"/>
  <c r="F439" i="5"/>
  <c r="G439" i="5" s="1"/>
  <c r="F440" i="5"/>
  <c r="G440" i="5" s="1"/>
  <c r="F441" i="5"/>
  <c r="G441" i="5" s="1"/>
  <c r="F442" i="5"/>
  <c r="F443" i="5"/>
  <c r="G443" i="5" s="1"/>
  <c r="F444" i="5"/>
  <c r="G444" i="5" s="1"/>
  <c r="F445" i="5"/>
  <c r="G445" i="5" s="1"/>
  <c r="F446" i="5"/>
  <c r="F447" i="5"/>
  <c r="G447" i="5" s="1"/>
  <c r="F448" i="5"/>
  <c r="G448" i="5" s="1"/>
  <c r="F449" i="5"/>
  <c r="G449" i="5" s="1"/>
  <c r="F450" i="5"/>
  <c r="F451" i="5"/>
  <c r="G451" i="5" s="1"/>
  <c r="F452" i="5"/>
  <c r="G452" i="5" s="1"/>
  <c r="F453" i="5"/>
  <c r="G453" i="5" s="1"/>
  <c r="F454" i="5"/>
  <c r="F455" i="5"/>
  <c r="G455" i="5" s="1"/>
  <c r="F456" i="5"/>
  <c r="G456" i="5" s="1"/>
  <c r="F457" i="5"/>
  <c r="G457" i="5" s="1"/>
  <c r="F458" i="5"/>
  <c r="F459" i="5"/>
  <c r="G459" i="5" s="1"/>
  <c r="F460" i="5"/>
  <c r="G460" i="5" s="1"/>
  <c r="F461" i="5"/>
  <c r="G461" i="5" s="1"/>
  <c r="F462" i="5"/>
  <c r="F463" i="5"/>
  <c r="G463" i="5" s="1"/>
  <c r="F464" i="5"/>
  <c r="G464" i="5" s="1"/>
  <c r="F465" i="5"/>
  <c r="G465" i="5" s="1"/>
  <c r="F466" i="5"/>
  <c r="F467" i="5"/>
  <c r="G467" i="5" s="1"/>
  <c r="F468" i="5"/>
  <c r="G468" i="5" s="1"/>
  <c r="F469" i="5"/>
  <c r="G469" i="5" s="1"/>
  <c r="F470" i="5"/>
  <c r="F471" i="5"/>
  <c r="G471" i="5" s="1"/>
  <c r="F472" i="5"/>
  <c r="G472" i="5" s="1"/>
  <c r="F473" i="5"/>
  <c r="G473" i="5" s="1"/>
  <c r="F476" i="5"/>
  <c r="F477" i="5"/>
  <c r="G477" i="5" s="1"/>
  <c r="F480" i="5"/>
  <c r="G480" i="5" s="1"/>
  <c r="F481" i="5"/>
  <c r="F482" i="5"/>
  <c r="F483" i="5"/>
  <c r="F484" i="5"/>
  <c r="F485" i="5"/>
  <c r="F486" i="5"/>
  <c r="F487" i="5"/>
  <c r="F488" i="5"/>
  <c r="F489" i="5"/>
  <c r="F490" i="5"/>
  <c r="F491" i="5"/>
  <c r="F492" i="5"/>
  <c r="F493" i="5"/>
  <c r="F494" i="5"/>
  <c r="F495" i="5"/>
  <c r="F496" i="5"/>
  <c r="F497" i="5"/>
  <c r="F498" i="5"/>
  <c r="F499" i="5"/>
  <c r="F500" i="5"/>
  <c r="F501" i="5"/>
  <c r="F502" i="5"/>
  <c r="F503" i="5"/>
  <c r="F504" i="5"/>
  <c r="F505" i="5"/>
  <c r="F506" i="5"/>
  <c r="F507" i="5"/>
  <c r="F508" i="5"/>
  <c r="F509" i="5"/>
  <c r="F510" i="5"/>
  <c r="F511" i="5"/>
  <c r="F512" i="5"/>
  <c r="F513" i="5"/>
  <c r="F514" i="5"/>
  <c r="F515" i="5"/>
  <c r="F516" i="5"/>
  <c r="F517" i="5"/>
  <c r="F518" i="5"/>
  <c r="F519" i="5"/>
  <c r="F520" i="5"/>
  <c r="F521" i="5"/>
  <c r="F522" i="5"/>
  <c r="F523" i="5"/>
  <c r="F524" i="5"/>
  <c r="F525" i="5"/>
  <c r="F526" i="5"/>
  <c r="F527" i="5"/>
  <c r="F528" i="5"/>
  <c r="F529" i="5"/>
  <c r="F530" i="5"/>
  <c r="F531" i="5"/>
  <c r="F532" i="5"/>
  <c r="F533" i="5"/>
  <c r="F534" i="5"/>
  <c r="F535" i="5"/>
  <c r="F536" i="5"/>
  <c r="F537" i="5"/>
  <c r="F538" i="5"/>
  <c r="F539" i="5"/>
  <c r="F540" i="5"/>
  <c r="F541" i="5"/>
  <c r="F542" i="5"/>
  <c r="F543" i="5"/>
  <c r="F544" i="5"/>
  <c r="F545" i="5"/>
  <c r="F546" i="5"/>
  <c r="F547" i="5"/>
  <c r="F548" i="5"/>
  <c r="F549" i="5"/>
  <c r="F550" i="5"/>
  <c r="F551" i="5"/>
  <c r="F552" i="5"/>
  <c r="G481" i="5"/>
  <c r="G482" i="5"/>
  <c r="G483" i="5"/>
  <c r="G484" i="5"/>
  <c r="G485" i="5"/>
  <c r="G486" i="5"/>
  <c r="G487" i="5"/>
  <c r="G488" i="5"/>
  <c r="G489" i="5"/>
  <c r="G490" i="5"/>
  <c r="G491" i="5"/>
  <c r="G492" i="5"/>
  <c r="G493" i="5"/>
  <c r="G494" i="5"/>
  <c r="G495" i="5"/>
  <c r="G496" i="5"/>
  <c r="G497" i="5"/>
  <c r="G498" i="5"/>
  <c r="G499" i="5"/>
  <c r="G500" i="5"/>
  <c r="G501" i="5"/>
  <c r="G502" i="5"/>
  <c r="G503" i="5"/>
  <c r="G504" i="5"/>
  <c r="G505" i="5"/>
  <c r="G506" i="5"/>
  <c r="G507" i="5"/>
  <c r="G508" i="5"/>
  <c r="G509" i="5"/>
  <c r="G510" i="5"/>
  <c r="G511" i="5"/>
  <c r="G512" i="5"/>
  <c r="G513" i="5"/>
  <c r="G514" i="5"/>
  <c r="G515" i="5"/>
  <c r="G516" i="5"/>
  <c r="G517" i="5"/>
  <c r="G518" i="5"/>
  <c r="G519" i="5"/>
  <c r="G520" i="5"/>
  <c r="G521" i="5"/>
  <c r="G522" i="5"/>
  <c r="G523" i="5"/>
  <c r="G524" i="5"/>
  <c r="G525" i="5"/>
  <c r="G526" i="5"/>
  <c r="G527" i="5"/>
  <c r="G528" i="5"/>
  <c r="G529" i="5"/>
  <c r="G530" i="5"/>
  <c r="G531" i="5"/>
  <c r="G532" i="5"/>
  <c r="G533" i="5"/>
  <c r="G534" i="5"/>
  <c r="G535" i="5"/>
  <c r="G536" i="5"/>
  <c r="G537" i="5"/>
  <c r="G538" i="5"/>
  <c r="G539" i="5"/>
  <c r="G540" i="5"/>
  <c r="G541" i="5"/>
  <c r="G542" i="5"/>
  <c r="G543" i="5"/>
  <c r="G544" i="5"/>
  <c r="G545" i="5"/>
  <c r="G546" i="5"/>
  <c r="G547" i="5"/>
  <c r="G548" i="5"/>
  <c r="G549" i="5"/>
  <c r="G550" i="5"/>
  <c r="G551" i="5"/>
  <c r="G552" i="5"/>
  <c r="G476" i="5"/>
  <c r="G414" i="5"/>
  <c r="G415" i="5"/>
  <c r="G417" i="5"/>
  <c r="G418" i="5"/>
  <c r="G422" i="5"/>
  <c r="G426" i="5"/>
  <c r="G430" i="5"/>
  <c r="G434" i="5"/>
  <c r="G438" i="5"/>
  <c r="G442" i="5"/>
  <c r="G446" i="5"/>
  <c r="G450" i="5"/>
  <c r="G454" i="5"/>
  <c r="G458" i="5"/>
  <c r="G462" i="5"/>
  <c r="G466" i="5"/>
  <c r="G470" i="5"/>
  <c r="G368" i="5"/>
  <c r="G372" i="5"/>
  <c r="G376" i="5"/>
  <c r="G380" i="5"/>
  <c r="G384" i="5"/>
  <c r="G388" i="5"/>
  <c r="G392" i="5"/>
  <c r="G393" i="5"/>
  <c r="G396" i="5"/>
  <c r="G400" i="5"/>
  <c r="G404" i="5"/>
  <c r="G408" i="5"/>
  <c r="G364" i="5"/>
  <c r="G142" i="5"/>
  <c r="G146" i="5"/>
  <c r="G150" i="5"/>
  <c r="G154" i="5"/>
  <c r="G158" i="5"/>
  <c r="G162" i="5"/>
  <c r="G166" i="5"/>
  <c r="G170" i="5"/>
  <c r="G174" i="5"/>
  <c r="G178" i="5"/>
  <c r="G182" i="5"/>
  <c r="G186" i="5"/>
  <c r="G190" i="5"/>
  <c r="G194" i="5"/>
  <c r="G198" i="5"/>
  <c r="G202" i="5"/>
  <c r="G206" i="5"/>
  <c r="G210" i="5"/>
  <c r="G214" i="5"/>
  <c r="G218" i="5"/>
  <c r="G222" i="5"/>
  <c r="G226" i="5"/>
  <c r="G230" i="5"/>
  <c r="G234" i="5"/>
  <c r="G238" i="5"/>
  <c r="G242" i="5"/>
  <c r="G246" i="5"/>
  <c r="G250" i="5"/>
  <c r="G254" i="5"/>
  <c r="G258" i="5"/>
  <c r="G262" i="5"/>
  <c r="G266" i="5"/>
  <c r="G270" i="5"/>
  <c r="G274" i="5"/>
  <c r="G278" i="5"/>
  <c r="G282" i="5"/>
  <c r="G286" i="5"/>
  <c r="G290" i="5"/>
  <c r="G294" i="5"/>
  <c r="G298" i="5"/>
  <c r="G302" i="5"/>
  <c r="G306" i="5"/>
  <c r="G310" i="5"/>
  <c r="G314" i="5"/>
  <c r="G318" i="5"/>
  <c r="G322" i="5"/>
  <c r="G326" i="5"/>
  <c r="G330" i="5"/>
  <c r="G334" i="5"/>
  <c r="G338" i="5"/>
  <c r="G342" i="5"/>
  <c r="G346" i="5"/>
  <c r="G350" i="5"/>
  <c r="G354" i="5"/>
  <c r="G358" i="5"/>
  <c r="G99" i="5"/>
  <c r="G100" i="5"/>
  <c r="G104" i="5"/>
  <c r="G107" i="5"/>
  <c r="G108" i="5"/>
  <c r="G112" i="5"/>
  <c r="G115" i="5"/>
  <c r="G116" i="5"/>
  <c r="G120" i="5"/>
  <c r="G121" i="5"/>
  <c r="G124" i="5"/>
  <c r="G125" i="5"/>
  <c r="G127" i="5"/>
  <c r="G128" i="5"/>
  <c r="G132" i="5"/>
  <c r="G135" i="5"/>
  <c r="G136" i="5"/>
  <c r="G58" i="5"/>
  <c r="G61" i="5"/>
  <c r="G62" i="5"/>
  <c r="G66" i="5"/>
  <c r="G69" i="5"/>
  <c r="G70" i="5"/>
  <c r="G74" i="5"/>
  <c r="G77" i="5"/>
  <c r="G78" i="5"/>
  <c r="G82" i="5"/>
  <c r="G85" i="5"/>
  <c r="G86" i="5"/>
  <c r="G90" i="5"/>
  <c r="G93" i="5"/>
  <c r="G94" i="5"/>
  <c r="G5" i="5"/>
  <c r="G8" i="5"/>
  <c r="G9" i="5"/>
  <c r="G12" i="5"/>
  <c r="G15" i="5"/>
  <c r="G16" i="5"/>
  <c r="G20" i="5"/>
  <c r="G21" i="5"/>
  <c r="G24" i="5"/>
  <c r="G25" i="5"/>
  <c r="G27" i="5"/>
  <c r="G28" i="5"/>
  <c r="G32" i="5"/>
  <c r="G35" i="5"/>
  <c r="G36" i="5"/>
  <c r="G37" i="5"/>
  <c r="G40" i="5"/>
  <c r="G41" i="5"/>
  <c r="G44" i="5"/>
  <c r="G47" i="5"/>
  <c r="G48" i="5"/>
  <c r="G52" i="5"/>
  <c r="G4" i="5"/>
  <c r="B499" i="5" l="1"/>
  <c r="B500" i="5" s="1"/>
  <c r="B501" i="5" s="1"/>
  <c r="B502" i="5" s="1"/>
  <c r="B503" i="5" s="1"/>
  <c r="B504" i="5" s="1"/>
  <c r="B505" i="5" s="1"/>
  <c r="B506" i="5" s="1"/>
  <c r="B507" i="5" s="1"/>
  <c r="B508" i="5" s="1"/>
  <c r="B509" i="5" s="1"/>
  <c r="B510" i="5" s="1"/>
  <c r="B511" i="5" s="1"/>
  <c r="B512" i="5" s="1"/>
  <c r="B513" i="5" s="1"/>
  <c r="B514" i="5" s="1"/>
  <c r="B515" i="5" s="1"/>
  <c r="B516" i="5" s="1"/>
  <c r="B517" i="5" s="1"/>
  <c r="B518" i="5" s="1"/>
  <c r="B519" i="5" s="1"/>
  <c r="B520" i="5" s="1"/>
  <c r="B521" i="5" s="1"/>
  <c r="B522" i="5" s="1"/>
  <c r="B523" i="5" s="1"/>
  <c r="B524" i="5" s="1"/>
  <c r="B525" i="5" s="1"/>
  <c r="B526" i="5" s="1"/>
  <c r="B527" i="5" s="1"/>
  <c r="B528" i="5" s="1"/>
  <c r="B529" i="5" s="1"/>
  <c r="B530" i="5" s="1"/>
  <c r="B531" i="5" s="1"/>
  <c r="B532" i="5" s="1"/>
  <c r="B533" i="5" s="1"/>
  <c r="B534" i="5" s="1"/>
  <c r="B535" i="5" s="1"/>
  <c r="B536" i="5" s="1"/>
  <c r="B537" i="5" s="1"/>
  <c r="B538" i="5" s="1"/>
  <c r="B539" i="5" s="1"/>
  <c r="B540" i="5" s="1"/>
  <c r="B541" i="5" s="1"/>
  <c r="B542" i="5" s="1"/>
  <c r="B543" i="5" s="1"/>
  <c r="B544" i="5" s="1"/>
  <c r="B545" i="5" s="1"/>
  <c r="B546" i="5" s="1"/>
  <c r="B547" i="5" s="1"/>
  <c r="B548" i="5" s="1"/>
  <c r="B549" i="5" s="1"/>
  <c r="B550" i="5" s="1"/>
  <c r="B551" i="5" s="1"/>
  <c r="B552" i="5" s="1"/>
  <c r="B496" i="5"/>
  <c r="B497" i="5" s="1"/>
  <c r="B492" i="5"/>
  <c r="B493" i="5" s="1"/>
  <c r="B494" i="5" s="1"/>
  <c r="B481" i="5"/>
  <c r="B482" i="5" s="1"/>
  <c r="B483" i="5" s="1"/>
  <c r="B484" i="5" s="1"/>
  <c r="B485" i="5" s="1"/>
  <c r="B486" i="5" s="1"/>
  <c r="B487" i="5" s="1"/>
  <c r="B488" i="5" s="1"/>
  <c r="B489" i="5" s="1"/>
  <c r="B490" i="5" s="1"/>
  <c r="B471" i="5"/>
  <c r="B472" i="5" s="1"/>
  <c r="B473" i="5" s="1"/>
  <c r="B467" i="5"/>
  <c r="B468" i="5" s="1"/>
  <c r="B469" i="5" s="1"/>
  <c r="B19" i="5" s="1"/>
  <c r="B20" i="5" s="1"/>
  <c r="B21" i="5" s="1"/>
  <c r="B22" i="5" s="1"/>
  <c r="B23" i="5" s="1"/>
  <c r="B24" i="5" s="1"/>
  <c r="B25" i="5" s="1"/>
  <c r="B26" i="5" s="1"/>
  <c r="B27" i="5" s="1"/>
  <c r="B28" i="5" s="1"/>
  <c r="B29" i="5" s="1"/>
  <c r="B30" i="5" s="1"/>
  <c r="B31" i="5" s="1"/>
  <c r="B32" i="5" s="1"/>
  <c r="B33" i="5" s="1"/>
  <c r="B34" i="5" s="1"/>
  <c r="B35" i="5" s="1"/>
  <c r="B36" i="5" s="1"/>
  <c r="B37" i="5" s="1"/>
  <c r="B38" i="5" s="1"/>
  <c r="B39" i="5" s="1"/>
  <c r="B40" i="5" s="1"/>
  <c r="B41" i="5" s="1"/>
  <c r="B42" i="5" s="1"/>
  <c r="B43" i="5" s="1"/>
  <c r="B44" i="5" s="1"/>
  <c r="B45" i="5" s="1"/>
  <c r="B46" i="5" s="1"/>
  <c r="B47" i="5" s="1"/>
  <c r="B48" i="5" s="1"/>
  <c r="B49" i="5" s="1"/>
  <c r="B50" i="5" s="1"/>
  <c r="B51" i="5" s="1"/>
  <c r="B52" i="5" s="1"/>
  <c r="B458" i="5"/>
  <c r="B459" i="5" s="1"/>
  <c r="B460" i="5" s="1"/>
  <c r="B461" i="5" s="1"/>
  <c r="B462" i="5" s="1"/>
  <c r="B463" i="5" s="1"/>
  <c r="B464" i="5" s="1"/>
  <c r="B465" i="5" s="1"/>
  <c r="B430" i="5"/>
  <c r="B431" i="5" s="1"/>
  <c r="B432" i="5" s="1"/>
  <c r="B433" i="5" s="1"/>
  <c r="B434" i="5" s="1"/>
  <c r="B435" i="5" s="1"/>
  <c r="B436" i="5" s="1"/>
  <c r="B437" i="5" s="1"/>
  <c r="B438" i="5" s="1"/>
  <c r="B439" i="5" s="1"/>
  <c r="B440" i="5" s="1"/>
  <c r="B441" i="5" s="1"/>
  <c r="B442" i="5" s="1"/>
  <c r="B443" i="5" s="1"/>
  <c r="B444" i="5" s="1"/>
  <c r="B445" i="5" s="1"/>
  <c r="B446" i="5" s="1"/>
  <c r="B447" i="5" s="1"/>
  <c r="B448" i="5" s="1"/>
  <c r="B449" i="5" s="1"/>
  <c r="B450" i="5" s="1"/>
  <c r="B451" i="5" s="1"/>
  <c r="B452" i="5" s="1"/>
  <c r="B453" i="5" s="1"/>
  <c r="B454" i="5" s="1"/>
  <c r="B455" i="5" s="1"/>
  <c r="B456" i="5" s="1"/>
  <c r="B428" i="5"/>
  <c r="B426" i="5"/>
  <c r="B424" i="5"/>
  <c r="B416" i="5"/>
  <c r="B417" i="5" s="1"/>
  <c r="B418" i="5" s="1"/>
  <c r="B419" i="5" s="1"/>
  <c r="B420" i="5" s="1"/>
  <c r="B421" i="5" s="1"/>
  <c r="B422" i="5" s="1"/>
  <c r="B413" i="5"/>
  <c r="B400" i="5"/>
  <c r="B401" i="5" s="1"/>
  <c r="B402" i="5" s="1"/>
  <c r="B403" i="5" s="1"/>
  <c r="B404" i="5" s="1"/>
  <c r="B405" i="5" s="1"/>
  <c r="B406" i="5" s="1"/>
  <c r="B407" i="5" s="1"/>
  <c r="B408" i="5" s="1"/>
  <c r="B395" i="5"/>
  <c r="B396" i="5" s="1"/>
  <c r="B397" i="5" s="1"/>
  <c r="B398" i="5" s="1"/>
  <c r="B392" i="5"/>
  <c r="B393" i="5" s="1"/>
  <c r="B383" i="5"/>
  <c r="B384" i="5" s="1"/>
  <c r="B385" i="5" s="1"/>
  <c r="B386" i="5" s="1"/>
  <c r="B387" i="5" s="1"/>
  <c r="B388" i="5" s="1"/>
  <c r="B389" i="5" s="1"/>
  <c r="B390" i="5" s="1"/>
  <c r="B373" i="5"/>
  <c r="B374" i="5" s="1"/>
  <c r="B375" i="5" s="1"/>
  <c r="B376" i="5" s="1"/>
  <c r="B377" i="5" s="1"/>
  <c r="B378" i="5" s="1"/>
  <c r="B379" i="5" s="1"/>
  <c r="B380" i="5" s="1"/>
  <c r="B381" i="5" s="1"/>
  <c r="B370" i="5"/>
  <c r="B371" i="5" s="1"/>
  <c r="B365" i="5"/>
  <c r="B366" i="5" s="1"/>
  <c r="B367" i="5" s="1"/>
  <c r="B368" i="5" s="1"/>
  <c r="B330" i="5"/>
  <c r="B331" i="5" s="1"/>
  <c r="B332" i="5" s="1"/>
  <c r="B333" i="5" s="1"/>
  <c r="B334" i="5" s="1"/>
  <c r="B335" i="5" s="1"/>
  <c r="B336" i="5" s="1"/>
  <c r="B337" i="5" s="1"/>
  <c r="B338" i="5" s="1"/>
  <c r="B339" i="5" s="1"/>
  <c r="B340" i="5" s="1"/>
  <c r="B341" i="5" s="1"/>
  <c r="B342" i="5" s="1"/>
  <c r="B343" i="5" s="1"/>
  <c r="B344" i="5" s="1"/>
  <c r="B345" i="5" s="1"/>
  <c r="B346" i="5" s="1"/>
  <c r="B347" i="5" s="1"/>
  <c r="B348" i="5" s="1"/>
  <c r="B349" i="5" s="1"/>
  <c r="B350" i="5" s="1"/>
  <c r="B351" i="5" s="1"/>
  <c r="B352" i="5" s="1"/>
  <c r="B353" i="5" s="1"/>
  <c r="B354" i="5" s="1"/>
  <c r="B355" i="5" s="1"/>
  <c r="B356" i="5" s="1"/>
  <c r="B357" i="5" s="1"/>
  <c r="B358" i="5" s="1"/>
  <c r="B359" i="5" s="1"/>
  <c r="B360" i="5" s="1"/>
  <c r="B361" i="5" s="1"/>
  <c r="B323" i="5"/>
  <c r="B324" i="5" s="1"/>
  <c r="B325" i="5" s="1"/>
  <c r="B326" i="5" s="1"/>
  <c r="B327" i="5" s="1"/>
  <c r="B321" i="5"/>
  <c r="B279" i="5"/>
  <c r="B280" i="5" s="1"/>
  <c r="B281" i="5" s="1"/>
  <c r="B282" i="5" s="1"/>
  <c r="B283" i="5" s="1"/>
  <c r="B284" i="5" s="1"/>
  <c r="B285" i="5" s="1"/>
  <c r="B286" i="5" s="1"/>
  <c r="B287" i="5" s="1"/>
  <c r="B288" i="5" s="1"/>
  <c r="B289" i="5" s="1"/>
  <c r="B290" i="5" s="1"/>
  <c r="B291" i="5" s="1"/>
  <c r="B292" i="5" s="1"/>
  <c r="B293" i="5" s="1"/>
  <c r="B294" i="5" s="1"/>
  <c r="B295" i="5" s="1"/>
  <c r="B296" i="5" s="1"/>
  <c r="B297" i="5" s="1"/>
  <c r="B298" i="5" s="1"/>
  <c r="B299" i="5" s="1"/>
  <c r="B300" i="5" s="1"/>
  <c r="B301" i="5" s="1"/>
  <c r="B302" i="5" s="1"/>
  <c r="B303" i="5" s="1"/>
  <c r="B304" i="5" s="1"/>
  <c r="B305" i="5" s="1"/>
  <c r="B306" i="5" s="1"/>
  <c r="B307" i="5" s="1"/>
  <c r="B308" i="5" s="1"/>
  <c r="B309" i="5" s="1"/>
  <c r="B310" i="5" s="1"/>
  <c r="B311" i="5" s="1"/>
  <c r="B312" i="5" s="1"/>
  <c r="B313" i="5" s="1"/>
  <c r="B314" i="5" s="1"/>
  <c r="B315" i="5" s="1"/>
  <c r="B316" i="5" s="1"/>
  <c r="B317" i="5" s="1"/>
  <c r="B318" i="5" s="1"/>
  <c r="B319" i="5" s="1"/>
  <c r="B222" i="5"/>
  <c r="B223" i="5" s="1"/>
  <c r="B224" i="5" s="1"/>
  <c r="B225" i="5" s="1"/>
  <c r="B226" i="5" s="1"/>
  <c r="B227" i="5" s="1"/>
  <c r="B228" i="5" s="1"/>
  <c r="B229" i="5" s="1"/>
  <c r="B230" i="5" s="1"/>
  <c r="B231" i="5" s="1"/>
  <c r="B232" i="5" s="1"/>
  <c r="B233" i="5" s="1"/>
  <c r="B234" i="5" s="1"/>
  <c r="B235" i="5" s="1"/>
  <c r="B236" i="5" s="1"/>
  <c r="B237" i="5" s="1"/>
  <c r="B238" i="5" s="1"/>
  <c r="B239" i="5" s="1"/>
  <c r="B240" i="5" s="1"/>
  <c r="B241" i="5" s="1"/>
  <c r="B242" i="5" s="1"/>
  <c r="B243" i="5" s="1"/>
  <c r="B244" i="5" s="1"/>
  <c r="B245" i="5" s="1"/>
  <c r="B246" i="5" s="1"/>
  <c r="B247" i="5" s="1"/>
  <c r="B248" i="5" s="1"/>
  <c r="B249" i="5" s="1"/>
  <c r="B250" i="5" s="1"/>
  <c r="B251" i="5" s="1"/>
  <c r="B252" i="5" s="1"/>
  <c r="B253" i="5" s="1"/>
  <c r="B254" i="5" s="1"/>
  <c r="B255" i="5" s="1"/>
  <c r="B256" i="5" s="1"/>
  <c r="B257" i="5" s="1"/>
  <c r="B258" i="5" s="1"/>
  <c r="B259" i="5" s="1"/>
  <c r="B260" i="5" s="1"/>
  <c r="B261" i="5" s="1"/>
  <c r="B262" i="5" s="1"/>
  <c r="B263" i="5" s="1"/>
  <c r="B264" i="5" s="1"/>
  <c r="B265" i="5" s="1"/>
  <c r="B266" i="5" s="1"/>
  <c r="B267" i="5" s="1"/>
  <c r="B268" i="5" s="1"/>
  <c r="B269" i="5" s="1"/>
  <c r="B270" i="5" s="1"/>
  <c r="B271" i="5" s="1"/>
  <c r="B272" i="5" s="1"/>
  <c r="B273" i="5" s="1"/>
  <c r="B274" i="5" s="1"/>
  <c r="B275" i="5" s="1"/>
  <c r="B276" i="5" s="1"/>
  <c r="B277" i="5" s="1"/>
  <c r="B215" i="5"/>
  <c r="B216" i="5" s="1"/>
  <c r="B217" i="5" s="1"/>
  <c r="B218" i="5" s="1"/>
  <c r="B219" i="5" s="1"/>
  <c r="B220" i="5" s="1"/>
  <c r="B210" i="5"/>
  <c r="B211" i="5" s="1"/>
  <c r="B212" i="5" s="1"/>
  <c r="B213" i="5" s="1"/>
  <c r="B207" i="5"/>
  <c r="B203" i="5"/>
  <c r="B204" i="5" s="1"/>
  <c r="B205" i="5" s="1"/>
  <c r="B193" i="5"/>
  <c r="B194" i="5" s="1"/>
  <c r="B195" i="5" s="1"/>
  <c r="B196" i="5" s="1"/>
  <c r="B197" i="5" s="1"/>
  <c r="B198" i="5" s="1"/>
  <c r="B199" i="5" s="1"/>
  <c r="B200" i="5" s="1"/>
  <c r="B201" i="5" s="1"/>
  <c r="B186" i="5"/>
  <c r="B187" i="5" s="1"/>
  <c r="B188" i="5" s="1"/>
  <c r="B189" i="5" s="1"/>
  <c r="B190" i="5" s="1"/>
  <c r="B191" i="5" s="1"/>
  <c r="B182" i="5"/>
  <c r="B183" i="5" s="1"/>
  <c r="B149" i="5"/>
  <c r="B150" i="5" s="1"/>
  <c r="B151" i="5" s="1"/>
  <c r="B152" i="5" s="1"/>
  <c r="B153" i="5" s="1"/>
  <c r="B154" i="5" s="1"/>
  <c r="B155" i="5" s="1"/>
  <c r="B156" i="5" s="1"/>
  <c r="B157" i="5" s="1"/>
  <c r="B158" i="5" s="1"/>
  <c r="B159" i="5" s="1"/>
  <c r="B160" i="5" s="1"/>
  <c r="B161" i="5" s="1"/>
  <c r="B162" i="5" s="1"/>
  <c r="B163" i="5" s="1"/>
  <c r="B164" i="5" s="1"/>
  <c r="B165" i="5" s="1"/>
  <c r="B166" i="5" s="1"/>
  <c r="B167" i="5" s="1"/>
  <c r="B168" i="5" s="1"/>
  <c r="B169" i="5" s="1"/>
  <c r="B170" i="5" s="1"/>
  <c r="B171" i="5" s="1"/>
  <c r="B172" i="5" s="1"/>
  <c r="B173" i="5" s="1"/>
  <c r="B174" i="5" s="1"/>
  <c r="B175" i="5" s="1"/>
  <c r="B176" i="5" s="1"/>
  <c r="B177" i="5" s="1"/>
  <c r="B178" i="5" s="1"/>
  <c r="B145" i="5"/>
  <c r="B146" i="5" s="1"/>
  <c r="B141" i="5"/>
  <c r="B142" i="5" s="1"/>
  <c r="B143" i="5" s="1"/>
  <c r="B135" i="5"/>
  <c r="B136" i="5" s="1"/>
  <c r="B137" i="5" s="1"/>
  <c r="B120" i="5"/>
  <c r="B121" i="5" s="1"/>
  <c r="B122" i="5" s="1"/>
  <c r="B123" i="5" s="1"/>
  <c r="B124" i="5" s="1"/>
  <c r="B125" i="5" s="1"/>
  <c r="B126" i="5" s="1"/>
  <c r="B127" i="5" s="1"/>
  <c r="B128" i="5" s="1"/>
  <c r="B129" i="5" s="1"/>
  <c r="B130" i="5" s="1"/>
  <c r="B131" i="5" s="1"/>
  <c r="B132" i="5" s="1"/>
  <c r="B133" i="5" s="1"/>
  <c r="B114" i="5"/>
  <c r="B115" i="5" s="1"/>
  <c r="B116" i="5" s="1"/>
  <c r="B117" i="5" s="1"/>
  <c r="B118" i="5" s="1"/>
  <c r="B110" i="5"/>
  <c r="B111" i="5" s="1"/>
  <c r="B112" i="5" s="1"/>
  <c r="B102" i="5"/>
  <c r="B103" i="5" s="1"/>
  <c r="B104" i="5" s="1"/>
  <c r="B105" i="5" s="1"/>
  <c r="B106" i="5" s="1"/>
  <c r="B107" i="5" s="1"/>
  <c r="B108" i="5" s="1"/>
  <c r="B98" i="5"/>
  <c r="B99" i="5" s="1"/>
  <c r="B100" i="5" s="1"/>
  <c r="B85" i="5"/>
  <c r="B86" i="5" s="1"/>
  <c r="B87" i="5" s="1"/>
  <c r="B88" i="5" s="1"/>
  <c r="B89" i="5" s="1"/>
  <c r="B90" i="5" s="1"/>
  <c r="B91" i="5" s="1"/>
  <c r="B92" i="5" s="1"/>
  <c r="B93" i="5" s="1"/>
  <c r="B94" i="5" s="1"/>
  <c r="B80" i="5"/>
  <c r="B81" i="5" s="1"/>
  <c r="B82" i="5" s="1"/>
  <c r="B83" i="5" s="1"/>
  <c r="B72" i="5"/>
  <c r="B73" i="5" s="1"/>
  <c r="B74" i="5" s="1"/>
  <c r="B75" i="5" s="1"/>
  <c r="B76" i="5" s="1"/>
  <c r="B77" i="5" s="1"/>
  <c r="B78" i="5" s="1"/>
  <c r="B67" i="5"/>
  <c r="B68" i="5" s="1"/>
  <c r="B69" i="5" s="1"/>
  <c r="B70" i="5" s="1"/>
  <c r="B56" i="5"/>
  <c r="B57" i="5" s="1"/>
  <c r="B58" i="5" s="1"/>
  <c r="B59" i="5" s="1"/>
  <c r="B60" i="5" s="1"/>
  <c r="B61" i="5" s="1"/>
  <c r="B62" i="5" s="1"/>
  <c r="B63" i="5" s="1"/>
  <c r="B64" i="5" s="1"/>
  <c r="B65" i="5" s="1"/>
  <c r="B66" i="5" s="1"/>
  <c r="B5" i="5"/>
  <c r="B6" i="5" s="1"/>
  <c r="B7" i="5" s="1"/>
  <c r="B8" i="5" s="1"/>
  <c r="B9" i="5" s="1"/>
  <c r="B10" i="5" s="1"/>
  <c r="B11" i="5" s="1"/>
  <c r="B12" i="5" s="1"/>
  <c r="B13" i="5" s="1"/>
  <c r="B14" i="5" s="1"/>
  <c r="B15" i="5" s="1"/>
  <c r="B16" i="5" s="1"/>
  <c r="B17" i="5" s="1"/>
  <c r="B18" i="5" s="1"/>
  <c r="F3" i="4" l="1"/>
  <c r="F4" i="4"/>
  <c r="F5" i="4"/>
  <c r="F6" i="4"/>
  <c r="F7" i="4"/>
  <c r="F8" i="4"/>
  <c r="F9" i="4"/>
  <c r="F10" i="4"/>
  <c r="F11" i="4"/>
  <c r="F12" i="4"/>
  <c r="F13" i="4"/>
  <c r="F14" i="4"/>
  <c r="F15" i="4"/>
  <c r="F16" i="4"/>
  <c r="F17" i="4"/>
  <c r="F18" i="4"/>
  <c r="F19" i="4"/>
  <c r="F20" i="4"/>
  <c r="F21" i="4"/>
  <c r="F22" i="4"/>
  <c r="F23" i="4"/>
  <c r="F24" i="4"/>
  <c r="F25" i="4"/>
  <c r="F26" i="4"/>
  <c r="F27" i="4"/>
  <c r="F28" i="4"/>
  <c r="F29" i="4"/>
  <c r="F30" i="4"/>
  <c r="F31" i="4"/>
  <c r="F32" i="4"/>
  <c r="F33" i="4"/>
  <c r="F34" i="4"/>
  <c r="F35" i="4"/>
  <c r="F36" i="4"/>
  <c r="F37" i="4"/>
  <c r="F38" i="4"/>
  <c r="F39" i="4"/>
  <c r="F40" i="4"/>
  <c r="F41" i="4"/>
  <c r="F42" i="4"/>
  <c r="F43" i="4"/>
  <c r="F44" i="4"/>
  <c r="F45" i="4"/>
  <c r="F46" i="4"/>
  <c r="F47" i="4"/>
  <c r="F48" i="4"/>
  <c r="F49" i="4"/>
  <c r="F50" i="4"/>
  <c r="F51" i="4"/>
  <c r="F54" i="4"/>
  <c r="F55" i="4"/>
  <c r="F56" i="4"/>
  <c r="F57" i="4"/>
  <c r="F58" i="4"/>
  <c r="F59" i="4"/>
  <c r="F60" i="4"/>
  <c r="F61" i="4"/>
  <c r="F62" i="4"/>
  <c r="F63" i="4"/>
  <c r="F64" i="4"/>
  <c r="F65" i="4"/>
  <c r="F66" i="4"/>
  <c r="F67" i="4"/>
  <c r="F68" i="4"/>
  <c r="F69" i="4"/>
  <c r="F70" i="4"/>
  <c r="F71" i="4"/>
  <c r="F72" i="4"/>
  <c r="F73" i="4"/>
  <c r="F74" i="4"/>
  <c r="F75" i="4"/>
  <c r="F76" i="4"/>
  <c r="F77" i="4"/>
  <c r="F78" i="4"/>
  <c r="F79" i="4"/>
  <c r="F80" i="4"/>
  <c r="F81" i="4"/>
  <c r="F82" i="4"/>
  <c r="F83" i="4"/>
  <c r="F84" i="4"/>
  <c r="F85" i="4"/>
  <c r="F86" i="4"/>
  <c r="F87" i="4"/>
  <c r="F88" i="4"/>
  <c r="F89" i="4"/>
  <c r="F90" i="4"/>
  <c r="F91" i="4"/>
  <c r="F92" i="4"/>
  <c r="F93" i="4"/>
  <c r="F96" i="4"/>
  <c r="F100" i="4"/>
  <c r="F101" i="4"/>
  <c r="F102" i="4"/>
  <c r="F103" i="4"/>
  <c r="F104" i="4"/>
  <c r="F105" i="4"/>
  <c r="F106" i="4"/>
  <c r="F107" i="4"/>
  <c r="F108" i="4"/>
  <c r="F109" i="4"/>
  <c r="F110" i="4"/>
  <c r="F111" i="4"/>
  <c r="F112" i="4"/>
  <c r="F113" i="4"/>
  <c r="F114" i="4"/>
  <c r="F115" i="4"/>
  <c r="F116" i="4"/>
  <c r="F117" i="4"/>
  <c r="F118" i="4"/>
  <c r="F119" i="4"/>
  <c r="F120" i="4"/>
  <c r="F121" i="4"/>
  <c r="F122" i="4"/>
  <c r="F123" i="4"/>
  <c r="F124" i="4"/>
  <c r="F125" i="4"/>
  <c r="F126" i="4"/>
  <c r="F127" i="4"/>
  <c r="F128" i="4"/>
  <c r="F129" i="4"/>
  <c r="F130" i="4"/>
  <c r="F131" i="4"/>
  <c r="F132" i="4"/>
  <c r="F133" i="4"/>
  <c r="F134" i="4"/>
  <c r="F135" i="4"/>
  <c r="F136" i="4"/>
  <c r="F139" i="4"/>
  <c r="F140" i="4"/>
  <c r="F141" i="4"/>
  <c r="F144" i="4"/>
  <c r="F145" i="4"/>
  <c r="F146" i="4"/>
  <c r="F147" i="4"/>
  <c r="F148" i="4"/>
  <c r="F149" i="4"/>
  <c r="F150" i="4"/>
  <c r="F151" i="4"/>
  <c r="F152" i="4"/>
  <c r="F153" i="4"/>
  <c r="F154" i="4"/>
  <c r="F155" i="4"/>
  <c r="F157" i="4"/>
  <c r="F158" i="4"/>
  <c r="F159" i="4"/>
  <c r="F160" i="4"/>
  <c r="F161" i="4"/>
  <c r="F162" i="4"/>
  <c r="F163" i="4"/>
  <c r="F164" i="4"/>
  <c r="F165" i="4"/>
  <c r="F166" i="4"/>
  <c r="G166" i="4" s="1"/>
  <c r="F167" i="4"/>
  <c r="F168" i="4"/>
  <c r="F169" i="4"/>
  <c r="F170" i="4"/>
  <c r="F171" i="4"/>
  <c r="F172" i="4"/>
  <c r="F173" i="4"/>
  <c r="F174" i="4"/>
  <c r="F178" i="4"/>
  <c r="F179" i="4"/>
  <c r="F180" i="4"/>
  <c r="F181" i="4"/>
  <c r="F182" i="4"/>
  <c r="F183" i="4"/>
  <c r="F184" i="4"/>
  <c r="F185" i="4"/>
  <c r="F188" i="4"/>
  <c r="F189" i="4"/>
  <c r="F190" i="4"/>
  <c r="F191" i="4"/>
  <c r="G191" i="4" s="1"/>
  <c r="F192" i="4"/>
  <c r="F193" i="4"/>
  <c r="F194" i="4"/>
  <c r="F195" i="4"/>
  <c r="F196" i="4"/>
  <c r="F197" i="4"/>
  <c r="F199" i="4"/>
  <c r="F200" i="4"/>
  <c r="F201" i="4"/>
  <c r="F202" i="4"/>
  <c r="F203" i="4"/>
  <c r="F204" i="4"/>
  <c r="F205" i="4"/>
  <c r="F206" i="4"/>
  <c r="F207" i="4"/>
  <c r="F208" i="4"/>
  <c r="F209" i="4"/>
  <c r="F210" i="4"/>
  <c r="F211" i="4"/>
  <c r="F212" i="4"/>
  <c r="F213" i="4"/>
  <c r="F214" i="4"/>
  <c r="F215" i="4"/>
  <c r="F216" i="4"/>
  <c r="F217" i="4"/>
  <c r="F218" i="4"/>
  <c r="F219" i="4"/>
  <c r="F220" i="4"/>
  <c r="F221" i="4"/>
  <c r="F222" i="4"/>
  <c r="F223" i="4"/>
  <c r="F224" i="4"/>
  <c r="F225" i="4"/>
  <c r="F226" i="4"/>
  <c r="F227" i="4"/>
  <c r="F228" i="4"/>
  <c r="F229" i="4"/>
  <c r="F230" i="4"/>
  <c r="F231" i="4"/>
  <c r="F232" i="4"/>
  <c r="F233" i="4"/>
  <c r="F234" i="4"/>
  <c r="F235" i="4"/>
  <c r="F236" i="4"/>
  <c r="F237" i="4"/>
  <c r="F238" i="4"/>
  <c r="F239" i="4"/>
  <c r="F240" i="4"/>
  <c r="F241" i="4"/>
  <c r="F242" i="4"/>
  <c r="F243" i="4"/>
  <c r="F244" i="4"/>
  <c r="F245" i="4"/>
  <c r="F246" i="4"/>
  <c r="F247" i="4"/>
  <c r="F248" i="4"/>
  <c r="F249" i="4"/>
  <c r="F250" i="4"/>
  <c r="F251" i="4"/>
  <c r="F252" i="4"/>
  <c r="F253" i="4"/>
  <c r="F254" i="4"/>
  <c r="F255" i="4"/>
  <c r="F256" i="4"/>
  <c r="F257" i="4"/>
  <c r="F258" i="4"/>
  <c r="F259" i="4"/>
  <c r="F260" i="4"/>
  <c r="F261" i="4"/>
  <c r="F262" i="4"/>
  <c r="F263" i="4"/>
  <c r="F264" i="4"/>
  <c r="F265" i="4"/>
  <c r="F266" i="4"/>
  <c r="F267" i="4"/>
  <c r="F268" i="4"/>
  <c r="F269" i="4"/>
  <c r="F270" i="4"/>
  <c r="F271" i="4"/>
  <c r="F272" i="4"/>
  <c r="F273" i="4"/>
  <c r="F274" i="4"/>
  <c r="F275" i="4"/>
  <c r="F276" i="4"/>
  <c r="F277" i="4"/>
  <c r="F278" i="4"/>
  <c r="F279" i="4"/>
  <c r="F280" i="4"/>
  <c r="G280" i="4" s="1"/>
  <c r="F281" i="4"/>
  <c r="F282" i="4"/>
  <c r="F283" i="4"/>
  <c r="F284" i="4"/>
  <c r="G284" i="4" s="1"/>
  <c r="F285" i="4"/>
  <c r="F286" i="4"/>
  <c r="F287" i="4"/>
  <c r="F288" i="4"/>
  <c r="G288" i="4" s="1"/>
  <c r="F289" i="4"/>
  <c r="F290" i="4"/>
  <c r="F291" i="4"/>
  <c r="F292" i="4"/>
  <c r="G292" i="4" s="1"/>
  <c r="F293" i="4"/>
  <c r="F294" i="4"/>
  <c r="F295" i="4"/>
  <c r="F296" i="4"/>
  <c r="G296" i="4" s="1"/>
  <c r="F297" i="4"/>
  <c r="F298" i="4"/>
  <c r="F299" i="4"/>
  <c r="F300" i="4"/>
  <c r="G300" i="4" s="1"/>
  <c r="F301" i="4"/>
  <c r="F302" i="4"/>
  <c r="F303" i="4"/>
  <c r="F304" i="4"/>
  <c r="G304" i="4" s="1"/>
  <c r="F305" i="4"/>
  <c r="F306" i="4"/>
  <c r="F307" i="4"/>
  <c r="F308" i="4"/>
  <c r="G308" i="4" s="1"/>
  <c r="F309" i="4"/>
  <c r="F310" i="4"/>
  <c r="F311" i="4"/>
  <c r="F312" i="4"/>
  <c r="G312" i="4" s="1"/>
  <c r="F313" i="4"/>
  <c r="F314" i="4"/>
  <c r="F315" i="4"/>
  <c r="F316" i="4"/>
  <c r="G316" i="4" s="1"/>
  <c r="F317" i="4"/>
  <c r="F318" i="4"/>
  <c r="F319" i="4"/>
  <c r="F320" i="4"/>
  <c r="G320" i="4" s="1"/>
  <c r="F321" i="4"/>
  <c r="F322" i="4"/>
  <c r="F323" i="4"/>
  <c r="F324" i="4"/>
  <c r="G324" i="4" s="1"/>
  <c r="F325" i="4"/>
  <c r="F326" i="4"/>
  <c r="F327" i="4"/>
  <c r="F328" i="4"/>
  <c r="G328" i="4" s="1"/>
  <c r="F329" i="4"/>
  <c r="F330" i="4"/>
  <c r="F331" i="4"/>
  <c r="F332" i="4"/>
  <c r="G332" i="4" s="1"/>
  <c r="F333" i="4"/>
  <c r="F334" i="4"/>
  <c r="F335" i="4"/>
  <c r="F336" i="4"/>
  <c r="G336" i="4" s="1"/>
  <c r="F337" i="4"/>
  <c r="F338" i="4"/>
  <c r="F339" i="4"/>
  <c r="F340" i="4"/>
  <c r="G340" i="4" s="1"/>
  <c r="F341" i="4"/>
  <c r="F342" i="4"/>
  <c r="F343" i="4"/>
  <c r="F344" i="4"/>
  <c r="G344" i="4" s="1"/>
  <c r="F345" i="4"/>
  <c r="F346" i="4"/>
  <c r="F347" i="4"/>
  <c r="F348" i="4"/>
  <c r="G348" i="4" s="1"/>
  <c r="F349" i="4"/>
  <c r="F350" i="4"/>
  <c r="F351" i="4"/>
  <c r="F352" i="4"/>
  <c r="G352" i="4" s="1"/>
  <c r="F353" i="4"/>
  <c r="F354" i="4"/>
  <c r="F355" i="4"/>
  <c r="F356" i="4"/>
  <c r="F357" i="4"/>
  <c r="F363" i="4"/>
  <c r="F364" i="4"/>
  <c r="F365" i="4"/>
  <c r="G365" i="4" s="1"/>
  <c r="F366" i="4"/>
  <c r="F367" i="4"/>
  <c r="F368" i="4"/>
  <c r="F369" i="4"/>
  <c r="G369" i="4" s="1"/>
  <c r="F370" i="4"/>
  <c r="F372" i="4"/>
  <c r="F373" i="4"/>
  <c r="F374" i="4"/>
  <c r="F375" i="4"/>
  <c r="F377" i="4"/>
  <c r="F378" i="4"/>
  <c r="F379" i="4"/>
  <c r="F380" i="4"/>
  <c r="F381" i="4"/>
  <c r="F382" i="4"/>
  <c r="F383" i="4"/>
  <c r="G383" i="4" s="1"/>
  <c r="F384" i="4"/>
  <c r="F385" i="4"/>
  <c r="F386" i="4"/>
  <c r="F387" i="4"/>
  <c r="F388" i="4"/>
  <c r="F389" i="4"/>
  <c r="F390" i="4"/>
  <c r="F391" i="4"/>
  <c r="F392" i="4"/>
  <c r="F393" i="4"/>
  <c r="F394" i="4"/>
  <c r="F395" i="4"/>
  <c r="F396" i="4"/>
  <c r="F397" i="4"/>
  <c r="F398" i="4"/>
  <c r="F399" i="4"/>
  <c r="F400" i="4"/>
  <c r="F401" i="4"/>
  <c r="F402" i="4"/>
  <c r="F403" i="4"/>
  <c r="F404" i="4"/>
  <c r="F405" i="4"/>
  <c r="F407" i="4"/>
  <c r="F410" i="4"/>
  <c r="F411" i="4"/>
  <c r="F412" i="4"/>
  <c r="F413" i="4"/>
  <c r="F414" i="4"/>
  <c r="F415" i="4"/>
  <c r="F416" i="4"/>
  <c r="F417" i="4"/>
  <c r="F418" i="4"/>
  <c r="F419" i="4"/>
  <c r="F420" i="4"/>
  <c r="F426" i="4"/>
  <c r="F428" i="4"/>
  <c r="F430" i="4"/>
  <c r="F432" i="4"/>
  <c r="F434" i="4"/>
  <c r="F436" i="4"/>
  <c r="F437" i="4"/>
  <c r="F438" i="4"/>
  <c r="F439" i="4"/>
  <c r="F440" i="4"/>
  <c r="F441" i="4"/>
  <c r="F443" i="4"/>
  <c r="F445" i="4"/>
  <c r="F447" i="4"/>
  <c r="F448" i="4"/>
  <c r="F449" i="4"/>
  <c r="F450" i="4"/>
  <c r="F451" i="4"/>
  <c r="F452" i="4"/>
  <c r="F453" i="4"/>
  <c r="F454" i="4"/>
  <c r="F455" i="4"/>
  <c r="F456" i="4"/>
  <c r="F457" i="4"/>
  <c r="F458" i="4"/>
  <c r="F459" i="4"/>
  <c r="F460" i="4"/>
  <c r="F461" i="4"/>
  <c r="F462" i="4"/>
  <c r="F463" i="4"/>
  <c r="F464" i="4"/>
  <c r="F465" i="4"/>
  <c r="F466" i="4"/>
  <c r="F467" i="4"/>
  <c r="F468" i="4"/>
  <c r="F469" i="4"/>
  <c r="F470" i="4"/>
  <c r="F471" i="4"/>
  <c r="F472" i="4"/>
  <c r="F475" i="4"/>
  <c r="F476" i="4"/>
  <c r="F479" i="4"/>
  <c r="F480" i="4"/>
  <c r="F481" i="4"/>
  <c r="F482" i="4"/>
  <c r="F483" i="4"/>
  <c r="F484" i="4"/>
  <c r="F485" i="4"/>
  <c r="F486" i="4"/>
  <c r="F487" i="4"/>
  <c r="F488" i="4"/>
  <c r="F491" i="4"/>
  <c r="F492" i="4"/>
  <c r="F495" i="4"/>
  <c r="F496" i="4"/>
  <c r="G551" i="4"/>
  <c r="G550" i="4"/>
  <c r="G549" i="4"/>
  <c r="G548" i="4"/>
  <c r="G547" i="4"/>
  <c r="G546" i="4"/>
  <c r="G545" i="4"/>
  <c r="G544" i="4"/>
  <c r="G543" i="4"/>
  <c r="G542" i="4"/>
  <c r="G541" i="4"/>
  <c r="G540" i="4"/>
  <c r="G539" i="4"/>
  <c r="G538" i="4"/>
  <c r="G537" i="4"/>
  <c r="G536" i="4"/>
  <c r="G535" i="4"/>
  <c r="G534" i="4"/>
  <c r="G533" i="4"/>
  <c r="G532" i="4"/>
  <c r="G531" i="4"/>
  <c r="G530" i="4"/>
  <c r="G529" i="4"/>
  <c r="G528" i="4"/>
  <c r="G527" i="4"/>
  <c r="G526" i="4"/>
  <c r="G525" i="4"/>
  <c r="G524" i="4"/>
  <c r="G523" i="4"/>
  <c r="G522" i="4"/>
  <c r="G521" i="4"/>
  <c r="G520" i="4"/>
  <c r="G519" i="4"/>
  <c r="G518" i="4"/>
  <c r="G517" i="4"/>
  <c r="G516" i="4"/>
  <c r="G515" i="4"/>
  <c r="G514" i="4"/>
  <c r="G513" i="4"/>
  <c r="G512" i="4"/>
  <c r="G511" i="4"/>
  <c r="G510" i="4"/>
  <c r="G509" i="4"/>
  <c r="G508" i="4"/>
  <c r="G507" i="4"/>
  <c r="G506" i="4"/>
  <c r="G505" i="4"/>
  <c r="G504" i="4"/>
  <c r="G503" i="4"/>
  <c r="G502" i="4"/>
  <c r="G501" i="4"/>
  <c r="G500" i="4"/>
  <c r="G499" i="4"/>
  <c r="G498" i="4"/>
  <c r="B498" i="4"/>
  <c r="B499" i="4" s="1"/>
  <c r="B500" i="4" s="1"/>
  <c r="B501" i="4" s="1"/>
  <c r="B502" i="4" s="1"/>
  <c r="B503" i="4" s="1"/>
  <c r="B504" i="4" s="1"/>
  <c r="B505" i="4" s="1"/>
  <c r="B506" i="4" s="1"/>
  <c r="B507" i="4" s="1"/>
  <c r="B508" i="4" s="1"/>
  <c r="B509" i="4" s="1"/>
  <c r="B510" i="4" s="1"/>
  <c r="B511" i="4" s="1"/>
  <c r="B512" i="4" s="1"/>
  <c r="B513" i="4" s="1"/>
  <c r="B514" i="4" s="1"/>
  <c r="B515" i="4" s="1"/>
  <c r="B516" i="4" s="1"/>
  <c r="B517" i="4" s="1"/>
  <c r="B518" i="4" s="1"/>
  <c r="B519" i="4" s="1"/>
  <c r="B520" i="4" s="1"/>
  <c r="B521" i="4" s="1"/>
  <c r="B522" i="4" s="1"/>
  <c r="B523" i="4" s="1"/>
  <c r="B524" i="4" s="1"/>
  <c r="B525" i="4" s="1"/>
  <c r="B526" i="4" s="1"/>
  <c r="B527" i="4" s="1"/>
  <c r="B528" i="4" s="1"/>
  <c r="B529" i="4" s="1"/>
  <c r="B530" i="4" s="1"/>
  <c r="B531" i="4" s="1"/>
  <c r="B532" i="4" s="1"/>
  <c r="B533" i="4" s="1"/>
  <c r="B534" i="4" s="1"/>
  <c r="B535" i="4" s="1"/>
  <c r="B536" i="4" s="1"/>
  <c r="B537" i="4" s="1"/>
  <c r="B538" i="4" s="1"/>
  <c r="B539" i="4" s="1"/>
  <c r="B540" i="4" s="1"/>
  <c r="B541" i="4" s="1"/>
  <c r="B542" i="4" s="1"/>
  <c r="B543" i="4" s="1"/>
  <c r="B544" i="4" s="1"/>
  <c r="B545" i="4" s="1"/>
  <c r="B546" i="4" s="1"/>
  <c r="B547" i="4" s="1"/>
  <c r="B548" i="4" s="1"/>
  <c r="B549" i="4" s="1"/>
  <c r="B550" i="4" s="1"/>
  <c r="B551" i="4" s="1"/>
  <c r="G497" i="4"/>
  <c r="G496" i="4"/>
  <c r="G495" i="4"/>
  <c r="B495" i="4"/>
  <c r="B496" i="4" s="1"/>
  <c r="G494" i="4"/>
  <c r="G493" i="4"/>
  <c r="G492" i="4"/>
  <c r="G491" i="4"/>
  <c r="B491" i="4"/>
  <c r="B492" i="4" s="1"/>
  <c r="B493" i="4" s="1"/>
  <c r="G490" i="4"/>
  <c r="G489" i="4"/>
  <c r="G488" i="4"/>
  <c r="G487" i="4"/>
  <c r="G486" i="4"/>
  <c r="G485" i="4"/>
  <c r="G484" i="4"/>
  <c r="G483" i="4"/>
  <c r="G482" i="4"/>
  <c r="G481" i="4"/>
  <c r="G480" i="4"/>
  <c r="B480" i="4"/>
  <c r="B481" i="4" s="1"/>
  <c r="B482" i="4" s="1"/>
  <c r="B483" i="4" s="1"/>
  <c r="B484" i="4" s="1"/>
  <c r="B485" i="4" s="1"/>
  <c r="B486" i="4" s="1"/>
  <c r="B487" i="4" s="1"/>
  <c r="B488" i="4" s="1"/>
  <c r="B489" i="4" s="1"/>
  <c r="G479" i="4"/>
  <c r="G476" i="4"/>
  <c r="G475" i="4"/>
  <c r="G472" i="4"/>
  <c r="G471" i="4"/>
  <c r="G470" i="4"/>
  <c r="B470" i="4"/>
  <c r="B471" i="4" s="1"/>
  <c r="B472" i="4" s="1"/>
  <c r="G469" i="4"/>
  <c r="G468" i="4"/>
  <c r="G467" i="4"/>
  <c r="G466" i="4"/>
  <c r="B466" i="4"/>
  <c r="B467" i="4" s="1"/>
  <c r="B468" i="4" s="1"/>
  <c r="B18" i="4" s="1"/>
  <c r="B19" i="4" s="1"/>
  <c r="B20" i="4" s="1"/>
  <c r="B21" i="4" s="1"/>
  <c r="B22" i="4" s="1"/>
  <c r="B23" i="4" s="1"/>
  <c r="B24" i="4" s="1"/>
  <c r="B25" i="4" s="1"/>
  <c r="B26" i="4" s="1"/>
  <c r="B27" i="4" s="1"/>
  <c r="B28" i="4" s="1"/>
  <c r="B29" i="4" s="1"/>
  <c r="B30" i="4" s="1"/>
  <c r="B31" i="4" s="1"/>
  <c r="B32" i="4" s="1"/>
  <c r="B33" i="4" s="1"/>
  <c r="B34" i="4" s="1"/>
  <c r="B35" i="4" s="1"/>
  <c r="B36" i="4" s="1"/>
  <c r="B37" i="4" s="1"/>
  <c r="B38" i="4" s="1"/>
  <c r="B39" i="4" s="1"/>
  <c r="B40" i="4" s="1"/>
  <c r="B41" i="4" s="1"/>
  <c r="B42" i="4" s="1"/>
  <c r="B43" i="4" s="1"/>
  <c r="B44" i="4" s="1"/>
  <c r="B45" i="4" s="1"/>
  <c r="B46" i="4" s="1"/>
  <c r="B47" i="4" s="1"/>
  <c r="B48" i="4" s="1"/>
  <c r="B49" i="4" s="1"/>
  <c r="B50" i="4" s="1"/>
  <c r="B51" i="4" s="1"/>
  <c r="G465" i="4"/>
  <c r="G464" i="4"/>
  <c r="G463" i="4"/>
  <c r="G462" i="4"/>
  <c r="G461" i="4"/>
  <c r="G460" i="4"/>
  <c r="G459" i="4"/>
  <c r="G458" i="4"/>
  <c r="G457" i="4"/>
  <c r="B457" i="4"/>
  <c r="B458" i="4" s="1"/>
  <c r="B459" i="4" s="1"/>
  <c r="B460" i="4" s="1"/>
  <c r="B461" i="4" s="1"/>
  <c r="B462" i="4" s="1"/>
  <c r="B463" i="4" s="1"/>
  <c r="B464" i="4" s="1"/>
  <c r="G456" i="4"/>
  <c r="G455" i="4"/>
  <c r="G454" i="4"/>
  <c r="G453" i="4"/>
  <c r="G452" i="4"/>
  <c r="G440" i="4"/>
  <c r="B429" i="4"/>
  <c r="B430" i="4" s="1"/>
  <c r="B431" i="4" s="1"/>
  <c r="B432" i="4" s="1"/>
  <c r="B433" i="4" s="1"/>
  <c r="B434" i="4" s="1"/>
  <c r="B435" i="4" s="1"/>
  <c r="B436" i="4" s="1"/>
  <c r="B437" i="4" s="1"/>
  <c r="B438" i="4" s="1"/>
  <c r="B439" i="4" s="1"/>
  <c r="B440" i="4" s="1"/>
  <c r="B441" i="4" s="1"/>
  <c r="B442" i="4" s="1"/>
  <c r="B443" i="4" s="1"/>
  <c r="B444" i="4" s="1"/>
  <c r="B445" i="4" s="1"/>
  <c r="B446" i="4" s="1"/>
  <c r="B447" i="4" s="1"/>
  <c r="B448" i="4" s="1"/>
  <c r="B449" i="4" s="1"/>
  <c r="B450" i="4" s="1"/>
  <c r="B451" i="4" s="1"/>
  <c r="B452" i="4" s="1"/>
  <c r="B453" i="4" s="1"/>
  <c r="B454" i="4" s="1"/>
  <c r="B455" i="4" s="1"/>
  <c r="G427" i="4"/>
  <c r="B427" i="4"/>
  <c r="G426" i="4"/>
  <c r="G425" i="4"/>
  <c r="B425" i="4"/>
  <c r="G424" i="4"/>
  <c r="G423" i="4"/>
  <c r="B423" i="4"/>
  <c r="G422" i="4"/>
  <c r="G421" i="4"/>
  <c r="G420" i="4"/>
  <c r="G419" i="4"/>
  <c r="G418" i="4"/>
  <c r="G417" i="4"/>
  <c r="G416" i="4"/>
  <c r="G415" i="4"/>
  <c r="B415" i="4"/>
  <c r="B416" i="4" s="1"/>
  <c r="B417" i="4" s="1"/>
  <c r="B418" i="4" s="1"/>
  <c r="B419" i="4" s="1"/>
  <c r="B420" i="4" s="1"/>
  <c r="B421" i="4" s="1"/>
  <c r="G414" i="4"/>
  <c r="G413" i="4"/>
  <c r="G412" i="4"/>
  <c r="B412" i="4"/>
  <c r="G411" i="4"/>
  <c r="G410" i="4"/>
  <c r="G407" i="4"/>
  <c r="G406" i="4"/>
  <c r="G405" i="4"/>
  <c r="G404" i="4"/>
  <c r="G403" i="4"/>
  <c r="G402" i="4"/>
  <c r="G401" i="4"/>
  <c r="G400" i="4"/>
  <c r="G399" i="4"/>
  <c r="B399" i="4"/>
  <c r="B400" i="4" s="1"/>
  <c r="B401" i="4" s="1"/>
  <c r="B402" i="4" s="1"/>
  <c r="B403" i="4" s="1"/>
  <c r="B404" i="4" s="1"/>
  <c r="B405" i="4" s="1"/>
  <c r="B406" i="4" s="1"/>
  <c r="B407" i="4" s="1"/>
  <c r="G398" i="4"/>
  <c r="G397" i="4"/>
  <c r="G396" i="4"/>
  <c r="G395" i="4"/>
  <c r="G394" i="4"/>
  <c r="B394" i="4"/>
  <c r="B395" i="4" s="1"/>
  <c r="B396" i="4" s="1"/>
  <c r="B397" i="4" s="1"/>
  <c r="G393" i="4"/>
  <c r="G392" i="4"/>
  <c r="G391" i="4"/>
  <c r="B391" i="4"/>
  <c r="B392" i="4" s="1"/>
  <c r="G390" i="4"/>
  <c r="G389" i="4"/>
  <c r="G388" i="4"/>
  <c r="G386" i="4"/>
  <c r="G385" i="4"/>
  <c r="G384" i="4"/>
  <c r="G382" i="4"/>
  <c r="B382" i="4"/>
  <c r="B383" i="4" s="1"/>
  <c r="B384" i="4" s="1"/>
  <c r="B385" i="4" s="1"/>
  <c r="B386" i="4" s="1"/>
  <c r="B387" i="4" s="1"/>
  <c r="B388" i="4" s="1"/>
  <c r="B389" i="4" s="1"/>
  <c r="G381" i="4"/>
  <c r="G380" i="4"/>
  <c r="G379" i="4"/>
  <c r="G378" i="4"/>
  <c r="G377" i="4"/>
  <c r="G376" i="4"/>
  <c r="G375" i="4"/>
  <c r="G374" i="4"/>
  <c r="G373" i="4"/>
  <c r="G372" i="4"/>
  <c r="B372" i="4"/>
  <c r="B373" i="4" s="1"/>
  <c r="B374" i="4" s="1"/>
  <c r="B375" i="4" s="1"/>
  <c r="B376" i="4" s="1"/>
  <c r="B377" i="4" s="1"/>
  <c r="B378" i="4" s="1"/>
  <c r="B379" i="4" s="1"/>
  <c r="B380" i="4" s="1"/>
  <c r="G371" i="4"/>
  <c r="G370" i="4"/>
  <c r="B369" i="4"/>
  <c r="B370" i="4" s="1"/>
  <c r="G368" i="4"/>
  <c r="G367" i="4"/>
  <c r="G366" i="4"/>
  <c r="G364" i="4"/>
  <c r="B364" i="4"/>
  <c r="B365" i="4" s="1"/>
  <c r="B366" i="4" s="1"/>
  <c r="B367" i="4" s="1"/>
  <c r="G363" i="4"/>
  <c r="G360" i="4"/>
  <c r="G359" i="4"/>
  <c r="G358" i="4"/>
  <c r="G357" i="4"/>
  <c r="G356" i="4"/>
  <c r="G355" i="4"/>
  <c r="G354" i="4"/>
  <c r="G353" i="4"/>
  <c r="G351" i="4"/>
  <c r="G350" i="4"/>
  <c r="G349" i="4"/>
  <c r="G347" i="4"/>
  <c r="G346" i="4"/>
  <c r="G345" i="4"/>
  <c r="G343" i="4"/>
  <c r="G342" i="4"/>
  <c r="G341" i="4"/>
  <c r="G339" i="4"/>
  <c r="G338" i="4"/>
  <c r="G337" i="4"/>
  <c r="G335" i="4"/>
  <c r="G334" i="4"/>
  <c r="G333" i="4"/>
  <c r="G331" i="4"/>
  <c r="G330" i="4"/>
  <c r="G329" i="4"/>
  <c r="B329" i="4"/>
  <c r="B330" i="4" s="1"/>
  <c r="B331" i="4" s="1"/>
  <c r="B332" i="4" s="1"/>
  <c r="B333" i="4" s="1"/>
  <c r="B334" i="4" s="1"/>
  <c r="B335" i="4" s="1"/>
  <c r="B336" i="4" s="1"/>
  <c r="B337" i="4" s="1"/>
  <c r="B338" i="4" s="1"/>
  <c r="B339" i="4" s="1"/>
  <c r="B340" i="4" s="1"/>
  <c r="B341" i="4" s="1"/>
  <c r="B342" i="4" s="1"/>
  <c r="B343" i="4" s="1"/>
  <c r="B344" i="4" s="1"/>
  <c r="B345" i="4" s="1"/>
  <c r="B346" i="4" s="1"/>
  <c r="B347" i="4" s="1"/>
  <c r="B348" i="4" s="1"/>
  <c r="B349" i="4" s="1"/>
  <c r="B350" i="4" s="1"/>
  <c r="B351" i="4" s="1"/>
  <c r="B352" i="4" s="1"/>
  <c r="B353" i="4" s="1"/>
  <c r="B354" i="4" s="1"/>
  <c r="B355" i="4" s="1"/>
  <c r="B356" i="4" s="1"/>
  <c r="B357" i="4" s="1"/>
  <c r="B358" i="4" s="1"/>
  <c r="B359" i="4" s="1"/>
  <c r="B360" i="4" s="1"/>
  <c r="G327" i="4"/>
  <c r="G326" i="4"/>
  <c r="G325" i="4"/>
  <c r="G323" i="4"/>
  <c r="G322" i="4"/>
  <c r="B322" i="4"/>
  <c r="B323" i="4" s="1"/>
  <c r="B324" i="4" s="1"/>
  <c r="B325" i="4" s="1"/>
  <c r="B326" i="4" s="1"/>
  <c r="G321" i="4"/>
  <c r="B320" i="4"/>
  <c r="G319" i="4"/>
  <c r="G318" i="4"/>
  <c r="G317" i="4"/>
  <c r="G315" i="4"/>
  <c r="G314" i="4"/>
  <c r="G313" i="4"/>
  <c r="G311" i="4"/>
  <c r="G310" i="4"/>
  <c r="G309" i="4"/>
  <c r="G307" i="4"/>
  <c r="G306" i="4"/>
  <c r="G305" i="4"/>
  <c r="G303" i="4"/>
  <c r="G302" i="4"/>
  <c r="G301" i="4"/>
  <c r="G299" i="4"/>
  <c r="G298" i="4"/>
  <c r="G297" i="4"/>
  <c r="G295" i="4"/>
  <c r="G294" i="4"/>
  <c r="G293" i="4"/>
  <c r="G291" i="4"/>
  <c r="G290" i="4"/>
  <c r="G289" i="4"/>
  <c r="G287" i="4"/>
  <c r="G286" i="4"/>
  <c r="G285" i="4"/>
  <c r="G283" i="4"/>
  <c r="G282" i="4"/>
  <c r="G281" i="4"/>
  <c r="G279" i="4"/>
  <c r="G278" i="4"/>
  <c r="B278" i="4"/>
  <c r="B279" i="4" s="1"/>
  <c r="B280" i="4" s="1"/>
  <c r="B281" i="4" s="1"/>
  <c r="B282" i="4" s="1"/>
  <c r="B283" i="4" s="1"/>
  <c r="B284" i="4" s="1"/>
  <c r="B285" i="4" s="1"/>
  <c r="B286" i="4" s="1"/>
  <c r="B287" i="4" s="1"/>
  <c r="B288" i="4" s="1"/>
  <c r="B289" i="4" s="1"/>
  <c r="B290" i="4" s="1"/>
  <c r="B291" i="4" s="1"/>
  <c r="B292" i="4" s="1"/>
  <c r="B293" i="4" s="1"/>
  <c r="B294" i="4" s="1"/>
  <c r="B295" i="4" s="1"/>
  <c r="B296" i="4" s="1"/>
  <c r="B297" i="4" s="1"/>
  <c r="B298" i="4" s="1"/>
  <c r="B299" i="4" s="1"/>
  <c r="B300" i="4" s="1"/>
  <c r="B301" i="4" s="1"/>
  <c r="B302" i="4" s="1"/>
  <c r="B303" i="4" s="1"/>
  <c r="B304" i="4" s="1"/>
  <c r="B305" i="4" s="1"/>
  <c r="B306" i="4" s="1"/>
  <c r="B307" i="4" s="1"/>
  <c r="B308" i="4" s="1"/>
  <c r="B309" i="4" s="1"/>
  <c r="B310" i="4" s="1"/>
  <c r="B311" i="4" s="1"/>
  <c r="B312" i="4" s="1"/>
  <c r="B313" i="4" s="1"/>
  <c r="B314" i="4" s="1"/>
  <c r="B315" i="4" s="1"/>
  <c r="B316" i="4" s="1"/>
  <c r="B317" i="4" s="1"/>
  <c r="B318" i="4" s="1"/>
  <c r="G277" i="4"/>
  <c r="G276" i="4"/>
  <c r="G275" i="4"/>
  <c r="G274" i="4"/>
  <c r="G273" i="4"/>
  <c r="G272" i="4"/>
  <c r="G271" i="4"/>
  <c r="G270" i="4"/>
  <c r="G269" i="4"/>
  <c r="G268" i="4"/>
  <c r="G267" i="4"/>
  <c r="G266" i="4"/>
  <c r="G265" i="4"/>
  <c r="G264" i="4"/>
  <c r="G263" i="4"/>
  <c r="G262" i="4"/>
  <c r="G261" i="4"/>
  <c r="G260" i="4"/>
  <c r="G259" i="4"/>
  <c r="G258" i="4"/>
  <c r="G257" i="4"/>
  <c r="G256" i="4"/>
  <c r="G255" i="4"/>
  <c r="G254" i="4"/>
  <c r="G253" i="4"/>
  <c r="G252" i="4"/>
  <c r="G251" i="4"/>
  <c r="G250" i="4"/>
  <c r="G249" i="4"/>
  <c r="G248" i="4"/>
  <c r="G247" i="4"/>
  <c r="G246" i="4"/>
  <c r="G245" i="4"/>
  <c r="G244" i="4"/>
  <c r="G243" i="4"/>
  <c r="G242" i="4"/>
  <c r="G241" i="4"/>
  <c r="G240" i="4"/>
  <c r="G239" i="4"/>
  <c r="G238" i="4"/>
  <c r="G237" i="4"/>
  <c r="G236" i="4"/>
  <c r="G235" i="4"/>
  <c r="G234" i="4"/>
  <c r="G233" i="4"/>
  <c r="G232" i="4"/>
  <c r="G231" i="4"/>
  <c r="G230" i="4"/>
  <c r="G229" i="4"/>
  <c r="G228" i="4"/>
  <c r="G227" i="4"/>
  <c r="G226" i="4"/>
  <c r="G225" i="4"/>
  <c r="G224" i="4"/>
  <c r="G223" i="4"/>
  <c r="G222" i="4"/>
  <c r="G221" i="4"/>
  <c r="B221" i="4"/>
  <c r="B222" i="4" s="1"/>
  <c r="B223" i="4" s="1"/>
  <c r="B224" i="4" s="1"/>
  <c r="B225" i="4" s="1"/>
  <c r="B226" i="4" s="1"/>
  <c r="B227" i="4" s="1"/>
  <c r="B228" i="4" s="1"/>
  <c r="B229" i="4" s="1"/>
  <c r="B230" i="4" s="1"/>
  <c r="B231" i="4" s="1"/>
  <c r="B232" i="4" s="1"/>
  <c r="B233" i="4" s="1"/>
  <c r="B234" i="4" s="1"/>
  <c r="B235" i="4" s="1"/>
  <c r="B236" i="4" s="1"/>
  <c r="B237" i="4" s="1"/>
  <c r="B238" i="4" s="1"/>
  <c r="B239" i="4" s="1"/>
  <c r="B240" i="4" s="1"/>
  <c r="B241" i="4" s="1"/>
  <c r="B242" i="4" s="1"/>
  <c r="B243" i="4" s="1"/>
  <c r="B244" i="4" s="1"/>
  <c r="B245" i="4" s="1"/>
  <c r="B246" i="4" s="1"/>
  <c r="B247" i="4" s="1"/>
  <c r="B248" i="4" s="1"/>
  <c r="B249" i="4" s="1"/>
  <c r="B250" i="4" s="1"/>
  <c r="B251" i="4" s="1"/>
  <c r="B252" i="4" s="1"/>
  <c r="B253" i="4" s="1"/>
  <c r="B254" i="4" s="1"/>
  <c r="B255" i="4" s="1"/>
  <c r="B256" i="4" s="1"/>
  <c r="B257" i="4" s="1"/>
  <c r="B258" i="4" s="1"/>
  <c r="B259" i="4" s="1"/>
  <c r="B260" i="4" s="1"/>
  <c r="B261" i="4" s="1"/>
  <c r="B262" i="4" s="1"/>
  <c r="B263" i="4" s="1"/>
  <c r="B264" i="4" s="1"/>
  <c r="B265" i="4" s="1"/>
  <c r="B266" i="4" s="1"/>
  <c r="B267" i="4" s="1"/>
  <c r="B268" i="4" s="1"/>
  <c r="B269" i="4" s="1"/>
  <c r="B270" i="4" s="1"/>
  <c r="B271" i="4" s="1"/>
  <c r="B272" i="4" s="1"/>
  <c r="B273" i="4" s="1"/>
  <c r="B274" i="4" s="1"/>
  <c r="B275" i="4" s="1"/>
  <c r="B276" i="4" s="1"/>
  <c r="G220" i="4"/>
  <c r="G219" i="4"/>
  <c r="G218" i="4"/>
  <c r="G217" i="4"/>
  <c r="G216" i="4"/>
  <c r="G215" i="4"/>
  <c r="G214" i="4"/>
  <c r="B214" i="4"/>
  <c r="B215" i="4" s="1"/>
  <c r="B216" i="4" s="1"/>
  <c r="B217" i="4" s="1"/>
  <c r="B218" i="4" s="1"/>
  <c r="B219" i="4" s="1"/>
  <c r="G213" i="4"/>
  <c r="G212" i="4"/>
  <c r="G211" i="4"/>
  <c r="G210" i="4"/>
  <c r="G209" i="4"/>
  <c r="B209" i="4"/>
  <c r="B210" i="4" s="1"/>
  <c r="B211" i="4" s="1"/>
  <c r="B212" i="4" s="1"/>
  <c r="G208" i="4"/>
  <c r="G207" i="4"/>
  <c r="G206" i="4"/>
  <c r="B206" i="4"/>
  <c r="G205" i="4"/>
  <c r="G204" i="4"/>
  <c r="G203" i="4"/>
  <c r="G202" i="4"/>
  <c r="B202" i="4"/>
  <c r="B203" i="4" s="1"/>
  <c r="B204" i="4" s="1"/>
  <c r="G201" i="4"/>
  <c r="G200" i="4"/>
  <c r="G199" i="4"/>
  <c r="G198" i="4"/>
  <c r="G197" i="4"/>
  <c r="G196" i="4"/>
  <c r="G195" i="4"/>
  <c r="G194" i="4"/>
  <c r="G193" i="4"/>
  <c r="G192" i="4"/>
  <c r="B192" i="4"/>
  <c r="B193" i="4" s="1"/>
  <c r="B194" i="4" s="1"/>
  <c r="B195" i="4" s="1"/>
  <c r="B196" i="4" s="1"/>
  <c r="B197" i="4" s="1"/>
  <c r="B198" i="4" s="1"/>
  <c r="B199" i="4" s="1"/>
  <c r="B200" i="4" s="1"/>
  <c r="G190" i="4"/>
  <c r="G189" i="4"/>
  <c r="G188" i="4"/>
  <c r="G187" i="4"/>
  <c r="G186" i="4"/>
  <c r="G185" i="4"/>
  <c r="B185" i="4"/>
  <c r="B186" i="4" s="1"/>
  <c r="B187" i="4" s="1"/>
  <c r="B188" i="4" s="1"/>
  <c r="B189" i="4" s="1"/>
  <c r="B190" i="4" s="1"/>
  <c r="G184" i="4"/>
  <c r="G183" i="4"/>
  <c r="G182" i="4"/>
  <c r="G181" i="4"/>
  <c r="B181" i="4"/>
  <c r="B182" i="4" s="1"/>
  <c r="G180" i="4"/>
  <c r="G179" i="4"/>
  <c r="G178" i="4"/>
  <c r="G177" i="4"/>
  <c r="G176" i="4"/>
  <c r="G175" i="4"/>
  <c r="G174" i="4"/>
  <c r="G173" i="4"/>
  <c r="G172" i="4"/>
  <c r="G171" i="4"/>
  <c r="G170" i="4"/>
  <c r="G169" i="4"/>
  <c r="G168" i="4"/>
  <c r="G167" i="4"/>
  <c r="G165" i="4"/>
  <c r="G164" i="4"/>
  <c r="G163" i="4"/>
  <c r="G162" i="4"/>
  <c r="G161" i="4"/>
  <c r="G160" i="4"/>
  <c r="G159" i="4"/>
  <c r="G158" i="4"/>
  <c r="G157" i="4"/>
  <c r="G154" i="4"/>
  <c r="G153" i="4"/>
  <c r="G152" i="4"/>
  <c r="G151" i="4"/>
  <c r="G150" i="4"/>
  <c r="G149" i="4"/>
  <c r="G148" i="4"/>
  <c r="B148" i="4"/>
  <c r="B149" i="4" s="1"/>
  <c r="B150" i="4" s="1"/>
  <c r="B151" i="4" s="1"/>
  <c r="B152" i="4" s="1"/>
  <c r="B153" i="4" s="1"/>
  <c r="B154" i="4" s="1"/>
  <c r="B155" i="4" s="1"/>
  <c r="B156" i="4" s="1"/>
  <c r="B157" i="4" s="1"/>
  <c r="B158" i="4" s="1"/>
  <c r="B159" i="4" s="1"/>
  <c r="B160" i="4" s="1"/>
  <c r="B161" i="4" s="1"/>
  <c r="B162" i="4" s="1"/>
  <c r="B163" i="4" s="1"/>
  <c r="B164" i="4" s="1"/>
  <c r="B165" i="4" s="1"/>
  <c r="B166" i="4" s="1"/>
  <c r="B167" i="4" s="1"/>
  <c r="B168" i="4" s="1"/>
  <c r="B169" i="4" s="1"/>
  <c r="B170" i="4" s="1"/>
  <c r="B171" i="4" s="1"/>
  <c r="B172" i="4" s="1"/>
  <c r="B173" i="4" s="1"/>
  <c r="B174" i="4" s="1"/>
  <c r="B175" i="4" s="1"/>
  <c r="B176" i="4" s="1"/>
  <c r="B177" i="4" s="1"/>
  <c r="G147" i="4"/>
  <c r="G146" i="4"/>
  <c r="G145" i="4"/>
  <c r="G144" i="4"/>
  <c r="B144" i="4"/>
  <c r="B145" i="4" s="1"/>
  <c r="G141" i="4"/>
  <c r="G140" i="4"/>
  <c r="B140" i="4"/>
  <c r="B141" i="4" s="1"/>
  <c r="B142" i="4" s="1"/>
  <c r="G139" i="4"/>
  <c r="G136" i="4"/>
  <c r="G135" i="4"/>
  <c r="G134" i="4"/>
  <c r="B134" i="4"/>
  <c r="B135" i="4" s="1"/>
  <c r="B136" i="4" s="1"/>
  <c r="G133" i="4"/>
  <c r="G132" i="4"/>
  <c r="G131" i="4"/>
  <c r="G130" i="4"/>
  <c r="G119" i="4"/>
  <c r="B119" i="4"/>
  <c r="B120" i="4" s="1"/>
  <c r="B121" i="4" s="1"/>
  <c r="B122" i="4" s="1"/>
  <c r="B123" i="4" s="1"/>
  <c r="B124" i="4" s="1"/>
  <c r="B125" i="4" s="1"/>
  <c r="B126" i="4" s="1"/>
  <c r="B127" i="4" s="1"/>
  <c r="B128" i="4" s="1"/>
  <c r="B129" i="4" s="1"/>
  <c r="B130" i="4" s="1"/>
  <c r="B131" i="4" s="1"/>
  <c r="B132" i="4" s="1"/>
  <c r="G117" i="4"/>
  <c r="G116" i="4"/>
  <c r="B113" i="4"/>
  <c r="B114" i="4" s="1"/>
  <c r="B115" i="4" s="1"/>
  <c r="B116" i="4" s="1"/>
  <c r="B117" i="4" s="1"/>
  <c r="G111" i="4"/>
  <c r="G110" i="4"/>
  <c r="B110" i="4"/>
  <c r="B111" i="4" s="1"/>
  <c r="G109" i="4"/>
  <c r="B109" i="4"/>
  <c r="G107" i="4"/>
  <c r="G106" i="4"/>
  <c r="G105" i="4"/>
  <c r="G104" i="4"/>
  <c r="B101" i="4"/>
  <c r="B102" i="4" s="1"/>
  <c r="B103" i="4" s="1"/>
  <c r="B104" i="4" s="1"/>
  <c r="B105" i="4" s="1"/>
  <c r="B106" i="4" s="1"/>
  <c r="B107" i="4" s="1"/>
  <c r="G99" i="4"/>
  <c r="G98" i="4"/>
  <c r="G97" i="4"/>
  <c r="B97" i="4"/>
  <c r="B98" i="4" s="1"/>
  <c r="B99" i="4" s="1"/>
  <c r="G96" i="4"/>
  <c r="G93" i="4"/>
  <c r="G92" i="4"/>
  <c r="G91" i="4"/>
  <c r="G90" i="4"/>
  <c r="G89" i="4"/>
  <c r="G88" i="4"/>
  <c r="G87" i="4"/>
  <c r="G86" i="4"/>
  <c r="G85" i="4"/>
  <c r="G84" i="4"/>
  <c r="B84" i="4"/>
  <c r="B85" i="4" s="1"/>
  <c r="B86" i="4" s="1"/>
  <c r="B87" i="4" s="1"/>
  <c r="B88" i="4" s="1"/>
  <c r="B89" i="4" s="1"/>
  <c r="B90" i="4" s="1"/>
  <c r="B91" i="4" s="1"/>
  <c r="B92" i="4" s="1"/>
  <c r="B93" i="4" s="1"/>
  <c r="G83" i="4"/>
  <c r="G82" i="4"/>
  <c r="G81" i="4"/>
  <c r="G80" i="4"/>
  <c r="G79" i="4"/>
  <c r="B79" i="4"/>
  <c r="B80" i="4" s="1"/>
  <c r="B81" i="4" s="1"/>
  <c r="B82" i="4" s="1"/>
  <c r="G78" i="4"/>
  <c r="G77" i="4"/>
  <c r="G76" i="4"/>
  <c r="G75" i="4"/>
  <c r="G74" i="4"/>
  <c r="G73" i="4"/>
  <c r="G72" i="4"/>
  <c r="G71" i="4"/>
  <c r="B71" i="4"/>
  <c r="B72" i="4" s="1"/>
  <c r="B73" i="4" s="1"/>
  <c r="B74" i="4" s="1"/>
  <c r="B75" i="4" s="1"/>
  <c r="B76" i="4" s="1"/>
  <c r="B77" i="4" s="1"/>
  <c r="G70" i="4"/>
  <c r="G69" i="4"/>
  <c r="G68" i="4"/>
  <c r="G67" i="4"/>
  <c r="G66" i="4"/>
  <c r="B66" i="4"/>
  <c r="B67" i="4" s="1"/>
  <c r="B68" i="4" s="1"/>
  <c r="B69" i="4" s="1"/>
  <c r="G65" i="4"/>
  <c r="G64" i="4"/>
  <c r="G63" i="4"/>
  <c r="G62" i="4"/>
  <c r="G61" i="4"/>
  <c r="G60" i="4"/>
  <c r="G59" i="4"/>
  <c r="G58" i="4"/>
  <c r="G57" i="4"/>
  <c r="G56" i="4"/>
  <c r="B56" i="4"/>
  <c r="B57" i="4" s="1"/>
  <c r="B58" i="4" s="1"/>
  <c r="B59" i="4" s="1"/>
  <c r="B60" i="4" s="1"/>
  <c r="B61" i="4" s="1"/>
  <c r="B62" i="4" s="1"/>
  <c r="B63" i="4" s="1"/>
  <c r="B64" i="4" s="1"/>
  <c r="B65" i="4" s="1"/>
  <c r="G55" i="4"/>
  <c r="B55" i="4"/>
  <c r="G54" i="4"/>
  <c r="G51" i="4"/>
  <c r="G50" i="4"/>
  <c r="G49" i="4"/>
  <c r="G48" i="4"/>
  <c r="G47" i="4"/>
  <c r="G46" i="4"/>
  <c r="G45" i="4"/>
  <c r="G44" i="4"/>
  <c r="G43" i="4"/>
  <c r="G42" i="4"/>
  <c r="G41" i="4"/>
  <c r="G40" i="4"/>
  <c r="G39" i="4"/>
  <c r="G38" i="4"/>
  <c r="G37" i="4"/>
  <c r="G36" i="4"/>
  <c r="G35" i="4"/>
  <c r="G34" i="4"/>
  <c r="G33" i="4"/>
  <c r="G32" i="4"/>
  <c r="G31" i="4"/>
  <c r="G30" i="4"/>
  <c r="G29" i="4"/>
  <c r="G28" i="4"/>
  <c r="G27" i="4"/>
  <c r="G26" i="4"/>
  <c r="G25" i="4"/>
  <c r="G24" i="4"/>
  <c r="G23" i="4"/>
  <c r="G22" i="4"/>
  <c r="G21" i="4"/>
  <c r="G20" i="4"/>
  <c r="G19" i="4"/>
  <c r="G18" i="4"/>
  <c r="G17" i="4"/>
  <c r="G16" i="4"/>
  <c r="G15" i="4"/>
  <c r="G14" i="4"/>
  <c r="G13" i="4"/>
  <c r="G12" i="4"/>
  <c r="G11" i="4"/>
  <c r="G10" i="4"/>
  <c r="G9" i="4"/>
  <c r="G8" i="4"/>
  <c r="G7" i="4"/>
  <c r="G6" i="4"/>
  <c r="G5" i="4"/>
  <c r="G4" i="4"/>
  <c r="B4" i="4"/>
  <c r="B5" i="4" s="1"/>
  <c r="B6" i="4" s="1"/>
  <c r="B7" i="4" s="1"/>
  <c r="B8" i="4" s="1"/>
  <c r="B9" i="4" s="1"/>
  <c r="B10" i="4" s="1"/>
  <c r="B11" i="4" s="1"/>
  <c r="B12" i="4" s="1"/>
  <c r="B13" i="4" s="1"/>
  <c r="B14" i="4" s="1"/>
  <c r="B15" i="4" s="1"/>
  <c r="B16" i="4" s="1"/>
  <c r="B17" i="4" s="1"/>
  <c r="G3" i="4"/>
  <c r="B498" i="1"/>
  <c r="B499" i="1" s="1"/>
  <c r="B500" i="1" s="1"/>
  <c r="B501" i="1" s="1"/>
  <c r="B502" i="1" s="1"/>
  <c r="B503" i="1" s="1"/>
  <c r="B504" i="1" s="1"/>
  <c r="B505" i="1" s="1"/>
  <c r="B506" i="1" s="1"/>
  <c r="B507" i="1" s="1"/>
  <c r="B508" i="1" s="1"/>
  <c r="B509" i="1" s="1"/>
  <c r="B510" i="1" s="1"/>
  <c r="B511" i="1" s="1"/>
  <c r="B512" i="1" s="1"/>
  <c r="B513" i="1" s="1"/>
  <c r="B514" i="1" s="1"/>
  <c r="B515" i="1" s="1"/>
  <c r="B516" i="1" s="1"/>
  <c r="B517" i="1" s="1"/>
  <c r="B518" i="1" s="1"/>
  <c r="B519" i="1" s="1"/>
  <c r="B520" i="1" s="1"/>
  <c r="B521" i="1" s="1"/>
  <c r="B522" i="1" s="1"/>
  <c r="B523" i="1" s="1"/>
  <c r="B524" i="1" s="1"/>
  <c r="B525" i="1" s="1"/>
  <c r="B526" i="1" s="1"/>
  <c r="B527" i="1" s="1"/>
  <c r="B528" i="1" s="1"/>
  <c r="B529" i="1" s="1"/>
  <c r="B530" i="1" s="1"/>
  <c r="B531" i="1" s="1"/>
  <c r="B532" i="1" s="1"/>
  <c r="B533" i="1" s="1"/>
  <c r="B534" i="1" s="1"/>
  <c r="B535" i="1" s="1"/>
  <c r="B536" i="1" s="1"/>
  <c r="B537" i="1" s="1"/>
  <c r="B538" i="1" s="1"/>
  <c r="B539" i="1" s="1"/>
  <c r="B540" i="1" s="1"/>
  <c r="B541" i="1" s="1"/>
  <c r="B542" i="1" s="1"/>
  <c r="B543" i="1" s="1"/>
  <c r="B544" i="1" s="1"/>
  <c r="B545" i="1" s="1"/>
  <c r="B546" i="1" s="1"/>
  <c r="B547" i="1" s="1"/>
  <c r="B548" i="1" s="1"/>
  <c r="B549" i="1" s="1"/>
  <c r="B550" i="1" s="1"/>
  <c r="B551" i="1" s="1"/>
  <c r="G498" i="1"/>
  <c r="G499" i="1"/>
  <c r="G500" i="1"/>
  <c r="G501" i="1"/>
  <c r="G502" i="1"/>
  <c r="G503" i="1"/>
  <c r="G504" i="1"/>
  <c r="G505" i="1"/>
  <c r="G506" i="1"/>
  <c r="G507" i="1"/>
  <c r="G508" i="1"/>
  <c r="G509" i="1"/>
  <c r="G510" i="1"/>
  <c r="G511" i="1"/>
  <c r="G512" i="1"/>
  <c r="G513" i="1"/>
  <c r="G514" i="1"/>
  <c r="G515" i="1"/>
  <c r="G516" i="1"/>
  <c r="G517" i="1"/>
  <c r="G518" i="1"/>
  <c r="G519" i="1"/>
  <c r="G520" i="1"/>
  <c r="G521" i="1"/>
  <c r="G522" i="1"/>
  <c r="G523" i="1"/>
  <c r="G524" i="1"/>
  <c r="G525" i="1"/>
  <c r="G526" i="1"/>
  <c r="G527" i="1"/>
  <c r="G528" i="1"/>
  <c r="G529" i="1"/>
  <c r="G530" i="1"/>
  <c r="G531" i="1"/>
  <c r="G532" i="1"/>
  <c r="G533" i="1"/>
  <c r="G534" i="1"/>
  <c r="G535" i="1"/>
  <c r="G536" i="1"/>
  <c r="G537" i="1"/>
  <c r="G538" i="1"/>
  <c r="G539" i="1"/>
  <c r="G540" i="1"/>
  <c r="G541" i="1"/>
  <c r="G542" i="1"/>
  <c r="G543" i="1"/>
  <c r="G544" i="1"/>
  <c r="G545" i="1"/>
  <c r="G546" i="1"/>
  <c r="G547" i="1"/>
  <c r="G548" i="1"/>
  <c r="G549" i="1"/>
  <c r="G550" i="1"/>
  <c r="G551" i="1"/>
  <c r="G406" i="1" l="1"/>
  <c r="G376" i="1"/>
  <c r="G371" i="1"/>
  <c r="G198" i="1"/>
  <c r="G359" i="1" l="1"/>
  <c r="G360" i="1"/>
  <c r="G358" i="1"/>
  <c r="G357" i="1"/>
  <c r="B491" i="1"/>
  <c r="B492" i="1" s="1"/>
  <c r="B493" i="1" s="1"/>
  <c r="B495" i="1" s="1"/>
  <c r="B496" i="1" s="1"/>
  <c r="B480" i="1"/>
  <c r="B481" i="1" s="1"/>
  <c r="B482" i="1" s="1"/>
  <c r="B483" i="1" s="1"/>
  <c r="B484" i="1" s="1"/>
  <c r="B485" i="1" s="1"/>
  <c r="B486" i="1" s="1"/>
  <c r="B487" i="1" s="1"/>
  <c r="B488" i="1" s="1"/>
  <c r="B489" i="1" s="1"/>
  <c r="G149" i="1"/>
  <c r="F149" i="1"/>
  <c r="G176" i="1"/>
  <c r="G175" i="1"/>
  <c r="G177" i="1"/>
  <c r="F355" i="1"/>
  <c r="G355" i="1" s="1"/>
  <c r="F354" i="1"/>
  <c r="G354" i="1" s="1"/>
  <c r="F353" i="1"/>
  <c r="G353" i="1" s="1"/>
  <c r="F352" i="1"/>
  <c r="G352" i="1" s="1"/>
  <c r="F351" i="1"/>
  <c r="G351" i="1" s="1"/>
  <c r="F350" i="1"/>
  <c r="G350" i="1" s="1"/>
  <c r="F349" i="1"/>
  <c r="G349" i="1" s="1"/>
  <c r="F348" i="1"/>
  <c r="G348" i="1" s="1"/>
  <c r="F347" i="1"/>
  <c r="G347" i="1" s="1"/>
  <c r="F346" i="1"/>
  <c r="G346" i="1" s="1"/>
  <c r="F345" i="1"/>
  <c r="G345" i="1" s="1"/>
  <c r="F344" i="1"/>
  <c r="G344" i="1" s="1"/>
  <c r="B134" i="1"/>
  <c r="B135" i="1" s="1"/>
  <c r="B136" i="1" s="1"/>
  <c r="G134" i="1"/>
  <c r="F134" i="1"/>
  <c r="F343" i="1"/>
  <c r="G343" i="1" s="1"/>
  <c r="F342" i="1"/>
  <c r="G342" i="1" s="1"/>
  <c r="F341" i="1"/>
  <c r="G341" i="1" s="1"/>
  <c r="F340" i="1"/>
  <c r="G340" i="1" s="1"/>
  <c r="G187" i="1"/>
  <c r="G186" i="1"/>
  <c r="G159" i="1"/>
  <c r="F159" i="1"/>
  <c r="B412" i="1"/>
  <c r="B415" i="1" s="1"/>
  <c r="B416" i="1" s="1"/>
  <c r="B417" i="1" s="1"/>
  <c r="B418" i="1" s="1"/>
  <c r="B419" i="1" s="1"/>
  <c r="B420" i="1" s="1"/>
  <c r="B421" i="1" s="1"/>
  <c r="B423" i="1" s="1"/>
  <c r="B425" i="1" s="1"/>
  <c r="B427" i="1" s="1"/>
  <c r="B429" i="1" s="1"/>
  <c r="B430" i="1" s="1"/>
  <c r="B431" i="1" s="1"/>
  <c r="B432" i="1" s="1"/>
  <c r="B433" i="1" s="1"/>
  <c r="B434" i="1" s="1"/>
  <c r="B435" i="1" s="1"/>
  <c r="B436" i="1" s="1"/>
  <c r="B437" i="1" s="1"/>
  <c r="B438" i="1" s="1"/>
  <c r="B439" i="1" s="1"/>
  <c r="B440" i="1" s="1"/>
  <c r="B441" i="1" s="1"/>
  <c r="B442" i="1" s="1"/>
  <c r="B443" i="1" s="1"/>
  <c r="B444" i="1" s="1"/>
  <c r="B445" i="1" s="1"/>
  <c r="B446" i="1" s="1"/>
  <c r="B447" i="1" s="1"/>
  <c r="B448" i="1" s="1"/>
  <c r="B449" i="1" s="1"/>
  <c r="B450" i="1" s="1"/>
  <c r="B451" i="1" s="1"/>
  <c r="B452" i="1" s="1"/>
  <c r="B453" i="1" s="1"/>
  <c r="B454" i="1" s="1"/>
  <c r="B455" i="1" s="1"/>
  <c r="B457" i="1" s="1"/>
  <c r="B458" i="1" s="1"/>
  <c r="B459" i="1" s="1"/>
  <c r="B460" i="1" s="1"/>
  <c r="B461" i="1" s="1"/>
  <c r="B462" i="1" s="1"/>
  <c r="B463" i="1" s="1"/>
  <c r="B464" i="1" s="1"/>
  <c r="B466" i="1" s="1"/>
  <c r="B467" i="1" s="1"/>
  <c r="B468" i="1" s="1"/>
  <c r="B470" i="1" s="1"/>
  <c r="B471" i="1" s="1"/>
  <c r="B472" i="1" s="1"/>
  <c r="G427" i="1"/>
  <c r="G425" i="1"/>
  <c r="G424" i="1"/>
  <c r="G423" i="1"/>
  <c r="G422" i="1"/>
  <c r="G421" i="1"/>
  <c r="B399" i="1"/>
  <c r="B400" i="1" s="1"/>
  <c r="B401" i="1" s="1"/>
  <c r="B402" i="1" s="1"/>
  <c r="B403" i="1" s="1"/>
  <c r="B404" i="1" s="1"/>
  <c r="B405" i="1" s="1"/>
  <c r="B406" i="1" s="1"/>
  <c r="B364" i="1"/>
  <c r="B365" i="1" s="1"/>
  <c r="B366" i="1" s="1"/>
  <c r="B367" i="1" s="1"/>
  <c r="B369" i="1" s="1"/>
  <c r="B372" i="1" s="1"/>
  <c r="B373" i="1" s="1"/>
  <c r="B374" i="1" s="1"/>
  <c r="B375" i="1" s="1"/>
  <c r="B376" i="1" s="1"/>
  <c r="B377" i="1" s="1"/>
  <c r="B378" i="1" s="1"/>
  <c r="B379" i="1" s="1"/>
  <c r="B380" i="1" s="1"/>
  <c r="B382" i="1" s="1"/>
  <c r="B383" i="1" s="1"/>
  <c r="B384" i="1" s="1"/>
  <c r="B385" i="1" s="1"/>
  <c r="B386" i="1" s="1"/>
  <c r="B387" i="1" s="1"/>
  <c r="B388" i="1" s="1"/>
  <c r="B389" i="1" s="1"/>
  <c r="B391" i="1" s="1"/>
  <c r="B392" i="1" s="1"/>
  <c r="B394" i="1" s="1"/>
  <c r="B395" i="1" s="1"/>
  <c r="B396" i="1" s="1"/>
  <c r="B397" i="1" s="1"/>
  <c r="B181" i="1"/>
  <c r="B182" i="1" s="1"/>
  <c r="B185" i="1" s="1"/>
  <c r="B186" i="1" s="1"/>
  <c r="B187" i="1" s="1"/>
  <c r="B188" i="1" s="1"/>
  <c r="B189" i="1" s="1"/>
  <c r="B140" i="1"/>
  <c r="B141" i="1" s="1"/>
  <c r="B142" i="1" s="1"/>
  <c r="B144" i="1" s="1"/>
  <c r="B145" i="1" s="1"/>
  <c r="B148" i="1" s="1"/>
  <c r="B149" i="1" s="1"/>
  <c r="B150" i="1" s="1"/>
  <c r="G494" i="1"/>
  <c r="G490" i="1"/>
  <c r="G489" i="1"/>
  <c r="G493" i="1"/>
  <c r="G97" i="1"/>
  <c r="G98" i="1"/>
  <c r="G99" i="1"/>
  <c r="B97" i="1"/>
  <c r="B98" i="1" s="1"/>
  <c r="B99" i="1" s="1"/>
  <c r="B101" i="1" s="1"/>
  <c r="B102" i="1" s="1"/>
  <c r="B103" i="1" s="1"/>
  <c r="B104" i="1" s="1"/>
  <c r="B105" i="1" s="1"/>
  <c r="B106" i="1" s="1"/>
  <c r="B107" i="1" s="1"/>
  <c r="B109" i="1" s="1"/>
  <c r="B110" i="1" s="1"/>
  <c r="B111" i="1" s="1"/>
  <c r="B113" i="1" s="1"/>
  <c r="B114" i="1" s="1"/>
  <c r="B115" i="1" s="1"/>
  <c r="B116" i="1" s="1"/>
  <c r="B117" i="1" s="1"/>
  <c r="B119" i="1" s="1"/>
  <c r="B120" i="1" s="1"/>
  <c r="B121" i="1" s="1"/>
  <c r="B122" i="1" s="1"/>
  <c r="B123" i="1" s="1"/>
  <c r="B124" i="1" s="1"/>
  <c r="B125" i="1" s="1"/>
  <c r="B126" i="1" s="1"/>
  <c r="B127" i="1" s="1"/>
  <c r="B128" i="1" s="1"/>
  <c r="B129" i="1" s="1"/>
  <c r="B130" i="1" s="1"/>
  <c r="B131" i="1" s="1"/>
  <c r="B132" i="1" s="1"/>
  <c r="B66" i="1"/>
  <c r="B55" i="1"/>
  <c r="B56" i="1" s="1"/>
  <c r="B57" i="1" s="1"/>
  <c r="B58" i="1" s="1"/>
  <c r="B59" i="1" s="1"/>
  <c r="B60" i="1" s="1"/>
  <c r="B61" i="1" s="1"/>
  <c r="B62" i="1" s="1"/>
  <c r="B63" i="1" s="1"/>
  <c r="B64" i="1" s="1"/>
  <c r="B65" i="1" s="1"/>
  <c r="G462" i="1"/>
  <c r="F462" i="1"/>
  <c r="F459" i="1"/>
  <c r="G459" i="1"/>
  <c r="F464" i="1"/>
  <c r="G464" i="1"/>
  <c r="G440" i="1"/>
  <c r="F440" i="1"/>
  <c r="F439" i="1"/>
  <c r="F445" i="1"/>
  <c r="F443" i="1"/>
  <c r="F451" i="1"/>
  <c r="F450" i="1"/>
  <c r="F449" i="1"/>
  <c r="F448" i="1"/>
  <c r="F447" i="1"/>
  <c r="F441" i="1"/>
  <c r="F438" i="1"/>
  <c r="F437" i="1"/>
  <c r="F436" i="1"/>
  <c r="B151" i="1" l="1"/>
  <c r="B152" i="1" s="1"/>
  <c r="B153" i="1" s="1"/>
  <c r="B154" i="1" s="1"/>
  <c r="B155" i="1" s="1"/>
  <c r="B156" i="1" s="1"/>
  <c r="B157" i="1" s="1"/>
  <c r="B158" i="1" s="1"/>
  <c r="B159" i="1" s="1"/>
  <c r="B160" i="1" s="1"/>
  <c r="B161" i="1" s="1"/>
  <c r="B162" i="1" s="1"/>
  <c r="B163" i="1" s="1"/>
  <c r="B164" i="1" s="1"/>
  <c r="B165" i="1" s="1"/>
  <c r="B166" i="1" s="1"/>
  <c r="B167" i="1" s="1"/>
  <c r="B168" i="1" s="1"/>
  <c r="B169" i="1" s="1"/>
  <c r="B170" i="1" s="1"/>
  <c r="B171" i="1" s="1"/>
  <c r="B172" i="1" s="1"/>
  <c r="B173" i="1" s="1"/>
  <c r="B174" i="1" s="1"/>
  <c r="B175" i="1" s="1"/>
  <c r="B176" i="1" s="1"/>
  <c r="B177" i="1" s="1"/>
  <c r="B190" i="1"/>
  <c r="B192" i="1" s="1"/>
  <c r="B193" i="1" s="1"/>
  <c r="B194" i="1" s="1"/>
  <c r="B195" i="1" s="1"/>
  <c r="B196" i="1" s="1"/>
  <c r="B197" i="1" s="1"/>
  <c r="B198" i="1" s="1"/>
  <c r="B199" i="1" s="1"/>
  <c r="B200" i="1" s="1"/>
  <c r="B202" i="1" s="1"/>
  <c r="B203" i="1" s="1"/>
  <c r="B370" i="1"/>
  <c r="B407" i="1"/>
  <c r="B67" i="1"/>
  <c r="B68" i="1" s="1"/>
  <c r="B69" i="1" s="1"/>
  <c r="B71" i="1" s="1"/>
  <c r="B72" i="1" s="1"/>
  <c r="B73" i="1" s="1"/>
  <c r="B74" i="1" l="1"/>
  <c r="B75" i="1" s="1"/>
  <c r="B76" i="1" s="1"/>
  <c r="B77" i="1" s="1"/>
  <c r="B79" i="1" s="1"/>
  <c r="B80" i="1" s="1"/>
  <c r="B81" i="1" s="1"/>
  <c r="B82" i="1" s="1"/>
  <c r="B84" i="1" s="1"/>
  <c r="B85" i="1" s="1"/>
  <c r="B86" i="1" s="1"/>
  <c r="B87" i="1" s="1"/>
  <c r="B88" i="1" s="1"/>
  <c r="B89" i="1" s="1"/>
  <c r="B90" i="1" s="1"/>
  <c r="B91" i="1" s="1"/>
  <c r="B92" i="1" s="1"/>
  <c r="B93" i="1" s="1"/>
  <c r="F386" i="1" l="1"/>
  <c r="F169" i="3" l="1"/>
  <c r="G169" i="3" s="1"/>
  <c r="F168" i="3"/>
  <c r="G168" i="3" s="1"/>
  <c r="F166" i="3"/>
  <c r="G166" i="3" s="1"/>
  <c r="F165" i="3"/>
  <c r="G165" i="3" s="1"/>
  <c r="F164" i="3"/>
  <c r="G164" i="3" s="1"/>
  <c r="F163" i="3"/>
  <c r="G163" i="3" s="1"/>
  <c r="F161" i="3"/>
  <c r="G161" i="3" s="1"/>
  <c r="F160" i="3"/>
  <c r="G160" i="3" s="1"/>
  <c r="F159" i="3"/>
  <c r="G159" i="3" s="1"/>
  <c r="F158" i="3"/>
  <c r="G158" i="3" s="1"/>
  <c r="G157" i="3"/>
  <c r="F157" i="3"/>
  <c r="G156" i="3"/>
  <c r="F156" i="3"/>
  <c r="F155" i="3"/>
  <c r="G155" i="3" s="1"/>
  <c r="G154" i="3"/>
  <c r="F154" i="3"/>
  <c r="F153" i="3"/>
  <c r="G153" i="3" s="1"/>
  <c r="G152" i="3"/>
  <c r="F152" i="3"/>
  <c r="G151" i="3"/>
  <c r="F151" i="3"/>
  <c r="G150" i="3"/>
  <c r="F150" i="3"/>
  <c r="G149" i="3"/>
  <c r="F149" i="3"/>
  <c r="G148" i="3"/>
  <c r="F148" i="3"/>
  <c r="G147" i="3"/>
  <c r="F147" i="3"/>
  <c r="F146" i="3"/>
  <c r="G146" i="3" s="1"/>
  <c r="F145" i="3"/>
  <c r="G145" i="3" s="1"/>
  <c r="G144" i="3"/>
  <c r="F144" i="3"/>
  <c r="G143" i="3"/>
  <c r="F143" i="3"/>
  <c r="F142" i="3"/>
  <c r="F141" i="3"/>
  <c r="F140" i="3"/>
  <c r="F139" i="3"/>
  <c r="F138" i="3"/>
  <c r="F137" i="3"/>
  <c r="F136" i="3"/>
  <c r="B136" i="3"/>
  <c r="B137" i="3" s="1"/>
  <c r="B138" i="3" s="1"/>
  <c r="B139" i="3" s="1"/>
  <c r="B140" i="3" s="1"/>
  <c r="B141" i="3" s="1"/>
  <c r="B142" i="3" s="1"/>
  <c r="F135" i="3"/>
  <c r="G134" i="3"/>
  <c r="F134" i="3"/>
  <c r="G133" i="3"/>
  <c r="F133" i="3"/>
  <c r="G132" i="3"/>
  <c r="F132" i="3"/>
  <c r="B132" i="3"/>
  <c r="B133" i="3" s="1"/>
  <c r="B134" i="3" s="1"/>
  <c r="B143" i="3" s="1"/>
  <c r="B144" i="3" s="1"/>
  <c r="B145" i="3" s="1"/>
  <c r="B146" i="3" s="1"/>
  <c r="B147" i="3" s="1"/>
  <c r="B148" i="3" s="1"/>
  <c r="G131" i="3"/>
  <c r="F131" i="3"/>
  <c r="G130" i="3"/>
  <c r="F130" i="3"/>
  <c r="G129" i="3"/>
  <c r="F129" i="3"/>
  <c r="G128" i="3"/>
  <c r="F128" i="3"/>
  <c r="G127" i="3"/>
  <c r="F127" i="3"/>
  <c r="G126" i="3"/>
  <c r="F126" i="3"/>
  <c r="G125" i="3"/>
  <c r="F125" i="3"/>
  <c r="G124" i="3"/>
  <c r="F124" i="3"/>
  <c r="G123" i="3"/>
  <c r="F123" i="3"/>
  <c r="G122" i="3"/>
  <c r="F122" i="3"/>
  <c r="G121" i="3"/>
  <c r="F121" i="3"/>
  <c r="G114" i="3"/>
  <c r="F114" i="3"/>
  <c r="G113" i="3"/>
  <c r="F113" i="3"/>
  <c r="G112" i="3"/>
  <c r="F112" i="3"/>
  <c r="G111" i="3"/>
  <c r="F111" i="3"/>
  <c r="G110" i="3"/>
  <c r="F110" i="3"/>
  <c r="G109" i="3"/>
  <c r="F109" i="3"/>
  <c r="G108" i="3"/>
  <c r="F108" i="3"/>
  <c r="G107" i="3"/>
  <c r="F107" i="3"/>
  <c r="G106" i="3"/>
  <c r="F106" i="3"/>
  <c r="G105" i="3"/>
  <c r="F105" i="3"/>
  <c r="G104" i="3"/>
  <c r="F104" i="3"/>
  <c r="G103" i="3"/>
  <c r="F103" i="3"/>
  <c r="G100" i="3"/>
  <c r="F100" i="3"/>
  <c r="G99" i="3"/>
  <c r="F99" i="3"/>
  <c r="G98" i="3"/>
  <c r="F98" i="3"/>
  <c r="G97" i="3"/>
  <c r="F97" i="3"/>
  <c r="G96" i="3"/>
  <c r="F96" i="3"/>
  <c r="G95" i="3"/>
  <c r="F95" i="3"/>
  <c r="G94" i="3"/>
  <c r="F94" i="3"/>
  <c r="G93" i="3"/>
  <c r="F93" i="3"/>
  <c r="G92" i="3"/>
  <c r="F92" i="3"/>
  <c r="G91" i="3"/>
  <c r="F91" i="3"/>
  <c r="G90" i="3"/>
  <c r="F90" i="3"/>
  <c r="G89" i="3"/>
  <c r="F89" i="3"/>
  <c r="G88" i="3"/>
  <c r="F88" i="3"/>
  <c r="G87" i="3"/>
  <c r="F87" i="3"/>
  <c r="G86" i="3"/>
  <c r="F86" i="3"/>
  <c r="G85" i="3"/>
  <c r="F85" i="3"/>
  <c r="G84" i="3"/>
  <c r="F84" i="3"/>
  <c r="G83" i="3"/>
  <c r="F83" i="3"/>
  <c r="G82" i="3"/>
  <c r="F82" i="3"/>
  <c r="G81" i="3"/>
  <c r="F81" i="3"/>
  <c r="G80" i="3"/>
  <c r="F80" i="3"/>
  <c r="G79" i="3"/>
  <c r="F79" i="3"/>
  <c r="G78" i="3"/>
  <c r="F78" i="3"/>
  <c r="G77" i="3"/>
  <c r="F77" i="3"/>
  <c r="G76" i="3"/>
  <c r="F76" i="3"/>
  <c r="B73" i="3"/>
  <c r="B74" i="3" s="1"/>
  <c r="B67" i="3" s="1"/>
  <c r="G75" i="3"/>
  <c r="F75" i="3"/>
  <c r="G74" i="3"/>
  <c r="F74" i="3"/>
  <c r="G73" i="3"/>
  <c r="F73" i="3"/>
  <c r="F72" i="3"/>
  <c r="G72" i="3" s="1"/>
  <c r="G71" i="3"/>
  <c r="F71" i="3"/>
  <c r="G70" i="3"/>
  <c r="F70" i="3"/>
  <c r="G69" i="3"/>
  <c r="F69" i="3"/>
  <c r="G68" i="3"/>
  <c r="F68" i="3"/>
  <c r="G67" i="3"/>
  <c r="F67" i="3"/>
  <c r="G65" i="3"/>
  <c r="F65" i="3"/>
  <c r="G64" i="3"/>
  <c r="F64" i="3"/>
  <c r="G63" i="3"/>
  <c r="F63" i="3"/>
  <c r="G62" i="3"/>
  <c r="F62" i="3"/>
  <c r="G61" i="3"/>
  <c r="F61" i="3"/>
  <c r="G60" i="3"/>
  <c r="F60" i="3"/>
  <c r="G59" i="3"/>
  <c r="F59" i="3"/>
  <c r="G58" i="3"/>
  <c r="F58" i="3"/>
  <c r="F54" i="3"/>
  <c r="G54" i="3" s="1"/>
  <c r="F53" i="3"/>
  <c r="G53" i="3" s="1"/>
  <c r="F52" i="3"/>
  <c r="G52" i="3" s="1"/>
  <c r="F51" i="3"/>
  <c r="G51" i="3" s="1"/>
  <c r="F49" i="3"/>
  <c r="G49" i="3" s="1"/>
  <c r="F48" i="3"/>
  <c r="G48" i="3" s="1"/>
  <c r="B48" i="3"/>
  <c r="G47" i="3"/>
  <c r="F47" i="3"/>
  <c r="G46" i="3"/>
  <c r="F46" i="3"/>
  <c r="G45" i="3"/>
  <c r="F45" i="3"/>
  <c r="G44" i="3"/>
  <c r="F44" i="3"/>
  <c r="B44" i="3"/>
  <c r="G43" i="3"/>
  <c r="F43" i="3"/>
  <c r="B43" i="3"/>
  <c r="G42" i="3"/>
  <c r="F42" i="3"/>
  <c r="G41" i="3"/>
  <c r="F41" i="3"/>
  <c r="F40" i="3"/>
  <c r="F39" i="3"/>
  <c r="F38" i="3"/>
  <c r="F37" i="3"/>
  <c r="F36" i="3"/>
  <c r="F35" i="3"/>
  <c r="F34" i="3"/>
  <c r="F33" i="3"/>
  <c r="F32" i="3"/>
  <c r="F31" i="3"/>
  <c r="G30" i="3"/>
  <c r="F30" i="3"/>
  <c r="F29" i="3"/>
  <c r="G28" i="3"/>
  <c r="F28" i="3"/>
  <c r="G27" i="3"/>
  <c r="F27" i="3"/>
  <c r="F26" i="3"/>
  <c r="F25" i="3"/>
  <c r="F24" i="3"/>
  <c r="F23" i="3"/>
  <c r="G22" i="3"/>
  <c r="F22" i="3"/>
  <c r="G21" i="3"/>
  <c r="F21" i="3"/>
  <c r="G20" i="3"/>
  <c r="F20" i="3"/>
  <c r="F19" i="3"/>
  <c r="G18" i="3"/>
  <c r="F18" i="3"/>
  <c r="G17" i="3"/>
  <c r="F17" i="3"/>
  <c r="G16" i="3"/>
  <c r="F16" i="3"/>
  <c r="G15" i="3"/>
  <c r="F15" i="3"/>
  <c r="F14" i="3"/>
  <c r="F13" i="3"/>
  <c r="F12" i="3"/>
  <c r="F11" i="3"/>
  <c r="G7" i="3"/>
  <c r="F7" i="3"/>
  <c r="G5" i="3"/>
  <c r="F5" i="3"/>
  <c r="G4" i="3"/>
  <c r="F4" i="3"/>
  <c r="G3" i="3"/>
  <c r="F3" i="3"/>
  <c r="G460" i="1"/>
  <c r="F460" i="1"/>
  <c r="G457" i="1"/>
  <c r="F457" i="1"/>
  <c r="F45" i="1"/>
  <c r="G45" i="1" s="1"/>
  <c r="F28" i="2"/>
  <c r="F25" i="2"/>
  <c r="F5" i="1"/>
  <c r="G3" i="1"/>
  <c r="G54" i="1" l="1"/>
  <c r="F54" i="1"/>
  <c r="G497" i="1" l="1"/>
  <c r="G356" i="1"/>
  <c r="G179" i="1"/>
  <c r="G178" i="1"/>
  <c r="G492" i="1"/>
  <c r="G491" i="1"/>
  <c r="G495" i="1"/>
  <c r="G488" i="1"/>
  <c r="G487" i="1"/>
  <c r="G486" i="1"/>
  <c r="G485" i="1"/>
  <c r="G484" i="1"/>
  <c r="G483" i="1"/>
  <c r="G482" i="1"/>
  <c r="G481" i="1"/>
  <c r="G480" i="1"/>
  <c r="G479" i="1"/>
  <c r="G476" i="1"/>
  <c r="G475" i="1"/>
  <c r="G472" i="1"/>
  <c r="G471" i="1"/>
  <c r="G470" i="1"/>
  <c r="G469" i="1"/>
  <c r="G458" i="1"/>
  <c r="G461" i="1"/>
  <c r="G456" i="1"/>
  <c r="G455" i="1"/>
  <c r="G454" i="1"/>
  <c r="G453" i="1"/>
  <c r="G452" i="1"/>
  <c r="G426" i="1"/>
  <c r="G420" i="1"/>
  <c r="G419" i="1"/>
  <c r="G418" i="1"/>
  <c r="G417" i="1"/>
  <c r="G416" i="1"/>
  <c r="G415" i="1"/>
  <c r="G414" i="1"/>
  <c r="G412" i="1"/>
  <c r="G411" i="1"/>
  <c r="G410" i="1"/>
  <c r="G405" i="1"/>
  <c r="G407" i="1"/>
  <c r="G403" i="1"/>
  <c r="G402" i="1"/>
  <c r="G401" i="1"/>
  <c r="G400" i="1"/>
  <c r="G399" i="1"/>
  <c r="G398" i="1"/>
  <c r="G370" i="1"/>
  <c r="G397" i="1"/>
  <c r="G396" i="1"/>
  <c r="G395" i="1"/>
  <c r="G394" i="1"/>
  <c r="G393" i="1"/>
  <c r="G392" i="1"/>
  <c r="G391" i="1"/>
  <c r="G390" i="1"/>
  <c r="G389" i="1"/>
  <c r="G388" i="1"/>
  <c r="G382" i="1"/>
  <c r="G381" i="1"/>
  <c r="G380" i="1"/>
  <c r="G379" i="1"/>
  <c r="G378" i="1"/>
  <c r="G377" i="1"/>
  <c r="G228" i="1"/>
  <c r="G227" i="1"/>
  <c r="G226" i="1"/>
  <c r="G225" i="1"/>
  <c r="G224" i="1"/>
  <c r="G223" i="1"/>
  <c r="G222" i="1"/>
  <c r="G221" i="1"/>
  <c r="G220" i="1"/>
  <c r="G219" i="1"/>
  <c r="G218" i="1"/>
  <c r="G217" i="1"/>
  <c r="G216" i="1"/>
  <c r="G215" i="1"/>
  <c r="G214" i="1"/>
  <c r="G213" i="1"/>
  <c r="G212" i="1"/>
  <c r="G211" i="1"/>
  <c r="G210" i="1"/>
  <c r="G209" i="1"/>
  <c r="G208" i="1"/>
  <c r="G463" i="1"/>
  <c r="G207" i="1"/>
  <c r="G206" i="1"/>
  <c r="G205" i="1"/>
  <c r="G204" i="1"/>
  <c r="G203" i="1"/>
  <c r="G202" i="1"/>
  <c r="G201" i="1"/>
  <c r="G200" i="1"/>
  <c r="G197" i="1"/>
  <c r="G196" i="1"/>
  <c r="G195" i="1"/>
  <c r="G194" i="1"/>
  <c r="G189" i="1"/>
  <c r="G188" i="1"/>
  <c r="G184" i="1"/>
  <c r="G182" i="1"/>
  <c r="G181" i="1"/>
  <c r="G180" i="1"/>
  <c r="G174" i="1"/>
  <c r="G173" i="1"/>
  <c r="G172" i="1"/>
  <c r="G171" i="1"/>
  <c r="G170" i="1"/>
  <c r="G169" i="1"/>
  <c r="G168" i="1"/>
  <c r="G167" i="1"/>
  <c r="G165" i="1"/>
  <c r="G164" i="1"/>
  <c r="G163" i="1"/>
  <c r="G162" i="1"/>
  <c r="G161" i="1"/>
  <c r="G160" i="1"/>
  <c r="G158" i="1"/>
  <c r="G157" i="1"/>
  <c r="G155" i="1"/>
  <c r="G154" i="1"/>
  <c r="G153" i="1"/>
  <c r="G152" i="1"/>
  <c r="G151" i="1"/>
  <c r="G150" i="1"/>
  <c r="G148" i="1"/>
  <c r="G146" i="1"/>
  <c r="G404" i="1"/>
  <c r="G145" i="1"/>
  <c r="G144" i="1"/>
  <c r="G413" i="1"/>
  <c r="G135" i="1"/>
  <c r="G133" i="1"/>
  <c r="G132" i="1"/>
  <c r="G131" i="1"/>
  <c r="G130" i="1"/>
  <c r="G119" i="1"/>
  <c r="G117" i="1"/>
  <c r="G116" i="1"/>
  <c r="G111" i="1"/>
  <c r="G110" i="1"/>
  <c r="G109" i="1"/>
  <c r="G107" i="1"/>
  <c r="G106" i="1"/>
  <c r="G105" i="1"/>
  <c r="G104" i="1"/>
  <c r="G96" i="1"/>
  <c r="G93" i="1"/>
  <c r="G92" i="1"/>
  <c r="G91" i="1"/>
  <c r="G90" i="1"/>
  <c r="G89" i="1"/>
  <c r="G88" i="1"/>
  <c r="G87" i="1"/>
  <c r="G86" i="1"/>
  <c r="G85" i="1"/>
  <c r="G84" i="1"/>
  <c r="G83" i="1"/>
  <c r="G82" i="1"/>
  <c r="G81" i="1"/>
  <c r="G80" i="1"/>
  <c r="G79" i="1"/>
  <c r="G78" i="1"/>
  <c r="G77" i="1"/>
  <c r="G76" i="1"/>
  <c r="G75" i="1"/>
  <c r="G74" i="1"/>
  <c r="G73" i="1"/>
  <c r="G72" i="1"/>
  <c r="G71" i="1"/>
  <c r="G70" i="1"/>
  <c r="G69" i="1"/>
  <c r="G68" i="1"/>
  <c r="G67" i="1"/>
  <c r="G66" i="1"/>
  <c r="G65" i="1"/>
  <c r="G64" i="1"/>
  <c r="G63" i="1"/>
  <c r="G62" i="1"/>
  <c r="G61" i="1"/>
  <c r="G60" i="1"/>
  <c r="G59" i="1"/>
  <c r="G58" i="1"/>
  <c r="G57" i="1"/>
  <c r="G56" i="1"/>
  <c r="G55" i="1"/>
  <c r="G41" i="1"/>
  <c r="G40" i="1"/>
  <c r="G27" i="1"/>
  <c r="G26" i="1"/>
  <c r="G25" i="1"/>
  <c r="G24" i="1"/>
  <c r="G23" i="1"/>
  <c r="G22" i="1"/>
  <c r="G21" i="1"/>
  <c r="G20" i="1"/>
  <c r="G19" i="1"/>
  <c r="G18" i="1"/>
  <c r="G9" i="1"/>
  <c r="G8" i="1"/>
  <c r="G7" i="1"/>
  <c r="G6" i="1"/>
  <c r="G5" i="1"/>
  <c r="G4" i="1"/>
  <c r="F141" i="1" l="1"/>
  <c r="G141" i="1" s="1"/>
  <c r="F140" i="1"/>
  <c r="G140" i="1" s="1"/>
  <c r="F147" i="1"/>
  <c r="G147" i="1" s="1"/>
  <c r="F420" i="1"/>
  <c r="F419" i="1"/>
  <c r="F418" i="1"/>
  <c r="F417" i="1"/>
  <c r="F416" i="1"/>
  <c r="F415" i="1"/>
  <c r="F414" i="1"/>
  <c r="F412" i="1"/>
  <c r="F411" i="1"/>
  <c r="F410" i="1"/>
  <c r="F405" i="1"/>
  <c r="F407" i="1"/>
  <c r="F403" i="1"/>
  <c r="F402" i="1"/>
  <c r="F401" i="1"/>
  <c r="F400" i="1"/>
  <c r="F357" i="1"/>
  <c r="F356" i="1"/>
  <c r="F496" i="1"/>
  <c r="G496" i="1" s="1"/>
  <c r="F179" i="1"/>
  <c r="F178" i="1"/>
  <c r="F367" i="1"/>
  <c r="G367" i="1" s="1"/>
  <c r="F369" i="1"/>
  <c r="G369" i="1" s="1"/>
  <c r="F368" i="1"/>
  <c r="G368" i="1" s="1"/>
  <c r="F366" i="1"/>
  <c r="G366" i="1" s="1"/>
  <c r="F199" i="1"/>
  <c r="G199" i="1" s="1"/>
  <c r="F185" i="1"/>
  <c r="G185" i="1" s="1"/>
  <c r="F188" i="1"/>
  <c r="F183" i="1"/>
  <c r="G183" i="1" s="1"/>
  <c r="B204" i="1" l="1"/>
  <c r="B206" i="1" s="1"/>
  <c r="B209" i="1" s="1"/>
  <c r="B210" i="1" s="1"/>
  <c r="B211" i="1" s="1"/>
  <c r="B212" i="1" s="1"/>
  <c r="B214" i="1" s="1"/>
  <c r="B215" i="1" s="1"/>
  <c r="B216" i="1" s="1"/>
  <c r="B217" i="1" s="1"/>
  <c r="B218" i="1" s="1"/>
  <c r="B219" i="1" s="1"/>
  <c r="B221" i="1" s="1"/>
  <c r="B222" i="1" s="1"/>
  <c r="B223" i="1" s="1"/>
  <c r="B224" i="1" s="1"/>
  <c r="B225" i="1" s="1"/>
  <c r="B226" i="1" s="1"/>
  <c r="B227" i="1" s="1"/>
  <c r="B228" i="1" s="1"/>
  <c r="B229" i="1" s="1"/>
  <c r="B230" i="1" s="1"/>
  <c r="B231" i="1" s="1"/>
  <c r="B232" i="1" s="1"/>
  <c r="B233" i="1" s="1"/>
  <c r="B234" i="1" s="1"/>
  <c r="B235" i="1" s="1"/>
  <c r="B236" i="1" s="1"/>
  <c r="B237" i="1" s="1"/>
  <c r="B238" i="1" s="1"/>
  <c r="B239" i="1" s="1"/>
  <c r="B240" i="1" s="1"/>
  <c r="B241" i="1" s="1"/>
  <c r="B242" i="1" s="1"/>
  <c r="B243" i="1" s="1"/>
  <c r="B244" i="1" s="1"/>
  <c r="B245" i="1" s="1"/>
  <c r="B246" i="1" s="1"/>
  <c r="B247" i="1" s="1"/>
  <c r="B248" i="1" s="1"/>
  <c r="B249" i="1" s="1"/>
  <c r="B250" i="1" s="1"/>
  <c r="B251" i="1" s="1"/>
  <c r="B252" i="1" s="1"/>
  <c r="B253" i="1" s="1"/>
  <c r="B254" i="1" s="1"/>
  <c r="B255" i="1" s="1"/>
  <c r="B256" i="1" s="1"/>
  <c r="B257" i="1" s="1"/>
  <c r="B258" i="1" s="1"/>
  <c r="B259" i="1" s="1"/>
  <c r="B260" i="1" s="1"/>
  <c r="B261" i="1" s="1"/>
  <c r="B262" i="1" s="1"/>
  <c r="B263" i="1" s="1"/>
  <c r="B264" i="1" s="1"/>
  <c r="B265" i="1" s="1"/>
  <c r="B266" i="1" s="1"/>
  <c r="B267" i="1" s="1"/>
  <c r="B268" i="1" s="1"/>
  <c r="B269" i="1" s="1"/>
  <c r="B270" i="1" s="1"/>
  <c r="B271" i="1" s="1"/>
  <c r="B272" i="1" s="1"/>
  <c r="B273" i="1" s="1"/>
  <c r="B274" i="1" s="1"/>
  <c r="B275" i="1" s="1"/>
  <c r="B276" i="1" s="1"/>
  <c r="B278" i="1" s="1"/>
  <c r="B279" i="1" s="1"/>
  <c r="B280" i="1" s="1"/>
  <c r="B281" i="1" s="1"/>
  <c r="B282" i="1" s="1"/>
  <c r="B283" i="1" s="1"/>
  <c r="B284" i="1" s="1"/>
  <c r="B285" i="1" s="1"/>
  <c r="B286" i="1" s="1"/>
  <c r="B287" i="1" s="1"/>
  <c r="B288" i="1" s="1"/>
  <c r="B289" i="1" s="1"/>
  <c r="B290" i="1" s="1"/>
  <c r="B291" i="1" s="1"/>
  <c r="B292" i="1" s="1"/>
  <c r="B293" i="1" s="1"/>
  <c r="B294" i="1" s="1"/>
  <c r="B295" i="1" s="1"/>
  <c r="B296" i="1" s="1"/>
  <c r="B297" i="1" s="1"/>
  <c r="B298" i="1" s="1"/>
  <c r="B299" i="1" s="1"/>
  <c r="B300" i="1" s="1"/>
  <c r="B301" i="1" s="1"/>
  <c r="B302" i="1" s="1"/>
  <c r="B303" i="1" s="1"/>
  <c r="B304" i="1" s="1"/>
  <c r="B305" i="1" s="1"/>
  <c r="B306" i="1" s="1"/>
  <c r="B307" i="1" s="1"/>
  <c r="B308" i="1" s="1"/>
  <c r="B309" i="1" s="1"/>
  <c r="B310" i="1" s="1"/>
  <c r="B311" i="1" s="1"/>
  <c r="B312" i="1" s="1"/>
  <c r="B313" i="1" s="1"/>
  <c r="B314" i="1" s="1"/>
  <c r="B315" i="1" s="1"/>
  <c r="B316" i="1" s="1"/>
  <c r="B317" i="1" s="1"/>
  <c r="B318" i="1" s="1"/>
  <c r="B320" i="1" s="1"/>
  <c r="B322" i="1" s="1"/>
  <c r="B323" i="1" s="1"/>
  <c r="B324" i="1" s="1"/>
  <c r="B325" i="1" s="1"/>
  <c r="B326" i="1" s="1"/>
  <c r="B329" i="1" s="1"/>
  <c r="B330" i="1" s="1"/>
  <c r="B331" i="1" s="1"/>
  <c r="B332" i="1" s="1"/>
  <c r="B333" i="1" s="1"/>
  <c r="B334" i="1" s="1"/>
  <c r="B335" i="1" s="1"/>
  <c r="B336" i="1" s="1"/>
  <c r="B337" i="1" s="1"/>
  <c r="B338" i="1" s="1"/>
  <c r="B339" i="1" s="1"/>
  <c r="B340" i="1" s="1"/>
  <c r="B341" i="1" s="1"/>
  <c r="B342" i="1" s="1"/>
  <c r="B343" i="1" s="1"/>
  <c r="B344" i="1" s="1"/>
  <c r="B345" i="1" s="1"/>
  <c r="B346" i="1" s="1"/>
  <c r="B347" i="1" s="1"/>
  <c r="B348" i="1" s="1"/>
  <c r="B349" i="1" s="1"/>
  <c r="B350" i="1" s="1"/>
  <c r="B351" i="1" s="1"/>
  <c r="B352" i="1" s="1"/>
  <c r="B353" i="1" s="1"/>
  <c r="B354" i="1" s="1"/>
  <c r="B355" i="1" s="1"/>
  <c r="B356" i="1" s="1"/>
  <c r="B357" i="1" s="1"/>
  <c r="F365" i="1"/>
  <c r="G365" i="1" s="1"/>
  <c r="F364" i="1"/>
  <c r="G364" i="1" s="1"/>
  <c r="F363" i="1"/>
  <c r="G363" i="1" s="1"/>
  <c r="F339" i="1"/>
  <c r="G339" i="1" s="1"/>
  <c r="F338" i="1"/>
  <c r="G338" i="1" s="1"/>
  <c r="F337" i="1"/>
  <c r="G337" i="1" s="1"/>
  <c r="F336" i="1"/>
  <c r="G336" i="1" s="1"/>
  <c r="F335" i="1"/>
  <c r="G335" i="1" s="1"/>
  <c r="F334" i="1"/>
  <c r="G334" i="1" s="1"/>
  <c r="F333" i="1"/>
  <c r="G333" i="1" s="1"/>
  <c r="F332" i="1"/>
  <c r="G332" i="1" s="1"/>
  <c r="F331" i="1"/>
  <c r="G331" i="1" s="1"/>
  <c r="F330" i="1"/>
  <c r="G330" i="1" s="1"/>
  <c r="F329" i="1"/>
  <c r="G329" i="1" s="1"/>
  <c r="F328" i="1"/>
  <c r="G328" i="1" s="1"/>
  <c r="F327" i="1"/>
  <c r="G327" i="1" s="1"/>
  <c r="F326" i="1"/>
  <c r="G326" i="1" s="1"/>
  <c r="F325" i="1"/>
  <c r="G325" i="1" s="1"/>
  <c r="F324" i="1"/>
  <c r="G324" i="1" s="1"/>
  <c r="F323" i="1"/>
  <c r="G323" i="1" s="1"/>
  <c r="F322" i="1"/>
  <c r="G322" i="1" s="1"/>
  <c r="F321" i="1"/>
  <c r="G321" i="1" s="1"/>
  <c r="F320" i="1"/>
  <c r="G320" i="1" s="1"/>
  <c r="F319" i="1"/>
  <c r="G319" i="1" s="1"/>
  <c r="F318" i="1"/>
  <c r="G318" i="1" s="1"/>
  <c r="F317" i="1"/>
  <c r="G317" i="1" s="1"/>
  <c r="F316" i="1"/>
  <c r="G316" i="1" s="1"/>
  <c r="F315" i="1"/>
  <c r="G315" i="1" s="1"/>
  <c r="F314" i="1"/>
  <c r="G314" i="1" s="1"/>
  <c r="F313" i="1"/>
  <c r="G313" i="1" s="1"/>
  <c r="F312" i="1"/>
  <c r="G312" i="1" s="1"/>
  <c r="F311" i="1"/>
  <c r="G311" i="1" s="1"/>
  <c r="F310" i="1"/>
  <c r="G310" i="1" s="1"/>
  <c r="F309" i="1"/>
  <c r="G309" i="1" s="1"/>
  <c r="F308" i="1"/>
  <c r="G308" i="1" s="1"/>
  <c r="F307" i="1"/>
  <c r="G307" i="1" s="1"/>
  <c r="F306" i="1"/>
  <c r="G306" i="1" s="1"/>
  <c r="F305" i="1"/>
  <c r="G305" i="1" s="1"/>
  <c r="F304" i="1"/>
  <c r="G304" i="1" s="1"/>
  <c r="F303" i="1"/>
  <c r="G303" i="1" s="1"/>
  <c r="F302" i="1"/>
  <c r="G302" i="1" s="1"/>
  <c r="F301" i="1"/>
  <c r="G301" i="1" s="1"/>
  <c r="F300" i="1"/>
  <c r="G300" i="1" s="1"/>
  <c r="F299" i="1"/>
  <c r="G299" i="1" s="1"/>
  <c r="F298" i="1"/>
  <c r="G298" i="1" s="1"/>
  <c r="F297" i="1"/>
  <c r="G297" i="1" s="1"/>
  <c r="F296" i="1"/>
  <c r="G296" i="1" s="1"/>
  <c r="F295" i="1"/>
  <c r="G295" i="1" s="1"/>
  <c r="F294" i="1"/>
  <c r="G294" i="1" s="1"/>
  <c r="F293" i="1"/>
  <c r="G293" i="1" s="1"/>
  <c r="F292" i="1"/>
  <c r="G292" i="1" s="1"/>
  <c r="F291" i="1"/>
  <c r="G291" i="1" s="1"/>
  <c r="F290" i="1"/>
  <c r="G290" i="1" s="1"/>
  <c r="F289" i="1"/>
  <c r="G289" i="1" s="1"/>
  <c r="F288" i="1"/>
  <c r="G288" i="1" s="1"/>
  <c r="F287" i="1"/>
  <c r="G287" i="1" s="1"/>
  <c r="F286" i="1"/>
  <c r="G286" i="1" s="1"/>
  <c r="F285" i="1"/>
  <c r="G285" i="1" s="1"/>
  <c r="F284" i="1"/>
  <c r="G284" i="1" s="1"/>
  <c r="F283" i="1"/>
  <c r="G283" i="1" s="1"/>
  <c r="F282" i="1"/>
  <c r="G282" i="1" s="1"/>
  <c r="F281" i="1"/>
  <c r="G281" i="1" s="1"/>
  <c r="F280" i="1"/>
  <c r="G280" i="1" s="1"/>
  <c r="F279" i="1"/>
  <c r="G279" i="1" s="1"/>
  <c r="F278" i="1"/>
  <c r="G278" i="1" s="1"/>
  <c r="F277" i="1"/>
  <c r="G277" i="1" s="1"/>
  <c r="F276" i="1"/>
  <c r="G276" i="1" s="1"/>
  <c r="F275" i="1"/>
  <c r="G275" i="1" s="1"/>
  <c r="F274" i="1"/>
  <c r="G274" i="1" s="1"/>
  <c r="F273" i="1"/>
  <c r="G273" i="1" s="1"/>
  <c r="F272" i="1"/>
  <c r="G272" i="1" s="1"/>
  <c r="F271" i="1"/>
  <c r="G271" i="1" s="1"/>
  <c r="F270" i="1"/>
  <c r="G270" i="1" s="1"/>
  <c r="F269" i="1"/>
  <c r="G269" i="1" s="1"/>
  <c r="F268" i="1"/>
  <c r="G268" i="1" s="1"/>
  <c r="F267" i="1"/>
  <c r="G267" i="1" s="1"/>
  <c r="F266" i="1"/>
  <c r="G266" i="1" s="1"/>
  <c r="F265" i="1"/>
  <c r="G265" i="1" s="1"/>
  <c r="F264" i="1"/>
  <c r="G264" i="1" s="1"/>
  <c r="F263" i="1"/>
  <c r="G263" i="1" s="1"/>
  <c r="F262" i="1"/>
  <c r="G262" i="1" s="1"/>
  <c r="F261" i="1"/>
  <c r="G261" i="1" s="1"/>
  <c r="F260" i="1"/>
  <c r="G260" i="1" s="1"/>
  <c r="F259" i="1"/>
  <c r="G259" i="1" s="1"/>
  <c r="F258" i="1"/>
  <c r="G258" i="1" s="1"/>
  <c r="F257" i="1"/>
  <c r="G257" i="1" s="1"/>
  <c r="F256" i="1"/>
  <c r="G256" i="1" s="1"/>
  <c r="F255" i="1"/>
  <c r="G255" i="1" s="1"/>
  <c r="F254" i="1"/>
  <c r="G254" i="1" s="1"/>
  <c r="F253" i="1"/>
  <c r="G253" i="1" s="1"/>
  <c r="F252" i="1"/>
  <c r="G252" i="1" s="1"/>
  <c r="F251" i="1"/>
  <c r="G251" i="1" s="1"/>
  <c r="F250" i="1"/>
  <c r="G250" i="1" s="1"/>
  <c r="F249" i="1"/>
  <c r="G249" i="1" s="1"/>
  <c r="F248" i="1"/>
  <c r="G248" i="1" s="1"/>
  <c r="F247" i="1"/>
  <c r="G247" i="1" s="1"/>
  <c r="F246" i="1"/>
  <c r="G246" i="1" s="1"/>
  <c r="F245" i="1"/>
  <c r="G245" i="1" s="1"/>
  <c r="F244" i="1"/>
  <c r="G244" i="1" s="1"/>
  <c r="F243" i="1"/>
  <c r="G243" i="1" s="1"/>
  <c r="F242" i="1"/>
  <c r="G242" i="1" s="1"/>
  <c r="F241" i="1"/>
  <c r="G241" i="1" s="1"/>
  <c r="F240" i="1"/>
  <c r="G240" i="1" s="1"/>
  <c r="F239" i="1"/>
  <c r="G239" i="1" s="1"/>
  <c r="F238" i="1"/>
  <c r="G238" i="1" s="1"/>
  <c r="F237" i="1"/>
  <c r="G237" i="1" s="1"/>
  <c r="F236" i="1"/>
  <c r="G236" i="1" s="1"/>
  <c r="F235" i="1"/>
  <c r="G235" i="1" s="1"/>
  <c r="F234" i="1"/>
  <c r="G234" i="1" s="1"/>
  <c r="F233" i="1"/>
  <c r="G233" i="1" s="1"/>
  <c r="F232" i="1"/>
  <c r="G232" i="1" s="1"/>
  <c r="F231" i="1"/>
  <c r="G231" i="1" s="1"/>
  <c r="F230" i="1"/>
  <c r="G230" i="1" s="1"/>
  <c r="F229" i="1"/>
  <c r="G229" i="1" s="1"/>
  <c r="F166" i="1"/>
  <c r="G166" i="1" s="1"/>
  <c r="F193" i="1"/>
  <c r="G193" i="1" s="1"/>
  <c r="F192" i="1"/>
  <c r="G192" i="1" s="1"/>
  <c r="F191" i="1"/>
  <c r="G191" i="1" s="1"/>
  <c r="F190" i="1"/>
  <c r="G190" i="1" s="1"/>
  <c r="F212" i="1"/>
  <c r="F211" i="1"/>
  <c r="F210" i="1"/>
  <c r="F209" i="1"/>
  <c r="F208" i="1"/>
  <c r="F463" i="1"/>
  <c r="F215" i="1"/>
  <c r="F197" i="1"/>
  <c r="F196" i="1"/>
  <c r="F195" i="1"/>
  <c r="F200" i="1"/>
  <c r="F165" i="1"/>
  <c r="F184" i="1"/>
  <c r="F182" i="1"/>
  <c r="F181" i="1"/>
  <c r="F180" i="1"/>
  <c r="F174" i="1"/>
  <c r="F173" i="1"/>
  <c r="F172" i="1"/>
  <c r="F171" i="1"/>
  <c r="F170" i="1"/>
  <c r="F169" i="1"/>
  <c r="F168" i="1"/>
  <c r="F167" i="1"/>
  <c r="F163" i="1"/>
  <c r="F162" i="1"/>
  <c r="F161" i="1"/>
  <c r="F160" i="1"/>
  <c r="F158" i="1"/>
  <c r="F157" i="1"/>
  <c r="F139" i="1"/>
  <c r="G139" i="1" s="1"/>
  <c r="F136" i="1"/>
  <c r="G136" i="1" s="1"/>
  <c r="F135" i="1"/>
  <c r="F96" i="1"/>
  <c r="F93" i="1"/>
  <c r="F82" i="1"/>
  <c r="F81" i="1"/>
  <c r="F80" i="1"/>
  <c r="F62" i="1"/>
  <c r="F61" i="1"/>
  <c r="F60" i="1"/>
  <c r="F50" i="1"/>
  <c r="G50" i="1" s="1"/>
  <c r="F49" i="1"/>
  <c r="G49" i="1" s="1"/>
  <c r="F48" i="1"/>
  <c r="G48" i="1" s="1"/>
  <c r="F47" i="1"/>
  <c r="G47" i="1" s="1"/>
  <c r="F43" i="1"/>
  <c r="G43" i="1" s="1"/>
  <c r="F51" i="1"/>
  <c r="G51" i="1" s="1"/>
  <c r="F46" i="1"/>
  <c r="G46" i="1" s="1"/>
  <c r="F44" i="1"/>
  <c r="G44" i="1" s="1"/>
  <c r="F42" i="1"/>
  <c r="G42" i="1" s="1"/>
  <c r="F39" i="1"/>
  <c r="G39" i="1" s="1"/>
  <c r="F38" i="1"/>
  <c r="G38" i="1" s="1"/>
  <c r="F37" i="1"/>
  <c r="G37" i="1" s="1"/>
  <c r="F35" i="1"/>
  <c r="G35" i="1" s="1"/>
  <c r="F36" i="1"/>
  <c r="G36" i="1" s="1"/>
  <c r="F34" i="1"/>
  <c r="G34" i="1" s="1"/>
  <c r="F33" i="1"/>
  <c r="G33" i="1" s="1"/>
  <c r="F32" i="1"/>
  <c r="G32" i="1" s="1"/>
  <c r="F31" i="1"/>
  <c r="G31" i="1" s="1"/>
  <c r="F375" i="1"/>
  <c r="G375" i="1" s="1"/>
  <c r="F374" i="1"/>
  <c r="G374" i="1" s="1"/>
  <c r="F373" i="1"/>
  <c r="G373" i="1" s="1"/>
  <c r="F372" i="1"/>
  <c r="G372" i="1" s="1"/>
  <c r="F30" i="1"/>
  <c r="G30" i="1" s="1"/>
  <c r="F29" i="1"/>
  <c r="G29" i="1" s="1"/>
  <c r="F28" i="1"/>
  <c r="G28" i="1" s="1"/>
  <c r="G386" i="1"/>
  <c r="F385" i="1"/>
  <c r="G385" i="1" s="1"/>
  <c r="F384" i="1"/>
  <c r="G384" i="1" s="1"/>
  <c r="F383" i="1"/>
  <c r="G383" i="1" s="1"/>
  <c r="F465" i="1"/>
  <c r="G465" i="1" s="1"/>
  <c r="F468" i="1"/>
  <c r="G468" i="1" s="1"/>
  <c r="F467" i="1"/>
  <c r="G467" i="1" s="1"/>
  <c r="F466" i="1"/>
  <c r="G466" i="1" s="1"/>
  <c r="F9" i="1"/>
  <c r="F17" i="1"/>
  <c r="G17" i="1" s="1"/>
  <c r="F16" i="1"/>
  <c r="G16" i="1" s="1"/>
  <c r="F15" i="1"/>
  <c r="G15" i="1" s="1"/>
  <c r="F14" i="1"/>
  <c r="G14" i="1" s="1"/>
  <c r="F13" i="1"/>
  <c r="G13" i="1" s="1"/>
  <c r="F12" i="1"/>
  <c r="G12" i="1" s="1"/>
  <c r="F11" i="1"/>
  <c r="G11" i="1" s="1"/>
  <c r="F10" i="1"/>
  <c r="G10" i="1" s="1"/>
  <c r="F246" i="2"/>
  <c r="F245" i="2"/>
  <c r="F244" i="2"/>
  <c r="F243" i="2"/>
  <c r="F242" i="2"/>
  <c r="F241" i="2"/>
  <c r="F240" i="2"/>
  <c r="F239" i="2"/>
  <c r="F238" i="2"/>
  <c r="F237" i="2"/>
  <c r="F236" i="2"/>
  <c r="F235" i="2"/>
  <c r="F234" i="2"/>
  <c r="F233" i="2"/>
  <c r="F232" i="2"/>
  <c r="F231" i="2"/>
  <c r="F230" i="2"/>
  <c r="F229" i="2"/>
  <c r="F228" i="2"/>
  <c r="F227" i="2"/>
  <c r="F226" i="2"/>
  <c r="F225" i="2"/>
  <c r="F224" i="2"/>
  <c r="F223" i="2"/>
  <c r="F222" i="2"/>
  <c r="F221" i="2"/>
  <c r="F220" i="2"/>
  <c r="F219" i="2"/>
  <c r="F218" i="2"/>
  <c r="F217" i="2"/>
  <c r="F216" i="2"/>
  <c r="F215" i="2"/>
  <c r="F214" i="2"/>
  <c r="F213" i="2"/>
  <c r="F212" i="2"/>
  <c r="F211" i="2"/>
  <c r="F210" i="2"/>
  <c r="F209" i="2"/>
  <c r="F208" i="2"/>
  <c r="F207" i="2"/>
  <c r="F206" i="2"/>
  <c r="F205" i="2"/>
  <c r="F204" i="2"/>
  <c r="F203" i="2"/>
  <c r="F202" i="2"/>
  <c r="F201" i="2"/>
  <c r="F200" i="2"/>
  <c r="F199" i="2"/>
  <c r="F198" i="2"/>
  <c r="F197" i="2"/>
  <c r="F196" i="2"/>
  <c r="F195" i="2"/>
  <c r="F194" i="2"/>
  <c r="F193" i="2"/>
  <c r="F192" i="2"/>
  <c r="B192" i="2"/>
  <c r="B193" i="2" s="1"/>
  <c r="B194" i="2" s="1"/>
  <c r="B195" i="2" s="1"/>
  <c r="B196" i="2" s="1"/>
  <c r="B197" i="2" s="1"/>
  <c r="B198" i="2" s="1"/>
  <c r="B199" i="2" s="1"/>
  <c r="B200" i="2" s="1"/>
  <c r="B201" i="2" s="1"/>
  <c r="B202" i="2" s="1"/>
  <c r="B203" i="2" s="1"/>
  <c r="B204" i="2" s="1"/>
  <c r="B205" i="2" s="1"/>
  <c r="B206" i="2" s="1"/>
  <c r="B207" i="2" s="1"/>
  <c r="B208" i="2" s="1"/>
  <c r="B209" i="2" s="1"/>
  <c r="B210" i="2" s="1"/>
  <c r="B211" i="2" s="1"/>
  <c r="B212" i="2" s="1"/>
  <c r="B213" i="2" s="1"/>
  <c r="B214" i="2" s="1"/>
  <c r="B215" i="2" s="1"/>
  <c r="B216" i="2" s="1"/>
  <c r="B217" i="2" s="1"/>
  <c r="B218" i="2" s="1"/>
  <c r="B219" i="2" s="1"/>
  <c r="B220" i="2" s="1"/>
  <c r="B221" i="2" s="1"/>
  <c r="B222" i="2" s="1"/>
  <c r="B223" i="2" s="1"/>
  <c r="B224" i="2" s="1"/>
  <c r="B225" i="2" s="1"/>
  <c r="B226" i="2" s="1"/>
  <c r="B227" i="2" s="1"/>
  <c r="B228" i="2" s="1"/>
  <c r="B229" i="2" s="1"/>
  <c r="B230" i="2" s="1"/>
  <c r="B231" i="2" s="1"/>
  <c r="B232" i="2" s="1"/>
  <c r="B233" i="2" s="1"/>
  <c r="B234" i="2" s="1"/>
  <c r="B235" i="2" s="1"/>
  <c r="B236" i="2" s="1"/>
  <c r="B237" i="2" s="1"/>
  <c r="B238" i="2" s="1"/>
  <c r="B239" i="2" s="1"/>
  <c r="B240" i="2" s="1"/>
  <c r="B241" i="2" s="1"/>
  <c r="B242" i="2" s="1"/>
  <c r="B243" i="2" s="1"/>
  <c r="B244" i="2" s="1"/>
  <c r="B245" i="2" s="1"/>
  <c r="B246" i="2" s="1"/>
  <c r="F191" i="2"/>
  <c r="F190" i="2"/>
  <c r="F189" i="2"/>
  <c r="F188" i="2"/>
  <c r="F187" i="2"/>
  <c r="F186" i="2"/>
  <c r="F185" i="2"/>
  <c r="F184" i="2"/>
  <c r="F183" i="2"/>
  <c r="F182" i="2"/>
  <c r="F181" i="2"/>
  <c r="F180" i="2"/>
  <c r="F179" i="2"/>
  <c r="F178" i="2"/>
  <c r="F177" i="2"/>
  <c r="F176" i="2"/>
  <c r="B176" i="2"/>
  <c r="B177" i="2" s="1"/>
  <c r="B178" i="2" s="1"/>
  <c r="B179" i="2" s="1"/>
  <c r="B180" i="2" s="1"/>
  <c r="B181" i="2" s="1"/>
  <c r="B182" i="2" s="1"/>
  <c r="B183" i="2" s="1"/>
  <c r="B184" i="2" s="1"/>
  <c r="B185" i="2" s="1"/>
  <c r="B186" i="2" s="1"/>
  <c r="B187" i="2" s="1"/>
  <c r="F175" i="2"/>
  <c r="F174" i="2"/>
  <c r="F173" i="2"/>
  <c r="F172" i="2"/>
  <c r="F171" i="2"/>
  <c r="F170" i="2"/>
  <c r="F169" i="2"/>
  <c r="F168" i="2"/>
  <c r="F167" i="2"/>
  <c r="F166" i="2"/>
  <c r="F165" i="2"/>
  <c r="F164" i="2"/>
  <c r="F163" i="2"/>
  <c r="F162" i="2"/>
  <c r="F161" i="2"/>
  <c r="F160" i="2"/>
  <c r="F159" i="2"/>
  <c r="F158" i="2"/>
  <c r="F157" i="2"/>
  <c r="F156" i="2"/>
  <c r="F155" i="2"/>
  <c r="F154" i="2"/>
  <c r="F153" i="2"/>
  <c r="F152" i="2"/>
  <c r="F151" i="2"/>
  <c r="F150" i="2"/>
  <c r="F149" i="2"/>
  <c r="F148" i="2"/>
  <c r="F147" i="2"/>
  <c r="F146" i="2"/>
  <c r="F145" i="2"/>
  <c r="F144" i="2"/>
  <c r="F143" i="2"/>
  <c r="F142" i="2"/>
  <c r="F141" i="2"/>
  <c r="F140" i="2"/>
  <c r="F139" i="2"/>
  <c r="F138" i="2"/>
  <c r="F137" i="2"/>
  <c r="F136" i="2"/>
  <c r="F135" i="2"/>
  <c r="F134" i="2"/>
  <c r="F133" i="2"/>
  <c r="F132" i="2"/>
  <c r="F131" i="2"/>
  <c r="F130" i="2"/>
  <c r="F129" i="2"/>
  <c r="F128" i="2"/>
  <c r="F127" i="2"/>
  <c r="F126" i="2"/>
  <c r="F125" i="2"/>
  <c r="F124" i="2"/>
  <c r="F123" i="2"/>
  <c r="F122" i="2"/>
  <c r="F121" i="2"/>
  <c r="F120" i="2"/>
  <c r="F119" i="2"/>
  <c r="F118" i="2"/>
  <c r="F117" i="2"/>
  <c r="F116" i="2"/>
  <c r="F115" i="2"/>
  <c r="F114" i="2"/>
  <c r="F113" i="2"/>
  <c r="F112" i="2"/>
  <c r="F111" i="2"/>
  <c r="F110" i="2"/>
  <c r="F109" i="2"/>
  <c r="F108" i="2"/>
  <c r="F107" i="2"/>
  <c r="F106" i="2"/>
  <c r="F105" i="2"/>
  <c r="F104" i="2"/>
  <c r="F103" i="2"/>
  <c r="F102" i="2"/>
  <c r="F101" i="2"/>
  <c r="F100" i="2"/>
  <c r="F99" i="2"/>
  <c r="F98" i="2"/>
  <c r="F97" i="2"/>
  <c r="F96" i="2"/>
  <c r="F95" i="2"/>
  <c r="F94" i="2"/>
  <c r="F93" i="2"/>
  <c r="F92" i="2"/>
  <c r="F91" i="2"/>
  <c r="F90" i="2"/>
  <c r="F89" i="2"/>
  <c r="F88" i="2"/>
  <c r="F87" i="2"/>
  <c r="F86" i="2"/>
  <c r="F85" i="2"/>
  <c r="F84" i="2"/>
  <c r="F83" i="2"/>
  <c r="F82" i="2"/>
  <c r="F81" i="2"/>
  <c r="F80" i="2"/>
  <c r="F79" i="2"/>
  <c r="F78" i="2"/>
  <c r="F77" i="2"/>
  <c r="F76" i="2"/>
  <c r="F75" i="2"/>
  <c r="F74" i="2"/>
  <c r="F73" i="2"/>
  <c r="F72" i="2"/>
  <c r="F71" i="2"/>
  <c r="F70" i="2"/>
  <c r="F69" i="2"/>
  <c r="F68" i="2"/>
  <c r="F67" i="2"/>
  <c r="F66" i="2"/>
  <c r="F65" i="2"/>
  <c r="F64" i="2"/>
  <c r="F63" i="2"/>
  <c r="F62" i="2"/>
  <c r="F61" i="2"/>
  <c r="F60" i="2"/>
  <c r="F59" i="2"/>
  <c r="F58" i="2"/>
  <c r="F57" i="2"/>
  <c r="F56" i="2"/>
  <c r="F55" i="2"/>
  <c r="F54" i="2"/>
  <c r="F53" i="2"/>
  <c r="F52" i="2"/>
  <c r="F51" i="2"/>
  <c r="F50" i="2"/>
  <c r="F49" i="2"/>
  <c r="F48" i="2"/>
  <c r="F47" i="2"/>
  <c r="F46" i="2"/>
  <c r="F45" i="2"/>
  <c r="F44" i="2"/>
  <c r="F43" i="2"/>
  <c r="F42" i="2"/>
  <c r="F41" i="2"/>
  <c r="F40" i="2"/>
  <c r="F39" i="2"/>
  <c r="F38" i="2"/>
  <c r="B38" i="2"/>
  <c r="B39" i="2" s="1"/>
  <c r="B40" i="2" s="1"/>
  <c r="B41" i="2" s="1"/>
  <c r="B42" i="2" s="1"/>
  <c r="B43" i="2" s="1"/>
  <c r="B44" i="2" s="1"/>
  <c r="B45" i="2" s="1"/>
  <c r="B46" i="2" s="1"/>
  <c r="B47" i="2" s="1"/>
  <c r="B48" i="2" s="1"/>
  <c r="B49" i="2" s="1"/>
  <c r="B50" i="2" s="1"/>
  <c r="B51" i="2" s="1"/>
  <c r="B52" i="2" s="1"/>
  <c r="B53" i="2" s="1"/>
  <c r="B54" i="2" s="1"/>
  <c r="B55" i="2" s="1"/>
  <c r="F37" i="2"/>
  <c r="F36" i="2"/>
  <c r="F35" i="2"/>
  <c r="B35" i="2"/>
  <c r="F34" i="2"/>
  <c r="F33" i="2"/>
  <c r="B33" i="2"/>
  <c r="F32" i="2"/>
  <c r="F31" i="2"/>
  <c r="F30" i="2"/>
  <c r="F29" i="2"/>
  <c r="F27" i="2"/>
  <c r="F26" i="2"/>
  <c r="F24" i="2"/>
  <c r="F23" i="2"/>
  <c r="F22" i="2"/>
  <c r="F21" i="2"/>
  <c r="F20" i="2"/>
  <c r="F19" i="2"/>
  <c r="F18" i="2"/>
  <c r="F17" i="2"/>
  <c r="F16" i="2"/>
  <c r="F15" i="2"/>
  <c r="F14" i="2"/>
  <c r="F13" i="2"/>
  <c r="F12" i="2"/>
  <c r="F11" i="2"/>
  <c r="F10" i="2"/>
  <c r="F9" i="2"/>
  <c r="F8" i="2"/>
  <c r="F7" i="2"/>
  <c r="F6" i="2"/>
  <c r="F5" i="2"/>
  <c r="F4" i="2"/>
  <c r="F3" i="2"/>
  <c r="B3" i="2"/>
  <c r="B4" i="2" s="1"/>
  <c r="B5" i="2" s="1"/>
  <c r="B6" i="2" s="1"/>
  <c r="B7" i="2" s="1"/>
  <c r="B8" i="2" s="1"/>
  <c r="B9" i="2" s="1"/>
  <c r="B10" i="2" s="1"/>
  <c r="B11" i="2" s="1"/>
  <c r="B12" i="2" s="1"/>
  <c r="B13" i="2" s="1"/>
  <c r="B14" i="2" s="1"/>
  <c r="B15" i="2" s="1"/>
  <c r="B16" i="2" s="1"/>
  <c r="B17" i="2" s="1"/>
  <c r="B18" i="2" s="1"/>
  <c r="B19" i="2" s="1"/>
  <c r="B20" i="2" s="1"/>
  <c r="B21" i="2" s="1"/>
  <c r="B22" i="2" s="1"/>
  <c r="B23" i="2" s="1"/>
  <c r="B24" i="2" s="1"/>
  <c r="B25" i="2" s="1"/>
  <c r="B26" i="2" s="1"/>
  <c r="B27" i="2" s="1"/>
  <c r="B28" i="2" s="1"/>
  <c r="B29" i="2" s="1"/>
  <c r="B30" i="2" s="1"/>
  <c r="B31" i="2" s="1"/>
  <c r="F2" i="2"/>
  <c r="F492" i="1"/>
  <c r="F491" i="1"/>
  <c r="F495" i="1"/>
  <c r="F488" i="1"/>
  <c r="F487" i="1"/>
  <c r="F486" i="1"/>
  <c r="F485" i="1"/>
  <c r="F484" i="1"/>
  <c r="F483" i="1"/>
  <c r="F482" i="1"/>
  <c r="F481" i="1"/>
  <c r="F480" i="1"/>
  <c r="F479" i="1"/>
  <c r="F476" i="1"/>
  <c r="F475" i="1"/>
  <c r="F472" i="1"/>
  <c r="F471" i="1"/>
  <c r="F470" i="1"/>
  <c r="F469" i="1"/>
  <c r="F458" i="1"/>
  <c r="F461" i="1"/>
  <c r="F456" i="1"/>
  <c r="F455" i="1"/>
  <c r="F454" i="1"/>
  <c r="F453" i="1"/>
  <c r="F452" i="1"/>
  <c r="F426" i="1"/>
  <c r="F399" i="1"/>
  <c r="F398" i="1"/>
  <c r="F370" i="1"/>
  <c r="F397" i="1"/>
  <c r="F396" i="1"/>
  <c r="F395" i="1"/>
  <c r="F394" i="1"/>
  <c r="F393" i="1"/>
  <c r="F392" i="1"/>
  <c r="F391" i="1"/>
  <c r="F390" i="1"/>
  <c r="F389" i="1"/>
  <c r="F388" i="1"/>
  <c r="F387" i="1"/>
  <c r="F382" i="1"/>
  <c r="F381" i="1"/>
  <c r="F380" i="1"/>
  <c r="F379" i="1"/>
  <c r="F378" i="1"/>
  <c r="F377" i="1"/>
  <c r="F150" i="1"/>
  <c r="F148" i="1"/>
  <c r="F194" i="1"/>
  <c r="F146" i="1"/>
  <c r="F228" i="1"/>
  <c r="F227" i="1"/>
  <c r="F155" i="1"/>
  <c r="F154" i="1"/>
  <c r="F153" i="1"/>
  <c r="F152" i="1"/>
  <c r="F151" i="1"/>
  <c r="F189" i="1"/>
  <c r="F226" i="1"/>
  <c r="F225" i="1"/>
  <c r="F224" i="1"/>
  <c r="F223" i="1"/>
  <c r="F222" i="1"/>
  <c r="F221" i="1"/>
  <c r="F220" i="1"/>
  <c r="F219" i="1"/>
  <c r="F218" i="1"/>
  <c r="F217" i="1"/>
  <c r="F214" i="1"/>
  <c r="F213" i="1"/>
  <c r="F216" i="1"/>
  <c r="F434" i="1"/>
  <c r="F432" i="1"/>
  <c r="F430" i="1"/>
  <c r="F428" i="1"/>
  <c r="F207" i="1"/>
  <c r="F206" i="1"/>
  <c r="F205" i="1"/>
  <c r="F204" i="1"/>
  <c r="F203" i="1"/>
  <c r="F202" i="1"/>
  <c r="F201" i="1"/>
  <c r="F164" i="1"/>
  <c r="F404" i="1"/>
  <c r="F145" i="1"/>
  <c r="F144" i="1"/>
  <c r="F413" i="1"/>
  <c r="F133" i="1"/>
  <c r="F132" i="1"/>
  <c r="F131" i="1"/>
  <c r="F130" i="1"/>
  <c r="F129" i="1"/>
  <c r="F128" i="1"/>
  <c r="F127" i="1"/>
  <c r="F126" i="1"/>
  <c r="F125" i="1"/>
  <c r="F124" i="1"/>
  <c r="F123" i="1"/>
  <c r="F122" i="1"/>
  <c r="F121" i="1"/>
  <c r="F120" i="1"/>
  <c r="F119" i="1"/>
  <c r="F118" i="1"/>
  <c r="F117" i="1"/>
  <c r="F116" i="1"/>
  <c r="F115" i="1"/>
  <c r="F114" i="1"/>
  <c r="F113" i="1"/>
  <c r="F112" i="1"/>
  <c r="F111" i="1"/>
  <c r="F110" i="1"/>
  <c r="F109" i="1"/>
  <c r="F108" i="1"/>
  <c r="F107" i="1"/>
  <c r="F106" i="1"/>
  <c r="F105" i="1"/>
  <c r="F104" i="1"/>
  <c r="F103" i="1"/>
  <c r="F102" i="1"/>
  <c r="F101" i="1"/>
  <c r="F100" i="1"/>
  <c r="F92" i="1"/>
  <c r="F91" i="1"/>
  <c r="F90" i="1"/>
  <c r="F89" i="1"/>
  <c r="F88" i="1"/>
  <c r="F87" i="1"/>
  <c r="F86" i="1"/>
  <c r="F85" i="1"/>
  <c r="F84" i="1"/>
  <c r="F83" i="1"/>
  <c r="F79" i="1"/>
  <c r="F78" i="1"/>
  <c r="F77" i="1"/>
  <c r="F76" i="1"/>
  <c r="F75" i="1"/>
  <c r="F74" i="1"/>
  <c r="F73" i="1"/>
  <c r="F72" i="1"/>
  <c r="F71" i="1"/>
  <c r="F70" i="1"/>
  <c r="F69" i="1"/>
  <c r="F68" i="1"/>
  <c r="F67" i="1"/>
  <c r="F66" i="1"/>
  <c r="F65" i="1"/>
  <c r="F64" i="1"/>
  <c r="F63" i="1"/>
  <c r="F59" i="1"/>
  <c r="F58" i="1"/>
  <c r="F57" i="1"/>
  <c r="F56" i="1"/>
  <c r="F55" i="1"/>
  <c r="F27" i="1"/>
  <c r="F26" i="1"/>
  <c r="F41" i="1"/>
  <c r="F40" i="1"/>
  <c r="F25" i="1"/>
  <c r="F24" i="1"/>
  <c r="F23" i="1"/>
  <c r="F22" i="1"/>
  <c r="F21" i="1"/>
  <c r="F20" i="1"/>
  <c r="F19" i="1"/>
  <c r="F18" i="1"/>
  <c r="F8" i="1"/>
  <c r="F7" i="1"/>
  <c r="F6" i="1"/>
  <c r="F4" i="1"/>
  <c r="F3" i="1"/>
  <c r="B358" i="1" l="1"/>
  <c r="B359" i="1" s="1"/>
  <c r="B360" i="1" s="1"/>
  <c r="B4" i="1"/>
  <c r="B5" i="1" s="1"/>
  <c r="B6" i="1" s="1"/>
  <c r="B7" i="1" s="1"/>
  <c r="B8" i="1" s="1"/>
  <c r="B9" i="1" s="1"/>
  <c r="B10" i="1" s="1"/>
  <c r="B11" i="1" s="1"/>
  <c r="B12" i="1" s="1"/>
  <c r="B13" i="1" s="1"/>
  <c r="B14" i="1" s="1"/>
  <c r="B15" i="1" s="1"/>
  <c r="B16" i="1" s="1"/>
  <c r="B17" i="1" s="1"/>
  <c r="B18" i="1" s="1"/>
  <c r="B19" i="1" s="1"/>
  <c r="B20" i="1" s="1"/>
  <c r="B21" i="1" s="1"/>
  <c r="B22" i="1" s="1"/>
  <c r="B23" i="1" s="1"/>
  <c r="B24" i="1" s="1"/>
  <c r="B25" i="1" s="1"/>
  <c r="B26" i="1" s="1"/>
  <c r="B27" i="1" s="1"/>
  <c r="B28" i="1" s="1"/>
  <c r="B29" i="1" s="1"/>
  <c r="B30" i="1" s="1"/>
  <c r="B31" i="1" l="1"/>
  <c r="B32" i="1" s="1"/>
  <c r="B33" i="1" s="1"/>
  <c r="B34" i="1" s="1"/>
  <c r="B35" i="1" s="1"/>
  <c r="B36" i="1" s="1"/>
  <c r="B37" i="1" s="1"/>
  <c r="B38" i="1" s="1"/>
  <c r="B39" i="1" s="1"/>
  <c r="B40" i="1" s="1"/>
  <c r="B41" i="1" s="1"/>
  <c r="B42" i="1" s="1"/>
  <c r="B43" i="1" s="1"/>
  <c r="B44" i="1" s="1"/>
  <c r="B45" i="1" s="1"/>
  <c r="B46" i="1" s="1"/>
  <c r="B47" i="1" s="1"/>
  <c r="B48" i="1" s="1"/>
  <c r="B49" i="1" s="1"/>
  <c r="B50" i="1" s="1"/>
  <c r="B51" i="1" s="1"/>
</calcChain>
</file>

<file path=xl/comments1.xml><?xml version="1.0" encoding="utf-8"?>
<comments xmlns="http://schemas.openxmlformats.org/spreadsheetml/2006/main">
  <authors>
    <author>Gabi</author>
    <author>SNUKY</author>
  </authors>
  <commentList>
    <comment ref="E1" authorId="0" shapeId="0">
      <text>
        <r>
          <rPr>
            <sz val="9"/>
            <color indexed="81"/>
            <rFont val="Tahoma"/>
            <family val="2"/>
          </rPr>
          <t>Sense baixa</t>
        </r>
      </text>
    </comment>
    <comment ref="F1" authorId="0" shapeId="0">
      <text>
        <r>
          <rPr>
            <sz val="9"/>
            <color indexed="81"/>
            <rFont val="Tahoma"/>
            <family val="2"/>
          </rPr>
          <t>Amb baixa del 30%</t>
        </r>
      </text>
    </comment>
    <comment ref="G1" authorId="0" shapeId="0">
      <text>
        <r>
          <rPr>
            <sz val="9"/>
            <color indexed="81"/>
            <rFont val="Tahoma"/>
            <family val="2"/>
          </rPr>
          <t>Sense baixa</t>
        </r>
      </text>
    </comment>
    <comment ref="E154" authorId="1" shapeId="0">
      <text>
        <r>
          <rPr>
            <b/>
            <sz val="9"/>
            <color indexed="81"/>
            <rFont val="Tahoma"/>
            <family val="2"/>
          </rPr>
          <t xml:space="preserve">Dani:
</t>
        </r>
        <r>
          <rPr>
            <sz val="9"/>
            <color indexed="81"/>
            <rFont val="Tahoma"/>
            <family val="2"/>
          </rPr>
          <t xml:space="preserve">En precios nuevos sale (fila 48-49) 450-470€ </t>
        </r>
      </text>
    </comment>
    <comment ref="E158" authorId="1" shapeId="0">
      <text>
        <r>
          <rPr>
            <b/>
            <sz val="9"/>
            <color indexed="81"/>
            <rFont val="Tahoma"/>
            <family val="2"/>
          </rPr>
          <t>dani:</t>
        </r>
        <r>
          <rPr>
            <sz val="9"/>
            <color indexed="81"/>
            <rFont val="Tahoma"/>
            <family val="2"/>
          </rPr>
          <t xml:space="preserve">
En precios nuevos sale (fila 45) 339,5€ </t>
        </r>
      </text>
    </comment>
    <comment ref="E162" authorId="1" shapeId="0">
      <text>
        <r>
          <rPr>
            <b/>
            <sz val="9"/>
            <color indexed="81"/>
            <rFont val="Tahoma"/>
            <family val="2"/>
          </rPr>
          <t xml:space="preserve">Dani:
</t>
        </r>
        <r>
          <rPr>
            <sz val="9"/>
            <color indexed="81"/>
            <rFont val="Tahoma"/>
            <family val="2"/>
          </rPr>
          <t>En precios nuevos sale (fila 46) 388,51€</t>
        </r>
        <r>
          <rPr>
            <b/>
            <sz val="9"/>
            <color indexed="81"/>
            <rFont val="Tahoma"/>
            <family val="2"/>
          </rPr>
          <t xml:space="preserve"> </t>
        </r>
      </text>
    </comment>
    <comment ref="E167" authorId="1" shapeId="0">
      <text>
        <r>
          <rPr>
            <b/>
            <sz val="9"/>
            <color indexed="81"/>
            <rFont val="Tahoma"/>
            <family val="2"/>
          </rPr>
          <t>Dani:</t>
        </r>
        <r>
          <rPr>
            <sz val="9"/>
            <color indexed="81"/>
            <rFont val="Tahoma"/>
            <family val="2"/>
          </rPr>
          <t xml:space="preserve">
En precios nuevos sale (fila 42) 445,23€ </t>
        </r>
      </text>
    </comment>
    <comment ref="E168" authorId="1" shapeId="0">
      <text>
        <r>
          <rPr>
            <b/>
            <sz val="9"/>
            <color indexed="81"/>
            <rFont val="Tahoma"/>
            <family val="2"/>
          </rPr>
          <t xml:space="preserve">Dani:
</t>
        </r>
        <r>
          <rPr>
            <sz val="9"/>
            <color indexed="81"/>
            <rFont val="Tahoma"/>
            <family val="2"/>
          </rPr>
          <t xml:space="preserve">En precios nuevos sale (fila 43) 425,65€ </t>
        </r>
      </text>
    </comment>
  </commentList>
</comments>
</file>

<file path=xl/comments2.xml><?xml version="1.0" encoding="utf-8"?>
<comments xmlns="http://schemas.openxmlformats.org/spreadsheetml/2006/main">
  <authors>
    <author>Albert Jimenez</author>
  </authors>
  <commentList>
    <comment ref="E1" authorId="0" shapeId="0">
      <text>
        <r>
          <rPr>
            <b/>
            <sz val="9"/>
            <color indexed="81"/>
            <rFont val="Tahoma"/>
            <family val="2"/>
          </rPr>
          <t>Albert Jimenez:</t>
        </r>
        <r>
          <rPr>
            <sz val="9"/>
            <color indexed="81"/>
            <rFont val="Tahoma"/>
            <family val="2"/>
          </rPr>
          <t xml:space="preserve">
Aquest preu és el d'execució final. És el preu una vegada s'ha aplicat el 30% de baixa. </t>
        </r>
      </text>
    </comment>
  </commentList>
</comments>
</file>

<file path=xl/comments3.xml><?xml version="1.0" encoding="utf-8"?>
<comments xmlns="http://schemas.openxmlformats.org/spreadsheetml/2006/main">
  <authors>
    <author>Gabi</author>
    <author>SNUKY</author>
  </authors>
  <commentList>
    <comment ref="E1" authorId="0" shapeId="0">
      <text>
        <r>
          <rPr>
            <sz val="9"/>
            <color indexed="81"/>
            <rFont val="Tahoma"/>
            <family val="2"/>
          </rPr>
          <t>Sense baixa</t>
        </r>
      </text>
    </comment>
    <comment ref="F1" authorId="0" shapeId="0">
      <text>
        <r>
          <rPr>
            <sz val="9"/>
            <color indexed="81"/>
            <rFont val="Tahoma"/>
            <family val="2"/>
          </rPr>
          <t>Amb baixa del 30%</t>
        </r>
      </text>
    </comment>
    <comment ref="G1" authorId="0" shapeId="0">
      <text>
        <r>
          <rPr>
            <sz val="9"/>
            <color indexed="81"/>
            <rFont val="Tahoma"/>
            <family val="2"/>
          </rPr>
          <t>Sense baixa</t>
        </r>
      </text>
    </comment>
    <comment ref="E154" authorId="1" shapeId="0">
      <text>
        <r>
          <rPr>
            <b/>
            <sz val="9"/>
            <color indexed="81"/>
            <rFont val="Tahoma"/>
            <family val="2"/>
          </rPr>
          <t xml:space="preserve">Dani:
</t>
        </r>
        <r>
          <rPr>
            <sz val="9"/>
            <color indexed="81"/>
            <rFont val="Tahoma"/>
            <family val="2"/>
          </rPr>
          <t xml:space="preserve">En precios nuevos sale (fila 48-49) 450-470€ </t>
        </r>
      </text>
    </comment>
    <comment ref="E158" authorId="1" shapeId="0">
      <text>
        <r>
          <rPr>
            <b/>
            <sz val="9"/>
            <color indexed="81"/>
            <rFont val="Tahoma"/>
            <family val="2"/>
          </rPr>
          <t>dani:</t>
        </r>
        <r>
          <rPr>
            <sz val="9"/>
            <color indexed="81"/>
            <rFont val="Tahoma"/>
            <family val="2"/>
          </rPr>
          <t xml:space="preserve">
En precios nuevos sale (fila 45) 339,5€ </t>
        </r>
      </text>
    </comment>
    <comment ref="E162" authorId="1" shapeId="0">
      <text>
        <r>
          <rPr>
            <b/>
            <sz val="9"/>
            <color indexed="81"/>
            <rFont val="Tahoma"/>
            <family val="2"/>
          </rPr>
          <t xml:space="preserve">Dani:
</t>
        </r>
        <r>
          <rPr>
            <sz val="9"/>
            <color indexed="81"/>
            <rFont val="Tahoma"/>
            <family val="2"/>
          </rPr>
          <t>En precios nuevos sale (fila 46) 388,51€</t>
        </r>
        <r>
          <rPr>
            <b/>
            <sz val="9"/>
            <color indexed="81"/>
            <rFont val="Tahoma"/>
            <family val="2"/>
          </rPr>
          <t xml:space="preserve"> </t>
        </r>
      </text>
    </comment>
    <comment ref="E167" authorId="1" shapeId="0">
      <text>
        <r>
          <rPr>
            <b/>
            <sz val="9"/>
            <color indexed="81"/>
            <rFont val="Tahoma"/>
            <family val="2"/>
          </rPr>
          <t>Dani:</t>
        </r>
        <r>
          <rPr>
            <sz val="9"/>
            <color indexed="81"/>
            <rFont val="Tahoma"/>
            <family val="2"/>
          </rPr>
          <t xml:space="preserve">
En precios nuevos sale (fila 42) 445,23€ </t>
        </r>
      </text>
    </comment>
    <comment ref="E168" authorId="1" shapeId="0">
      <text>
        <r>
          <rPr>
            <b/>
            <sz val="9"/>
            <color indexed="81"/>
            <rFont val="Tahoma"/>
            <family val="2"/>
          </rPr>
          <t xml:space="preserve">Dani:
</t>
        </r>
        <r>
          <rPr>
            <sz val="9"/>
            <color indexed="81"/>
            <rFont val="Tahoma"/>
            <family val="2"/>
          </rPr>
          <t xml:space="preserve">En precios nuevos sale (fila 43) 425,65€ </t>
        </r>
      </text>
    </comment>
  </commentList>
</comments>
</file>

<file path=xl/comments4.xml><?xml version="1.0" encoding="utf-8"?>
<comments xmlns="http://schemas.openxmlformats.org/spreadsheetml/2006/main">
  <authors>
    <author>Gabi</author>
    <author>SNUKY</author>
  </authors>
  <commentList>
    <comment ref="E1" authorId="0" shapeId="0">
      <text>
        <r>
          <rPr>
            <sz val="9"/>
            <color indexed="81"/>
            <rFont val="Tahoma"/>
            <family val="2"/>
          </rPr>
          <t>Sense baixa</t>
        </r>
      </text>
    </comment>
    <comment ref="F1" authorId="0" shapeId="0">
      <text>
        <r>
          <rPr>
            <sz val="9"/>
            <color indexed="81"/>
            <rFont val="Tahoma"/>
            <family val="2"/>
          </rPr>
          <t>Amb baixa del 30%</t>
        </r>
      </text>
    </comment>
    <comment ref="G1" authorId="0" shapeId="0">
      <text>
        <r>
          <rPr>
            <sz val="9"/>
            <color indexed="81"/>
            <rFont val="Tahoma"/>
            <family val="2"/>
          </rPr>
          <t>Sense baixa</t>
        </r>
      </text>
    </comment>
    <comment ref="D4" authorId="1" shapeId="0">
      <text>
        <r>
          <rPr>
            <b/>
            <sz val="9"/>
            <color indexed="81"/>
            <rFont val="Tahoma"/>
            <family val="2"/>
          </rPr>
          <t>duda:
partida de SEMàFOROS??</t>
        </r>
      </text>
    </comment>
    <comment ref="D7" authorId="1" shapeId="0">
      <text>
        <r>
          <rPr>
            <b/>
            <sz val="9"/>
            <color indexed="81"/>
            <rFont val="Tahoma"/>
            <family val="2"/>
          </rPr>
          <t>Dani:</t>
        </r>
        <r>
          <rPr>
            <sz val="9"/>
            <color indexed="81"/>
            <rFont val="Tahoma"/>
            <family val="2"/>
          </rPr>
          <t xml:space="preserve">
Esto ya esta incluido en las partidas ordinarias P1</t>
        </r>
      </text>
    </comment>
    <comment ref="D11" authorId="1" shapeId="0">
      <text>
        <r>
          <rPr>
            <b/>
            <sz val="9"/>
            <color indexed="81"/>
            <rFont val="Tahoma"/>
            <family val="2"/>
          </rPr>
          <t>dani:</t>
        </r>
        <r>
          <rPr>
            <sz val="9"/>
            <color indexed="81"/>
            <rFont val="Tahoma"/>
            <family val="2"/>
          </rPr>
          <t xml:space="preserve">
Esto es para asfaltado, pq esta incluido aquí???</t>
        </r>
      </text>
    </comment>
    <comment ref="D27" authorId="1" shapeId="0">
      <text>
        <r>
          <rPr>
            <b/>
            <sz val="9"/>
            <color indexed="81"/>
            <rFont val="Tahoma"/>
            <family val="2"/>
          </rPr>
          <t>Dani:</t>
        </r>
        <r>
          <rPr>
            <sz val="9"/>
            <color indexed="81"/>
            <rFont val="Tahoma"/>
            <family val="2"/>
          </rPr>
          <t xml:space="preserve">
ya tenemos ayudantes para que otra definicion diferente si vale para lo mismo
</t>
        </r>
      </text>
    </comment>
    <comment ref="D39" authorId="1" shapeId="0">
      <text>
        <r>
          <rPr>
            <b/>
            <sz val="9"/>
            <color indexed="81"/>
            <rFont val="Tahoma"/>
            <family val="2"/>
          </rPr>
          <t>Dani:</t>
        </r>
        <r>
          <rPr>
            <sz val="9"/>
            <color indexed="81"/>
            <rFont val="Tahoma"/>
            <family val="2"/>
          </rPr>
          <t xml:space="preserve">
no lo veo necesario</t>
        </r>
      </text>
    </comment>
    <comment ref="D58" authorId="1" shapeId="0">
      <text>
        <r>
          <rPr>
            <b/>
            <sz val="9"/>
            <color indexed="81"/>
            <rFont val="Tahoma"/>
            <family val="2"/>
          </rPr>
          <t>dani:</t>
        </r>
        <r>
          <rPr>
            <sz val="9"/>
            <color indexed="81"/>
            <rFont val="Tahoma"/>
            <family val="2"/>
          </rPr>
          <t xml:space="preserve">
repetidas QC 4 y 6 (fila de esta hoja 415-46)
Lo borro de aquí y traslado e relog astronomico a QC?</t>
        </r>
      </text>
    </comment>
    <comment ref="D60" authorId="1" shapeId="0">
      <text>
        <r>
          <rPr>
            <b/>
            <sz val="9"/>
            <color indexed="81"/>
            <rFont val="Tahoma"/>
            <family val="2"/>
          </rPr>
          <t>dani:</t>
        </r>
        <r>
          <rPr>
            <sz val="9"/>
            <color indexed="81"/>
            <rFont val="Tahoma"/>
            <family val="2"/>
          </rPr>
          <t xml:space="preserve">
repetida (fila 429) Lo substituimos, no? Este es mas economico</t>
        </r>
      </text>
    </comment>
    <comment ref="E64" authorId="1" shapeId="0">
      <text>
        <r>
          <rPr>
            <b/>
            <sz val="9"/>
            <color indexed="81"/>
            <rFont val="Tahoma"/>
            <family val="2"/>
          </rPr>
          <t xml:space="preserve">Dani:
</t>
        </r>
        <r>
          <rPr>
            <sz val="9"/>
            <color indexed="81"/>
            <rFont val="Tahoma"/>
            <family val="2"/>
          </rPr>
          <t xml:space="preserve">En precios nuevos sale (fila 48-49) 450-470€ </t>
        </r>
      </text>
    </comment>
    <comment ref="E68" authorId="1" shapeId="0">
      <text>
        <r>
          <rPr>
            <b/>
            <sz val="9"/>
            <color indexed="81"/>
            <rFont val="Tahoma"/>
            <family val="2"/>
          </rPr>
          <t>dani:</t>
        </r>
        <r>
          <rPr>
            <sz val="9"/>
            <color indexed="81"/>
            <rFont val="Tahoma"/>
            <family val="2"/>
          </rPr>
          <t xml:space="preserve">
En precios nuevos sale (fila 45) 339,5€ </t>
        </r>
      </text>
    </comment>
    <comment ref="E71" authorId="1" shapeId="0">
      <text>
        <r>
          <rPr>
            <b/>
            <sz val="9"/>
            <color indexed="81"/>
            <rFont val="Tahoma"/>
            <family val="2"/>
          </rPr>
          <t xml:space="preserve">Dani:
</t>
        </r>
        <r>
          <rPr>
            <sz val="9"/>
            <color indexed="81"/>
            <rFont val="Tahoma"/>
            <family val="2"/>
          </rPr>
          <t>En precios nuevos sale (fila 46) 388,51€</t>
        </r>
        <r>
          <rPr>
            <b/>
            <sz val="9"/>
            <color indexed="81"/>
            <rFont val="Tahoma"/>
            <family val="2"/>
          </rPr>
          <t xml:space="preserve"> </t>
        </r>
      </text>
    </comment>
    <comment ref="E73" authorId="1" shapeId="0">
      <text>
        <r>
          <rPr>
            <b/>
            <sz val="9"/>
            <color indexed="81"/>
            <rFont val="Tahoma"/>
            <family val="2"/>
          </rPr>
          <t>Dani:</t>
        </r>
        <r>
          <rPr>
            <sz val="9"/>
            <color indexed="81"/>
            <rFont val="Tahoma"/>
            <family val="2"/>
          </rPr>
          <t xml:space="preserve">
En precios nuevos sale (fila 42) 445,23€ </t>
        </r>
      </text>
    </comment>
    <comment ref="E74" authorId="1" shapeId="0">
      <text>
        <r>
          <rPr>
            <b/>
            <sz val="9"/>
            <color indexed="81"/>
            <rFont val="Tahoma"/>
            <family val="2"/>
          </rPr>
          <t xml:space="preserve">Dani:
</t>
        </r>
        <r>
          <rPr>
            <sz val="9"/>
            <color indexed="81"/>
            <rFont val="Tahoma"/>
            <family val="2"/>
          </rPr>
          <t xml:space="preserve">En precios nuevos sale (fila 43) 425,65€ </t>
        </r>
      </text>
    </comment>
    <comment ref="D106" authorId="1" shapeId="0">
      <text>
        <r>
          <rPr>
            <b/>
            <sz val="9"/>
            <color indexed="81"/>
            <rFont val="Tahoma"/>
            <family val="2"/>
          </rPr>
          <t>Ojo esta repetida mas arriba</t>
        </r>
      </text>
    </comment>
    <comment ref="D120" authorId="1" shapeId="0">
      <text>
        <r>
          <rPr>
            <b/>
            <sz val="9"/>
            <color indexed="81"/>
            <rFont val="Tahoma"/>
            <family val="2"/>
          </rPr>
          <t>dani:</t>
        </r>
        <r>
          <rPr>
            <sz val="9"/>
            <color indexed="81"/>
            <rFont val="Tahoma"/>
            <family val="2"/>
          </rPr>
          <t xml:space="preserve">
Esta repetida, es mas economico el otro
(fila 160)</t>
        </r>
      </text>
    </comment>
    <comment ref="D130" authorId="1" shapeId="0">
      <text>
        <r>
          <rPr>
            <b/>
            <sz val="9"/>
            <color indexed="81"/>
            <rFont val="Tahoma"/>
            <family val="2"/>
          </rPr>
          <t>dani:</t>
        </r>
        <r>
          <rPr>
            <sz val="9"/>
            <color indexed="81"/>
            <rFont val="Tahoma"/>
            <family val="2"/>
          </rPr>
          <t xml:space="preserve">
Esto los podemos quitar.</t>
        </r>
      </text>
    </comment>
  </commentList>
</comments>
</file>

<file path=xl/sharedStrings.xml><?xml version="1.0" encoding="utf-8"?>
<sst xmlns="http://schemas.openxmlformats.org/spreadsheetml/2006/main" count="6058" uniqueCount="823">
  <si>
    <t>Codigo</t>
  </si>
  <si>
    <t>Numero</t>
  </si>
  <si>
    <t>Unitats</t>
  </si>
  <si>
    <t>Denominación</t>
  </si>
  <si>
    <t>P.V.P</t>
  </si>
  <si>
    <t>IE</t>
  </si>
  <si>
    <t>Connexió d'escomesa a quadre de companyia</t>
  </si>
  <si>
    <t>Connexió a xarxa existent</t>
  </si>
  <si>
    <t>MM</t>
  </si>
  <si>
    <t>Substitució de caixa de protecció i derivació</t>
  </si>
  <si>
    <t>Desmuntatge semàfor existent, incloent columna</t>
  </si>
  <si>
    <t>Desmuntatge de cos i òptica semàfor existent</t>
  </si>
  <si>
    <t>Retirar linies aèries sobre aïlladors</t>
  </si>
  <si>
    <t>MO</t>
  </si>
  <si>
    <t>Ajudant de muntador</t>
  </si>
  <si>
    <t>Ajudant elèctric</t>
  </si>
  <si>
    <t>Ajudant elèctric en horari nocturn i festiu</t>
  </si>
  <si>
    <t>Ajudant elèctric en horari nocturn i festiu diurn</t>
  </si>
  <si>
    <t>Bituminador automatriu</t>
  </si>
  <si>
    <t>Camió 20 Tn</t>
  </si>
  <si>
    <t>Camió cistella de fins a 6m</t>
  </si>
  <si>
    <t>Camió cisterna reg asfáltic</t>
  </si>
  <si>
    <t>Cap de colla</t>
  </si>
  <si>
    <t>Compressor 2 martells</t>
  </si>
  <si>
    <t>Corró vibratori de 12 Tn</t>
  </si>
  <si>
    <t>Corró vibratori pneumàtic</t>
  </si>
  <si>
    <t>Encarregat elèctric</t>
  </si>
  <si>
    <t>Encarregat elèctric en horari nocturn i festiu</t>
  </si>
  <si>
    <t>Encarregat elèctric en horari nocturn i festiu diurn</t>
  </si>
  <si>
    <t>Encarregat instal·lacions</t>
  </si>
  <si>
    <t>Excavadora-carregadora sobre pneumàtics</t>
  </si>
  <si>
    <t>Furgoneta</t>
  </si>
  <si>
    <t>Jardiner</t>
  </si>
  <si>
    <t>Manobre</t>
  </si>
  <si>
    <t>Manobre especialitzat</t>
  </si>
  <si>
    <t>Oficial 1ª</t>
  </si>
  <si>
    <t>Oficial 1ª elèctric</t>
  </si>
  <si>
    <t>Oficial 1ª elèctric en horari nocturn i festiu</t>
  </si>
  <si>
    <t>Oficial 1ª elèctric en horari nocturn i festiu diurn</t>
  </si>
  <si>
    <t>Oficial 1ª muntador</t>
  </si>
  <si>
    <t>Oficial paleta 1ª</t>
  </si>
  <si>
    <t>Oficial paleta 2ª</t>
  </si>
  <si>
    <t>Peó</t>
  </si>
  <si>
    <t>Picó vibrant amb placa 60 cm</t>
  </si>
  <si>
    <t>Regle vibratori</t>
  </si>
  <si>
    <t>Remolinador mecànic</t>
  </si>
  <si>
    <t>Retroexcavadora s/pneumàtics</t>
  </si>
  <si>
    <t>Vehicle cistella fins a 12m</t>
  </si>
  <si>
    <t>Vehicle cistella fins a 14m</t>
  </si>
  <si>
    <t>MT</t>
  </si>
  <si>
    <t>Bastiment- tapa pericons 425x425x35</t>
  </si>
  <si>
    <t>Caixa seccionadora fusible de 20A, bipolar</t>
  </si>
  <si>
    <t>Cartells seyalització quadre</t>
  </si>
  <si>
    <t>Cinta senyalització serveis</t>
  </si>
  <si>
    <t>Interruptor diferencial AC, 100A, tetrapolar</t>
  </si>
  <si>
    <t>Interruptor diferencial AC, 40A, bipolar</t>
  </si>
  <si>
    <t>Làmpada VSAP 100W</t>
  </si>
  <si>
    <t>Làmpada VSAP 150W</t>
  </si>
  <si>
    <t>Làmpada VSAP 250W</t>
  </si>
  <si>
    <t>Làmpada VSAP 50W</t>
  </si>
  <si>
    <t>Làmpada VSAP 70W</t>
  </si>
  <si>
    <t>Làmpada halogenurs metal·lics  100w Constant color CMH streetwise</t>
  </si>
  <si>
    <t>Làmpada halogenurs metal-lics  150W Constant color CMH streetwise</t>
  </si>
  <si>
    <t>Làmpada halogenurs metal.lics 250W Constant color CMH streetwise</t>
  </si>
  <si>
    <t>Làmpada halogenurs metal-lics 35W Constant color CMH streetwise</t>
  </si>
  <si>
    <t>Làmpada halogenurs metal.lics  70W Constant color CMH streetwise</t>
  </si>
  <si>
    <t>Petit material de posta a punt</t>
  </si>
  <si>
    <t>Regulador de flux en capçalera amb armari 15 kVA</t>
  </si>
  <si>
    <t>Regulador de flux en capçalera amb armari 30 kVA</t>
  </si>
  <si>
    <t>Rellotge astronòmic</t>
  </si>
  <si>
    <t>Tub corrugat  PE Ø90mm</t>
  </si>
  <si>
    <t>Tub corrugat  PE Ø110</t>
  </si>
  <si>
    <t>OC</t>
  </si>
  <si>
    <t>Rasa i canalització en vorera de panot per enllumenat</t>
  </si>
  <si>
    <t>Rasa i canalització en vorera de peces de formigó prefabricat per enllumenat</t>
  </si>
  <si>
    <t>Rasa i canalització en paviment de formigó per enllumenat</t>
  </si>
  <si>
    <t>Rasa i canalització en paviment de terres</t>
  </si>
  <si>
    <t>Excavació en roca</t>
  </si>
  <si>
    <t>Formigó H-20 protecció servei</t>
  </si>
  <si>
    <t>Arqueta de registre 42.5x 42.5 x 35</t>
  </si>
  <si>
    <t>Dau de formigó 60x60x80+A11</t>
  </si>
  <si>
    <t>Dau de formigó 80x80x80</t>
  </si>
  <si>
    <t>Dau de formigó 80x80x100</t>
  </si>
  <si>
    <t>Dau de formigó 100x100x130</t>
  </si>
  <si>
    <t>Dau de formigó  120x120x150</t>
  </si>
  <si>
    <t>SiC Tub corrugat PEØ90mm</t>
  </si>
  <si>
    <t>SiC Tub corrugat PEØ110mm</t>
  </si>
  <si>
    <t>Demolició de dau de formigó qualsevol dimensió</t>
  </si>
  <si>
    <t>Pedestal per quadre de maniobra</t>
  </si>
  <si>
    <t>QC</t>
  </si>
  <si>
    <t>Desmuntatge de quadre existent</t>
  </si>
  <si>
    <t>Condicionament de quadre existent</t>
  </si>
  <si>
    <t>Incorporació sistema de telegestió a quadre existent</t>
  </si>
  <si>
    <t>Software de control</t>
  </si>
  <si>
    <t>Arreglar quadre exteriorment</t>
  </si>
  <si>
    <t>Arreglar quadre interiorment</t>
  </si>
  <si>
    <t>Compensació de fases</t>
  </si>
  <si>
    <t>Comprovació i correcció de les proteccions</t>
  </si>
  <si>
    <t>Posta a terra</t>
  </si>
  <si>
    <t>Tallacircuit unipolar amb fusible ganeveta 25A</t>
  </si>
  <si>
    <t>Tallacircuit amb fusible cilíndric de 2A, unipolar</t>
  </si>
  <si>
    <t>TA</t>
  </si>
  <si>
    <t>TP</t>
  </si>
  <si>
    <t>SiC Columna de fosa de ferro vuitcentista</t>
  </si>
  <si>
    <t>Feines d'adreçar columna per accident</t>
  </si>
  <si>
    <t>Codi</t>
  </si>
  <si>
    <t>Número</t>
  </si>
  <si>
    <t>Descripció</t>
  </si>
  <si>
    <t>Preu</t>
  </si>
  <si>
    <t>Ut.</t>
  </si>
  <si>
    <t>Demolició de basament de 10,11 i 12m d'alçada,de dimensions  0,8 x 0,8 x1</t>
  </si>
  <si>
    <t>Ut</t>
  </si>
  <si>
    <t>Demolició de basament de 7,8 i 9m  d'alçada, de dimensions 0,8x 0,8x 0,8.</t>
  </si>
  <si>
    <t>Demolició de basament de suport de 13,14 i 15m d'alçada,de dimensions 1x1x1,3</t>
  </si>
  <si>
    <t>Demolició de basament de suport fins a 6m d'alçada,de dimensions 0,6x0,6x0,6.</t>
  </si>
  <si>
    <t>Ml.</t>
  </si>
  <si>
    <t xml:space="preserve">Estès de cable armat en tubs i connexions a fanals. </t>
  </si>
  <si>
    <t xml:space="preserve">Estès de cable sobre façana, incluint cruïlles de carrers. </t>
  </si>
  <si>
    <t xml:space="preserve">Estès de línia aèria amb cable trenat sobre pals de fusta.  </t>
  </si>
  <si>
    <t xml:space="preserve">Fonamentació  per a columna o  bàcul de 13,14 i 15m d'alçada,de dimensions 1x1x1,3. </t>
  </si>
  <si>
    <t>Fonamentació per a columna o bàcul de 10,11,12 m. d'alçada, de dimensió 0,8x0,8x1 m3.</t>
  </si>
  <si>
    <t xml:space="preserve">Fonamentació per bàcul o columna de 7,8,9m d'alçada, dimensions 0,8x0,8x0,8.  </t>
  </si>
  <si>
    <t xml:space="preserve">Fonamentació per columna  fins 6m d'alçada, de fonamentacions 0,6x0,6x0,6. </t>
  </si>
  <si>
    <t>Instal.lació  elèctrica per  a una làmpada  en columna o bàcul  fins a  6m  d'alçada.</t>
  </si>
  <si>
    <t>Instal.lació elèctrica per a una làmpada  en bàcul o columna de 7,8 i 9 m d'alçada.</t>
  </si>
  <si>
    <t xml:space="preserve">Instal.lació elèctrica per a una làmpada en bàcul o columna de 10,11 i 12m d'alçada. </t>
  </si>
  <si>
    <t>M</t>
  </si>
  <si>
    <t>Muntatge d'armari complert</t>
  </si>
  <si>
    <t>Muntatge per a columna de 7,8 i 9m. d'alçada, comprenent descàrrega,hissat,</t>
  </si>
  <si>
    <t xml:space="preserve">Muntatge per a columna fins a 6m. d'alçada,  comprenent descàrrega, hissat i anivellat,col.locació de la lluminària i pintat. </t>
  </si>
  <si>
    <t>Muntatge per a columna o bàcul de 10,11 i 12 m d'alçada,comprenent descàrrega, anivellat, col.locació i orientació de la lluminària i pintat.</t>
  </si>
  <si>
    <t>Muntatge per a columna o bàcul de 13,14 i 15 m d'alçada,comprenent descàrrega, hissat, anivellat, col.locació i orientació de la lluminària i pintat</t>
  </si>
  <si>
    <t>SiC d'armari complert preparat per a dues sortides adaptant la bancada o fent basament nou.</t>
  </si>
  <si>
    <t>SiC de mòdul de telegestió CITILUX</t>
  </si>
  <si>
    <t>Unitat  de desplaçament   d'equip  de treball  i preparació  de material i maquinaria per  a la realització d'obre de  temps total  superior a  quatre hores  i  a una alçada també superior a 6m</t>
  </si>
  <si>
    <t>Unitat  de transport i descàrrega en magatzem o  taller  de canelobre  de xapa, per punt de llum o carrer fins a un màxim de 6 punts de llum.</t>
  </si>
  <si>
    <t>Unitat de  desplaçament d'equip de treball i preparació de material i maquinaria per la realització d'obra de temps total superior a quatre hores i una alçada de fins 6m</t>
  </si>
  <si>
    <t>Unitat de desplaçament d'equip i maquinària per a la  realització d'obres de temps  total d'execució no superior a quatre hores i a una alçada superior a 6 m.</t>
  </si>
  <si>
    <t>Unitat de desplaçament d'equip i maquinària per a la realització  d'obres de temps total d'execució no superior a quatre hores i a una alçada de fins a 6 m.</t>
  </si>
  <si>
    <t>Unitat de retirada de columna fins a 6m incluint  treballs de canalització i condicionament de línia.</t>
  </si>
  <si>
    <t>Unitat de transport i  descàrrega en magatzem o taller de bàcul o columna de més de 10m d'alçada o de 3 braços per punt de llum o carrer fins a  un màxim de tres punts.</t>
  </si>
  <si>
    <t>Unitat de transport i descàrrega en magatzem o  taller de bàcul o  columna d'alçada entre 7 i 10m ó de canelobre de foneria, amb 1,2 0 3 braços per punt de llum o carrers amb un màxim de quatre punts.</t>
  </si>
  <si>
    <t>Unitat retirada de columna, bàcul metàl.lic o de pal de fusta amb braç, situat entre 6 i 10m d'alçada ó de canelobres  de foneria  de fins a  tres braços,incluint  desancoratge, retirada de lluminàries i condicionament de la instal.lació elèctrica.</t>
  </si>
  <si>
    <t>Marc i tapa de fundició 0,4 x 0,4m</t>
  </si>
  <si>
    <t>Marc i tapa de fundició 0,6x0,6m</t>
  </si>
  <si>
    <t>ut</t>
  </si>
  <si>
    <t>Tractament columna, incloent-hi doble capa de convertidor d'oxid i acabat final amb pintura antiorin per suports de mes de 6m</t>
  </si>
  <si>
    <t>Tractament columna, incloent-hi doble capa de convertidor d'oxid i acabat final amb pintura antiorin per suports fins a 6m</t>
  </si>
  <si>
    <t>Pintat de columna realitzant neteja i raspatllat del suport , capa d'imprimació i dues capes d'acabat en la pintura RAL a escollir. Preu per metre de columna</t>
  </si>
  <si>
    <t>Joc de 4 perns  per a fonamentació per a columnes de 11 i 12 m</t>
  </si>
  <si>
    <t>Joc de 4 perns per a fonamentació per a columnes de 6 a 8 m.</t>
  </si>
  <si>
    <t>Joc de 4 perns per a fonamentació per a columnes de 9 i 10m</t>
  </si>
  <si>
    <t>Joc de 4 perns per a fonamentació per a columnes de fins 5 m.</t>
  </si>
  <si>
    <t>Portella de xapa d'acer  galvanitzat per a bàcul</t>
  </si>
  <si>
    <t>Subministrament bàcul metàl.lic troncocònic galvanitzat de 10m i 2,5m sortint, planxa de 4mm amb aro de reforç inferior, carteles i perns. Inclou recobriment protector anticorrosiu i antiorins fins a l'alçada de la portella.</t>
  </si>
  <si>
    <t>Subministrament bàcul metàl.lic troncocònic galvanitzat de 10m i 2m sortint, planxa de 4mm amb aro de reforç inferior, carteles i perns. Inclou recobriment protector anticorrosiu i antiorins fins a l'alçada de la portella.</t>
  </si>
  <si>
    <t>Subministrament bàcul metàl.lic troncocònic galvanitzat de 7m d'alçada i 1,5m de sortint, planxa de 3mm amb aro de reforç inferior, carteles i perns. Inclou recobriment protector anticorrosiu i antiorins fins a l'alçada de la portella.</t>
  </si>
  <si>
    <t>Subministrament bàcul metàl.lic troncocònic galvanitzat de 8m d'alçada i 1,5m de sortint, planxa de 3mm amb aro de reforç inferior, carteles i perns. Inclou recobriment protector anticorrosiu i antiorins fins a l'alçada de la portella.</t>
  </si>
  <si>
    <t>Subministrament bàcul metàl.lic troncocònic galvanitzat de 8m d'alçada i 1,5m de sortint, planxa de 4mm amb aro de reforç inferior, carteles i perns. Inclou recobriment protector anticorrosiu i antiorins fins a l'alçada de la portella.</t>
  </si>
  <si>
    <t>Subministrament columna metàl.lica troncocònica de 10m d'alçada. Inclou recobriment protector anticorrosiu i antiorins fins a l'alçada de la portella.</t>
  </si>
  <si>
    <t>Subministrament columna metàl.lica troncocònica de 11m d'alçada. Inclou recobriment protector anticorrosiu i antiorins fins a l'alçada de la portella.</t>
  </si>
  <si>
    <t>Subministrament columna metàl.lica troncocònica de 12m d'alçada. Inclou recobriment protector anticorrosiu i antiorins fins a l'alçada de la portella. No inclou fonamentació ni instal·lació elèctrica.</t>
  </si>
  <si>
    <t>Subministrament columna tipus IMPU de 10m d'alçada amb aro de reforç i carteles. Inclou recobriment protector anticorrosiu i antiorins fins a l'alçada de la portella.</t>
  </si>
  <si>
    <t>Subministrament columna tipus IMPU de 12m d'alçada amb aro de reforç i carteles. Inclou recobriment protector anticorrosiu i antiorins fins a l'alçada de la portella.</t>
  </si>
  <si>
    <t>Subministrament columna tipus IMPU de 9m d'alçada amb aro de reforç i carteles. Inclou recobriment protector anticorrosiu i antiorins fins a l'alçada de la portella.</t>
  </si>
  <si>
    <t>Subministrament interruptor de control  de potencia magnototermic de 4x15 A, verificat</t>
  </si>
  <si>
    <t>Subministrament interruptor de potencia magnotermic de 4x20, verificat.</t>
  </si>
  <si>
    <t>Subministrament interruptor de potencia magnotermic de 4x25 A, verificat.</t>
  </si>
  <si>
    <t xml:space="preserve">Subministrament Llumenera Model Simon MERAK SYF 17-24 W IK10 3000 K </t>
  </si>
  <si>
    <t xml:space="preserve">Subministrament Llumenera Model Simon MERAK SYF 17-24 W IK09 3000 K </t>
  </si>
  <si>
    <t xml:space="preserve">Subministrament Llumenera Model Simon MERAK SXF 17-24 W IK10 3000 K </t>
  </si>
  <si>
    <t xml:space="preserve">Subministrament Llumenera Model Simon MERAK SXF 17-24 W IK09 3000 K </t>
  </si>
  <si>
    <t xml:space="preserve">Subministrament Llumenera Model Simon Altair SYF 20-27 W IK10 3000 K </t>
  </si>
  <si>
    <t xml:space="preserve">Subministrament Llumenera Model Simon Altair SYF 20-27 W IK09 3000 K </t>
  </si>
  <si>
    <t xml:space="preserve">Subministrament Llumenera Model Simon Altair SXF 20-27 W IK10 3000 K </t>
  </si>
  <si>
    <t xml:space="preserve">Subministrament Llumenera Model Simon Altair SXF 20-27 W IK09 3000 K </t>
  </si>
  <si>
    <t xml:space="preserve">Subministrament Llumenera Model Simon Hydra MPF 17  - 20 W IK09 3000 K </t>
  </si>
  <si>
    <t xml:space="preserve">Subministrament Llumenera Model Simon Alya las 13w   3000 K </t>
  </si>
  <si>
    <t xml:space="preserve">Subministrament Llumenera Model Simon Alya las 27w   3000 K </t>
  </si>
  <si>
    <t xml:space="preserve">Subministrament Llumenera Model Simon Alya las 39w   3000 K </t>
  </si>
  <si>
    <t xml:space="preserve">Subministrament Llumenera Model Simon Alya las 54w   3000 K </t>
  </si>
  <si>
    <t xml:space="preserve">Subministrament Llumenera Model Simon Alya las 58w   3000 K </t>
  </si>
  <si>
    <t xml:space="preserve">Subministrament Llumenera Model Simon Alya las 81w   3000 K </t>
  </si>
  <si>
    <t xml:space="preserve">Subministrament Llumenera Model Simon Alya las 96w   3000 K </t>
  </si>
  <si>
    <t xml:space="preserve">Subministrament Llumenera Model Simon Alya las 116w   3000 K </t>
  </si>
  <si>
    <t xml:space="preserve">Subministrament Llumenera Model Simon Alya lcs 13w   3000 K </t>
  </si>
  <si>
    <t xml:space="preserve">Subministrament Llumenera Model Simon Alya lcs 27w   3000 K </t>
  </si>
  <si>
    <t xml:space="preserve">Subministrament Llumenera Model Simon Alya lcs 39w   3000 K </t>
  </si>
  <si>
    <t xml:space="preserve">Subministrament Llumenera Model Simon Alya lcs 54w   3000 K </t>
  </si>
  <si>
    <t xml:space="preserve">Subministrament Llumenera Model Simon Alya lcs 58w   3000 K </t>
  </si>
  <si>
    <t xml:space="preserve">Subministrament Llumenera Model Simon Alya lcs 81w   3000 K </t>
  </si>
  <si>
    <t xml:space="preserve">Subministrament Llumenera Model Simon Alya lcs 96w   3000 K </t>
  </si>
  <si>
    <t xml:space="preserve">Subministrament Llumenera Model Simon Alya lcs 116w   3000 K </t>
  </si>
  <si>
    <t xml:space="preserve">Subministrament Llumenera Model Simon Alya lhs 13w   3000 K </t>
  </si>
  <si>
    <t xml:space="preserve">Subministrament Llumenera Model Simon Alya lhs 27w   3000 K </t>
  </si>
  <si>
    <t xml:space="preserve">Subministrament Llumenera Model Simon Alya lhs 39w   3000 K </t>
  </si>
  <si>
    <t xml:space="preserve">Subministrament Llumenera Model Simon Alya lhs 54w   3000 K </t>
  </si>
  <si>
    <t xml:space="preserve">Subministrament Llumenera Model Simon Alya lhs 58w   3000 K </t>
  </si>
  <si>
    <t xml:space="preserve">Subministrament Llumenera Model Simon Alya lhs 81w   3000 K </t>
  </si>
  <si>
    <t xml:space="preserve">Subministrament Llumenera Model Simon Alya lhs 96w   3000 K </t>
  </si>
  <si>
    <t xml:space="preserve">Subministrament Llumenera Model Simon Alya lhs 116w   3000 K </t>
  </si>
  <si>
    <t xml:space="preserve">Subministrament Llumenera Model Simon Milos M 58w   3000 K </t>
  </si>
  <si>
    <t xml:space="preserve">Subministrament Llumenera Model Simon Milos M 81w   3000 K </t>
  </si>
  <si>
    <t xml:space="preserve">Subministrament Llumenera Model Simon Milos M 96w   3000 K </t>
  </si>
  <si>
    <t xml:space="preserve">Subministrament Llumenera Model Simon Milos S 13w   3000 K </t>
  </si>
  <si>
    <t xml:space="preserve">Subministrament Llumenera Model Simon Milos S 27w   3000 K </t>
  </si>
  <si>
    <t xml:space="preserve">Subministrament Llumenera Model Simon Milos S 39w   3000 K </t>
  </si>
  <si>
    <t xml:space="preserve">Subministrament Llumenera Model Simon Milos S 54w   3000 K </t>
  </si>
  <si>
    <t xml:space="preserve">Subministrament Llumenera Model Simon Nath m 13w   3000 K </t>
  </si>
  <si>
    <t xml:space="preserve">Subministrament Llumenera Model Simon Nath m 27w   3000 K </t>
  </si>
  <si>
    <t xml:space="preserve">Subministrament Llumenera Model Simon Nath m 39w   3000 K </t>
  </si>
  <si>
    <t xml:space="preserve">Subministrament Llumenera Model Simon Nath m 54w   3000 K </t>
  </si>
  <si>
    <t xml:space="preserve">Subministrament Llumenera Model Simon Nath m 58w   3000 K </t>
  </si>
  <si>
    <t xml:space="preserve">Subministrament Llumenera Model Simon Nath m 81w   3000 K </t>
  </si>
  <si>
    <t xml:space="preserve">Subministrament Llumenera Model Simon Nath m 96w   3000 K </t>
  </si>
  <si>
    <t xml:space="preserve">Subministrament Llumenera Model Simon Nath m 116w   3000 K </t>
  </si>
  <si>
    <t xml:space="preserve">Subministrament Llumenera Model Simon Nath s 17w 3000 K </t>
  </si>
  <si>
    <t xml:space="preserve">Subministrament Llumenera Model Simon Nath s 24w   3000 K </t>
  </si>
  <si>
    <t xml:space="preserve">Subministrament Llumenera Model Simon Nath s 34w   3000 K </t>
  </si>
  <si>
    <t xml:space="preserve">Subministrament Llumenera Model Simon Nath s 39w   3000 K </t>
  </si>
  <si>
    <t xml:space="preserve">Subministrament Llumenera Model Simon Nath s 48w 3000 K </t>
  </si>
  <si>
    <t xml:space="preserve">Subministrament Llumenera Model Simon Nath s 54w   3000 K </t>
  </si>
  <si>
    <t xml:space="preserve">Subministrament Llumenera Model Simon Nath s 64w   3000 K </t>
  </si>
  <si>
    <t xml:space="preserve">Subministrament Llumenera Model Simon Nath s 79w 3000 K </t>
  </si>
  <si>
    <t xml:space="preserve">Subministrament Llumenera Model Simon Nath s 84w   3000 K </t>
  </si>
  <si>
    <t xml:space="preserve">Subministrament Llumenera Model Schreder Voldue 3000 K </t>
  </si>
  <si>
    <t xml:space="preserve">Subministrament Llumenera Model Schreder KIO 16 3000 K </t>
  </si>
  <si>
    <t xml:space="preserve">Subministrament Llumenera Model Schreder KIO 24 3000 K </t>
  </si>
  <si>
    <t xml:space="preserve">Subministrament Llumenera Model Schreder KIO 32 3000 K </t>
  </si>
  <si>
    <t xml:space="preserve">Subministrament Llumenera Model Schreder KAZU 16 3000 K </t>
  </si>
  <si>
    <t xml:space="preserve">Subministrament Llumenera Model Schreder KAZU 32 3000 K </t>
  </si>
  <si>
    <t xml:space="preserve">Subministrament Llumenera Model Schreder TECEO S 8 LED 3000 K </t>
  </si>
  <si>
    <t xml:space="preserve">Subministrament Llumenera Model Schreder TECEO S 16 LED 3000 K </t>
  </si>
  <si>
    <t xml:space="preserve">Subministrament Llumenera Model Schreder TECEO S 24 LED 3000 K </t>
  </si>
  <si>
    <t xml:space="preserve">Subministrament Llumenera Model Schreder TECEO 1 8 LED 3000 K </t>
  </si>
  <si>
    <t xml:space="preserve">Subministrament Llumenera Model Schreder TECEO 1 16 LED 3000 K </t>
  </si>
  <si>
    <t xml:space="preserve">Subministrament Llumenera Model Schreder TECEO 1 24 LED 3000 K </t>
  </si>
  <si>
    <t xml:space="preserve">Subministrament Llumenera Model Schreder TECEO 1 32 LED 3000 K </t>
  </si>
  <si>
    <t xml:space="preserve">Subministrament Llumenera Model Schreder TECEO 1 40 LED 3000 K </t>
  </si>
  <si>
    <t xml:space="preserve">Subministrament Llumenera Model Schreder TECEO 1 48 LED 3000 K </t>
  </si>
  <si>
    <t xml:space="preserve">Subministrament Llumenera Model Schreder TECEO 2 56 LED 3000 K </t>
  </si>
  <si>
    <t xml:space="preserve">Subministrament Llumenera Model Schreder TECEO 2 64 LED 3000 K </t>
  </si>
  <si>
    <t xml:space="preserve">Subministrament Llumenera Model Schreder TECEO 2 72 LED 3000 K </t>
  </si>
  <si>
    <t xml:space="preserve">Subministrament Llumenera Model Schreder TECEO 2 80 LED 3000 K </t>
  </si>
  <si>
    <t xml:space="preserve">Subministrament Llumenera Model Schreder TECEO 2 88 LED 3000 K </t>
  </si>
  <si>
    <t xml:space="preserve">Subministrament Llumenera Model Schreder TECEO 2 96 LED 3000 K </t>
  </si>
  <si>
    <t xml:space="preserve">Subministrament Llumenera Model Schreder TECEO 2 104 LED 3000 K </t>
  </si>
  <si>
    <t xml:space="preserve">Subministrament Llumenera Model Schreder TECEO 2 112 LED 3000 K </t>
  </si>
  <si>
    <t xml:space="preserve">Subministrament Llumenera Model Schreder TECEO 2 120 LED 3000 K </t>
  </si>
  <si>
    <t xml:space="preserve">Subministrament Llumenera Model Schreder TECEO 2 128 LED 3000 K </t>
  </si>
  <si>
    <t xml:space="preserve">Subministrament Llumenera Model Schreder TECEO 2 136 LED 3000 K </t>
  </si>
  <si>
    <t xml:space="preserve">Subministrament Llumenera Model Schreder TECEO 2 144 LED 3000 K </t>
  </si>
  <si>
    <t xml:space="preserve">Subministrament Llumenera Model Schreder AMPERA Mini 8 LED 3000 K </t>
  </si>
  <si>
    <t xml:space="preserve">Subministrament Llumenera Model Schreder AMPERA Mini 16 LED 3000 K </t>
  </si>
  <si>
    <t xml:space="preserve">Subministrament Llumenera Model Schreder AMPERA Mini 24 LED 3000 K </t>
  </si>
  <si>
    <t xml:space="preserve">Subministrament Llumenera Model Schreder AMPERA MIDI 32 LED 3000 K </t>
  </si>
  <si>
    <t xml:space="preserve">Subministrament Llumenera Model Schreder AMPERA MIDI 48 LED 3000 K </t>
  </si>
  <si>
    <t xml:space="preserve">Subministrament Llumenera Model Schreder AMPERA MIDI 64 LED 3000 K </t>
  </si>
  <si>
    <t xml:space="preserve">Subministrament Llumenera Model Schreder AMPERA MAXI 80 LED 3000 K </t>
  </si>
  <si>
    <t xml:space="preserve">Subministrament Llumenera Model Schreder AMPERA MAXI 96 LED 3000 K </t>
  </si>
  <si>
    <t xml:space="preserve">Subministrament Llumenera Model Schreder AMPERA MAXI 112 LED 3000 K </t>
  </si>
  <si>
    <t xml:space="preserve">Subministrament Llumenera Model Schreder AMPERA MAXI 128 LED 3000 K </t>
  </si>
  <si>
    <t xml:space="preserve">Subministrament Llumenera Model Schreder NEOS 1 16 LED 3000 K </t>
  </si>
  <si>
    <t xml:space="preserve">Subministrament Llumenera Model Schreder NEOS 1 24 LED 3000 K </t>
  </si>
  <si>
    <t xml:space="preserve">Subministrament Llumenera Model Schreder NEOS 2 32 LED 3000 K </t>
  </si>
  <si>
    <t xml:space="preserve">Subministrament Llumenera Model Schreder NEOS 2 48 LED 3000 K </t>
  </si>
  <si>
    <t xml:space="preserve">Subministrament Llumenera Model Schreder NEOS 3 64 LED 3000 K </t>
  </si>
  <si>
    <t>Subministrament Llumenera Model Roura ELBA 3000 K</t>
  </si>
  <si>
    <t>Subministrament Llumenera Model Roura ELBA Lira 3000 K</t>
  </si>
  <si>
    <t>Subministrament Llumenera Model ATP Metropoli LP LED 25 3000 K</t>
  </si>
  <si>
    <t>Subministrament Llumenera Model ATP Metropoli LP LED 25 2200 K</t>
  </si>
  <si>
    <t>Subministrament Llumenera Model ATP Metropoli LCC LED 25 3000 K</t>
  </si>
  <si>
    <t>Subministrament Llumenera Model ATP Metropoli LCC LED 25 2200 K</t>
  </si>
  <si>
    <t>Subministrament Llumenera Model ATP LIBRA AC 3000 K</t>
  </si>
  <si>
    <t>Subministrament Llumenera Model ATP LIBRA AC 2200 K</t>
  </si>
  <si>
    <t>Subministrament Llumenera Model SALVI Basic Top II 3000 K</t>
  </si>
  <si>
    <t>Subministrament Llumenera Model Cariboni Kosmos 3000 K</t>
  </si>
  <si>
    <t>Subministrament Llumenera Model Cariboni Orau 3000 K</t>
  </si>
  <si>
    <t>Subministrament Llumenera Model Cariboni KAI Small 12 3k 3000 K</t>
  </si>
  <si>
    <t>Subministrament Llumenera Model Cariboni KAI Small 16 3k 3000 K</t>
  </si>
  <si>
    <t>Subministrament Llumenera Model Cariboni KAI Small 28 3k 3000 K</t>
  </si>
  <si>
    <t>Subministrament Llumenera Model Cariboni KAI Medium 44 3k 3000 K</t>
  </si>
  <si>
    <t>Subministrament Llumenera Model Cariboni KAI Medium 54 3k 3000 K</t>
  </si>
  <si>
    <t>Subministrament Llumenera Model Cariboni KAI Medium 72 3k 3000 K</t>
  </si>
  <si>
    <t>Subministrament Bácul de 6m x 800-60-3, model APM-r25 galvanitzat tipus Alella</t>
  </si>
  <si>
    <t>Subministrament Columna cilíndrica de 9m-127-4mm de gruix, model cilindric tipus Olimpo</t>
  </si>
  <si>
    <t>Subministrament de protector de farola en acer galvanitzat de diametre 60</t>
  </si>
  <si>
    <t>m3</t>
  </si>
  <si>
    <t>Base de formigó HM-20/P/20/I, de consistència plàstica i grandària màxima del granulat 20 mm, abocat des de camió amb estesa i vibratge manual, amb acabat reglejat.</t>
  </si>
  <si>
    <t>Càrrega amb mitjans mecànics i transport de residus inerts o no especials a instal·lació autoritzada de gestió de residus, amb camió per a transport de 12 t, amb un recorregut de més de 15 i fins a 20 km.</t>
  </si>
  <si>
    <t>m2</t>
  </si>
  <si>
    <t>Demolició de paviment de formigó, de fins a 10 cm de gruix i fins a 2 m d'amplària amb retroexcavadora amb martell trencador i càrrega sobre camió.</t>
  </si>
  <si>
    <t>Demolició de paviment de mescla bituminosa, de fins a 15 cm de gruix i fins a 2 m d'amplària amb retroexcavadora amb martell trencador i càrrega sobre camió.</t>
  </si>
  <si>
    <t>Demolició de paviment de panots o peces amb base de formigó de fins a 15 cm de gruix de base, amb mitjans manuals i mecànics, càrrega sobre camió, transport a abocador autoritzat i cànon d'abocament de materials resultants.</t>
  </si>
  <si>
    <t>m</t>
  </si>
  <si>
    <t>Demolició de vorada i rigola o gual amb base de formigó de fins a 20 cm de gruix de base, amb mitjans manuals i mecànics, càrrega sobre camió, transport a abocador autoritzat i cànon d'abocament de materials resultants.</t>
  </si>
  <si>
    <t>Deposició controlada a dipòsit autoritzat de residus de formigó inerts amb una densitat 1,45 t/m3, procedents de construcció o demolició, amb codi 170101 segons la Llista Europea de Residus (ORDEN MAM/304/2002).</t>
  </si>
  <si>
    <t>Excavacio de rases per a pas de instal.lacions.</t>
  </si>
  <si>
    <t>Paviment de panot per a vorera gris de 20x20x4 cm, classe 1a, preu alt, col·locat a truc de maceta amb morter mixt 1:0,5:4 i beurada de ciment pòrtland</t>
  </si>
  <si>
    <t>Reg d'imprimació amb neteja prèvia de la superfície i amb dotació 1,5 kg/m2, amb part proporcional de transports de maquinària necessàris per a les fases i zones d'actuació previstes.</t>
  </si>
  <si>
    <t>Rigola de 30 cm d'amplària amb peces de morter de ciment de color blanc, de 30x30x8 cm, col·locada sobre base de formigó reciclat no estructural de 15 N/mm2 de resistència mínima a compressió i de 20 cm d'alçària, amb excavació prèvia de rasa</t>
  </si>
  <si>
    <t>Tall en paviment de formigó de 10 cm de fondària com a mínim, amb màquina tallajunts amb disc de diamant, per a delimitar la zona a demolir.</t>
  </si>
  <si>
    <t>Vorada recta de peces de formigó, doble capa calçada T5 30x22 cm, classe R 6 (UNE 127025), col.locada a truc de maceta sobre base de formigó HM-25/B/20/I de 30 a 35 cm d'alçària, i rejuntada amb morter mixt 1:2:10, elaborat a l'obra amb formigonera 165 l</t>
  </si>
  <si>
    <t>Reparació puntual superior a 6 m2 de superfície i de 8 a 12 cm de gruix, de paviment asfàltic amb aglomerat en calent, sense afectació de la base, inclòs requadrat, carrega i transport de runes a l'abocador (P - 27)</t>
  </si>
  <si>
    <t xml:space="preserve">Reple de rase amb terres seleccionades. </t>
  </si>
  <si>
    <t>ud</t>
  </si>
  <si>
    <t>Formacio de perico de 0,6 X 0,6 X 0,4,amb arrebosat interior i bastiment</t>
  </si>
  <si>
    <t>ml</t>
  </si>
  <si>
    <t>SiC Cable tipus VV o RV -1000 de 3x2,5mm2 Cu</t>
  </si>
  <si>
    <t>SiC Cable tipus VV o RV -1000 de 5x10 mm2Cu</t>
  </si>
  <si>
    <t>SiC Cable tipus VV o RV -1000 de 5x16 mm2Cu</t>
  </si>
  <si>
    <t>SiC Cable tipus VV o RV -1000 de 5x4mm2Cu</t>
  </si>
  <si>
    <t>SiC Cable tipus VV o RV -1000 de 5x6mm2Cu</t>
  </si>
  <si>
    <t>V.</t>
  </si>
  <si>
    <t>SiC Contactor tetrapolar de 32 A,bobina 220v</t>
  </si>
  <si>
    <t>SiC Contactor tetrapolar de 40 A,bobina 220v</t>
  </si>
  <si>
    <t>SiC Contactor tetrapolar de 63A,bobina 220v</t>
  </si>
  <si>
    <t>SiC Creueta en tub d'acer  galvanitzat per a fixació a columna de quatre lluminàries</t>
  </si>
  <si>
    <t>SiC Creueta en tub d'acer  galvanitzat per a fixació a columna de tres lluminàries.</t>
  </si>
  <si>
    <t>SiC Creueta en tub d'acer  galvanitzat per a fixació sobre columna de dues lluminària.</t>
  </si>
  <si>
    <t>SiC Creueta en tub d'acer  galvanitzat per a fixació sobre columna d'una lluminària.</t>
  </si>
  <si>
    <t xml:space="preserve">SiC Conjunt minimal de Ledinbox format per columna amb doble braç de 6 metres amb regruix a la base i llumenera L40 </t>
  </si>
  <si>
    <t xml:space="preserve">SiC Conjunt minimal de Ledinbox format per columna amb doble braç de 6 metres i llumenera L40 </t>
  </si>
  <si>
    <t xml:space="preserve">SiC Conjunt minimal de Ledinbox format per columna de 6 metres i llumenera L40 </t>
  </si>
  <si>
    <t xml:space="preserve">SiC Conjunt minimal de Ledinbox format per columna de 6 metres amb regruix a la base i llumenera L40 </t>
  </si>
  <si>
    <t>SiC Lampara led Philips COREPRO LED BULB de 18.5W E27</t>
  </si>
  <si>
    <t>SiC de lampara Phillips + E27 + adaptació per a que quedi estanc</t>
  </si>
  <si>
    <t>SiC Lluminària LED model Minimal de Ledinbox</t>
  </si>
  <si>
    <t>SiC Lluminària LED model NST-L25 de Ledinbox</t>
  </si>
  <si>
    <t>SiC Lluminària LED model NST-L50 de Ledinbox</t>
  </si>
  <si>
    <t>SiC Lluminària LED model NSTM-L100 de Ledinbox</t>
  </si>
  <si>
    <t>SiC Lluminària LED model NSTM-L180 de Ledinbox</t>
  </si>
  <si>
    <t>SiC Lluminària LED model NSTM-L50 de Ledinbox</t>
  </si>
  <si>
    <t>SiC Lluminària model New Urbana de Ledinbox amb suport braç doble fins a 100W</t>
  </si>
  <si>
    <t>SiC Lluminària model New Urbana de Ledinbox amb suport braç simple fins a 100W</t>
  </si>
  <si>
    <t>SiC Lluminària model New Urbana de Ledinbox amb suport coberta de metacrilat fins a 100W</t>
  </si>
  <si>
    <t>SiC Lluminària model New Urbana de Ledinbox amb suport lateral fins a 100W</t>
  </si>
  <si>
    <t>SiC Lluminària model New Urbana de Ledinbox amb suport punxat central fins a 100W</t>
  </si>
  <si>
    <t>Pintat de Lluminaria New Urbana de Ledinbox Ral a escollir</t>
  </si>
  <si>
    <t>SiC Projector LED model PRO-L40 de Ledinbox</t>
  </si>
  <si>
    <t>SiC Projector LED model PRO-L50 de Ledinbox</t>
  </si>
  <si>
    <t>SiC Projector LED model PRO-L60 de Ledinbox</t>
  </si>
  <si>
    <t>SiC Projector LED model PRO-L90 de Ledinbox</t>
  </si>
  <si>
    <t>SiC Projector LED model PROM-L120 de Ledinbox</t>
  </si>
  <si>
    <t>SiC Projector LED model PROM-L180 de Ledinbox</t>
  </si>
  <si>
    <t>SiC suplement dispostiu Citidim d'Arelsa o equivalent a les lluminàries</t>
  </si>
  <si>
    <t>SiC suplement filtre projector tipus Double Hamburg Frost</t>
  </si>
  <si>
    <r>
      <t xml:space="preserve">SiC </t>
    </r>
    <r>
      <rPr>
        <sz val="10"/>
        <rFont val="Arial"/>
        <family val="2"/>
      </rPr>
      <t>Bàcul metàl.lic troncocònic galvanitzat de 10m d'alçada i 2m de sortint, planxa de 4mm amb aro de reforç inferior, carteles i perns. Inclou recobriment protector anticorrosiu i antiorins fins a l'alçada de la portella. No inclou fonamentació ni instal·lació elèctrica.</t>
    </r>
  </si>
  <si>
    <r>
      <t xml:space="preserve">SiC </t>
    </r>
    <r>
      <rPr>
        <sz val="10"/>
        <rFont val="Arial"/>
        <family val="2"/>
      </rPr>
      <t>Bàcul metàl.lic troncocònic galvanitzat de 10m i 2,5m sortint, planxa de 4mm amb aro de reforç inferior, carteles i perns. Inclou recobriment protector anticorrosiu i antiorins fins a l'alçada de la portella. No inclou fonamentació ni instal·lació elèctrica.</t>
    </r>
  </si>
  <si>
    <r>
      <t xml:space="preserve">SiC </t>
    </r>
    <r>
      <rPr>
        <sz val="10"/>
        <rFont val="Arial"/>
        <family val="2"/>
      </rPr>
      <t>Bàcul metàl.lic troncocònic galvanitzat de 8m d'alçada i 1,5m de sortint, planxa de 3mm amb aro de reforç inferior, carteles i perns. Inclou recobriment protector anticorrosiu i antiorins fins a l'alçada de la portella. No inclou fonamentació ni instal·lació elèctrica.</t>
    </r>
  </si>
  <si>
    <r>
      <t xml:space="preserve">SiC </t>
    </r>
    <r>
      <rPr>
        <sz val="10"/>
        <rFont val="Arial"/>
        <family val="2"/>
      </rPr>
      <t>Bàcul metàl.lic troncocònic galvanitzat de 8m d'alçada i 1,5m de sortint, planxa de 4mm amb aro de reforç inferior, carteles i perns. Inclou recobriment protector anticorrosiu i antiorins fins a l'alçada de la portella. No inclou fonamentació ni instal·lació elèctrica.</t>
    </r>
  </si>
  <si>
    <r>
      <t xml:space="preserve">SiC columna metàl.lica </t>
    </r>
    <r>
      <rPr>
        <sz val="10"/>
        <rFont val="Arial"/>
        <family val="2"/>
      </rPr>
      <t>troncocònica de 10m d'alçada. Inclou recobriment protector anticorrosiu i antiorins fins a l'alçada de la portella. No inclou fonamentació ni instal·lació elèctrica.</t>
    </r>
  </si>
  <si>
    <r>
      <t xml:space="preserve">SiC columna metàl.lica </t>
    </r>
    <r>
      <rPr>
        <sz val="10"/>
        <rFont val="Arial"/>
        <family val="2"/>
      </rPr>
      <t>troncocònica de 11m d'alçada. Inclou recobriment protector anticorrosiu i antiorins fins a l'alçada de la portella. No inclou fonamentació ni instal·lació elèctrica.</t>
    </r>
  </si>
  <si>
    <r>
      <t xml:space="preserve">SiC columna metàl.lica </t>
    </r>
    <r>
      <rPr>
        <sz val="10"/>
        <rFont val="Arial"/>
        <family val="2"/>
      </rPr>
      <t>troncocònica de 12m d'alçada. Inclou recobriment protector anticorrosiu i antiorins fins a l'alçada de la portella. No inclou fonamentació ni instal·lació elèctrica.</t>
    </r>
  </si>
  <si>
    <r>
      <t xml:space="preserve">SiC Columna tipus </t>
    </r>
    <r>
      <rPr>
        <sz val="10"/>
        <rFont val="Arial"/>
        <family val="2"/>
      </rPr>
      <t>IMPU de 10m d'alçada amb aro de reforç i carteles. Inclou recobriment protector anticorrosiu i antiorins fins a l'alçada de la portella. No inclou fonamentació ni instal·lació elèctrica.</t>
    </r>
  </si>
  <si>
    <r>
      <t xml:space="preserve">SiC Columna tipus </t>
    </r>
    <r>
      <rPr>
        <sz val="10"/>
        <rFont val="Arial"/>
        <family val="2"/>
      </rPr>
      <t>IMPU de 12m d'alçada amb aro de reforç i carteles. Inclou recobriment protector anticorrosiu i antiorins fins a l'alçada de la portella. No inclou fonamentació ni instal·lació elèctrica.</t>
    </r>
  </si>
  <si>
    <r>
      <t xml:space="preserve">SiC Columna tipus </t>
    </r>
    <r>
      <rPr>
        <sz val="10"/>
        <rFont val="Arial"/>
        <family val="2"/>
      </rPr>
      <t>IMPU de 9m d'alçada amb aro de reforç i carteles. Inclou recobriment protector anticorrosiu i antiorins fins a l'alçada de la portella. No inclou fonamentació ni instal·lació elèctrica.</t>
    </r>
  </si>
  <si>
    <r>
      <t xml:space="preserve">SiC </t>
    </r>
    <r>
      <rPr>
        <sz val="10"/>
        <rFont val="Arial"/>
        <family val="2"/>
      </rPr>
      <t>Bàcul metàl.lic troncocònic galvanitzat de 7m d'alçada i 1,5m de sortint, planxa de 3mm amb aro de reforç inferior, carteles i perns. Inclou recobriment protector anticorrosiu i antiorins fins a l'alçada de la portella. No inclou fonamentació ni instal·lació elèctrica.</t>
    </r>
  </si>
  <si>
    <r>
      <t xml:space="preserve">SiC columna metàl.lica </t>
    </r>
    <r>
      <rPr>
        <sz val="10"/>
        <rFont val="Arial"/>
        <family val="2"/>
      </rPr>
      <t>troncocònica de 3,5m de planxa galvanitzada de 3mm d'espessor amb aro de reforç inferior,carteles i perns. Inclou recobriment protector anticorrosiu i antiorins fins a l'alçada de la portella. No inclou fonamentació ni instal·lació elèctrica.</t>
    </r>
  </si>
  <si>
    <r>
      <t xml:space="preserve">SiC columna metàl.lica </t>
    </r>
    <r>
      <rPr>
        <sz val="10"/>
        <rFont val="Arial"/>
        <family val="2"/>
      </rPr>
      <t>troncocònica de 4,5m  de planxa galvanitzada de 3mm d'espessor amb aro de reforç inferior,carteles i perns. Inclou recobriment protector anticorrosiu i antiorins fins a l'alçada de la portella. No inclou fonamentació ni instal·lació elèctrica.</t>
    </r>
  </si>
  <si>
    <r>
      <t xml:space="preserve">SiC columna metàl.lica </t>
    </r>
    <r>
      <rPr>
        <sz val="10"/>
        <rFont val="Arial"/>
        <family val="2"/>
      </rPr>
      <t>troncocònica de 4m de planxa galvanitzada de 3mm d'espessor amb aro de reforç inferior,carteles i perns. Inclou recobriment protector anticorrosiu i antiorins fins a l'alçada de la portella. No inclou fonamentació ni instal·lació elèctrica.</t>
    </r>
  </si>
  <si>
    <r>
      <t xml:space="preserve">SiC columna metàl.lica </t>
    </r>
    <r>
      <rPr>
        <sz val="10"/>
        <rFont val="Arial"/>
        <family val="2"/>
      </rPr>
      <t>troncocònica de 5m de planxa galvanitzada de 3mm d'espessor amb aro de reforç inferior,carteles i perns. Inclou recobriment protector anticorrosiu i antiorins fins a l'alçada de la portella. No inclou fonamentació ni instal·lació elèctrica.</t>
    </r>
  </si>
  <si>
    <t>SiC Cable tipus VV o RVFV -1000 de 3x2,5mm2 Cu ARMAT</t>
  </si>
  <si>
    <t>SiC Cable tipus VV o RVFV -1000 de 5x10 mm2 Cu ARMAT a canalització soterrada  ó aèrea</t>
  </si>
  <si>
    <t>SiC Cable tipus VV o RV FV-1000 de 5x16 mm2 Cu ARMAT a canalització soterrada  ó aèrea</t>
  </si>
  <si>
    <t>SiC Cable tipus VV o RVFV -1000 de 5x4mm2 Cu ARMAT a canalització soterrada  ó aèrea</t>
  </si>
  <si>
    <t>SiC Cable tipus VV o RV -1000 de 5x6mm2 Cu ARMAT a canalització soterrada  ó aèrea</t>
  </si>
  <si>
    <t>SiC Cable tipus VV o RV -1000 de 4x6 mm2Cu ARMAT</t>
  </si>
  <si>
    <t>SiC Cable tipus VV o RV -1000 de 4x10 mm2Cu ARMAT</t>
  </si>
  <si>
    <t>SiC Cable tipus VV o RV -1000 de 4x16 mm2Cu ARMAT</t>
  </si>
  <si>
    <t>SiC Contactor tetrapolar de 16 A, bobina 230 Vac</t>
  </si>
  <si>
    <t>SiC Contactor tetrapolar de 32 A, bobina 230 Vac</t>
  </si>
  <si>
    <t>SiC Contactor tetrapolar de 40 A, bobina 230 Vac</t>
  </si>
  <si>
    <t>SiC Contactor tetrapolar de 63A, bobina 230 Vac</t>
  </si>
  <si>
    <t>Instal.lació elèctrica per a una làmpada  en columna o bàcul  fins a  6m  d'alçada.</t>
  </si>
  <si>
    <t xml:space="preserve">Muntatge per a columna de 7,8 i 9m. d'alçada, comprenent càrrega, transport, descàrrega, hissat  i anivellat,col.locació de la lluminària. </t>
  </si>
  <si>
    <t xml:space="preserve">Muntatge per a columna fins a 6m. d'alçada,  comprenent càrrega, transport, descàrrega, hissat i anivellat,col.locació de la lluminària. </t>
  </si>
  <si>
    <t>Muntatge per a columna o bàcul de 10,11 i 12 m d'alçada,comprenent càrrega, transpor, descàrrega, anivellat, col.locació i orientació de la lluminària.</t>
  </si>
  <si>
    <t>Muntatge per a columna o bàcul de 13,14 i 15 m d'alçada,comprenent càrrega, transport, descàrrega, hissat, anivellat, col.locació i orientació de la lluminària</t>
  </si>
  <si>
    <t>SiC de mòdul de mòdem GPRS a armari</t>
  </si>
  <si>
    <t>Unitat de transport i descàrrega en magatzem o taller de bàcul o columna de més de 10m d'alçada o de 3 braços per punt de llum o carrer fins a  un màxim de tres punts.</t>
  </si>
  <si>
    <t>Retirada de columna de 4,5 a 9m incluint  treballs de canalització i condicionament de línia.</t>
  </si>
  <si>
    <t>Retirada de columna de fins a 4,5m incluint  treballs de canalització i condicionament de línia.</t>
  </si>
  <si>
    <t>Retirada de columna de 9 a 12m incluint  treballs de canalització i condicionament de línia.</t>
  </si>
  <si>
    <t>Retirada de columna de 12 a 16m incluint  treballs de canalització i condicionament de línia.</t>
  </si>
  <si>
    <t>Unitat de transport i descàrrega en magatzem o  taller de bàcul o  columna d'alçada entre 3,5 i 10m ó de canelobre de foneria, amb 1,2 0 3 braços per punt de llum o carrers amb un màxim de quatre punts.</t>
  </si>
  <si>
    <t>SiC d'armari complert preparat fins a 4 sortides adaptant la bancada o fent basament nou.</t>
  </si>
  <si>
    <t>Desmuntatge i col·locació de lluminària en suport existent fins a 5m. Inclou desplaçament equip</t>
  </si>
  <si>
    <t>Desmuntatge i col·locació de lluminària en suport existent de 5 a 9m. Inclou desplaçament equip</t>
  </si>
  <si>
    <t>Desmuntatge i col·locació de lluminària en suport existent de 9 a 12m. Inclou desplaçament equip</t>
  </si>
  <si>
    <t>Desmuntatge i col·locació de lluminària en suport existent de 12 a 16m. Inclou desplaçament equip</t>
  </si>
  <si>
    <t>Desmuntatge lluminària existent  fins a 5m. Inclou desplaçament equip</t>
  </si>
  <si>
    <t>Desmuntatge lluminària existent de 5 a 9m. Inclou desplaçament equip</t>
  </si>
  <si>
    <t>Desmuntatge lluminària existent de 9 a 12m. Inclou desplaçament equip</t>
  </si>
  <si>
    <t>Desmuntatge lluminària existent de 12 a 15m. Inclou desplaçament equip</t>
  </si>
  <si>
    <t>Làmpada i substitució de làmpada fins a 5m</t>
  </si>
  <si>
    <t>Làmpada i substitució de làmpada de &gt;5 fins a 9m</t>
  </si>
  <si>
    <t>Làmpada i substitució de làmpada de &gt;9 fins a 12m</t>
  </si>
  <si>
    <t>Làmpada i substitució de làmpada de &gt;12 fins a 16m</t>
  </si>
  <si>
    <t>Equip electrònic i substitució d´equip fins a 5m</t>
  </si>
  <si>
    <t>Equip electrònic i substitució d´equip de &gt;5 fins a 9m</t>
  </si>
  <si>
    <t>Equip electrònic i substitució d´equip de &gt;9 fins a 12m</t>
  </si>
  <si>
    <t>Equips electrònic i substitució d´equip de &gt;12 fins a 15m</t>
  </si>
  <si>
    <t>Subministrament i substitució de làmpada i equip electrònic fins a 5m</t>
  </si>
  <si>
    <t>Subministrament i substitució de làmpada i equip electrònic de &gt;5 fins a 9m</t>
  </si>
  <si>
    <t>Subministrament i substitució de làmpada i equip electrònic de &gt;9 fins a 12m</t>
  </si>
  <si>
    <t>Subministrament i substitució de làmpada i equip electrònic de &gt;12 fins a 15m</t>
  </si>
  <si>
    <t>Substitució del cablejat interior del punt de llum fins a 5 m. Inclou desplaçament equip de treball</t>
  </si>
  <si>
    <t>Substitució del cablejat interior del punt de llum de 9 a 12 m. Inclou desplaçament equip de treball</t>
  </si>
  <si>
    <t>Substitució del cablejat interior del punt de llum de 12 a 15 m. Inclou desplaçament equip de treball</t>
  </si>
  <si>
    <t>Substitució del cablejat interior del punt de llum de 5 a 9 m. Inclou desplaçament equip de treball</t>
  </si>
  <si>
    <t>Poda puntual de branca d'arbrat</t>
  </si>
  <si>
    <t>Retirar línies grapades i reparació de forats a façana</t>
  </si>
  <si>
    <t>Retirar linies aèries trenades i reparació façana</t>
  </si>
  <si>
    <t>Desmuntatge de pal metàl·lic, repisa, cadireta o altres i reparació façana</t>
  </si>
  <si>
    <t>Desmuntatge de pal de fusta i reparació paviment</t>
  </si>
  <si>
    <t>Desmuntatge de contrafort i reparació paviment</t>
  </si>
  <si>
    <t>Subministrament i col·locació de marc i tapa de fundició 0,4 x 0,4m</t>
  </si>
  <si>
    <t>Subministrament i col·locació de marc i tapa de fundició 0,6x0,6m</t>
  </si>
  <si>
    <t>h</t>
  </si>
  <si>
    <t>dia</t>
  </si>
  <si>
    <t>Vehicle cistella fins a 20m</t>
  </si>
  <si>
    <t>Pintat de columna realitzant neteja i raspatllat del suport , capa d'imprimació i dues capes d'acabat en la pintura RAL a escollir. Inclou transport, pintura i mitjans necessaris Preu per metre d'alçada de columna</t>
  </si>
  <si>
    <t>Caixa de protecció i derivació petita fusible de 6A per anar a columna o paret</t>
  </si>
  <si>
    <t>Caixa de protecció i derivació gran fusible de 6A per anar a columna o paret</t>
  </si>
  <si>
    <t>Rasa i canalització en calçada d'alfalts per enllumenat</t>
  </si>
  <si>
    <t>Equip ferromagnètic HM 35 W</t>
  </si>
  <si>
    <t>Equip ferromagnètic  HM 70W</t>
  </si>
  <si>
    <t>Equip ferromagnètic HM 100 W</t>
  </si>
  <si>
    <t>Equip ferromagnètic HM 150 W</t>
  </si>
  <si>
    <t>Equip ferromagnètic HM 250 W</t>
  </si>
  <si>
    <t>Equip ferromagnètic VSAP 50 W</t>
  </si>
  <si>
    <t>Equip ferromagnètic VSAP 70 W</t>
  </si>
  <si>
    <t>Equip ferromagnètic VSAP 100 W</t>
  </si>
  <si>
    <t>Equip ferromagnètic VSAP 150 W</t>
  </si>
  <si>
    <t>Equip ferromagnètic VSAP 250 W</t>
  </si>
  <si>
    <t>Equip electrònic amb reducció autònoma per tecnologia descàrrega fins a 70 W</t>
  </si>
  <si>
    <t>Equip electrònic amb reducció autònoma per tecnologia descàrrega fins a 100 W</t>
  </si>
  <si>
    <t>Equip electrònic amb reducció autònoma per tecnologia descàrrega fins a 150 W</t>
  </si>
  <si>
    <t>Equip electrònic amb reducció autònoma per tecnologia descàrrega fins a 250 W</t>
  </si>
  <si>
    <t>Equip electrònic amb reducció autònoma per LED fins a 1A</t>
  </si>
  <si>
    <t>Equip electrònic amb reducció autònoma per LED fins a 2A</t>
  </si>
  <si>
    <t>Node per telegestió unidireccional del punt de llum compatible amb armaris de telegestió</t>
  </si>
  <si>
    <t>Interruptor diferencial AC, 20A, tetrapolar autorearmable</t>
  </si>
  <si>
    <t>Interruptor diferencial AC, 40A, tetrapolar autorearmable</t>
  </si>
  <si>
    <t>Interruptor automàtic magnetotèrmic de 10A bipolar</t>
  </si>
  <si>
    <t>Interruptor automàtic magnetotèrmic de 16A bipolar</t>
  </si>
  <si>
    <t>Interruptor automàtic magnetotèrmic de 20A bipolar</t>
  </si>
  <si>
    <t>Interruptor automàtic magnetotèrmic de 25A bipolar</t>
  </si>
  <si>
    <t>Interruptor automàtic magnetotèrmic de 25A tripolar</t>
  </si>
  <si>
    <t>Interruptor automàtic magnetotèrmic de 16A tripolar</t>
  </si>
  <si>
    <t>Interruptor automàtic magnetotèrmic de 20A tripolar</t>
  </si>
  <si>
    <t>Interruptor automàtic magnetotèrmic de 10A tripolar</t>
  </si>
  <si>
    <t>Interruptor automàtic magnetotèrmic de 10A tetrapolar</t>
  </si>
  <si>
    <t>Interruptor automàtic magnetotèrmic de 16A tetrapolar</t>
  </si>
  <si>
    <t>Interruptor automàtic magnetotèrmic de 20A tetrapolar</t>
  </si>
  <si>
    <t>Interruptor automàtic magnetotèrmic de 25A tetrapolar</t>
  </si>
  <si>
    <t>Interruptor automàtic magnetotèrmic de 30A tetrapolar</t>
  </si>
  <si>
    <t>Interruptor automàtic magnetotèrmic de 40A tetrapolar</t>
  </si>
  <si>
    <t>Interruptor automàtic magnetotèrmic de 63A tetrapolar</t>
  </si>
  <si>
    <t>Interruptor automàtic magnetotèrmic de 50A tetrapolar</t>
  </si>
  <si>
    <t>Joc de 4 perns per a fonamentació per a columnes de 6 a 10 m.</t>
  </si>
  <si>
    <t>Accessori en punta de diàmetre 60 mm per una lluminària</t>
  </si>
  <si>
    <t>Accessori braç en punta de diàmetre 60 mm per dues lluminàries</t>
  </si>
  <si>
    <t>Subministrament bàcul metàl.lic troncocònic galvanitzat de 10m i 2,5m sortint, planxa de 4mm amb aro de reforç inferior de fins a 350 mm d'alçada, carteles i perns. Inclou recobriment protector anticorrosiu i antiorins fins a l'alçada de la portella.</t>
  </si>
  <si>
    <t>Subministrament bàcul metàl.lic troncocònic galvanitzat de 10m i 2m sortint, planxa de 4mm amb aro de reforç inferior fins a 350 mm d'alçada, carteles i perns. Inclou recobriment protector anticorrosiu i antiorins fins a l'alçada de la portella.</t>
  </si>
  <si>
    <t>Subministrament bàcul metàl.lic troncocònic galvanitzat de 7m d'alçada i 1,5m de sortint, planxa de 3mm amb aro de reforç inferior de fins a 350 mm d'alaçada, carteles i perns. Inclou recobriment protector anticorrosiu i antiorins fins a l'alçada de la portella.</t>
  </si>
  <si>
    <t>Subministrament bàcul metàl.lic troncocònic galvanitzat de 9m d'alçada i 1,5m de sortint, planxa de 4mm amb aro de reforç inferior de fins a 350 mm d'alaçada, carteles i perns. Inclou recobriment protector anticorrosiu i antiorins fins a l'alçada de la portella.</t>
  </si>
  <si>
    <t>Subministrament bàcul metàl.lic troncocònic galvanitzat de 10m d'alçada i 1,5m de sortint, planxa de 4mm amb aro de reforç inferior de fins a 350 mm d'alaçada, carteles i perns. Inclou recobriment protector anticorrosiu i antiorins fins a l'alçada de la portella.</t>
  </si>
  <si>
    <t>Subministrament bàcul metàl.lic troncocònic galvanitzat de 8m d'alçada de gran radi i 1,5m de sortint, planxa de 4mm amb aro de reforç inferior de fins a 350 mm d'alaçada, carteles i perns. Inclou recobriment protector anticorrosiu i antiorins fins a l'alçada de la portella.</t>
  </si>
  <si>
    <t>Subministrament bàcul metàl.lic troncocònic galvanitzat de 9m d'alçada de gran radi i 1,5m de sortint, planxa de 4mm amb aro de reforç inferior de fins a 350 mm d'alaçada, carteles i perns. Inclou recobriment protector anticorrosiu i antiorins fins a l'alçada de la portella.</t>
  </si>
  <si>
    <t>Subministrament bàcul metàl.lic troncocònic galvanitzat de 10m d'alçada de gran radi i 1,5m de sortint, planxa de 4mm amb aro de reforç inferior de fins a 350 mm d'alaçada, carteles i perns. Inclou recobriment protector anticorrosiu i antiorins fins a l'alçada de la portella.</t>
  </si>
  <si>
    <t>Subministrament bàcul metàl.lic troncocònic galvanitzat d' 11 m d'alçada de gran radi i 1,5m de sortint, planxa de 4mm amb aro de reforç inferior de fins a 350 mm d'alaçada, carteles i perns. Inclou recobriment protector anticorrosiu i antiorins fins a l'alçada de la portella.</t>
  </si>
  <si>
    <t>Subministrament bàcul metàl.lic troncocònic galvanitzat de 12 m d'alçada de gran radi i 1,5m de sortint, planxa de 4mm amb aro de reforç inferior de fins a 350 mm d'alaçada, carteles i perns. Inclou recobriment protector anticorrosiu i antiorins fins a l'alçada de la portella.</t>
  </si>
  <si>
    <t>Subministrament de braç de fins de diàmetre 48 mm, de 2 m de longitud amb inclinació a determinar d'acer galvanitzat S235JR d'acord norma ISO 1461</t>
  </si>
  <si>
    <t>Subministrament de columna tipus NIKOLSON fins a 4 m d'alçada amb anella de reforç de fins a 350 mm d'alçada, carteles , joc de perns i tractament antiorin fins a portella</t>
  </si>
  <si>
    <t>Subministrament de columna troncocònica de 8 fins a 10 m d'alçada amb anella de reforç de fins a 350 mm d'alçada, carteles, joc de perns i tractament antiorin. Espesor de la xapa de 4 mm</t>
  </si>
  <si>
    <t>Subministrament de columna troncocònica de 10 fins a 12 m d'alçada amb anella de reforç de fins a 350 mm d'alçada, carteles, joc de perns i tractament antiorin. Espesor de la xapa de 4 mm</t>
  </si>
  <si>
    <t>Subministrament de columna fosa ferro vuitcenlista de fins a 4 m</t>
  </si>
  <si>
    <t>Subministrament de columna fosa ferro tipus Suïssa de fins a 4,5 m</t>
  </si>
  <si>
    <t>Subminstrament de columna troncocònica de 6 fins a 8 m d'alçada amb anella de reforç de fins a 350 mm d'alçada, carteles, joc de perns i tractament antiorin. Espesor de la xapa de 3 mm</t>
  </si>
  <si>
    <t>Subministrament de columna troncocònica de 4 fins a 6 m d'alçada amb anella de reforç de fins a 350 mm d'alçada, carteles i joc de perns i tractament antiorin. Espesor de la xapa 3 mm</t>
  </si>
  <si>
    <t>Subministrament de columna troncocònica de fins a 4 m d'alçada amb anella de reforç de fins a 350 mm d'alçada, carteles, joc de perns i tractament antiorin. Espesor de la xapa 3 mm</t>
  </si>
  <si>
    <t>Subministrament columna cil·líndrica de fins a 6 m amb anella de reforç fins a 350 mm, carteles, joc de perns i tractament antiorin fins a portella. Espesor de la xapa 3 mm</t>
  </si>
  <si>
    <t>Subministrament columna cil·líndrica de 6 a 8 m amb anella de reforç fins a 350 mm, carteles, joc de perns i tractament antiorin fins a portella. Espesor de la xapa 3 mm</t>
  </si>
  <si>
    <t>Subministrament columna cil·líndrica de 8 a 10 m amb anella de reforç fins a 350 mm, carteles, joc de perns i tractament antiorin fins a portella. Espesor de la xapa 4 mm</t>
  </si>
  <si>
    <t>Subministrament bàcul metàl.lic troncocònic galvanitzat de 8m d'alçada i 1,5m de sortint, planxa de 3mm amb aro de reforç inferior de fins a 350 mm d'alaçada, carteles i perns. Inclou recobriment protector anticorrosiu i antiorins fins a l'alçada de la portella.</t>
  </si>
  <si>
    <t>Subministrament de columna telescòpia tipus IMPU de fins a 8 m amb anella de reforç fins a 350 mm, carteles, jocs de perns i tractament antiorin fins a portella. Pot incloure accessori per lluminària cap a vorera fins a 4 m d'alçada</t>
  </si>
  <si>
    <t>Subministrament de columna telescòpia tipus IMPU de 8 fins a 10m amb anella de reforç fins a 350 mm, carteles, jocs de perns i tractament antiorin fins a portella. Pot incloure accessori per lluminària cap a vorera fins a 4 m d'alçada</t>
  </si>
  <si>
    <t>Subministrament de columna telescòpia tipus IMPU de 10 fins a 12m amb anella de reforç fins a 350 mm, carteles, jocs de perns i tractament antiorin fins a portella. Pot incloure accessori per lluminària cap a vorera fins a 4 m d'alçada</t>
  </si>
  <si>
    <t>Subministrament de columna telescòpia tipus IMPU de 12 fins a 14m amb anella de reforç fins a 350 mm, carteles, jocs de perns i tractament antiorin fins a portella. Pot incloure accessori per lluminària cap a vorera fins a 4 m d'alçada</t>
  </si>
  <si>
    <t>Subministrament lluminària Model Simon MERAK SYF 17-24 W IK10 2700-3000 K  ó equivalent</t>
  </si>
  <si>
    <t xml:space="preserve">Subministrament lluminària Model Simon MERAK SYF 17-24 W IK09 2700-3000 K ó equivalent </t>
  </si>
  <si>
    <t xml:space="preserve">Subministrament lluminària Model Simon MERAK SXF 17-24 W IK10 2700-3000 K ó equivalent </t>
  </si>
  <si>
    <t xml:space="preserve">Subministrament lluminària Model Simon MERAK SXF 17-24 W IK09 2700-3000 K ó equivalent </t>
  </si>
  <si>
    <t xml:space="preserve">Subministrament lluminària Model Simon Altair SYF 20-27 W IK10 2700-3000 K ó equivalent </t>
  </si>
  <si>
    <t xml:space="preserve">Subministrament lluminària Model Simon Altair SYF 20-27 W IK09 2700-3000 K ó equivalent </t>
  </si>
  <si>
    <t xml:space="preserve">Subministrament lluminària Model Simon Altair SXF 20-27 W IK10 2700-3000 K ó equivalent </t>
  </si>
  <si>
    <t xml:space="preserve">Subministrament lluminària Model Simon Altair SXF 20-27 W IK09 2700-3000 K ó equivalent </t>
  </si>
  <si>
    <t xml:space="preserve">Subministrament lluminària Model Simon Hydra MPF 17  - 20 W IK09 2700-3000 K ó equivalent </t>
  </si>
  <si>
    <t xml:space="preserve">Subministrament lluminària Model Schreder Voldue 2700-3000 K ó equivalent </t>
  </si>
  <si>
    <t xml:space="preserve">Subministrament lluminària Model Schreder KIO 16 2700-3000 K ó equivalent </t>
  </si>
  <si>
    <t xml:space="preserve">Subministrament lluminària Model Schreder KIO 24 2700-3000 K ó equivalent </t>
  </si>
  <si>
    <t xml:space="preserve">Subministrament lluminària Model Schreder KIO 32 2700-3000 K ó equivalent </t>
  </si>
  <si>
    <t xml:space="preserve">Subministrament lluminària Model Schreder KAZU 16 2700-3000 K ó equivalent </t>
  </si>
  <si>
    <t xml:space="preserve">Subministrament lluminària Model Schreder KAZU 32 2700-3000 K ó equivalent </t>
  </si>
  <si>
    <t xml:space="preserve">Subministrament lluminària Model Schreder TECEO S 8 LED 2700-3000 K ó equivalent </t>
  </si>
  <si>
    <t xml:space="preserve">Subministrament lluminària Model Schreder TECEO S 16 LED 2700-3000 K ó equivalent </t>
  </si>
  <si>
    <t xml:space="preserve">Subministrament lluminària Model Schreder TECEO S 24 LED 2700-3000 K ó equivalent </t>
  </si>
  <si>
    <t xml:space="preserve">Subministrament lluminària Model Schreder TECEO 1 8 LED 2700-3000 K ó equivalent </t>
  </si>
  <si>
    <t xml:space="preserve">Subministrament lluminària Model Schreder TECEO 1 16 LED 2700-3000 K ó equivalent </t>
  </si>
  <si>
    <t xml:space="preserve">Subministrament lluminària Model Schreder TECEO 1 24 LED 2700-3000 K ó equivalent </t>
  </si>
  <si>
    <t xml:space="preserve">Subministrament lluminària Model Schreder TECEO 1 32 LED 2700-3000 K ó equivalent </t>
  </si>
  <si>
    <t xml:space="preserve">Subministrament lluminària Model Schreder TECEO 1 40 LED 2700-3000 K ó equivalent </t>
  </si>
  <si>
    <t xml:space="preserve">Subministrament lluminària Model Schreder TECEO 1 48 LED 2700-3000 K ó equivalent </t>
  </si>
  <si>
    <t xml:space="preserve">Subministrament lluminària Model Schreder TECEO 2 56 LED 2700-3000 K ó equivalent </t>
  </si>
  <si>
    <t xml:space="preserve">Subministrament lluminària Model Schreder TECEO 2 64 LED 2700-3000 K ó equivalent </t>
  </si>
  <si>
    <t xml:space="preserve">Subministrament lluminària Model Schreder TECEO 2 72 LED 2700-3000 K ó equivalent </t>
  </si>
  <si>
    <t xml:space="preserve">Subministrament lluminària Model Schreder TECEO 2 80 LED 2700-3000 K ó equivalent </t>
  </si>
  <si>
    <t xml:space="preserve">Subministrament lluminària Model Schreder TECEO 2 88 LED 2700-3000 K ó equivalent </t>
  </si>
  <si>
    <t xml:space="preserve">Subministrament lluminària Model Schreder TECEO 2 96 LED 2700-3000 K ó equivalent </t>
  </si>
  <si>
    <t xml:space="preserve">Subministrament lluminària Model Schreder TECEO 2 104 LED 2700-3000 K ó equivalent </t>
  </si>
  <si>
    <t xml:space="preserve">Subministrament lluminària Model Schreder TECEO 2 112 LED 2700-3000 K ó equivalent </t>
  </si>
  <si>
    <t xml:space="preserve">Subministrament lluminària Model Schreder TECEO 2 120 LED 2700-3000 K ó equivalent </t>
  </si>
  <si>
    <t xml:space="preserve">Subministrament lluminària Model Schreder TECEO 2 128 LED 2700-3000 K ó equivalent </t>
  </si>
  <si>
    <t xml:space="preserve">Subministrament lluminària Model Schreder TECEO 2 136 LED 2700-3000 K ó equivalent </t>
  </si>
  <si>
    <t xml:space="preserve">Subministrament lluminària Model Schreder TECEO 2 144 LED 2700-3000 K ó equivalent </t>
  </si>
  <si>
    <t xml:space="preserve">Subministrament lluminària Model Schreder AMPERA Mini 8 LED 2700-3000 K ó equivalent </t>
  </si>
  <si>
    <t xml:space="preserve">Subministrament lluminària Model Schreder AMPERA Mini 16 LED 2700-3000 K ó equivalent </t>
  </si>
  <si>
    <t xml:space="preserve">Subministrament lluminària Model Schreder AMPERA Mini 24 LED 2700-3000 K ó equivalent </t>
  </si>
  <si>
    <t xml:space="preserve">Subministrament lluminària Model Schreder AMPERA MIDI 32 LED 2700-3000 K ó equivalent </t>
  </si>
  <si>
    <t xml:space="preserve">Subministrament lluminària Model Schreder AMPERA MIDI 48 LED 2700-3000 K ó equivalent </t>
  </si>
  <si>
    <t xml:space="preserve">Subministrament lluminària Model Schreder AMPERA MIDI 64 LED 2700-3000 K ó equivalent </t>
  </si>
  <si>
    <t xml:space="preserve">Subministrament lluminària Model Schreder AMPERA MAXI 80 LED 2700-3000 K ó equivalent </t>
  </si>
  <si>
    <t xml:space="preserve">Subministrament lluminària Model Schreder AMPERA MAXI 96 LED 2700-3000 K ó equivalent </t>
  </si>
  <si>
    <t xml:space="preserve">Subministrament lluminària Model Schreder AMPERA MAXI 112 LED 2700-3000 K ó equivalent </t>
  </si>
  <si>
    <t xml:space="preserve">Subministrament lluminària Model Schreder AMPERA MAXI 128 LED 2700-3000 K ó equivalent </t>
  </si>
  <si>
    <t xml:space="preserve">Subministrament lluminària Model Schreder NEOS 1 16 LED 2700-3000 K ó equivalent </t>
  </si>
  <si>
    <t xml:space="preserve">Subministrament lluminària Model Schreder NEOS 1 24 LED 2700-3000 K ó equivalent </t>
  </si>
  <si>
    <t xml:space="preserve">Subministrament lluminària Model Schreder NEOS 2 32 LED 2700-3000 K ó equivalent </t>
  </si>
  <si>
    <t xml:space="preserve">Subministrament lluminària Model Schreder NEOS 2 48 LED 2700-3000 K ó equivalent </t>
  </si>
  <si>
    <t xml:space="preserve">Subministrament lluminària Model Schreder NEOS 3 64 LED 2700-3000 K ó equivalent </t>
  </si>
  <si>
    <t>Subministrament lluminària Model Roura ELBA 2700-3000 K ó equivalent</t>
  </si>
  <si>
    <t>Subministrament lluminària Model Roura ELBA Lira 2700-3000 K ó equivalent</t>
  </si>
  <si>
    <t>Subministrament lluminària Model ATP Metropoli LP LED 25 2700-3000 K ó equivalent</t>
  </si>
  <si>
    <t>Subministrament lluminària Model ATP Metropoli LCC LED 25 2700-3000 K ó equivalent</t>
  </si>
  <si>
    <t>Subministrament lluminària Model ATP LIBRA AC 2700-3000 K ó equivalent</t>
  </si>
  <si>
    <t>Subministrament lluminària Model Cariboni Kosmos 2700-3000 K ó equivalent</t>
  </si>
  <si>
    <t>Subministrament lluminària Model Cariboni Orau 2700-3000 K ó equivalent</t>
  </si>
  <si>
    <t xml:space="preserve">Subministrament lluminària Model Simon Alya las 13W   2700-3000 K ó equivalent </t>
  </si>
  <si>
    <t xml:space="preserve">Subministrament lluminària Model Simon Alya las 27W   2700-3000 K ó equivalent </t>
  </si>
  <si>
    <t xml:space="preserve">Subministrament lluminària Model Simon Alya las 39W   2700-3000 K ó equivalent </t>
  </si>
  <si>
    <t xml:space="preserve">Subministrament lluminària Model Simon Alya las 54W   2700-3000 K ó equivalent </t>
  </si>
  <si>
    <t xml:space="preserve">Subministrament lluminària Model Simon Alya las 58W   2700-3000 K ó equivalent </t>
  </si>
  <si>
    <t xml:space="preserve">Subministrament lluminària Model Simon Alya las 81W   2700-3000 K ó equivalent </t>
  </si>
  <si>
    <t xml:space="preserve">Subministrament lluminària Model Simon Alya las 96W   2700-3000 K ó equivalent </t>
  </si>
  <si>
    <t xml:space="preserve">Subministrament lluminària Model Simon Alya las 116W   2700-3000 K ó equivalent </t>
  </si>
  <si>
    <t xml:space="preserve">Subministrament lluminària Model Simon Alya lcs 13W   2700-3000 K ó equivalent </t>
  </si>
  <si>
    <t xml:space="preserve">Subministrament lluminària Model Simon Alya lcs 27W   2700-3000 K ó equivalent </t>
  </si>
  <si>
    <t xml:space="preserve">Subministrament lluminària Model Simon Alya lcs 39W   2700-3000 K ó equivalent </t>
  </si>
  <si>
    <t xml:space="preserve">Subministrament lluminària Model Simon Alya lcs 54W   2700-3000 K ó equivalent </t>
  </si>
  <si>
    <t xml:space="preserve">Subministrament lluminària Model Simon Alya lcs 58W   2700-3000 K ó equivalent </t>
  </si>
  <si>
    <t xml:space="preserve">Subministrament lluminària Model Simon Alya lcs 81W   2700-3000 K ó equivalent </t>
  </si>
  <si>
    <t xml:space="preserve">Subministrament lluminària Model Simon Alya lcs 96W   2700-3000 K ó equivalent </t>
  </si>
  <si>
    <t xml:space="preserve">Subministrament lluminària Model Simon Alya lcs 116W   2700-3000 K ó equivalent </t>
  </si>
  <si>
    <t xml:space="preserve">Subministrament lluminària Model Simon Alya lhs 13W   2700-3000 K ó equivalent </t>
  </si>
  <si>
    <t xml:space="preserve">Subministrament lluminària Model Simon Alya lhs 27W   2700-3000 K ó equivalent </t>
  </si>
  <si>
    <t xml:space="preserve">Subministrament lluminària Model Simon Alya lhs 39W   2700-3000 K ó equivalent </t>
  </si>
  <si>
    <t xml:space="preserve">Subministrament lluminària Model Simon Alya lhs 54W   2700-3000 K ó equivalent </t>
  </si>
  <si>
    <t xml:space="preserve">Subministrament lluminària Model Simon Alya lhs 58W   2700-3000 K ó equivalent </t>
  </si>
  <si>
    <t xml:space="preserve">Subministrament lluminària Model Simon Alya lhs 81W   2700-3000 K ó equivalent </t>
  </si>
  <si>
    <t xml:space="preserve">Subministrament lluminària Model Simon Alya lhs 96W   2700-3000 K ó equivalent </t>
  </si>
  <si>
    <t xml:space="preserve">Subministrament lluminària Model Simon Alya lhs 116W   2700-3000 K ó equivalent </t>
  </si>
  <si>
    <t xml:space="preserve">Subministrament lluminària Model Simon Milos M 58W   2700-3000 K ó equivalent </t>
  </si>
  <si>
    <t xml:space="preserve">Subministrament lluminària Model Simon Milos M 81W   2700-3000 K ó equivalent </t>
  </si>
  <si>
    <t xml:space="preserve">Subministrament lluminària Model Simon Milos M 96W   2700-3000 K ó equivalent </t>
  </si>
  <si>
    <t xml:space="preserve">Subministrament lluminària Model Simon Milos S 13W   2700-3000 K ó equivalent </t>
  </si>
  <si>
    <t xml:space="preserve">Subministrament lluminària Model Simon Milos S 27W   2700-3000 K ó equivalent </t>
  </si>
  <si>
    <t xml:space="preserve">Subministrament lluminària Model Simon Milos S 39W   2700-3000 K ó equivalent </t>
  </si>
  <si>
    <t xml:space="preserve">Subministrament lluminària Model Simon Milos S 54W   2700-3000 K ó equivalent </t>
  </si>
  <si>
    <t xml:space="preserve">Subministrament lluminària Model Simon Nath m 13W   2700-3000 K ó equivalent </t>
  </si>
  <si>
    <t xml:space="preserve">Subministrament lluminària Model Simon Nath m 27W   2700-3000 K ó equivalent </t>
  </si>
  <si>
    <t xml:space="preserve">Subministrament lluminària Model Simon Nath m 39W   2700-3000 K ó equivalent </t>
  </si>
  <si>
    <t xml:space="preserve">Subministrament lluminària Model Simon Nath m 54W   2700-3000 K ó equivalent </t>
  </si>
  <si>
    <t xml:space="preserve">Subministrament lluminària Model Simon Nath m 58W   2700-3000 K ó equivalent </t>
  </si>
  <si>
    <t xml:space="preserve">Subministrament lluminària Model Simon Nath m 81W   2700-3000 K ó equivalent </t>
  </si>
  <si>
    <t xml:space="preserve">Subministrament lluminària Model Simon Nath m 96W   2700-3000 K ó equivalent </t>
  </si>
  <si>
    <t xml:space="preserve">Subministrament lluminària Model Simon Nath m 116W   2700-3000 K ó equivalent </t>
  </si>
  <si>
    <t xml:space="preserve">Subministrament lluminària Model Simon Nath s 17W 2700-3000 K ó equivalent </t>
  </si>
  <si>
    <t xml:space="preserve">Subministrament lluminària Model Simon Nath s 24W   2700-3000 K ó equivalent </t>
  </si>
  <si>
    <t xml:space="preserve">Subministrament lluminària Model Simon Nath s 34W   2700-3000 K ó equivalent </t>
  </si>
  <si>
    <t xml:space="preserve">Subministrament lluminària Model Simon Nath s 39W   2700-3000 K ó equivalent </t>
  </si>
  <si>
    <t xml:space="preserve">Subministrament lluminària Model Simon Nath s 48W 2700-3000 K ó equivalent </t>
  </si>
  <si>
    <t xml:space="preserve">Subministrament lluminària Model Simon Nath s 54W   2700-3000 K ó equivalent </t>
  </si>
  <si>
    <t xml:space="preserve">Subministrament lluminària Model Simon Nath s 64W   2700-3000 K ó equivalent </t>
  </si>
  <si>
    <t xml:space="preserve">Subministrament lluminària Model Simon Nath s 79W 2700-3000 K ó equivalent </t>
  </si>
  <si>
    <t xml:space="preserve">Subministrament lluminària Model Simon Nath s 84W   2700-3000 K ó equivalent </t>
  </si>
  <si>
    <t>Subministrament lluminària Model Cariboni KAI Small 12 2,7-3k 2700-3000 K ó equivalent</t>
  </si>
  <si>
    <t>Subministrament lluminària Model Cariboni KAI Small 16 2,7-3k 2700-3000 K ó equivalent</t>
  </si>
  <si>
    <t>Subministrament lluminària Model Cariboni KAI Small 28 2,7-3k 2700-3000 K ó equivalent</t>
  </si>
  <si>
    <t>Subministrament lluminària Model Cariboni KAI Medium 44 2,7 3k 2700-3000 K ó equivalent</t>
  </si>
  <si>
    <t>Subministrament lluminària Model Cariboni KAI Medium 54 2,7-3k 2700-3000 K ó equivalent</t>
  </si>
  <si>
    <t>Subministrament lluminària Model Cariboni KAI Medium 72 2,7-3k 2700-3000 K ó equivalent</t>
  </si>
  <si>
    <t>Subministrament Bácul cil·líndric de 6m x 800-60-3, model APM-r25, amb anella de reforç fins 350 mm d'alçada, carteles i tractamament antiorin fins a la portella o equivalent galvanitzat tipus Alella-Milà i Fontanals</t>
  </si>
  <si>
    <t>Subministrament lluminària Model ATP Metropoli LP LED 25 2200 K ó equivalent</t>
  </si>
  <si>
    <t>Subministrament lluminària Model ATP Metropoli LCC LED 25 2200 K ó equivalent</t>
  </si>
  <si>
    <t>Subministrament lluminària Model ATP LIBRA AC 2200 K ó equivalent</t>
  </si>
  <si>
    <t>Subministrament lluminària Model Ledinbox Lake-S 40-100 W IP66/IK10 2200-2700-3000 K ó equivalent</t>
  </si>
  <si>
    <t>Subministrament lluminària Model Ledinbox Project L-60P IP66/IK10 2200-2700-3000 K ó equivalent</t>
  </si>
  <si>
    <t>Subministrament lluminària Model Ledinbox Project L-90P IP66/IK10 2200-2700-3000 K ó equivalent</t>
  </si>
  <si>
    <t>Subministrament lluminària Model Ledinbox New Street Midi 15-50 W IP66/IK10 2200-2700-3000 K ó equivalent</t>
  </si>
  <si>
    <t>Peces prefabricades formigó VULCANO  Mediterraneo 60x40x7</t>
  </si>
  <si>
    <t>Portalampada halogenurs metàl-Iics ó VSAP  100W</t>
  </si>
  <si>
    <t>Portalampada halogenurs metàl.lics ó VSAP  70W</t>
  </si>
  <si>
    <t>Obra Civil</t>
  </si>
  <si>
    <t>Mà d'obra</t>
  </si>
  <si>
    <t>Instal·lació Elèctrica</t>
  </si>
  <si>
    <t>Muntatges i manteniment</t>
  </si>
  <si>
    <t>Tràmits tècnic-administratius</t>
  </si>
  <si>
    <t>Quadres de comandament</t>
  </si>
  <si>
    <t>Treballs reposició</t>
  </si>
  <si>
    <t>TR</t>
  </si>
  <si>
    <t>SiC Conductor RV-K 1000 de 2x2,5mm2 Cu</t>
  </si>
  <si>
    <t>SiC Conductor RV-K 1000 de 4x6mm2 Cu a canalització soterrada ó aèrea</t>
  </si>
  <si>
    <t>SiC Conductor RV-K 1000 de 4x10mm2 Cu a canalització soterrada  ó aèrea</t>
  </si>
  <si>
    <t>SiC Conductor RV-K 1000 de 4x16mm2 Cu a canalització soterrada  ó aèrea</t>
  </si>
  <si>
    <t>SiC Conductor RV-K 1000 de 4x25mm2 Cu a canalització soterrada  ó aèrea</t>
  </si>
  <si>
    <t>SiC Conductor RV-K 1000 de 4x35mm2 Cu a canalització soterrada  ó aèrea</t>
  </si>
  <si>
    <t>SiC Conductor RVFV 1000 de 2x2,5mm2 Cu</t>
  </si>
  <si>
    <t>SiC Cable tipus VV o RVFV -1000 de 4x6 mm2 Cu ARMAT a canalització soterrada  ó aèrea</t>
  </si>
  <si>
    <t>SiC Cable tipus VV o RVFV -1000 de 4x10 mm2 Cu ARMAT a canalització soterrada  ó aèrea</t>
  </si>
  <si>
    <t>SiC Cable tipus VV o RVFV -1000 de 4x16 mm2 Cu ARMAT a canalització soterrada  ó aèrea</t>
  </si>
  <si>
    <t>SiC Xarxa equipotencial Cu 35mm2 soterrada</t>
  </si>
  <si>
    <t>SiC Cable de coure 1x35mm 2 aïllat</t>
  </si>
  <si>
    <t>SiC Cable de coure aïllat de 35 posta a terra de columnes</t>
  </si>
  <si>
    <t>SiC Cable de coure nu de 35 posta a terra de columnes</t>
  </si>
  <si>
    <t>SiC Piques d'acer courejat 2mx16</t>
  </si>
  <si>
    <t>SiC Plaques de terra d'acer courejat 30x30cm</t>
  </si>
  <si>
    <t>SiC tub d'acer galvanitzat PG-36</t>
  </si>
  <si>
    <t>SiC tub d'acer galvanitzat PG-29</t>
  </si>
  <si>
    <t>Subministrament lluminària Model SALVI BaSiC Top II 2700-3000 K ó equivalent</t>
  </si>
  <si>
    <t>SiC Quadre de comandament doble porta</t>
  </si>
  <si>
    <t>SiC Regulador de flux en capçalera amb armari 30 kVA</t>
  </si>
  <si>
    <t>SiC Regulador de flux en capçalera amb armari 15 kVA</t>
  </si>
  <si>
    <t>SiC Quadre regulador de trànsit 4 grups</t>
  </si>
  <si>
    <t>SiC quadre trifàSiC de 10 KW amb telegestió</t>
  </si>
  <si>
    <t>SiC quadre trifàSiC de 20 KW amb telegestió</t>
  </si>
  <si>
    <t>SiC quadre trifàSiC de 30 KW amb telegestió</t>
  </si>
  <si>
    <t>SiC rellotge astronòmic</t>
  </si>
  <si>
    <t>SiC cartells quadre</t>
  </si>
  <si>
    <t>SiC interruptor automàtic magnetotèrmic 25A PIA corba B, bipolar</t>
  </si>
  <si>
    <t>SiC interruptor automàtic magnetotèrmic 25A PIA corba C, tripolar</t>
  </si>
  <si>
    <t>SiC interruptor automàtic magnetotèrmic 40A PIA corba C, tetrapolar</t>
  </si>
  <si>
    <t>SiC interruptor automàtic magnetotèrmic 40A PIA corba C, tripolar</t>
  </si>
  <si>
    <t>SiC interruptor automàtic magnetotèrmic 10A ICP-M bipolar</t>
  </si>
  <si>
    <t>SiC interruptor automàtic magnetotèrmic 30A ICP-M tripolar</t>
  </si>
  <si>
    <t>SiC interruptor automàtic magnetotèrmic 50A ICP-M tripolar</t>
  </si>
  <si>
    <t>SiC interruptor automàtic magnetotèrmic 50A ICP-M tetrapolar</t>
  </si>
  <si>
    <t>SiC interruptor diferencial AC 40 bipolar</t>
  </si>
  <si>
    <t>SiC interruptor diferencial AC 40 tetrapolar</t>
  </si>
  <si>
    <t>SiC interruptor diferencial AC 100 tetrapolar</t>
  </si>
  <si>
    <t>SiC interruptor diferencial AC 80 bipolar</t>
  </si>
  <si>
    <t>SiC interruptor manual de 15A, tripolar</t>
  </si>
  <si>
    <t>SiC Columna acer galv. 7m</t>
  </si>
  <si>
    <t>SiC Columna acer galv. 7m octogonal</t>
  </si>
  <si>
    <t>SiC Columna acer galv. 8m</t>
  </si>
  <si>
    <t>SiC Columna acer galv. 9m</t>
  </si>
  <si>
    <t>SiC Columna acer galv. 9m bàcul 1,5m</t>
  </si>
  <si>
    <t>SiC Columna acer galv. 7m amb sortida per enllum. Nadal</t>
  </si>
  <si>
    <t>SiC Columna acer galv. 7m octogonal amb sortida per enllum. Nadal</t>
  </si>
  <si>
    <t>SiC Columna acer galv. 8m amb sortida per enllum. Nadal</t>
  </si>
  <si>
    <t>SiC Columna acer galv. 9m amb sortida per enllum. Nadal</t>
  </si>
  <si>
    <t>SiC Columna acer galv. 9m  bàcul 1,5 m amb sortida per enllum. Nadal</t>
  </si>
  <si>
    <t>SiC Suport per dues lluminàries</t>
  </si>
  <si>
    <t>SiC de pal de fusta fins a 7m d'alçada</t>
  </si>
  <si>
    <t>SiC Quadres Claved en columna existent</t>
  </si>
  <si>
    <t>SiC Quadres CLAVED</t>
  </si>
  <si>
    <t>SiC Braç mural IRAP500 d'acer galvanitzat</t>
  </si>
  <si>
    <t>SiC d´element d´adequació al suport</t>
  </si>
  <si>
    <t>SiC de pal de fusta de 8m o més d'alçada</t>
  </si>
  <si>
    <t>Projecte i legalització enllumenat públic. Inclou taxes</t>
  </si>
  <si>
    <t>Modificació de la legalització existent. MTD inclou taxes</t>
  </si>
  <si>
    <t>SiC suplement dispostiu node Citidim d'Arelsa o equivalent a les lluminàries</t>
  </si>
  <si>
    <t>SiC Lampara led Philips COREPRO LED BULB de 15-25 W E27 ó equivalent</t>
  </si>
  <si>
    <t>SiC de lampara Phillips LED o equivalent + E27 + adaptació</t>
  </si>
  <si>
    <t>Tractament antiorin columna, incloent-hi doble capa de convertidor d'oxid i acabat final amb pintura antiorin per suports de més de 6m</t>
  </si>
  <si>
    <t>Tractament antiorin columna, incloent-hi doble capa de convertidor d'oxid i acabat final amb pintura antiorin per suports fins a 6m</t>
  </si>
  <si>
    <t>Falta Revisar comentar con MC</t>
  </si>
  <si>
    <t>Unitat  de desplaçament  d'equip  de treball i preparació  de material i maquinaria per a la realització d'instal·lació de  temps total superior a  quatre hores  a qualsevol alçada</t>
  </si>
  <si>
    <t>Tractament columna, incloent-hi doble capa de convertidor d'oxid i acabat final amb pintura antiorin per suports de més de 6m</t>
  </si>
  <si>
    <t>Desmuntatge de punt de llum fins a 5 m, incloent bacul i lluminaria. Inclou resposició de paviment provisional i definitivu i desplaçament equip</t>
  </si>
  <si>
    <t>Desmuntatge de punt de llum de 9 a 12 m, incloent bacul i lluminaria. Inclou resposició de paviment provisional i definitivu i desplaçament equip</t>
  </si>
  <si>
    <t>Desmuntatge de punt de llum de 5 a 9 m, incloent bacul i lluminaria. Inclou resposició de paviment provisional i definitivu i desplaçament equip</t>
  </si>
  <si>
    <t>Desmuntatge de punt de llum de 12 a 16 m, incloent bacul i lluminaria. Inclou resposició de paviment provisional i definitivu i desplaçament equip</t>
  </si>
  <si>
    <t>Lloguer de generador entre 0 i 60kVA 230/400V</t>
  </si>
  <si>
    <t>Duda para MC: esta todo repetido con precios diferentes… cual es el bueno¿?</t>
  </si>
  <si>
    <t>material</t>
  </si>
  <si>
    <t>Subministrament Columna cilíndrica de 9m-12m amb 4mm de gruix, model ci·llindric tipus Olimpo</t>
  </si>
  <si>
    <t>Excavació de cales i reposició de paviment</t>
  </si>
  <si>
    <t>Demolició i reposició de paviment en vorera</t>
  </si>
  <si>
    <t>Demolició i reposició de paviment en calçada</t>
  </si>
  <si>
    <t>SiC interruptor diferencial AC 63 bipolar</t>
  </si>
  <si>
    <t>SiC interruptor diferencial AC 63 tetrapolar</t>
  </si>
  <si>
    <t>SiC interruptor diferencial AC80 tetrapolar</t>
  </si>
  <si>
    <t>Unitat  de desplaçament  d'equip  de treball i preparació  de material i maquinaria per a la realització d'instal·lació de  temps total no superior a  quatre hores  a qualsevol alçada</t>
  </si>
  <si>
    <t>Demolició de basament de suport de 10,11 i 12m d'alçada,de dimensions  0,8 x 0,8 x1</t>
  </si>
  <si>
    <t>Demolició de basament de suport de 7,8 i 9m  d'alçada, de dimensions 0,8x 0,8x 0,8</t>
  </si>
  <si>
    <t>Fonamentació per a columna o bàcul de 10,11,12 m. d'alçada, de dimensió 0,8x0,8x1 m3</t>
  </si>
  <si>
    <t>Fonamentació per bàcul o columna de 7,8,9m d'alçada, dimensions 0,8x0,8x0,8</t>
  </si>
  <si>
    <t>Fonamentació per columna  fins 6m d'alçada, de fonamentacions 0,6x0,6x0,6</t>
  </si>
  <si>
    <t>Demolició de basament de suport fins a 6m d'alçada,de dimensions 0,6x0,6x0,6</t>
  </si>
  <si>
    <t>Fonamentació  per a columna o  bàcul de 13,14 i 15m d'alçada,de dimensions 1x1x1,3</t>
  </si>
  <si>
    <t>He cambiado el precio a 97,03, el qaue habia no era correcto y coerente conlas otras partidas</t>
  </si>
  <si>
    <t>SiC quadre trifàsic de 10 KW amb telegestió</t>
  </si>
  <si>
    <t>SiC quadre trifàsic de 20 KW amb telegestió</t>
  </si>
  <si>
    <t>SiC quadre trifàsic de 30 KW amb telegestió</t>
  </si>
  <si>
    <t>SiC Interruptor automàtic magnetotèrmic de 10A corba C, bipolar</t>
  </si>
  <si>
    <t>SiC Interruptor automàtic magnetotèrmic de 10A corba B, bipolar</t>
  </si>
  <si>
    <t>SiC Interruptor automàtic magnetotèrmic de 16A corba C,  bipolar</t>
  </si>
  <si>
    <t>SiC Interruptor automàtic magnetotèrmic de 16A corba B,  bipolar</t>
  </si>
  <si>
    <t>SiC Interruptor automàtic magnetotèrmic de 20A corba C, bipolar</t>
  </si>
  <si>
    <t>SiC Interruptor automàtic magnetotèrmic de 20A corba B, bipolar</t>
  </si>
  <si>
    <t>SiC Interruptor automàtic magnetotèrmic de 25A corba C,  bipolar</t>
  </si>
  <si>
    <t>SiC Interruptor automàtic magnetotèrmic de 25A corba B,  bipolar</t>
  </si>
  <si>
    <t>SiC Interruptor automàtic magnetotèrmic de 10A corba C,  tripolar</t>
  </si>
  <si>
    <t>SiC Interruptor automàtic magnetotèrmic de 16A corba C,  tripolar</t>
  </si>
  <si>
    <t>SiC Interruptor automàtic magnetotèrmic de 20A corba C, tripolar</t>
  </si>
  <si>
    <t>SiC Interruptor automàtic magnetotèrmic de 25A corba C, tripolar</t>
  </si>
  <si>
    <t>SiC Interruptor automàtic magnetotèrmic de 10A corba C, tetrapolar</t>
  </si>
  <si>
    <t>SiC Interruptor automàtic magnetotèrmic de 10A corba B, tetrapolar</t>
  </si>
  <si>
    <t>SiC Interruptor automàtic magnetotèrmic de 16A corba C, tetrapolar</t>
  </si>
  <si>
    <t>SiC Interruptor automàtic magnetotèrmic de 16A corba B, tetrapolar</t>
  </si>
  <si>
    <t>SiC Interruptor automàtic magnetotèrmic de 20A corba C, tetrapolar</t>
  </si>
  <si>
    <t>SiC Interruptor automàtic magnetotèrmic de 20A corba B, tetrapolar</t>
  </si>
  <si>
    <t>SiC Interruptor automàtic magnetotèrmic de 25A corba C, tetrapolar</t>
  </si>
  <si>
    <t>SiC Interruptor automàtic magnetotèrmic de 32A corba C, tetrapolar</t>
  </si>
  <si>
    <t>SiC Interruptor automàtic magnetotèrmic de 40A corba C, tetrapolar</t>
  </si>
  <si>
    <t>SiC Interruptor automàtic magnetotèrmic de 50A corba C,  tetrapolar</t>
  </si>
  <si>
    <t>SiC Interruptor automàtic magnetotèrmic de 63A  corba C, tetrapolar</t>
  </si>
  <si>
    <t>SiC Interruptor diferencial AC, 20A, tetrapolar autorearmable</t>
  </si>
  <si>
    <t>SiC Interruptor diferencial AC, 40A, tetrapolar autorearmable</t>
  </si>
  <si>
    <t>SiC Interruptor automàtic magnetotèrmic de 40A corba C, tripolar</t>
  </si>
  <si>
    <t>SiC Conversió aèria-soterrada subterrània amb tub de Ø32mm</t>
  </si>
  <si>
    <t>SiC Conversió aèria-soterrada amb tub de Ø50mm</t>
  </si>
  <si>
    <t>Material</t>
  </si>
  <si>
    <t>Esta me parece que sobar</t>
  </si>
  <si>
    <t>SiC Cartells seyalització quadre</t>
  </si>
  <si>
    <t>Posta a terra al quadre</t>
  </si>
  <si>
    <t>Subministrament bàcul metàl.lic troncocònic galvanitzat de 8m d'alçada i 1,5m de sortint, planxa de 4mm amb aro de reforç inferior de fins a 350 mm d'alaçada, carteles i perns. Inclou recobriment protector anticorrosiu i antiorins fins a l'alçada de la portella.</t>
  </si>
  <si>
    <t>en contradictorios sale 2186,7 (TP 86)</t>
  </si>
  <si>
    <t>en contradictorios sale 2455,49 (TP 84)</t>
  </si>
  <si>
    <t>en contradictorios sale 2303,9 (TP 82)</t>
  </si>
  <si>
    <t>Accessori creueta en punta amb tub d'hacer de diàmetre 60 mm per tres lluminàries</t>
  </si>
  <si>
    <t>Accessori creueta en punta amb tub d'hacerde diàmetre 60 mm per quatre lluminàries</t>
  </si>
  <si>
    <t>Accessori creueta en punta amb tub d'hacer de diàmetre 60 mm per una lluminàries</t>
  </si>
  <si>
    <t>Accessori creueta en punta amb tub d'hacerde diàmetre 60 mm per dos lluminàries</t>
  </si>
  <si>
    <t>Subministrament lluminària Model Ledinbox Project L-40P IP66/IK10 2200-2700-3000 K ó equivalent</t>
  </si>
  <si>
    <t>Subministrament lluminària Model Ledinbox Project L-50P IP66/IK10 2200-2700-3000 K ó equivalent</t>
  </si>
  <si>
    <t>Subministrament lluminària Model Ledinbox Project L-120P IP66/IK10 2200-2700-3000 K ó equivalent</t>
  </si>
  <si>
    <t>Subministrament lluminària Model Ledinbox Project L-180P IP66/IK10 2200-2700-3000 K ó equivalent</t>
  </si>
  <si>
    <t>Subministrament de columna tipus NIKOLSON fins a 5 m d'alçada amb anella de reforç de fins a 350 mm d'alçada, carteles , joc de perns i tractament antiorin fins a portella</t>
  </si>
  <si>
    <t>SiC Downlight de Gewiss Led 25W Clase II IK 06 i IP 54 exterior - Temp color 2700-3000K.  El preu material i instal·lat amb tot els accessoris necessaris per la seva correcta instal·lació.</t>
  </si>
  <si>
    <t>SiC Downlights Empotrables: Hat. EH23B - Led 22,5W Clase II IK 06 i IP 54 exterior - Temp color 2700-3000K.  El preu material i instal·lat amb tot els accessoris necessaris per la seva correcta instal·lació.</t>
  </si>
  <si>
    <t>SiC Downlights Empotrables: Elit. EL43OB - Led 27,61W Clase II IK 06 i IP 54 exterior - Temp color 2700-3000K.  El preu material i instal·lat amb tot els accessoris necessaris per la seva correcta instal·lació.</t>
  </si>
  <si>
    <t>Deficiències a esmenar referent a les seccions de conductors segons carrega, proteccions i mínims requeriments reglamentaris a l'interior del quadre de protecció i comandament.</t>
  </si>
  <si>
    <t>Modificació secció de cable als circuits interiors del quadre principal, on la secció de cable és inferior a la magnitud mínima de protecció per l'IGA o ICP</t>
  </si>
  <si>
    <t>Identificar com cal el conjunt de les línies que conformen el quadre general de distribució. Existeix un circuit monofàsic no identificat.</t>
  </si>
  <si>
    <t>Modificació de la magnitud de l'I.G.A. (interruptor general automàtic) on no és el més adient a la intensitat de curtcircuit que pot haver-hi. La intensitat de l'IGA és menor que la de l'ICP</t>
  </si>
  <si>
    <t>Manca de protecció contra contactes indirectes (interruptor/s diferencial/s) a algun dels circuits del quadre general de distribució. Circuit maniobra no passa pel diferencial.
On la Maniobra no passa en la seva totalitat per cadascun dels Interruptors diferencials. Connexió a un interruptor diferencial existent.</t>
  </si>
  <si>
    <t>Manca de protecció contra contactes indirectes (interruptor/s diferencial/s) a algun dels circuits del quadre general de distribució. Circuit maniobra no passa pel diferencial.
Maniobra no passa en la seva totalitat per ID, S'instal·la un Id nou Interruptor diferencial segons requeriments circuits.</t>
  </si>
  <si>
    <t>Algun(s) circuit(s) del quadre general de distribució no es troba(n) protegit(s) contra sobreintensitats per dispositius magnetotèrmics de tall omnipolar. Circuit de maniobra no pasa per magnetotèrmic.</t>
  </si>
  <si>
    <t>Algun(s) circuit(s) del quadre general de distribució no es troba(n) protegit(s) contra sobreintensitats per dispositius magnetotèrmics de tall omnipolar. Cal augmentar la secció de cable.</t>
  </si>
  <si>
    <t>L'Interruptor de control de potencia no es tipus ICP-M.</t>
  </si>
  <si>
    <t>Magnetotèrmic circuit maniobra tipus ICP-M.</t>
  </si>
  <si>
    <t>Els obstacles que impedeixen el contacto accidental amb parts actives de la instal·lació no estan fixats de forma segura. Farola, no tiene tapa en la caja de fusibles. Los fusibles no se desconectan de forma omnipolar.</t>
  </si>
  <si>
    <t>Els conductors, circuits i elements no estan convenientment senyalitzats i no són accessibles per a la seva reparació i control, on:
- La relació de colors dels cables no és acord al REBT.
- Instal·lació de manga de cables sense la correcta identificació de colors per cada una dels conductors fases, neutre o terra.
Cal la identificació i senyalització correcta a cada conductor segons REBT</t>
  </si>
  <si>
    <t>Retirar instal·lació fora d’ús. Existeixen circuits en el quadre que estan desconectats.</t>
  </si>
  <si>
    <t>- Instal·lació de manga de cables sense la correcta identificació de colors per cada una dels conductors fases, neutre o terra.</t>
  </si>
  <si>
    <t>Cal la identificació i senyalització correcta a cada conductor segons REBT</t>
  </si>
  <si>
    <t>Reparació de Frontissa quadre de comandament en mal estat</t>
  </si>
  <si>
    <t>Adaptació segons REBT per les connexions detectades per escanyament amb cinta aïllant, o connexions amb regleta fora de caixa de connexions.</t>
  </si>
  <si>
    <t>Millorar la fixació de suports on qualsevol element de l'equip d'il·luminació (difusor dels fluorescents, portella caiguda, ancoratges trencats, etc.) hagin quedat fixats amb brides de plàstic.</t>
  </si>
  <si>
    <t>Substitució o reparació de la portella de columna on no permet obrir-se per mitjançant d'útils especials, i s'utilitza erròniament brides de plàstic o cinta aïllant.</t>
  </si>
  <si>
    <t>Substitució de conductors a l'interior del quadre de comandament mossegat per rosegadors.</t>
  </si>
  <si>
    <t>Substitució d'interruptor diferencial on aquests no són selectiu aigues a ball o amunt amb temps de resposta superiors als indicats al REBT</t>
  </si>
  <si>
    <t>Substitució de caixa de derivació on no treu fusibles en obrir-la.</t>
  </si>
  <si>
    <t>conversió metàlica de soterrani a aèri sense terra</t>
  </si>
  <si>
    <t>Existen arquetas con una profundidad del cableado inferior a los 40 cm que marca el reglamento.</t>
  </si>
  <si>
    <t>Subministro casquet cilíndric per al neutre de caixes de distribució tipus cofred, on no hi hagi ho estén puntejats.</t>
  </si>
  <si>
    <t>Identificar correctament la sortida dels circuits sense etiquetatge a la sortida del borner</t>
  </si>
  <si>
    <t>Substitució de tipus de cable NT (roba) en pont entre contactors</t>
  </si>
  <si>
    <t>Quadre de comandament a menys de 30 cm del terra</t>
  </si>
  <si>
    <t>Mòdul de fusibles trencat</t>
  </si>
  <si>
    <t>Subministrament i instal·lació de braç amb equip d'il·luminació per correctiu.</t>
  </si>
  <si>
    <t>Executar correctament el pont entre fanals mal executat, suport perforat amb grau de protecció incorrecte.</t>
  </si>
  <si>
    <t>Reforçar lluminària amb equip penjant (perill de caiguda)</t>
  </si>
  <si>
    <t>Part superior del suport columna Nikolson trencat, cambiar columna o suport.</t>
  </si>
  <si>
    <t>Entre suports en façana ponts de cable aeri mal executat (embridat al cable telefònic) . Formació de sortida en punt de llum Creació de rassa</t>
  </si>
  <si>
    <t>Defecte d'aillament de conductors, substitució del conductor</t>
  </si>
  <si>
    <t>Circuit d'alimentació projector en pèrgola sense commutació manual. Adaptació al quadre de control per adaptar connotació automàtic i manual.</t>
  </si>
  <si>
    <t>Selectividad entre interruptores diferenciales de igual sensibilidad en circuitos</t>
  </si>
  <si>
    <t>instal·lació circuit de terra on Existeixen braços de lluminàries accessibles i que no estan ni connectats a la xarxa de posada a terra ni protegits mitjançant diferencial.</t>
  </si>
  <si>
    <t>Retirar cablejat trenat i desenbornat que es troba a l'interior del Quadre de comandament</t>
  </si>
  <si>
    <t>on s´hauria haver sustituit el soport , queda part metalica del suport antic i del vessament podent ocasionar un ensepegament. (caixa de conexions en el pericó del costat)</t>
  </si>
  <si>
    <t xml:space="preserve">Subtitució de caixa derivació aèria tipus cofred instal·lada en façana en mal estat. </t>
  </si>
  <si>
    <t>La coberta de les mangueres de cable no arriba finsl'interior de les caixes de connexió aèries.</t>
  </si>
  <si>
    <t>Instalaació de pont de terra a suports metàl·lics sense cable de terra conectat.</t>
  </si>
  <si>
    <t>Realització de pont de terra a columnes sense cable de posta a terra fixada al suport metàl·lic.</t>
  </si>
  <si>
    <t>Instal·lació/ reposició del conductor de terra a equip interior de quadre control (reducció de fluxe, lluminaria, endoll, etc.) sense connectar a terra</t>
  </si>
  <si>
    <t>Instal·lació de la posta a terra en Quadre de control existent que o no tenen o li han tret la instal·lació de posta a terra.</t>
  </si>
  <si>
    <t>Connexió de la posta a terra a la pergola</t>
  </si>
  <si>
    <t>Reposició del conductor de protecció en columna on el conductor ha quedat seccionat i no connectat al suport.</t>
  </si>
  <si>
    <t>Suministrament de portella a suports metàl·lics</t>
  </si>
  <si>
    <t>Substitució d'aplic per un del mateix tipus, on aquest és troba sense tapa i amb perill de contacte directe.</t>
  </si>
  <si>
    <t>Existeixen làmpades o grup de làmpades amb fusible de protecció no adient a la càrrega on els fusibles són de diferent amperatge.(6A i 10A). Revisió de tota la instal·lacions. Obertura de portelles i canvi de fusibles o caixes segons correspongui, únicament en columnes mai en braços.</t>
  </si>
  <si>
    <t>La resistència de aïllament entre conductors actius (o actius i terra) és inferior a la que es requereix [MΩ ≥ Vnominal(V)/1000, mínim 0,25 MΩ]. 
Aïllament
a. Cata
b. Canvi de línies</t>
  </si>
  <si>
    <t>Millora dels Valors de resistència de posada a terra existents són incorrectes.</t>
  </si>
  <si>
    <t>Aportar projecte i certificats per a la legalització de la instal·lació elèctrica en B.T. preexistent, on la instal·lació no consta o no està degudament inscrita, ampliació o modificació de potència.</t>
  </si>
  <si>
    <t>Les dades del projecte o registre no són concordants amb la instal·lació existent. Canvia l'ICP-M per ajustar a potència legalitzada segons indústria</t>
  </si>
  <si>
    <t>P.V.P unitari màxim PPT</t>
  </si>
  <si>
    <t>P.V.P ofertat empresa</t>
  </si>
  <si>
    <t>% Descompte sobre el P.V.P unitari màxim</t>
  </si>
  <si>
    <t>Descompte sobre el preu unitari [%]</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</si>
</sst>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8" formatCode="#,##0.00\ &quot;€&quot;;[Red]\-#,##0.00\ &quot;€&quot;"/>
    <numFmt numFmtId="44" formatCode="_-* #,##0.00\ &quot;€&quot;_-;\-* #,##0.00\ &quot;€&quot;_-;_-* &quot;-&quot;??\ &quot;€&quot;_-;_-@_-"/>
    <numFmt numFmtId="43" formatCode="_-* #,##0.00\ _€_-;\-* #,##0.00\ _€_-;_-* &quot;-&quot;??\ _€_-;_-@_-"/>
    <numFmt numFmtId="164" formatCode="#,##0_ ;[Red]\-#,##0\ "/>
  </numFmts>
  <fonts count="21" x14ac:knownFonts="1">
    <font>
      <sz val="10"/>
      <color rgb="FF000000"/>
      <name val="Times New Roman"/>
      <charset val="204"/>
    </font>
    <font>
      <sz val="8"/>
      <color rgb="FF000000"/>
      <name val="Arial"/>
      <family val="2"/>
    </font>
    <font>
      <sz val="10"/>
      <color rgb="FF000000"/>
      <name val="Times New Roman"/>
      <family val="1"/>
    </font>
    <font>
      <sz val="9"/>
      <color indexed="81"/>
      <name val="Tahoma"/>
      <family val="2"/>
    </font>
    <font>
      <sz val="10"/>
      <name val="MS Sans Serif"/>
      <family val="2"/>
    </font>
    <font>
      <sz val="10"/>
      <color rgb="FF000000"/>
      <name val="Arial"/>
      <family val="2"/>
    </font>
    <font>
      <sz val="10"/>
      <name val="Times New Roman"/>
      <family val="1"/>
    </font>
    <font>
      <sz val="10"/>
      <color rgb="FFFF0000"/>
      <name val="Arial"/>
      <family val="2"/>
    </font>
    <font>
      <b/>
      <sz val="9"/>
      <color indexed="81"/>
      <name val="Tahoma"/>
      <family val="2"/>
    </font>
    <font>
      <b/>
      <sz val="10"/>
      <color rgb="FF000000"/>
      <name val="Arial"/>
      <family val="2"/>
    </font>
    <font>
      <sz val="10"/>
      <name val="Arial"/>
      <family val="2"/>
    </font>
    <font>
      <sz val="10"/>
      <color rgb="FF030404"/>
      <name val="Arial"/>
      <family val="2"/>
    </font>
    <font>
      <sz val="8"/>
      <color rgb="FFFF0000"/>
      <name val="Arial"/>
      <family val="2"/>
    </font>
    <font>
      <sz val="8"/>
      <name val="Arial"/>
      <family val="2"/>
    </font>
    <font>
      <strike/>
      <sz val="10"/>
      <color rgb="FF000000"/>
      <name val="Arial"/>
      <family val="2"/>
    </font>
    <font>
      <b/>
      <sz val="10"/>
      <name val="Times New Roman"/>
      <family val="1"/>
    </font>
    <font>
      <strike/>
      <sz val="10"/>
      <name val="Arial"/>
      <family val="2"/>
    </font>
    <font>
      <b/>
      <sz val="10"/>
      <name val="Arial"/>
      <family val="2"/>
    </font>
    <font>
      <sz val="10"/>
      <color rgb="FF000000"/>
      <name val="Times New Roman"/>
      <family val="1"/>
    </font>
    <font>
      <sz val="10"/>
      <color rgb="FF000000"/>
      <name val="Times New Roman"/>
      <family val="1"/>
    </font>
    <font>
      <b/>
      <sz val="11"/>
      <color rgb="FF000000"/>
      <name val="Arial"/>
      <family val="2"/>
    </font>
  </fonts>
  <fills count="8">
    <fill>
      <patternFill patternType="none"/>
    </fill>
    <fill>
      <patternFill patternType="gray125"/>
    </fill>
    <fill>
      <patternFill patternType="solid">
        <fgColor rgb="FFFFFF00"/>
        <bgColor indexed="64"/>
      </patternFill>
    </fill>
    <fill>
      <patternFill patternType="solid">
        <fgColor rgb="FFFFC000"/>
        <bgColor indexed="64"/>
      </patternFill>
    </fill>
    <fill>
      <patternFill patternType="solid">
        <fgColor rgb="FF92D050"/>
        <bgColor indexed="64"/>
      </patternFill>
    </fill>
    <fill>
      <patternFill patternType="solid">
        <fgColor rgb="FF00B0F0"/>
        <bgColor indexed="64"/>
      </patternFill>
    </fill>
    <fill>
      <patternFill patternType="solid">
        <fgColor theme="0" tint="-0.14999847407452621"/>
        <bgColor indexed="64"/>
      </patternFill>
    </fill>
    <fill>
      <patternFill patternType="solid">
        <fgColor theme="0" tint="-4.9989318521683403E-2"/>
        <bgColor indexed="64"/>
      </patternFill>
    </fill>
  </fills>
  <borders count="2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right style="thin">
        <color indexed="64"/>
      </right>
      <top/>
      <bottom/>
      <diagonal/>
    </border>
    <border>
      <left style="medium">
        <color indexed="64"/>
      </left>
      <right style="thin">
        <color indexed="64"/>
      </right>
      <top/>
      <bottom style="thin">
        <color indexed="64"/>
      </bottom>
      <diagonal/>
    </border>
    <border>
      <left style="medium">
        <color indexed="64"/>
      </left>
      <right/>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s>
  <cellStyleXfs count="6">
    <xf numFmtId="0" fontId="0" fillId="0" borderId="0"/>
    <xf numFmtId="44" fontId="2" fillId="0" borderId="0" applyFont="0" applyFill="0" applyBorder="0" applyAlignment="0" applyProtection="0"/>
    <xf numFmtId="0" fontId="4" fillId="0" borderId="0"/>
    <xf numFmtId="0" fontId="2" fillId="0" borderId="0"/>
    <xf numFmtId="43" fontId="18" fillId="0" borderId="0" applyFont="0" applyFill="0" applyBorder="0" applyAlignment="0" applyProtection="0"/>
    <xf numFmtId="9" fontId="19" fillId="0" borderId="0" applyFont="0" applyFill="0" applyBorder="0" applyAlignment="0" applyProtection="0"/>
  </cellStyleXfs>
  <cellXfs count="280">
    <xf numFmtId="0" fontId="0" fillId="0" borderId="0" xfId="0"/>
    <xf numFmtId="164" fontId="1" fillId="0" borderId="0" xfId="0" applyNumberFormat="1" applyFont="1" applyAlignment="1">
      <alignment horizontal="center" vertical="top"/>
    </xf>
    <xf numFmtId="0" fontId="5" fillId="0" borderId="0" xfId="0" applyFont="1" applyAlignment="1">
      <alignment horizontal="left" vertical="center" wrapText="1"/>
    </xf>
    <xf numFmtId="0" fontId="6" fillId="0" borderId="10" xfId="0" applyFont="1" applyFill="1" applyBorder="1" applyAlignment="1">
      <alignment horizontal="left" vertical="center" wrapText="1"/>
    </xf>
    <xf numFmtId="0" fontId="6" fillId="0" borderId="11" xfId="0" applyFont="1" applyFill="1" applyBorder="1" applyAlignment="1">
      <alignment horizontal="left" vertical="center" wrapText="1"/>
    </xf>
    <xf numFmtId="0" fontId="6" fillId="0" borderId="11" xfId="0" applyFont="1" applyFill="1" applyBorder="1" applyAlignment="1">
      <alignment vertical="center" wrapText="1"/>
    </xf>
    <xf numFmtId="8" fontId="5" fillId="0" borderId="0" xfId="0" applyNumberFormat="1" applyFont="1" applyAlignment="1">
      <alignment horizontal="left" vertical="center" wrapText="1"/>
    </xf>
    <xf numFmtId="0" fontId="7" fillId="0" borderId="0" xfId="0" applyFont="1" applyAlignment="1">
      <alignment horizontal="left" vertical="center" wrapText="1"/>
    </xf>
    <xf numFmtId="0" fontId="5" fillId="0" borderId="0" xfId="0" applyFont="1" applyAlignment="1">
      <alignment horizontal="left" vertical="top"/>
    </xf>
    <xf numFmtId="0" fontId="5" fillId="0" borderId="1" xfId="0" applyFont="1" applyBorder="1" applyAlignment="1">
      <alignment horizontal="left" vertical="top"/>
    </xf>
    <xf numFmtId="8" fontId="5" fillId="0" borderId="1" xfId="0" applyNumberFormat="1" applyFont="1" applyBorder="1" applyAlignment="1">
      <alignment horizontal="right" vertical="top"/>
    </xf>
    <xf numFmtId="0" fontId="5" fillId="0" borderId="1" xfId="0" applyFont="1" applyFill="1" applyBorder="1" applyAlignment="1">
      <alignment horizontal="left" vertical="top"/>
    </xf>
    <xf numFmtId="8" fontId="5" fillId="0" borderId="1" xfId="0" applyNumberFormat="1" applyFont="1" applyFill="1" applyBorder="1" applyAlignment="1">
      <alignment horizontal="right" vertical="top"/>
    </xf>
    <xf numFmtId="0" fontId="5" fillId="0" borderId="3" xfId="0" applyFont="1" applyBorder="1" applyAlignment="1">
      <alignment horizontal="left" vertical="center" wrapText="1"/>
    </xf>
    <xf numFmtId="0" fontId="5" fillId="0" borderId="4" xfId="0" applyFont="1" applyBorder="1" applyAlignment="1">
      <alignment horizontal="left" vertical="center" wrapText="1"/>
    </xf>
    <xf numFmtId="8" fontId="5" fillId="0" borderId="4" xfId="0" applyNumberFormat="1" applyFont="1" applyBorder="1" applyAlignment="1">
      <alignment horizontal="right" vertical="center" wrapText="1"/>
    </xf>
    <xf numFmtId="8" fontId="5" fillId="0" borderId="5" xfId="0" applyNumberFormat="1" applyFont="1" applyBorder="1" applyAlignment="1">
      <alignment horizontal="right" vertical="center" wrapText="1"/>
    </xf>
    <xf numFmtId="0" fontId="5" fillId="0" borderId="6" xfId="0" applyFont="1" applyBorder="1" applyAlignment="1">
      <alignment horizontal="left" vertical="center" wrapText="1"/>
    </xf>
    <xf numFmtId="0" fontId="5" fillId="0" borderId="1" xfId="0" applyFont="1" applyBorder="1" applyAlignment="1">
      <alignment horizontal="left" vertical="center" wrapText="1"/>
    </xf>
    <xf numFmtId="8" fontId="5" fillId="0" borderId="1" xfId="0" applyNumberFormat="1" applyFont="1" applyBorder="1" applyAlignment="1">
      <alignment horizontal="right" vertical="center" wrapText="1"/>
    </xf>
    <xf numFmtId="8" fontId="5" fillId="0" borderId="7" xfId="0" applyNumberFormat="1" applyFont="1" applyBorder="1" applyAlignment="1">
      <alignment horizontal="right" vertical="center" wrapText="1"/>
    </xf>
    <xf numFmtId="0" fontId="5" fillId="0" borderId="1" xfId="0" applyFont="1" applyFill="1" applyBorder="1" applyAlignment="1">
      <alignment horizontal="left" vertical="center" wrapText="1"/>
    </xf>
    <xf numFmtId="8" fontId="5" fillId="0" borderId="11" xfId="0" applyNumberFormat="1" applyFont="1" applyBorder="1" applyAlignment="1">
      <alignment horizontal="right" vertical="center" wrapText="1"/>
    </xf>
    <xf numFmtId="8" fontId="5" fillId="0" borderId="12" xfId="0" applyNumberFormat="1" applyFont="1" applyBorder="1" applyAlignment="1">
      <alignment horizontal="right" vertical="center" wrapText="1"/>
    </xf>
    <xf numFmtId="0" fontId="10" fillId="0" borderId="11" xfId="0" applyFont="1" applyFill="1" applyBorder="1" applyAlignment="1">
      <alignment horizontal="left" vertical="center" wrapText="1"/>
    </xf>
    <xf numFmtId="0" fontId="11" fillId="0" borderId="1" xfId="0" applyFont="1" applyBorder="1" applyAlignment="1">
      <alignment horizontal="left" vertical="center" wrapText="1"/>
    </xf>
    <xf numFmtId="0" fontId="10" fillId="0" borderId="1" xfId="0" applyFont="1" applyBorder="1" applyAlignment="1">
      <alignment horizontal="left" vertical="center" wrapText="1"/>
    </xf>
    <xf numFmtId="44" fontId="5" fillId="0" borderId="0" xfId="1" applyFont="1" applyAlignment="1">
      <alignment horizontal="center" vertical="top"/>
    </xf>
    <xf numFmtId="0" fontId="10" fillId="2" borderId="3" xfId="0" applyFont="1" applyFill="1" applyBorder="1" applyAlignment="1">
      <alignment horizontal="left" vertical="center" wrapText="1"/>
    </xf>
    <xf numFmtId="0" fontId="10" fillId="2" borderId="4" xfId="0" applyFont="1" applyFill="1" applyBorder="1" applyAlignment="1">
      <alignment horizontal="left" vertical="center" wrapText="1"/>
    </xf>
    <xf numFmtId="8" fontId="10" fillId="2" borderId="4" xfId="0" applyNumberFormat="1" applyFont="1" applyFill="1" applyBorder="1" applyAlignment="1">
      <alignment horizontal="right" vertical="center" wrapText="1"/>
    </xf>
    <xf numFmtId="8" fontId="10" fillId="2" borderId="5" xfId="0" applyNumberFormat="1" applyFont="1" applyFill="1" applyBorder="1" applyAlignment="1">
      <alignment horizontal="right" vertical="center" wrapText="1"/>
    </xf>
    <xf numFmtId="0" fontId="10" fillId="2" borderId="6" xfId="0" applyFont="1" applyFill="1" applyBorder="1" applyAlignment="1">
      <alignment horizontal="left" vertical="center" wrapText="1"/>
    </xf>
    <xf numFmtId="0" fontId="10" fillId="2" borderId="1" xfId="0" applyFont="1" applyFill="1" applyBorder="1" applyAlignment="1">
      <alignment horizontal="left" vertical="center" wrapText="1"/>
    </xf>
    <xf numFmtId="8" fontId="10" fillId="2" borderId="1" xfId="0" applyNumberFormat="1" applyFont="1" applyFill="1" applyBorder="1" applyAlignment="1">
      <alignment horizontal="right" vertical="center" wrapText="1"/>
    </xf>
    <xf numFmtId="8" fontId="10" fillId="2" borderId="7" xfId="0" applyNumberFormat="1" applyFont="1" applyFill="1" applyBorder="1" applyAlignment="1">
      <alignment horizontal="right" vertical="center" wrapText="1"/>
    </xf>
    <xf numFmtId="0" fontId="9" fillId="2" borderId="2" xfId="0" applyFont="1" applyFill="1" applyBorder="1" applyAlignment="1">
      <alignment horizontal="left" vertical="center" wrapText="1"/>
    </xf>
    <xf numFmtId="0" fontId="5" fillId="2" borderId="3" xfId="0" applyFont="1" applyFill="1" applyBorder="1" applyAlignment="1">
      <alignment horizontal="left" vertical="center" wrapText="1"/>
    </xf>
    <xf numFmtId="0" fontId="5" fillId="2" borderId="4" xfId="0" applyFont="1" applyFill="1" applyBorder="1" applyAlignment="1">
      <alignment horizontal="left" vertical="center" wrapText="1"/>
    </xf>
    <xf numFmtId="8" fontId="5" fillId="2" borderId="4" xfId="0" applyNumberFormat="1" applyFont="1" applyFill="1" applyBorder="1" applyAlignment="1">
      <alignment horizontal="right" vertical="center" wrapText="1"/>
    </xf>
    <xf numFmtId="8" fontId="5" fillId="2" borderId="5" xfId="0" applyNumberFormat="1" applyFont="1" applyFill="1" applyBorder="1" applyAlignment="1">
      <alignment horizontal="right" vertical="center" wrapText="1"/>
    </xf>
    <xf numFmtId="0" fontId="5" fillId="2" borderId="6" xfId="0" applyFont="1" applyFill="1" applyBorder="1" applyAlignment="1">
      <alignment horizontal="left" vertical="center" wrapText="1"/>
    </xf>
    <xf numFmtId="0" fontId="5" fillId="2" borderId="1" xfId="0" applyFont="1" applyFill="1" applyBorder="1" applyAlignment="1">
      <alignment horizontal="left" vertical="center" wrapText="1"/>
    </xf>
    <xf numFmtId="8" fontId="5" fillId="2" borderId="1" xfId="0" applyNumberFormat="1" applyFont="1" applyFill="1" applyBorder="1" applyAlignment="1">
      <alignment horizontal="right" vertical="center" wrapText="1"/>
    </xf>
    <xf numFmtId="8" fontId="5" fillId="2" borderId="7" xfId="0" applyNumberFormat="1" applyFont="1" applyFill="1" applyBorder="1" applyAlignment="1">
      <alignment horizontal="right" vertical="center" wrapText="1"/>
    </xf>
    <xf numFmtId="0" fontId="5" fillId="2" borderId="8" xfId="0" applyFont="1" applyFill="1" applyBorder="1" applyAlignment="1">
      <alignment horizontal="left" vertical="center" wrapText="1"/>
    </xf>
    <xf numFmtId="0" fontId="5" fillId="2" borderId="2" xfId="0" applyFont="1" applyFill="1" applyBorder="1" applyAlignment="1">
      <alignment horizontal="left" vertical="center" wrapText="1"/>
    </xf>
    <xf numFmtId="8" fontId="5" fillId="2" borderId="2" xfId="0" applyNumberFormat="1" applyFont="1" applyFill="1" applyBorder="1" applyAlignment="1">
      <alignment horizontal="right" vertical="center" wrapText="1"/>
    </xf>
    <xf numFmtId="8" fontId="5" fillId="2" borderId="9" xfId="0" applyNumberFormat="1" applyFont="1" applyFill="1" applyBorder="1" applyAlignment="1">
      <alignment horizontal="right" vertical="center" wrapText="1"/>
    </xf>
    <xf numFmtId="0" fontId="7" fillId="0" borderId="1" xfId="0" applyFont="1" applyBorder="1" applyAlignment="1">
      <alignment horizontal="left" vertical="top"/>
    </xf>
    <xf numFmtId="44" fontId="7" fillId="0" borderId="0" xfId="1" applyFont="1" applyAlignment="1">
      <alignment horizontal="center" vertical="top"/>
    </xf>
    <xf numFmtId="0" fontId="5" fillId="0" borderId="2" xfId="0" applyFont="1" applyBorder="1" applyAlignment="1">
      <alignment horizontal="left" vertical="top"/>
    </xf>
    <xf numFmtId="8" fontId="5" fillId="0" borderId="2" xfId="0" applyNumberFormat="1" applyFont="1" applyBorder="1" applyAlignment="1">
      <alignment horizontal="right" vertical="top"/>
    </xf>
    <xf numFmtId="0" fontId="5" fillId="2" borderId="10" xfId="0" applyFont="1" applyFill="1" applyBorder="1" applyAlignment="1">
      <alignment horizontal="left" vertical="center" wrapText="1"/>
    </xf>
    <xf numFmtId="0" fontId="5" fillId="2" borderId="11" xfId="0" applyFont="1" applyFill="1" applyBorder="1" applyAlignment="1">
      <alignment horizontal="left" vertical="center" wrapText="1"/>
    </xf>
    <xf numFmtId="8" fontId="5" fillId="2" borderId="11" xfId="0" applyNumberFormat="1" applyFont="1" applyFill="1" applyBorder="1" applyAlignment="1">
      <alignment horizontal="right" vertical="center" wrapText="1"/>
    </xf>
    <xf numFmtId="8" fontId="5" fillId="2" borderId="12" xfId="0" applyNumberFormat="1" applyFont="1" applyFill="1" applyBorder="1" applyAlignment="1">
      <alignment horizontal="right" vertical="center" wrapText="1"/>
    </xf>
    <xf numFmtId="0" fontId="5" fillId="0" borderId="13" xfId="0" applyFont="1" applyBorder="1" applyAlignment="1">
      <alignment horizontal="left" vertical="top"/>
    </xf>
    <xf numFmtId="0" fontId="5" fillId="0" borderId="0" xfId="0" applyFont="1" applyBorder="1" applyAlignment="1">
      <alignment horizontal="left" vertical="center" wrapText="1"/>
    </xf>
    <xf numFmtId="8" fontId="5" fillId="0" borderId="0" xfId="0" applyNumberFormat="1" applyFont="1" applyBorder="1" applyAlignment="1">
      <alignment horizontal="right" vertical="center" wrapText="1"/>
    </xf>
    <xf numFmtId="8" fontId="7" fillId="0" borderId="1" xfId="0" applyNumberFormat="1" applyFont="1" applyBorder="1" applyAlignment="1">
      <alignment horizontal="right" vertical="top"/>
    </xf>
    <xf numFmtId="8" fontId="7" fillId="0" borderId="13" xfId="0" applyNumberFormat="1" applyFont="1" applyBorder="1" applyAlignment="1">
      <alignment horizontal="right" vertical="top"/>
    </xf>
    <xf numFmtId="44" fontId="7" fillId="0" borderId="1" xfId="1" applyFont="1" applyBorder="1" applyAlignment="1">
      <alignment horizontal="center" vertical="top"/>
    </xf>
    <xf numFmtId="0" fontId="5" fillId="0" borderId="0" xfId="0" applyFont="1" applyBorder="1" applyAlignment="1">
      <alignment horizontal="left" vertical="top"/>
    </xf>
    <xf numFmtId="8" fontId="5" fillId="0" borderId="0" xfId="0" applyNumberFormat="1" applyFont="1" applyBorder="1" applyAlignment="1">
      <alignment horizontal="right" vertical="top"/>
    </xf>
    <xf numFmtId="0" fontId="10" fillId="0" borderId="1" xfId="0" applyFont="1" applyFill="1" applyBorder="1" applyAlignment="1">
      <alignment horizontal="left" vertical="center" wrapText="1"/>
    </xf>
    <xf numFmtId="0" fontId="11" fillId="2" borderId="3" xfId="0" applyFont="1" applyFill="1" applyBorder="1" applyAlignment="1">
      <alignment horizontal="left" vertical="center" wrapText="1"/>
    </xf>
    <xf numFmtId="0" fontId="11" fillId="2" borderId="6" xfId="0" applyFont="1" applyFill="1" applyBorder="1" applyAlignment="1">
      <alignment horizontal="left" vertical="center" wrapText="1"/>
    </xf>
    <xf numFmtId="0" fontId="11" fillId="2" borderId="1" xfId="0" applyFont="1" applyFill="1" applyBorder="1" applyAlignment="1">
      <alignment horizontal="left" vertical="center" wrapText="1"/>
    </xf>
    <xf numFmtId="0" fontId="2" fillId="2" borderId="6" xfId="0" applyFont="1" applyFill="1" applyBorder="1" applyAlignment="1">
      <alignment horizontal="lef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vertical="center" wrapText="1"/>
    </xf>
    <xf numFmtId="0" fontId="2" fillId="2" borderId="10" xfId="0" applyFont="1" applyFill="1" applyBorder="1" applyAlignment="1">
      <alignment horizontal="left" vertical="center" wrapText="1"/>
    </xf>
    <xf numFmtId="0" fontId="2" fillId="2" borderId="11" xfId="0" applyFont="1" applyFill="1" applyBorder="1" applyAlignment="1">
      <alignment horizontal="left" vertical="center" wrapText="1"/>
    </xf>
    <xf numFmtId="0" fontId="2" fillId="2" borderId="11" xfId="0" applyFont="1" applyFill="1" applyBorder="1" applyAlignment="1">
      <alignment vertical="center" wrapText="1"/>
    </xf>
    <xf numFmtId="8" fontId="5" fillId="0" borderId="13" xfId="0" applyNumberFormat="1" applyFont="1" applyBorder="1" applyAlignment="1">
      <alignment horizontal="right" vertical="top"/>
    </xf>
    <xf numFmtId="164" fontId="1" fillId="0" borderId="0" xfId="0" applyNumberFormat="1" applyFont="1" applyFill="1" applyAlignment="1">
      <alignment horizontal="center" vertical="top"/>
    </xf>
    <xf numFmtId="0" fontId="5" fillId="0" borderId="0" xfId="0" applyFont="1" applyFill="1" applyAlignment="1">
      <alignment horizontal="left" vertical="top"/>
    </xf>
    <xf numFmtId="8" fontId="5" fillId="0" borderId="0" xfId="0" applyNumberFormat="1" applyFont="1" applyAlignment="1">
      <alignment horizontal="center" vertical="top"/>
    </xf>
    <xf numFmtId="0" fontId="10" fillId="2" borderId="11" xfId="0" applyFont="1" applyFill="1" applyBorder="1" applyAlignment="1">
      <alignment horizontal="left" vertical="center" wrapText="1"/>
    </xf>
    <xf numFmtId="8" fontId="5" fillId="0" borderId="2" xfId="0" applyNumberFormat="1" applyFont="1" applyBorder="1" applyAlignment="1">
      <alignment horizontal="right" vertical="center" wrapText="1"/>
    </xf>
    <xf numFmtId="0" fontId="5" fillId="0" borderId="2" xfId="0" applyFont="1" applyBorder="1" applyAlignment="1">
      <alignment horizontal="left" vertical="center" wrapText="1"/>
    </xf>
    <xf numFmtId="0" fontId="5" fillId="0" borderId="0" xfId="0" applyFont="1" applyFill="1" applyBorder="1" applyAlignment="1">
      <alignment horizontal="left" vertical="top"/>
    </xf>
    <xf numFmtId="0" fontId="5" fillId="0" borderId="11" xfId="0" applyFont="1" applyBorder="1" applyAlignment="1">
      <alignment horizontal="left" vertical="top"/>
    </xf>
    <xf numFmtId="0" fontId="10" fillId="0" borderId="13" xfId="0" applyFont="1" applyFill="1" applyBorder="1" applyAlignment="1">
      <alignment vertical="center" wrapText="1"/>
    </xf>
    <xf numFmtId="0" fontId="5" fillId="0" borderId="13" xfId="0" applyFont="1" applyBorder="1" applyAlignment="1">
      <alignment horizontal="left" vertical="center" wrapText="1"/>
    </xf>
    <xf numFmtId="8" fontId="7" fillId="0" borderId="0" xfId="0" applyNumberFormat="1" applyFont="1" applyBorder="1" applyAlignment="1">
      <alignment horizontal="right" vertical="top"/>
    </xf>
    <xf numFmtId="8" fontId="5" fillId="0" borderId="11" xfId="0" applyNumberFormat="1" applyFont="1" applyBorder="1" applyAlignment="1">
      <alignment horizontal="right" vertical="top"/>
    </xf>
    <xf numFmtId="8" fontId="5" fillId="0" borderId="0" xfId="1" applyNumberFormat="1" applyFont="1" applyAlignment="1">
      <alignment horizontal="center" vertical="top"/>
    </xf>
    <xf numFmtId="164" fontId="1" fillId="2" borderId="0" xfId="0" applyNumberFormat="1" applyFont="1" applyFill="1" applyAlignment="1">
      <alignment horizontal="left" vertical="top"/>
    </xf>
    <xf numFmtId="0" fontId="9" fillId="0" borderId="0" xfId="0" applyFont="1" applyBorder="1" applyAlignment="1">
      <alignment horizontal="left" vertical="top"/>
    </xf>
    <xf numFmtId="0" fontId="9" fillId="0" borderId="2" xfId="0" applyFont="1" applyBorder="1" applyAlignment="1">
      <alignment horizontal="left" vertical="top"/>
    </xf>
    <xf numFmtId="0" fontId="5" fillId="0" borderId="14" xfId="0" applyFont="1" applyBorder="1" applyAlignment="1">
      <alignment horizontal="left" vertical="top"/>
    </xf>
    <xf numFmtId="0" fontId="9" fillId="0" borderId="15" xfId="0" applyFont="1" applyBorder="1" applyAlignment="1">
      <alignment horizontal="left" vertical="top"/>
    </xf>
    <xf numFmtId="0" fontId="5" fillId="3" borderId="1" xfId="0" applyFont="1" applyFill="1" applyBorder="1" applyAlignment="1">
      <alignment horizontal="left" vertical="center" wrapText="1"/>
    </xf>
    <xf numFmtId="0" fontId="5" fillId="3" borderId="1" xfId="0" applyFont="1" applyFill="1" applyBorder="1" applyAlignment="1">
      <alignment horizontal="left" vertical="top"/>
    </xf>
    <xf numFmtId="0" fontId="5" fillId="3" borderId="6" xfId="0" applyFont="1" applyFill="1" applyBorder="1" applyAlignment="1">
      <alignment horizontal="left" vertical="center" wrapText="1"/>
    </xf>
    <xf numFmtId="0" fontId="5" fillId="0" borderId="1" xfId="0" applyFont="1" applyBorder="1" applyAlignment="1">
      <alignment horizontal="left" vertical="top" wrapText="1"/>
    </xf>
    <xf numFmtId="0" fontId="5" fillId="4" borderId="1" xfId="0" applyFont="1" applyFill="1" applyBorder="1" applyAlignment="1">
      <alignment horizontal="left" vertical="top"/>
    </xf>
    <xf numFmtId="0" fontId="7" fillId="4" borderId="0" xfId="0" applyFont="1" applyFill="1" applyBorder="1" applyAlignment="1">
      <alignment horizontal="left" vertical="top"/>
    </xf>
    <xf numFmtId="0" fontId="5" fillId="2" borderId="1" xfId="0" applyFont="1" applyFill="1" applyBorder="1" applyAlignment="1">
      <alignment horizontal="left" vertical="top"/>
    </xf>
    <xf numFmtId="0" fontId="5" fillId="0" borderId="13" xfId="0" applyFont="1" applyFill="1" applyBorder="1" applyAlignment="1">
      <alignment horizontal="left" vertical="top"/>
    </xf>
    <xf numFmtId="0" fontId="5" fillId="5" borderId="1" xfId="0" applyFont="1" applyFill="1" applyBorder="1" applyAlignment="1">
      <alignment horizontal="left" vertical="top"/>
    </xf>
    <xf numFmtId="0" fontId="5" fillId="5" borderId="13" xfId="0" applyFont="1" applyFill="1" applyBorder="1" applyAlignment="1">
      <alignment horizontal="left" vertical="top"/>
    </xf>
    <xf numFmtId="0" fontId="10" fillId="3" borderId="1" xfId="0" applyFont="1" applyFill="1" applyBorder="1" applyAlignment="1">
      <alignment horizontal="left" vertical="top"/>
    </xf>
    <xf numFmtId="0" fontId="5" fillId="0" borderId="16" xfId="0" applyFont="1" applyBorder="1" applyAlignment="1">
      <alignment horizontal="left" vertical="top"/>
    </xf>
    <xf numFmtId="8" fontId="5" fillId="0" borderId="16" xfId="0" applyNumberFormat="1" applyFont="1" applyBorder="1" applyAlignment="1">
      <alignment horizontal="right" vertical="top"/>
    </xf>
    <xf numFmtId="8" fontId="5" fillId="0" borderId="16" xfId="0" applyNumberFormat="1" applyFont="1" applyBorder="1" applyAlignment="1">
      <alignment horizontal="right" vertical="center" wrapText="1"/>
    </xf>
    <xf numFmtId="0" fontId="10" fillId="3" borderId="3" xfId="0" applyFont="1" applyFill="1" applyBorder="1" applyAlignment="1">
      <alignment horizontal="left" vertical="center" wrapText="1"/>
    </xf>
    <xf numFmtId="8" fontId="5" fillId="0" borderId="4" xfId="0" applyNumberFormat="1" applyFont="1" applyBorder="1" applyAlignment="1">
      <alignment horizontal="right" vertical="top"/>
    </xf>
    <xf numFmtId="8" fontId="5" fillId="0" borderId="17" xfId="1" applyNumberFormat="1" applyFont="1" applyBorder="1" applyAlignment="1">
      <alignment horizontal="center" vertical="top"/>
    </xf>
    <xf numFmtId="0" fontId="5" fillId="3" borderId="8" xfId="0" applyFont="1" applyFill="1" applyBorder="1" applyAlignment="1">
      <alignment horizontal="left" vertical="center" wrapText="1"/>
    </xf>
    <xf numFmtId="8" fontId="5" fillId="0" borderId="18" xfId="1" applyNumberFormat="1" applyFont="1" applyBorder="1" applyAlignment="1">
      <alignment horizontal="center" vertical="top"/>
    </xf>
    <xf numFmtId="0" fontId="6" fillId="3" borderId="10" xfId="0" applyFont="1" applyFill="1" applyBorder="1" applyAlignment="1">
      <alignment horizontal="left" vertical="center" wrapText="1"/>
    </xf>
    <xf numFmtId="8" fontId="5" fillId="0" borderId="19" xfId="1" applyNumberFormat="1" applyFont="1" applyBorder="1" applyAlignment="1">
      <alignment horizontal="center" vertical="top"/>
    </xf>
    <xf numFmtId="0" fontId="5" fillId="3" borderId="2" xfId="0" applyFont="1" applyFill="1" applyBorder="1" applyAlignment="1">
      <alignment horizontal="left" vertical="top"/>
    </xf>
    <xf numFmtId="0" fontId="5" fillId="3" borderId="3" xfId="0" applyFont="1" applyFill="1" applyBorder="1" applyAlignment="1">
      <alignment horizontal="left" vertical="center" wrapText="1"/>
    </xf>
    <xf numFmtId="0" fontId="10" fillId="3" borderId="6" xfId="0" applyFont="1" applyFill="1" applyBorder="1" applyAlignment="1">
      <alignment horizontal="left" vertical="center" wrapText="1"/>
    </xf>
    <xf numFmtId="164" fontId="12" fillId="0" borderId="0" xfId="0" applyNumberFormat="1" applyFont="1" applyAlignment="1">
      <alignment horizontal="left" vertical="top"/>
    </xf>
    <xf numFmtId="0" fontId="6" fillId="0" borderId="16" xfId="0" applyFont="1" applyFill="1" applyBorder="1" applyAlignment="1">
      <alignment horizontal="left" vertical="center" wrapText="1"/>
    </xf>
    <xf numFmtId="0" fontId="6" fillId="0" borderId="16" xfId="0" applyFont="1" applyFill="1" applyBorder="1" applyAlignment="1">
      <alignment vertical="center" wrapText="1"/>
    </xf>
    <xf numFmtId="0" fontId="10" fillId="0" borderId="16" xfId="0" applyFont="1" applyFill="1" applyBorder="1" applyAlignment="1">
      <alignment horizontal="left" vertical="center" wrapText="1"/>
    </xf>
    <xf numFmtId="8" fontId="5" fillId="0" borderId="0" xfId="1" applyNumberFormat="1" applyFont="1" applyBorder="1" applyAlignment="1">
      <alignment horizontal="center" vertical="top"/>
    </xf>
    <xf numFmtId="0" fontId="6" fillId="0" borderId="20" xfId="0" applyFont="1" applyFill="1" applyBorder="1" applyAlignment="1">
      <alignment horizontal="left" vertical="center" wrapText="1"/>
    </xf>
    <xf numFmtId="0" fontId="5" fillId="3" borderId="16" xfId="0" applyFont="1" applyFill="1" applyBorder="1" applyAlignment="1">
      <alignment horizontal="left" vertical="top"/>
    </xf>
    <xf numFmtId="0" fontId="5" fillId="3" borderId="0" xfId="0" applyFont="1" applyFill="1" applyBorder="1" applyAlignment="1">
      <alignment horizontal="left" vertical="top"/>
    </xf>
    <xf numFmtId="0" fontId="5" fillId="0" borderId="1" xfId="0" applyFont="1" applyFill="1" applyBorder="1" applyAlignment="1">
      <alignment horizontal="left" vertical="top" wrapText="1"/>
    </xf>
    <xf numFmtId="0" fontId="5" fillId="3" borderId="6" xfId="0" applyFont="1" applyFill="1" applyBorder="1" applyAlignment="1">
      <alignment horizontal="left" vertical="top"/>
    </xf>
    <xf numFmtId="8" fontId="5" fillId="4" borderId="1" xfId="0" applyNumberFormat="1" applyFont="1" applyFill="1" applyBorder="1" applyAlignment="1">
      <alignment horizontal="right" vertical="center" wrapText="1"/>
    </xf>
    <xf numFmtId="8" fontId="5" fillId="4" borderId="1" xfId="0" applyNumberFormat="1" applyFont="1" applyFill="1" applyBorder="1" applyAlignment="1">
      <alignment horizontal="right" vertical="top"/>
    </xf>
    <xf numFmtId="0" fontId="7" fillId="4" borderId="13" xfId="0" applyFont="1" applyFill="1" applyBorder="1" applyAlignment="1">
      <alignment horizontal="left" vertical="top"/>
    </xf>
    <xf numFmtId="8" fontId="5" fillId="0" borderId="13" xfId="0" applyNumberFormat="1" applyFont="1" applyBorder="1" applyAlignment="1">
      <alignment horizontal="right" vertical="center" wrapText="1"/>
    </xf>
    <xf numFmtId="164" fontId="1" fillId="0" borderId="0" xfId="0" applyNumberFormat="1" applyFont="1" applyBorder="1" applyAlignment="1">
      <alignment horizontal="center" vertical="top"/>
    </xf>
    <xf numFmtId="0" fontId="5" fillId="0" borderId="0" xfId="0" applyFont="1" applyFill="1" applyBorder="1" applyAlignment="1">
      <alignment horizontal="left" vertical="center" wrapText="1"/>
    </xf>
    <xf numFmtId="0" fontId="5" fillId="0" borderId="22" xfId="0" applyFont="1" applyBorder="1" applyAlignment="1">
      <alignment horizontal="left" vertical="top"/>
    </xf>
    <xf numFmtId="8" fontId="5" fillId="0" borderId="14" xfId="0" applyNumberFormat="1" applyFont="1" applyBorder="1" applyAlignment="1">
      <alignment horizontal="right" vertical="top"/>
    </xf>
    <xf numFmtId="8" fontId="5" fillId="0" borderId="14" xfId="0" applyNumberFormat="1" applyFont="1" applyBorder="1" applyAlignment="1">
      <alignment horizontal="right" vertical="center" wrapText="1"/>
    </xf>
    <xf numFmtId="0" fontId="5" fillId="0" borderId="15" xfId="0" applyFont="1" applyBorder="1" applyAlignment="1">
      <alignment horizontal="left" vertical="top"/>
    </xf>
    <xf numFmtId="0" fontId="5" fillId="3" borderId="10" xfId="0" applyFont="1" applyFill="1" applyBorder="1" applyAlignment="1">
      <alignment horizontal="left" vertical="top"/>
    </xf>
    <xf numFmtId="0" fontId="10" fillId="3" borderId="1" xfId="0" applyFont="1" applyFill="1" applyBorder="1" applyAlignment="1">
      <alignment horizontal="left" vertical="center" wrapText="1"/>
    </xf>
    <xf numFmtId="0" fontId="10" fillId="0" borderId="1" xfId="0" applyFont="1" applyBorder="1" applyAlignment="1">
      <alignment horizontal="left" vertical="top"/>
    </xf>
    <xf numFmtId="8" fontId="10" fillId="0" borderId="1" xfId="0" applyNumberFormat="1" applyFont="1" applyBorder="1" applyAlignment="1">
      <alignment horizontal="right" vertical="center" wrapText="1"/>
    </xf>
    <xf numFmtId="164" fontId="13" fillId="0" borderId="0" xfId="0" applyNumberFormat="1" applyFont="1" applyAlignment="1">
      <alignment horizontal="center" vertical="top"/>
    </xf>
    <xf numFmtId="0" fontId="5" fillId="0" borderId="13" xfId="0" applyFont="1" applyBorder="1" applyAlignment="1">
      <alignment horizontal="left" vertical="center"/>
    </xf>
    <xf numFmtId="0" fontId="5" fillId="0" borderId="1" xfId="0" applyFont="1" applyBorder="1" applyAlignment="1">
      <alignment horizontal="left" vertical="center"/>
    </xf>
    <xf numFmtId="164" fontId="1" fillId="0" borderId="0" xfId="0" applyNumberFormat="1" applyFont="1" applyFill="1" applyAlignment="1">
      <alignment horizontal="left" vertical="top"/>
    </xf>
    <xf numFmtId="164" fontId="1" fillId="0" borderId="0" xfId="0" applyNumberFormat="1" applyFont="1" applyAlignment="1">
      <alignment horizontal="left" vertical="top"/>
    </xf>
    <xf numFmtId="8" fontId="14" fillId="0" borderId="1" xfId="0" applyNumberFormat="1" applyFont="1" applyBorder="1" applyAlignment="1">
      <alignment horizontal="right" vertical="top"/>
    </xf>
    <xf numFmtId="0" fontId="7" fillId="0" borderId="1" xfId="0" applyFont="1" applyBorder="1" applyAlignment="1">
      <alignment horizontal="left" vertical="center" wrapText="1"/>
    </xf>
    <xf numFmtId="164" fontId="12" fillId="0" borderId="0" xfId="0" applyNumberFormat="1" applyFont="1" applyAlignment="1">
      <alignment horizontal="center" vertical="top"/>
    </xf>
    <xf numFmtId="8" fontId="5" fillId="0" borderId="1" xfId="0" applyNumberFormat="1" applyFont="1" applyBorder="1" applyAlignment="1">
      <alignment horizontal="center" vertical="center"/>
    </xf>
    <xf numFmtId="8" fontId="5" fillId="0" borderId="1" xfId="0" applyNumberFormat="1" applyFont="1" applyBorder="1" applyAlignment="1">
      <alignment horizontal="center" vertical="center" wrapText="1"/>
    </xf>
    <xf numFmtId="8" fontId="5" fillId="0" borderId="1" xfId="0" applyNumberFormat="1" applyFont="1" applyFill="1" applyBorder="1" applyAlignment="1">
      <alignment horizontal="center" vertical="center" wrapText="1"/>
    </xf>
    <xf numFmtId="8" fontId="10" fillId="0" borderId="1" xfId="0" applyNumberFormat="1" applyFont="1" applyFill="1" applyBorder="1" applyAlignment="1">
      <alignment horizontal="center" vertical="center" wrapText="1"/>
    </xf>
    <xf numFmtId="0" fontId="9" fillId="0" borderId="23" xfId="0" applyFont="1" applyBorder="1" applyAlignment="1">
      <alignment horizontal="left" vertical="top"/>
    </xf>
    <xf numFmtId="0" fontId="10" fillId="0" borderId="24" xfId="0" applyFont="1" applyFill="1" applyBorder="1" applyAlignment="1">
      <alignment horizontal="left" vertical="top"/>
    </xf>
    <xf numFmtId="0" fontId="5" fillId="0" borderId="24" xfId="0" applyFont="1" applyFill="1" applyBorder="1" applyAlignment="1">
      <alignment horizontal="left" vertical="top"/>
    </xf>
    <xf numFmtId="0" fontId="5" fillId="0" borderId="25" xfId="0" applyFont="1" applyFill="1" applyBorder="1" applyAlignment="1">
      <alignment horizontal="left" vertical="top"/>
    </xf>
    <xf numFmtId="0" fontId="5" fillId="0" borderId="24" xfId="0" applyFont="1" applyBorder="1" applyAlignment="1">
      <alignment horizontal="left" vertical="top"/>
    </xf>
    <xf numFmtId="0" fontId="5" fillId="0" borderId="26" xfId="0" applyFont="1" applyBorder="1" applyAlignment="1">
      <alignment horizontal="left" vertical="top"/>
    </xf>
    <xf numFmtId="0" fontId="10" fillId="0" borderId="24" xfId="0" applyFont="1" applyFill="1" applyBorder="1" applyAlignment="1">
      <alignment horizontal="left" vertical="center" wrapText="1"/>
    </xf>
    <xf numFmtId="0" fontId="5" fillId="0" borderId="24" xfId="0" applyFont="1" applyFill="1" applyBorder="1" applyAlignment="1">
      <alignment horizontal="left" vertical="center" wrapText="1"/>
    </xf>
    <xf numFmtId="0" fontId="5" fillId="0" borderId="26" xfId="0" applyFont="1" applyBorder="1" applyAlignment="1">
      <alignment horizontal="left" vertical="center" wrapText="1"/>
    </xf>
    <xf numFmtId="0" fontId="5" fillId="0" borderId="24" xfId="0" applyFont="1" applyBorder="1" applyAlignment="1">
      <alignment horizontal="left" vertical="center" wrapText="1"/>
    </xf>
    <xf numFmtId="0" fontId="5" fillId="0" borderId="24" xfId="0" applyFont="1" applyBorder="1" applyAlignment="1">
      <alignment horizontal="left" vertical="top" wrapText="1"/>
    </xf>
    <xf numFmtId="0" fontId="5" fillId="0" borderId="25" xfId="0" applyFont="1" applyBorder="1" applyAlignment="1">
      <alignment horizontal="left" vertical="top"/>
    </xf>
    <xf numFmtId="8" fontId="5" fillId="4" borderId="1" xfId="0" applyNumberFormat="1" applyFont="1" applyFill="1" applyBorder="1" applyAlignment="1">
      <alignment horizontal="center" vertical="center" wrapText="1"/>
    </xf>
    <xf numFmtId="8" fontId="10" fillId="0" borderId="1" xfId="0" applyNumberFormat="1" applyFont="1" applyBorder="1" applyAlignment="1">
      <alignment horizontal="center" vertical="center"/>
    </xf>
    <xf numFmtId="8" fontId="7" fillId="0" borderId="1" xfId="0" applyNumberFormat="1" applyFont="1" applyBorder="1" applyAlignment="1">
      <alignment horizontal="center" vertical="center"/>
    </xf>
    <xf numFmtId="8" fontId="5" fillId="0" borderId="1" xfId="0" applyNumberFormat="1" applyFont="1" applyFill="1" applyBorder="1" applyAlignment="1">
      <alignment horizontal="center" vertical="center"/>
    </xf>
    <xf numFmtId="8" fontId="5" fillId="4" borderId="1" xfId="0" applyNumberFormat="1" applyFont="1" applyFill="1" applyBorder="1" applyAlignment="1">
      <alignment horizontal="center" vertical="center"/>
    </xf>
    <xf numFmtId="0" fontId="5" fillId="0" borderId="1" xfId="0" applyFont="1" applyBorder="1" applyAlignment="1">
      <alignment horizontal="center" vertical="center"/>
    </xf>
    <xf numFmtId="8" fontId="5" fillId="0" borderId="1" xfId="1" applyNumberFormat="1" applyFont="1" applyBorder="1" applyAlignment="1">
      <alignment vertical="center"/>
    </xf>
    <xf numFmtId="0" fontId="9" fillId="0" borderId="0" xfId="0" applyFont="1" applyBorder="1" applyAlignment="1">
      <alignment horizontal="right" vertical="top"/>
    </xf>
    <xf numFmtId="8" fontId="5" fillId="0" borderId="1" xfId="1" applyNumberFormat="1" applyFont="1" applyBorder="1" applyAlignment="1">
      <alignment horizontal="right" vertical="center"/>
    </xf>
    <xf numFmtId="8" fontId="10" fillId="0" borderId="1" xfId="1" applyNumberFormat="1" applyFont="1" applyBorder="1" applyAlignment="1">
      <alignment horizontal="right" vertical="center"/>
    </xf>
    <xf numFmtId="8" fontId="5" fillId="0" borderId="0" xfId="1" applyNumberFormat="1" applyFont="1" applyAlignment="1">
      <alignment horizontal="right" vertical="top"/>
    </xf>
    <xf numFmtId="0" fontId="5" fillId="0" borderId="0" xfId="0" applyFont="1" applyAlignment="1">
      <alignment horizontal="right" vertical="top"/>
    </xf>
    <xf numFmtId="8" fontId="5" fillId="0" borderId="0" xfId="1" applyNumberFormat="1" applyFont="1" applyBorder="1" applyAlignment="1">
      <alignment horizontal="right" vertical="top"/>
    </xf>
    <xf numFmtId="44" fontId="7" fillId="0" borderId="1" xfId="1" applyFont="1" applyBorder="1" applyAlignment="1">
      <alignment horizontal="right" vertical="center"/>
    </xf>
    <xf numFmtId="44" fontId="5" fillId="0" borderId="1" xfId="1" applyFont="1" applyBorder="1" applyAlignment="1">
      <alignment horizontal="right" vertical="center"/>
    </xf>
    <xf numFmtId="8" fontId="7" fillId="0" borderId="1" xfId="1" applyNumberFormat="1" applyFont="1" applyBorder="1" applyAlignment="1">
      <alignment horizontal="right" vertical="center"/>
    </xf>
    <xf numFmtId="8" fontId="5" fillId="0" borderId="2" xfId="0" applyNumberFormat="1" applyFont="1" applyBorder="1" applyAlignment="1">
      <alignment horizontal="center" vertical="center" wrapText="1"/>
    </xf>
    <xf numFmtId="8" fontId="5" fillId="0" borderId="2" xfId="1" applyNumberFormat="1" applyFont="1" applyBorder="1" applyAlignment="1">
      <alignment horizontal="right" vertical="center"/>
    </xf>
    <xf numFmtId="8" fontId="5" fillId="0" borderId="0" xfId="0" applyNumberFormat="1" applyFont="1" applyBorder="1" applyAlignment="1">
      <alignment horizontal="center" vertical="center" wrapText="1"/>
    </xf>
    <xf numFmtId="8" fontId="5" fillId="0" borderId="0" xfId="1" applyNumberFormat="1" applyFont="1" applyBorder="1" applyAlignment="1">
      <alignment horizontal="right" vertical="center"/>
    </xf>
    <xf numFmtId="164" fontId="12" fillId="0" borderId="0" xfId="0" applyNumberFormat="1" applyFont="1" applyBorder="1" applyAlignment="1">
      <alignment horizontal="left" vertical="top"/>
    </xf>
    <xf numFmtId="0" fontId="5" fillId="0" borderId="0" xfId="0" applyFont="1" applyFill="1" applyBorder="1" applyAlignment="1">
      <alignment horizontal="left" vertical="center"/>
    </xf>
    <xf numFmtId="8" fontId="5" fillId="0" borderId="0" xfId="0" applyNumberFormat="1" applyFont="1" applyFill="1" applyBorder="1" applyAlignment="1">
      <alignment horizontal="center" vertical="center" wrapText="1"/>
    </xf>
    <xf numFmtId="8" fontId="5" fillId="0" borderId="0" xfId="1" applyNumberFormat="1" applyFont="1" applyFill="1" applyBorder="1" applyAlignment="1">
      <alignment horizontal="right" vertical="center"/>
    </xf>
    <xf numFmtId="164" fontId="1" fillId="0" borderId="0" xfId="0" applyNumberFormat="1" applyFont="1" applyFill="1" applyBorder="1" applyAlignment="1">
      <alignment horizontal="center" vertical="top"/>
    </xf>
    <xf numFmtId="164" fontId="12" fillId="0" borderId="0" xfId="0" applyNumberFormat="1" applyFont="1" applyFill="1" applyBorder="1" applyAlignment="1">
      <alignment horizontal="left" vertical="top"/>
    </xf>
    <xf numFmtId="0" fontId="6" fillId="0" borderId="0" xfId="0" applyFont="1" applyFill="1" applyBorder="1" applyAlignment="1">
      <alignment horizontal="left" vertical="center" wrapText="1"/>
    </xf>
    <xf numFmtId="0" fontId="6" fillId="0" borderId="0" xfId="0" applyFont="1" applyFill="1" applyBorder="1" applyAlignment="1">
      <alignment vertical="center" wrapText="1"/>
    </xf>
    <xf numFmtId="0" fontId="10" fillId="0" borderId="0" xfId="0" applyFont="1" applyFill="1" applyBorder="1" applyAlignment="1">
      <alignment horizontal="left" vertical="center" wrapText="1"/>
    </xf>
    <xf numFmtId="8" fontId="5" fillId="0" borderId="2" xfId="0" applyNumberFormat="1" applyFont="1" applyFill="1" applyBorder="1" applyAlignment="1">
      <alignment horizontal="center" vertical="center"/>
    </xf>
    <xf numFmtId="0" fontId="9" fillId="6" borderId="2" xfId="0" applyFont="1" applyFill="1" applyBorder="1" applyAlignment="1">
      <alignment horizontal="left" vertical="top"/>
    </xf>
    <xf numFmtId="0" fontId="9" fillId="6" borderId="2" xfId="0" applyFont="1" applyFill="1" applyBorder="1" applyAlignment="1">
      <alignment horizontal="right" vertical="top"/>
    </xf>
    <xf numFmtId="8" fontId="5" fillId="0" borderId="25" xfId="0" applyNumberFormat="1" applyFont="1" applyBorder="1" applyAlignment="1">
      <alignment horizontal="right" vertical="center" wrapText="1"/>
    </xf>
    <xf numFmtId="8" fontId="5" fillId="0" borderId="24" xfId="0" applyNumberFormat="1" applyFont="1" applyBorder="1" applyAlignment="1">
      <alignment horizontal="right" vertical="center" wrapText="1"/>
    </xf>
    <xf numFmtId="8" fontId="5" fillId="0" borderId="24" xfId="0" applyNumberFormat="1" applyFont="1" applyBorder="1" applyAlignment="1">
      <alignment horizontal="right" vertical="top"/>
    </xf>
    <xf numFmtId="8" fontId="10" fillId="0" borderId="24" xfId="0" applyNumberFormat="1" applyFont="1" applyBorder="1" applyAlignment="1">
      <alignment horizontal="right" vertical="center" wrapText="1"/>
    </xf>
    <xf numFmtId="8" fontId="5" fillId="0" borderId="24" xfId="0" applyNumberFormat="1" applyFont="1" applyFill="1" applyBorder="1" applyAlignment="1">
      <alignment horizontal="right" vertical="top"/>
    </xf>
    <xf numFmtId="8" fontId="5" fillId="0" borderId="0" xfId="1" applyNumberFormat="1" applyFont="1" applyFill="1" applyBorder="1" applyAlignment="1">
      <alignment horizontal="right" vertical="top"/>
    </xf>
    <xf numFmtId="8" fontId="5" fillId="0" borderId="0" xfId="0" applyNumberFormat="1" applyFont="1" applyFill="1" applyBorder="1" applyAlignment="1">
      <alignment horizontal="right" vertical="top"/>
    </xf>
    <xf numFmtId="8" fontId="5" fillId="0" borderId="1" xfId="1" applyNumberFormat="1" applyFont="1" applyFill="1" applyBorder="1" applyAlignment="1">
      <alignment vertical="center"/>
    </xf>
    <xf numFmtId="8" fontId="5" fillId="0" borderId="1" xfId="1" applyNumberFormat="1" applyFont="1" applyFill="1" applyBorder="1" applyAlignment="1">
      <alignment horizontal="right" vertical="center"/>
    </xf>
    <xf numFmtId="8" fontId="5" fillId="3" borderId="1" xfId="1" applyNumberFormat="1" applyFont="1" applyFill="1" applyBorder="1" applyAlignment="1">
      <alignment horizontal="right" vertical="center"/>
    </xf>
    <xf numFmtId="8" fontId="5" fillId="0" borderId="25" xfId="0" applyNumberFormat="1" applyFont="1" applyBorder="1" applyAlignment="1">
      <alignment horizontal="right" vertical="top"/>
    </xf>
    <xf numFmtId="8" fontId="5" fillId="0" borderId="0" xfId="1" applyNumberFormat="1" applyFont="1" applyBorder="1" applyAlignment="1">
      <alignment vertical="center"/>
    </xf>
    <xf numFmtId="8" fontId="5" fillId="0" borderId="13" xfId="1" applyNumberFormat="1" applyFont="1" applyBorder="1" applyAlignment="1">
      <alignment horizontal="right" vertical="top"/>
    </xf>
    <xf numFmtId="8" fontId="5" fillId="0" borderId="0" xfId="0" applyNumberFormat="1" applyFont="1" applyFill="1" applyBorder="1" applyAlignment="1">
      <alignment horizontal="right" vertical="center" wrapText="1"/>
    </xf>
    <xf numFmtId="0" fontId="15" fillId="0" borderId="0" xfId="0" applyFont="1" applyFill="1" applyBorder="1" applyAlignment="1">
      <alignment horizontal="left" vertical="center" wrapText="1"/>
    </xf>
    <xf numFmtId="0" fontId="9" fillId="0" borderId="0" xfId="0" applyFont="1" applyFill="1" applyBorder="1" applyAlignment="1">
      <alignment horizontal="left" vertical="center"/>
    </xf>
    <xf numFmtId="0" fontId="5" fillId="0" borderId="1" xfId="0" applyFont="1" applyFill="1" applyBorder="1" applyAlignment="1">
      <alignment horizontal="left" vertical="center"/>
    </xf>
    <xf numFmtId="0" fontId="5" fillId="0" borderId="13" xfId="0" applyFont="1" applyFill="1" applyBorder="1" applyAlignment="1">
      <alignment horizontal="left" vertical="center"/>
    </xf>
    <xf numFmtId="0" fontId="11" fillId="0" borderId="1" xfId="0" applyFont="1" applyFill="1" applyBorder="1" applyAlignment="1">
      <alignment horizontal="left" vertical="center" wrapText="1"/>
    </xf>
    <xf numFmtId="0" fontId="5" fillId="0" borderId="6" xfId="0" applyFont="1" applyFill="1" applyBorder="1" applyAlignment="1">
      <alignment horizontal="left" vertical="center" wrapText="1"/>
    </xf>
    <xf numFmtId="0" fontId="10" fillId="0" borderId="6" xfId="0" applyFont="1" applyFill="1" applyBorder="1" applyAlignment="1">
      <alignment horizontal="left" vertical="center" wrapText="1"/>
    </xf>
    <xf numFmtId="0" fontId="5" fillId="0" borderId="8" xfId="0" applyFont="1" applyFill="1" applyBorder="1" applyAlignment="1">
      <alignment horizontal="left" vertical="center" wrapText="1"/>
    </xf>
    <xf numFmtId="0" fontId="9" fillId="0" borderId="21" xfId="0" applyFont="1" applyFill="1" applyBorder="1" applyAlignment="1">
      <alignment horizontal="left" vertical="top"/>
    </xf>
    <xf numFmtId="0" fontId="5" fillId="0" borderId="2" xfId="0" applyFont="1" applyFill="1" applyBorder="1" applyAlignment="1">
      <alignment horizontal="left" vertical="center" wrapText="1"/>
    </xf>
    <xf numFmtId="0" fontId="10" fillId="0" borderId="1" xfId="0" applyFont="1" applyFill="1" applyBorder="1" applyAlignment="1">
      <alignment horizontal="left" vertical="top"/>
    </xf>
    <xf numFmtId="0" fontId="5" fillId="0" borderId="2" xfId="0" applyFont="1" applyFill="1" applyBorder="1" applyAlignment="1">
      <alignment horizontal="left" vertical="top"/>
    </xf>
    <xf numFmtId="0" fontId="2" fillId="0" borderId="6" xfId="0" applyFont="1" applyFill="1" applyBorder="1" applyAlignment="1">
      <alignment horizontal="left" vertical="center" wrapText="1"/>
    </xf>
    <xf numFmtId="0" fontId="5" fillId="0" borderId="6" xfId="0" applyFont="1" applyFill="1" applyBorder="1" applyAlignment="1">
      <alignment horizontal="left" vertical="top"/>
    </xf>
    <xf numFmtId="0" fontId="2" fillId="0" borderId="1" xfId="0" applyFont="1" applyFill="1" applyBorder="1" applyAlignment="1">
      <alignment horizontal="left" vertical="center" wrapText="1"/>
    </xf>
    <xf numFmtId="0" fontId="11" fillId="0" borderId="6" xfId="0" applyFont="1" applyFill="1" applyBorder="1" applyAlignment="1">
      <alignment horizontal="left" vertical="center" wrapText="1"/>
    </xf>
    <xf numFmtId="0" fontId="9" fillId="0" borderId="22" xfId="0" applyFont="1" applyFill="1" applyBorder="1" applyAlignment="1">
      <alignment horizontal="left" vertical="top"/>
    </xf>
    <xf numFmtId="0" fontId="9" fillId="0" borderId="13" xfId="0" applyFont="1" applyFill="1" applyBorder="1" applyAlignment="1">
      <alignment horizontal="left" vertical="top"/>
    </xf>
    <xf numFmtId="164" fontId="13" fillId="0" borderId="0" xfId="0" applyNumberFormat="1" applyFont="1" applyFill="1" applyAlignment="1">
      <alignment horizontal="left" vertical="top"/>
    </xf>
    <xf numFmtId="0" fontId="10" fillId="0" borderId="0" xfId="0" applyFont="1" applyFill="1" applyBorder="1" applyAlignment="1">
      <alignment horizontal="left" vertical="center"/>
    </xf>
    <xf numFmtId="8" fontId="10" fillId="0" borderId="0" xfId="0" applyNumberFormat="1" applyFont="1" applyFill="1" applyBorder="1" applyAlignment="1">
      <alignment horizontal="center" vertical="center" wrapText="1"/>
    </xf>
    <xf numFmtId="8" fontId="10" fillId="0" borderId="0" xfId="1" applyNumberFormat="1" applyFont="1" applyFill="1" applyBorder="1" applyAlignment="1">
      <alignment horizontal="right" vertical="center"/>
    </xf>
    <xf numFmtId="164" fontId="13" fillId="0" borderId="0" xfId="0" applyNumberFormat="1" applyFont="1" applyFill="1" applyBorder="1" applyAlignment="1">
      <alignment horizontal="center" vertical="top"/>
    </xf>
    <xf numFmtId="164" fontId="13" fillId="0" borderId="0" xfId="0" applyNumberFormat="1" applyFont="1" applyFill="1" applyBorder="1" applyAlignment="1">
      <alignment horizontal="left" vertical="top"/>
    </xf>
    <xf numFmtId="0" fontId="10" fillId="0" borderId="0" xfId="0" applyFont="1" applyFill="1" applyBorder="1" applyAlignment="1">
      <alignment horizontal="left" vertical="top"/>
    </xf>
    <xf numFmtId="0" fontId="10" fillId="0" borderId="1" xfId="0" applyFont="1" applyFill="1" applyBorder="1" applyAlignment="1">
      <alignment horizontal="left" vertical="top" wrapText="1"/>
    </xf>
    <xf numFmtId="8" fontId="10" fillId="0" borderId="1" xfId="0" applyNumberFormat="1" applyFont="1" applyFill="1" applyBorder="1" applyAlignment="1">
      <alignment horizontal="center" vertical="center"/>
    </xf>
    <xf numFmtId="8" fontId="10" fillId="0" borderId="0" xfId="0" applyNumberFormat="1" applyFont="1" applyFill="1" applyBorder="1" applyAlignment="1">
      <alignment horizontal="right" vertical="center" wrapText="1"/>
    </xf>
    <xf numFmtId="8" fontId="10" fillId="0" borderId="1" xfId="0" applyNumberFormat="1" applyFont="1" applyFill="1" applyBorder="1" applyAlignment="1">
      <alignment horizontal="right" vertical="top"/>
    </xf>
    <xf numFmtId="8" fontId="10" fillId="0" borderId="1" xfId="1" applyNumberFormat="1" applyFont="1" applyFill="1" applyBorder="1" applyAlignment="1">
      <alignment horizontal="right" vertical="center"/>
    </xf>
    <xf numFmtId="8" fontId="10" fillId="0" borderId="0" xfId="0" applyNumberFormat="1" applyFont="1" applyFill="1" applyBorder="1" applyAlignment="1">
      <alignment horizontal="right" vertical="top"/>
    </xf>
    <xf numFmtId="8" fontId="10" fillId="0" borderId="0" xfId="1" applyNumberFormat="1" applyFont="1" applyFill="1" applyBorder="1" applyAlignment="1">
      <alignment horizontal="right" vertical="top"/>
    </xf>
    <xf numFmtId="8" fontId="10" fillId="0" borderId="1" xfId="1" applyNumberFormat="1" applyFont="1" applyFill="1" applyBorder="1" applyAlignment="1">
      <alignment vertical="center"/>
    </xf>
    <xf numFmtId="164" fontId="13" fillId="0" borderId="0" xfId="0" applyNumberFormat="1" applyFont="1" applyFill="1" applyAlignment="1">
      <alignment horizontal="center" vertical="top"/>
    </xf>
    <xf numFmtId="0" fontId="10" fillId="0" borderId="0" xfId="0" applyFont="1" applyFill="1" applyAlignment="1">
      <alignment horizontal="left" vertical="top"/>
    </xf>
    <xf numFmtId="0" fontId="10" fillId="0" borderId="1" xfId="0" applyFont="1" applyFill="1" applyBorder="1" applyAlignment="1">
      <alignment horizontal="left" vertical="center"/>
    </xf>
    <xf numFmtId="8" fontId="10" fillId="0" borderId="1" xfId="0" applyNumberFormat="1" applyFont="1" applyFill="1" applyBorder="1" applyAlignment="1">
      <alignment horizontal="right" vertical="center" wrapText="1"/>
    </xf>
    <xf numFmtId="0" fontId="17" fillId="0" borderId="0" xfId="0" applyFont="1" applyFill="1" applyBorder="1" applyAlignment="1">
      <alignment horizontal="right" vertical="top"/>
    </xf>
    <xf numFmtId="0" fontId="10" fillId="0" borderId="0" xfId="0" applyFont="1" applyFill="1" applyAlignment="1">
      <alignment horizontal="left" vertical="center" wrapText="1"/>
    </xf>
    <xf numFmtId="8" fontId="10" fillId="0" borderId="0" xfId="1" applyNumberFormat="1" applyFont="1" applyFill="1" applyAlignment="1">
      <alignment horizontal="right" vertical="top"/>
    </xf>
    <xf numFmtId="44" fontId="10" fillId="0" borderId="1" xfId="1" applyFont="1" applyFill="1" applyBorder="1" applyAlignment="1">
      <alignment horizontal="right" vertical="center"/>
    </xf>
    <xf numFmtId="0" fontId="6" fillId="0" borderId="1" xfId="0" applyFont="1" applyFill="1" applyBorder="1" applyAlignment="1">
      <alignment horizontal="left" vertical="center" wrapText="1"/>
    </xf>
    <xf numFmtId="0" fontId="10" fillId="0" borderId="1" xfId="0" applyFont="1" applyFill="1" applyBorder="1" applyAlignment="1">
      <alignment horizontal="center" vertical="center"/>
    </xf>
    <xf numFmtId="8" fontId="16" fillId="0" borderId="1" xfId="0" applyNumberFormat="1" applyFont="1" applyFill="1" applyBorder="1" applyAlignment="1">
      <alignment horizontal="right" vertical="top"/>
    </xf>
    <xf numFmtId="0" fontId="10" fillId="0" borderId="1" xfId="0" applyFont="1" applyFill="1" applyBorder="1" applyAlignment="1">
      <alignment vertical="center" wrapText="1"/>
    </xf>
    <xf numFmtId="8" fontId="10" fillId="7" borderId="1" xfId="1" applyNumberFormat="1" applyFont="1" applyFill="1" applyBorder="1" applyAlignment="1">
      <alignment horizontal="right" vertical="center"/>
    </xf>
    <xf numFmtId="8" fontId="10" fillId="7" borderId="1" xfId="1" applyNumberFormat="1" applyFont="1" applyFill="1" applyBorder="1" applyAlignment="1">
      <alignment vertical="center"/>
    </xf>
    <xf numFmtId="8" fontId="10" fillId="7" borderId="1" xfId="0" applyNumberFormat="1" applyFont="1" applyFill="1" applyBorder="1" applyAlignment="1">
      <alignment horizontal="right" vertical="center" wrapText="1"/>
    </xf>
    <xf numFmtId="0" fontId="9" fillId="6" borderId="2" xfId="0" applyFont="1" applyFill="1" applyBorder="1" applyAlignment="1">
      <alignment horizontal="center" vertical="center" wrapText="1"/>
    </xf>
    <xf numFmtId="0" fontId="9" fillId="6" borderId="2" xfId="0" applyFont="1" applyFill="1" applyBorder="1" applyAlignment="1">
      <alignment horizontal="center" vertical="center"/>
    </xf>
    <xf numFmtId="0" fontId="9" fillId="6" borderId="2" xfId="0" applyFont="1" applyFill="1" applyBorder="1" applyAlignment="1">
      <alignment horizontal="left" vertical="center"/>
    </xf>
    <xf numFmtId="43" fontId="10" fillId="0" borderId="0" xfId="4" applyFont="1" applyFill="1" applyAlignment="1">
      <alignment horizontal="right" vertical="top"/>
    </xf>
    <xf numFmtId="43" fontId="10" fillId="0" borderId="0" xfId="4" applyFont="1" applyFill="1" applyBorder="1" applyAlignment="1">
      <alignment horizontal="right" vertical="center"/>
    </xf>
    <xf numFmtId="43" fontId="10" fillId="0" borderId="0" xfId="4" applyFont="1" applyFill="1" applyBorder="1" applyAlignment="1">
      <alignment horizontal="right" vertical="top"/>
    </xf>
    <xf numFmtId="43" fontId="10" fillId="0" borderId="16" xfId="4" applyFont="1" applyFill="1" applyBorder="1" applyAlignment="1">
      <alignment horizontal="right" vertical="top"/>
    </xf>
    <xf numFmtId="43" fontId="10" fillId="0" borderId="0" xfId="4" applyFont="1" applyFill="1" applyBorder="1" applyAlignment="1">
      <alignment vertical="center"/>
    </xf>
    <xf numFmtId="9" fontId="10" fillId="0" borderId="1" xfId="5" applyFont="1" applyFill="1" applyBorder="1" applyAlignment="1">
      <alignment horizontal="right" vertical="center"/>
    </xf>
    <xf numFmtId="0" fontId="9" fillId="0" borderId="0" xfId="0" applyFont="1" applyFill="1" applyBorder="1" applyAlignment="1">
      <alignment horizontal="center" vertical="center" wrapText="1"/>
    </xf>
    <xf numFmtId="0" fontId="5" fillId="0" borderId="0" xfId="0" applyFont="1" applyAlignment="1">
      <alignment horizontal="center" vertical="center"/>
    </xf>
    <xf numFmtId="0" fontId="20" fillId="6" borderId="2" xfId="0" applyFont="1" applyFill="1" applyBorder="1" applyAlignment="1">
      <alignment horizontal="center" vertical="center"/>
    </xf>
    <xf numFmtId="0" fontId="20" fillId="6" borderId="2" xfId="0" applyFont="1" applyFill="1" applyBorder="1" applyAlignment="1">
      <alignment horizontal="left" vertical="center"/>
    </xf>
    <xf numFmtId="0" fontId="17" fillId="6" borderId="14" xfId="0" applyFont="1" applyFill="1" applyBorder="1" applyAlignment="1">
      <alignment horizontal="left" vertical="top"/>
    </xf>
    <xf numFmtId="0" fontId="17" fillId="6" borderId="14" xfId="0" applyFont="1" applyFill="1" applyBorder="1" applyAlignment="1">
      <alignment horizontal="left" vertical="center"/>
    </xf>
    <xf numFmtId="0" fontId="17" fillId="6" borderId="22" xfId="0" applyFont="1" applyFill="1" applyBorder="1" applyAlignment="1">
      <alignment horizontal="left" vertical="top"/>
    </xf>
    <xf numFmtId="0" fontId="15" fillId="6" borderId="14" xfId="0" applyFont="1" applyFill="1" applyBorder="1" applyAlignment="1">
      <alignment horizontal="left" vertical="center" wrapText="1"/>
    </xf>
    <xf numFmtId="0" fontId="17" fillId="6" borderId="25" xfId="0" applyFont="1" applyFill="1" applyBorder="1" applyAlignment="1">
      <alignment horizontal="left" vertical="top"/>
    </xf>
    <xf numFmtId="0" fontId="17" fillId="6" borderId="27" xfId="0" applyFont="1" applyFill="1" applyBorder="1" applyAlignment="1">
      <alignment horizontal="left" vertical="top"/>
    </xf>
    <xf numFmtId="9" fontId="9" fillId="7" borderId="1" xfId="5" applyFont="1" applyFill="1" applyBorder="1" applyAlignment="1">
      <alignment horizontal="left" vertical="center"/>
    </xf>
  </cellXfs>
  <cellStyles count="6">
    <cellStyle name="Millares" xfId="4" builtinId="3"/>
    <cellStyle name="Moneda" xfId="1" builtinId="4"/>
    <cellStyle name="Normal" xfId="0" builtinId="0"/>
    <cellStyle name="Normal 2" xfId="2"/>
    <cellStyle name="Normal 3" xfId="3"/>
    <cellStyle name="Porcentaje" xfId="5"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vmlDrawing4.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xdr:col>
      <xdr:colOff>546653</xdr:colOff>
      <xdr:row>79</xdr:row>
      <xdr:rowOff>0</xdr:rowOff>
    </xdr:from>
    <xdr:to>
      <xdr:col>4</xdr:col>
      <xdr:colOff>149087</xdr:colOff>
      <xdr:row>98</xdr:row>
      <xdr:rowOff>149087</xdr:rowOff>
    </xdr:to>
    <xdr:grpSp>
      <xdr:nvGrpSpPr>
        <xdr:cNvPr id="2" name="3 Grupo"/>
        <xdr:cNvGrpSpPr/>
      </xdr:nvGrpSpPr>
      <xdr:grpSpPr>
        <a:xfrm>
          <a:off x="1765853" y="17992725"/>
          <a:ext cx="5250759" cy="3225662"/>
          <a:chOff x="1764196" y="51310761"/>
          <a:chExt cx="5251174" cy="3296478"/>
        </a:xfrm>
      </xdr:grpSpPr>
      <xdr:sp macro="" textlink="">
        <xdr:nvSpPr>
          <xdr:cNvPr id="3" name="1 Rectángulo"/>
          <xdr:cNvSpPr/>
        </xdr:nvSpPr>
        <xdr:spPr>
          <a:xfrm>
            <a:off x="1764196" y="51310761"/>
            <a:ext cx="5102087" cy="3296478"/>
          </a:xfrm>
          <a:prstGeom prst="rect">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s-ES" sz="1100"/>
          </a:p>
        </xdr:txBody>
      </xdr:sp>
      <xdr:sp macro="" textlink="">
        <xdr:nvSpPr>
          <xdr:cNvPr id="4" name="2 CuadroTexto"/>
          <xdr:cNvSpPr txBox="1"/>
        </xdr:nvSpPr>
        <xdr:spPr>
          <a:xfrm>
            <a:off x="4745935" y="52387499"/>
            <a:ext cx="2269435" cy="131693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s-ES" sz="1100"/>
              <a:t>hay muchas</a:t>
            </a:r>
            <a:r>
              <a:rPr lang="es-ES" sz="1100" baseline="0"/>
              <a:t> partidas repetidas en capitulo QC</a:t>
            </a:r>
            <a:endParaRPr lang="es-ES" sz="1100"/>
          </a:p>
        </xdr:txBody>
      </xdr:sp>
    </xdr:grp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vmlDrawing" Target="../drawings/vmlDrawing3.vml"/><Relationship Id="rId1" Type="http://schemas.openxmlformats.org/officeDocument/2006/relationships/printerSettings" Target="../printerSettings/printerSettings3.bin"/><Relationship Id="rId4" Type="http://schemas.openxmlformats.org/officeDocument/2006/relationships/comments" Target="../comments3.xml"/></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4.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M551"/>
  <sheetViews>
    <sheetView zoomScale="115" zoomScaleNormal="115" workbookViewId="0">
      <pane ySplit="1" topLeftCell="A134" activePane="bottomLeft" state="frozen"/>
      <selection activeCell="A246" sqref="A246:F246"/>
      <selection pane="bottomLeft" activeCell="E145" sqref="E145"/>
    </sheetView>
  </sheetViews>
  <sheetFormatPr baseColWidth="10" defaultColWidth="12" defaultRowHeight="12.75" x14ac:dyDescent="0.2"/>
  <cols>
    <col min="1" max="1" width="10.1640625" style="8" bestFit="1" customWidth="1"/>
    <col min="2" max="2" width="11.1640625" style="8" bestFit="1" customWidth="1"/>
    <col min="3" max="3" width="10.33203125" style="8" bestFit="1" customWidth="1"/>
    <col min="4" max="4" width="90.1640625" style="8" customWidth="1"/>
    <col min="5" max="6" width="12.5" style="8" customWidth="1"/>
    <col min="7" max="7" width="12.5" style="177" bestFit="1" customWidth="1"/>
    <col min="8" max="8" width="8.5" style="8" bestFit="1" customWidth="1"/>
    <col min="9" max="19" width="4.83203125" style="8" customWidth="1"/>
    <col min="20" max="16384" width="12" style="8"/>
  </cols>
  <sheetData>
    <row r="1" spans="1:13" x14ac:dyDescent="0.2">
      <c r="A1" s="196" t="s">
        <v>0</v>
      </c>
      <c r="B1" s="196" t="s">
        <v>1</v>
      </c>
      <c r="C1" s="196" t="s">
        <v>2</v>
      </c>
      <c r="D1" s="196" t="s">
        <v>3</v>
      </c>
      <c r="E1" s="196" t="s">
        <v>4</v>
      </c>
      <c r="F1" s="196" t="s">
        <v>4</v>
      </c>
      <c r="G1" s="197" t="s">
        <v>4</v>
      </c>
    </row>
    <row r="2" spans="1:13" s="63" customFormat="1" x14ac:dyDescent="0.2">
      <c r="A2" s="93" t="s">
        <v>616</v>
      </c>
      <c r="B2" s="93"/>
      <c r="C2" s="93"/>
      <c r="D2" s="93"/>
      <c r="E2" s="154"/>
      <c r="F2" s="154"/>
      <c r="G2" s="173"/>
    </row>
    <row r="3" spans="1:13" x14ac:dyDescent="0.2">
      <c r="A3" s="215" t="s">
        <v>5</v>
      </c>
      <c r="B3" s="143">
        <v>2</v>
      </c>
      <c r="C3" s="143" t="s">
        <v>307</v>
      </c>
      <c r="D3" s="85" t="s">
        <v>622</v>
      </c>
      <c r="E3" s="150">
        <v>1.82</v>
      </c>
      <c r="F3" s="150">
        <f>ROUND(E3*70%,2)</f>
        <v>1.27</v>
      </c>
      <c r="G3" s="174">
        <f>E3*1.25</f>
        <v>2.2749999999999999</v>
      </c>
      <c r="H3" s="1"/>
      <c r="I3" s="1"/>
      <c r="J3" s="1"/>
      <c r="K3" s="1"/>
      <c r="L3" s="1"/>
      <c r="M3" s="1"/>
    </row>
    <row r="4" spans="1:13" x14ac:dyDescent="0.2">
      <c r="A4" s="214" t="s">
        <v>5</v>
      </c>
      <c r="B4" s="144">
        <f>B3+2</f>
        <v>4</v>
      </c>
      <c r="C4" s="143" t="s">
        <v>307</v>
      </c>
      <c r="D4" s="18" t="s">
        <v>623</v>
      </c>
      <c r="E4" s="150">
        <v>2.89</v>
      </c>
      <c r="F4" s="150">
        <f t="shared" ref="F4:F106" si="0">ROUND(E4*70%,2)</f>
        <v>2.02</v>
      </c>
      <c r="G4" s="174">
        <f t="shared" ref="G4:G9" si="1">E4*1.25</f>
        <v>3.6125000000000003</v>
      </c>
      <c r="H4" s="1"/>
      <c r="I4" s="1"/>
      <c r="J4" s="1"/>
      <c r="K4" s="1"/>
    </row>
    <row r="5" spans="1:13" x14ac:dyDescent="0.2">
      <c r="A5" s="214" t="s">
        <v>5</v>
      </c>
      <c r="B5" s="144">
        <f>B4+2</f>
        <v>6</v>
      </c>
      <c r="C5" s="143" t="s">
        <v>307</v>
      </c>
      <c r="D5" s="18" t="s">
        <v>624</v>
      </c>
      <c r="E5" s="150">
        <v>4.32</v>
      </c>
      <c r="F5" s="150">
        <f>ROUND(E5*70%,2)</f>
        <v>3.02</v>
      </c>
      <c r="G5" s="174">
        <f t="shared" si="1"/>
        <v>5.4</v>
      </c>
      <c r="H5" s="1"/>
      <c r="I5" s="1"/>
      <c r="J5" s="1"/>
      <c r="K5" s="1"/>
    </row>
    <row r="6" spans="1:13" x14ac:dyDescent="0.2">
      <c r="A6" s="214" t="s">
        <v>5</v>
      </c>
      <c r="B6" s="144">
        <f t="shared" ref="B6:B51" si="2">B5+2</f>
        <v>8</v>
      </c>
      <c r="C6" s="143" t="s">
        <v>307</v>
      </c>
      <c r="D6" s="18" t="s">
        <v>625</v>
      </c>
      <c r="E6" s="150">
        <v>6.82</v>
      </c>
      <c r="F6" s="150">
        <f t="shared" si="0"/>
        <v>4.7699999999999996</v>
      </c>
      <c r="G6" s="174">
        <f t="shared" si="1"/>
        <v>8.5250000000000004</v>
      </c>
      <c r="H6" s="1"/>
      <c r="I6" s="1"/>
      <c r="J6" s="1"/>
      <c r="K6" s="1"/>
    </row>
    <row r="7" spans="1:13" x14ac:dyDescent="0.2">
      <c r="A7" s="214" t="s">
        <v>5</v>
      </c>
      <c r="B7" s="144">
        <f t="shared" si="2"/>
        <v>10</v>
      </c>
      <c r="C7" s="143" t="s">
        <v>307</v>
      </c>
      <c r="D7" s="18" t="s">
        <v>626</v>
      </c>
      <c r="E7" s="150">
        <v>9.06</v>
      </c>
      <c r="F7" s="150">
        <f t="shared" si="0"/>
        <v>6.34</v>
      </c>
      <c r="G7" s="174">
        <f t="shared" si="1"/>
        <v>11.325000000000001</v>
      </c>
      <c r="H7" s="1"/>
      <c r="I7" s="1"/>
      <c r="J7" s="1"/>
      <c r="K7" s="1"/>
    </row>
    <row r="8" spans="1:13" x14ac:dyDescent="0.2">
      <c r="A8" s="214" t="s">
        <v>5</v>
      </c>
      <c r="B8" s="144">
        <f t="shared" si="2"/>
        <v>12</v>
      </c>
      <c r="C8" s="143" t="s">
        <v>307</v>
      </c>
      <c r="D8" s="18" t="s">
        <v>627</v>
      </c>
      <c r="E8" s="150">
        <v>12.96</v>
      </c>
      <c r="F8" s="150">
        <f t="shared" si="0"/>
        <v>9.07</v>
      </c>
      <c r="G8" s="174">
        <f t="shared" si="1"/>
        <v>16.200000000000003</v>
      </c>
      <c r="H8" s="1"/>
      <c r="I8" s="1"/>
      <c r="J8" s="1"/>
      <c r="K8" s="1"/>
    </row>
    <row r="9" spans="1:13" x14ac:dyDescent="0.2">
      <c r="A9" s="214" t="s">
        <v>5</v>
      </c>
      <c r="B9" s="144">
        <f t="shared" si="2"/>
        <v>14</v>
      </c>
      <c r="C9" s="143" t="s">
        <v>307</v>
      </c>
      <c r="D9" s="18" t="s">
        <v>628</v>
      </c>
      <c r="E9" s="150">
        <v>2.2000000000000002</v>
      </c>
      <c r="F9" s="150">
        <f t="shared" si="0"/>
        <v>1.54</v>
      </c>
      <c r="G9" s="174">
        <f t="shared" si="1"/>
        <v>2.75</v>
      </c>
      <c r="H9" s="1"/>
      <c r="I9" s="1"/>
      <c r="J9" s="1"/>
      <c r="K9" s="1"/>
    </row>
    <row r="10" spans="1:13" ht="12.75" customHeight="1" x14ac:dyDescent="0.2">
      <c r="A10" s="21" t="s">
        <v>5</v>
      </c>
      <c r="B10" s="144">
        <f t="shared" si="2"/>
        <v>16</v>
      </c>
      <c r="C10" s="143" t="s">
        <v>307</v>
      </c>
      <c r="D10" s="18" t="s">
        <v>629</v>
      </c>
      <c r="E10" s="151">
        <v>3.78</v>
      </c>
      <c r="F10" s="151">
        <f t="shared" ref="F10:F17" si="3">ROUND(E10/0.7,2)</f>
        <v>5.4</v>
      </c>
      <c r="G10" s="174">
        <f t="shared" ref="G10:G17" si="4">F10*1.25</f>
        <v>6.75</v>
      </c>
      <c r="H10" s="1"/>
      <c r="I10" s="1"/>
      <c r="J10" s="1"/>
      <c r="K10" s="1"/>
    </row>
    <row r="11" spans="1:13" ht="12.75" customHeight="1" x14ac:dyDescent="0.2">
      <c r="A11" s="21" t="s">
        <v>5</v>
      </c>
      <c r="B11" s="144">
        <f t="shared" si="2"/>
        <v>18</v>
      </c>
      <c r="C11" s="143" t="s">
        <v>307</v>
      </c>
      <c r="D11" s="18" t="s">
        <v>630</v>
      </c>
      <c r="E11" s="151">
        <v>6.09</v>
      </c>
      <c r="F11" s="151">
        <f t="shared" si="3"/>
        <v>8.6999999999999993</v>
      </c>
      <c r="G11" s="174">
        <f t="shared" si="4"/>
        <v>10.875</v>
      </c>
      <c r="H11" s="1"/>
      <c r="I11" s="1"/>
      <c r="J11" s="1"/>
      <c r="K11" s="1"/>
    </row>
    <row r="12" spans="1:13" ht="12.75" customHeight="1" x14ac:dyDescent="0.2">
      <c r="A12" s="21" t="s">
        <v>5</v>
      </c>
      <c r="B12" s="144">
        <f t="shared" si="2"/>
        <v>20</v>
      </c>
      <c r="C12" s="143" t="s">
        <v>307</v>
      </c>
      <c r="D12" s="18" t="s">
        <v>631</v>
      </c>
      <c r="E12" s="151">
        <v>8.94</v>
      </c>
      <c r="F12" s="151">
        <f t="shared" si="3"/>
        <v>12.77</v>
      </c>
      <c r="G12" s="174">
        <f t="shared" si="4"/>
        <v>15.962499999999999</v>
      </c>
      <c r="H12" s="1"/>
      <c r="I12" s="1"/>
      <c r="J12" s="1"/>
      <c r="K12" s="1"/>
    </row>
    <row r="13" spans="1:13" ht="12.75" customHeight="1" x14ac:dyDescent="0.2">
      <c r="A13" s="216" t="s">
        <v>5</v>
      </c>
      <c r="B13" s="144">
        <f t="shared" si="2"/>
        <v>22</v>
      </c>
      <c r="C13" s="143" t="s">
        <v>307</v>
      </c>
      <c r="D13" s="18" t="s">
        <v>362</v>
      </c>
      <c r="E13" s="151">
        <v>1.92</v>
      </c>
      <c r="F13" s="151">
        <f t="shared" si="3"/>
        <v>2.74</v>
      </c>
      <c r="G13" s="174">
        <f t="shared" si="4"/>
        <v>3.4250000000000003</v>
      </c>
      <c r="H13" s="1"/>
      <c r="I13" s="1"/>
      <c r="J13" s="1"/>
      <c r="K13" s="1"/>
    </row>
    <row r="14" spans="1:13" ht="12.75" customHeight="1" x14ac:dyDescent="0.2">
      <c r="A14" s="216" t="s">
        <v>5</v>
      </c>
      <c r="B14" s="144">
        <f t="shared" si="2"/>
        <v>24</v>
      </c>
      <c r="C14" s="143" t="s">
        <v>307</v>
      </c>
      <c r="D14" s="18" t="s">
        <v>363</v>
      </c>
      <c r="E14" s="151">
        <v>10.42</v>
      </c>
      <c r="F14" s="151">
        <f t="shared" si="3"/>
        <v>14.89</v>
      </c>
      <c r="G14" s="174">
        <f t="shared" si="4"/>
        <v>18.612500000000001</v>
      </c>
      <c r="H14" s="1"/>
      <c r="I14" s="1"/>
      <c r="J14" s="1"/>
      <c r="K14" s="1"/>
    </row>
    <row r="15" spans="1:13" ht="12.75" customHeight="1" x14ac:dyDescent="0.2">
      <c r="A15" s="216" t="s">
        <v>5</v>
      </c>
      <c r="B15" s="144">
        <f t="shared" si="2"/>
        <v>26</v>
      </c>
      <c r="C15" s="143" t="s">
        <v>307</v>
      </c>
      <c r="D15" s="18" t="s">
        <v>364</v>
      </c>
      <c r="E15" s="151">
        <v>13.88</v>
      </c>
      <c r="F15" s="151">
        <f t="shared" si="3"/>
        <v>19.829999999999998</v>
      </c>
      <c r="G15" s="174">
        <f t="shared" si="4"/>
        <v>24.787499999999998</v>
      </c>
      <c r="H15" s="1"/>
      <c r="I15" s="1"/>
      <c r="J15" s="1"/>
      <c r="K15" s="1"/>
    </row>
    <row r="16" spans="1:13" ht="12.75" customHeight="1" x14ac:dyDescent="0.2">
      <c r="A16" s="216" t="s">
        <v>5</v>
      </c>
      <c r="B16" s="144">
        <f t="shared" si="2"/>
        <v>28</v>
      </c>
      <c r="C16" s="143" t="s">
        <v>307</v>
      </c>
      <c r="D16" s="18" t="s">
        <v>365</v>
      </c>
      <c r="E16" s="151">
        <v>4.57</v>
      </c>
      <c r="F16" s="151">
        <f t="shared" si="3"/>
        <v>6.53</v>
      </c>
      <c r="G16" s="174">
        <f t="shared" si="4"/>
        <v>8.1624999999999996</v>
      </c>
      <c r="H16" s="1"/>
      <c r="I16" s="1"/>
      <c r="J16" s="1"/>
      <c r="K16" s="1"/>
    </row>
    <row r="17" spans="1:11" ht="12.75" customHeight="1" x14ac:dyDescent="0.2">
      <c r="A17" s="216" t="s">
        <v>5</v>
      </c>
      <c r="B17" s="144">
        <f t="shared" si="2"/>
        <v>30</v>
      </c>
      <c r="C17" s="143" t="s">
        <v>307</v>
      </c>
      <c r="D17" s="18" t="s">
        <v>366</v>
      </c>
      <c r="E17" s="151">
        <v>7.4</v>
      </c>
      <c r="F17" s="151">
        <f t="shared" si="3"/>
        <v>10.57</v>
      </c>
      <c r="G17" s="174">
        <f t="shared" si="4"/>
        <v>13.2125</v>
      </c>
      <c r="H17" s="1"/>
      <c r="I17" s="1"/>
      <c r="J17" s="1"/>
      <c r="K17" s="1"/>
    </row>
    <row r="18" spans="1:11" x14ac:dyDescent="0.2">
      <c r="A18" s="214" t="s">
        <v>5</v>
      </c>
      <c r="B18" s="144">
        <f>B468+2</f>
        <v>208</v>
      </c>
      <c r="C18" s="144" t="s">
        <v>307</v>
      </c>
      <c r="D18" s="18" t="s">
        <v>632</v>
      </c>
      <c r="E18" s="150">
        <v>1.67</v>
      </c>
      <c r="F18" s="150">
        <f t="shared" ref="F18:F27" si="5">ROUND(E18*70%,2)</f>
        <v>1.17</v>
      </c>
      <c r="G18" s="174">
        <f t="shared" ref="G18:G27" si="6">E18*1.25</f>
        <v>2.0874999999999999</v>
      </c>
      <c r="H18" s="1"/>
      <c r="I18" s="1"/>
      <c r="J18" s="1"/>
      <c r="K18" s="1"/>
    </row>
    <row r="19" spans="1:11" x14ac:dyDescent="0.2">
      <c r="A19" s="214" t="s">
        <v>5</v>
      </c>
      <c r="B19" s="144">
        <f t="shared" si="2"/>
        <v>210</v>
      </c>
      <c r="C19" s="144" t="s">
        <v>307</v>
      </c>
      <c r="D19" s="18" t="s">
        <v>633</v>
      </c>
      <c r="E19" s="150">
        <v>5.6</v>
      </c>
      <c r="F19" s="150">
        <f t="shared" si="5"/>
        <v>3.92</v>
      </c>
      <c r="G19" s="174">
        <f t="shared" si="6"/>
        <v>7</v>
      </c>
      <c r="H19" s="1"/>
      <c r="I19" s="1"/>
      <c r="J19" s="1"/>
      <c r="K19" s="1"/>
    </row>
    <row r="20" spans="1:11" x14ac:dyDescent="0.2">
      <c r="A20" s="214" t="s">
        <v>5</v>
      </c>
      <c r="B20" s="144">
        <f t="shared" si="2"/>
        <v>212</v>
      </c>
      <c r="C20" s="144" t="s">
        <v>307</v>
      </c>
      <c r="D20" s="18" t="s">
        <v>634</v>
      </c>
      <c r="E20" s="150">
        <v>4.58</v>
      </c>
      <c r="F20" s="150">
        <f t="shared" si="5"/>
        <v>3.21</v>
      </c>
      <c r="G20" s="174">
        <f t="shared" si="6"/>
        <v>5.7249999999999996</v>
      </c>
      <c r="H20" s="1"/>
      <c r="I20" s="1"/>
      <c r="J20" s="1"/>
      <c r="K20" s="1"/>
    </row>
    <row r="21" spans="1:11" x14ac:dyDescent="0.2">
      <c r="A21" s="214" t="s">
        <v>5</v>
      </c>
      <c r="B21" s="144">
        <f t="shared" si="2"/>
        <v>214</v>
      </c>
      <c r="C21" s="144" t="s">
        <v>307</v>
      </c>
      <c r="D21" s="97" t="s">
        <v>635</v>
      </c>
      <c r="E21" s="150">
        <v>4.1100000000000003</v>
      </c>
      <c r="F21" s="150">
        <f t="shared" si="5"/>
        <v>2.88</v>
      </c>
      <c r="G21" s="174">
        <f t="shared" si="6"/>
        <v>5.1375000000000002</v>
      </c>
      <c r="H21" s="1"/>
      <c r="I21" s="1"/>
      <c r="J21" s="1"/>
      <c r="K21" s="1"/>
    </row>
    <row r="22" spans="1:11" x14ac:dyDescent="0.2">
      <c r="A22" s="214" t="s">
        <v>5</v>
      </c>
      <c r="B22" s="144">
        <f t="shared" si="2"/>
        <v>216</v>
      </c>
      <c r="C22" s="144" t="s">
        <v>305</v>
      </c>
      <c r="D22" s="9" t="s">
        <v>636</v>
      </c>
      <c r="E22" s="150">
        <v>32</v>
      </c>
      <c r="F22" s="150">
        <f t="shared" si="5"/>
        <v>22.4</v>
      </c>
      <c r="G22" s="174">
        <f t="shared" si="6"/>
        <v>40</v>
      </c>
      <c r="H22" s="1"/>
      <c r="I22" s="1"/>
      <c r="J22" s="1"/>
      <c r="K22" s="1"/>
    </row>
    <row r="23" spans="1:11" x14ac:dyDescent="0.2">
      <c r="A23" s="214" t="s">
        <v>5</v>
      </c>
      <c r="B23" s="144">
        <f t="shared" si="2"/>
        <v>218</v>
      </c>
      <c r="C23" s="144" t="s">
        <v>305</v>
      </c>
      <c r="D23" s="9" t="s">
        <v>637</v>
      </c>
      <c r="E23" s="150">
        <v>35.4</v>
      </c>
      <c r="F23" s="150">
        <f t="shared" si="5"/>
        <v>24.78</v>
      </c>
      <c r="G23" s="174">
        <f t="shared" si="6"/>
        <v>44.25</v>
      </c>
      <c r="H23" s="1"/>
      <c r="I23" s="1"/>
      <c r="J23" s="1"/>
      <c r="K23" s="1"/>
    </row>
    <row r="24" spans="1:11" x14ac:dyDescent="0.2">
      <c r="A24" s="11" t="s">
        <v>5</v>
      </c>
      <c r="B24" s="144">
        <f>B23+2</f>
        <v>220</v>
      </c>
      <c r="C24" s="9" t="s">
        <v>305</v>
      </c>
      <c r="D24" s="9" t="s">
        <v>638</v>
      </c>
      <c r="E24" s="150">
        <v>14.81</v>
      </c>
      <c r="F24" s="150">
        <f t="shared" si="5"/>
        <v>10.37</v>
      </c>
      <c r="G24" s="174">
        <f t="shared" si="6"/>
        <v>18.512499999999999</v>
      </c>
      <c r="H24" s="1"/>
      <c r="I24" s="1"/>
      <c r="J24" s="1"/>
      <c r="K24" s="1"/>
    </row>
    <row r="25" spans="1:11" x14ac:dyDescent="0.2">
      <c r="A25" s="11" t="s">
        <v>5</v>
      </c>
      <c r="B25" s="144">
        <f t="shared" si="2"/>
        <v>222</v>
      </c>
      <c r="C25" s="9" t="s">
        <v>305</v>
      </c>
      <c r="D25" s="9" t="s">
        <v>639</v>
      </c>
      <c r="E25" s="150">
        <v>3.5</v>
      </c>
      <c r="F25" s="150">
        <f t="shared" si="5"/>
        <v>2.4500000000000002</v>
      </c>
      <c r="G25" s="174">
        <f t="shared" si="6"/>
        <v>4.375</v>
      </c>
      <c r="H25" s="1"/>
      <c r="I25" s="1"/>
      <c r="J25" s="1"/>
      <c r="K25" s="1"/>
    </row>
    <row r="26" spans="1:11" x14ac:dyDescent="0.2">
      <c r="A26" s="11" t="s">
        <v>5</v>
      </c>
      <c r="B26" s="144">
        <f t="shared" si="2"/>
        <v>224</v>
      </c>
      <c r="C26" s="9" t="s">
        <v>305</v>
      </c>
      <c r="D26" s="9" t="s">
        <v>742</v>
      </c>
      <c r="E26" s="150">
        <v>70.23</v>
      </c>
      <c r="F26" s="150">
        <f t="shared" si="5"/>
        <v>49.16</v>
      </c>
      <c r="G26" s="174">
        <f t="shared" si="6"/>
        <v>87.787500000000009</v>
      </c>
      <c r="H26" s="1"/>
      <c r="I26" s="1"/>
      <c r="J26" s="1"/>
      <c r="K26" s="1"/>
    </row>
    <row r="27" spans="1:11" x14ac:dyDescent="0.2">
      <c r="A27" s="11" t="s">
        <v>5</v>
      </c>
      <c r="B27" s="144">
        <f t="shared" si="2"/>
        <v>226</v>
      </c>
      <c r="C27" s="9" t="s">
        <v>305</v>
      </c>
      <c r="D27" s="9" t="s">
        <v>743</v>
      </c>
      <c r="E27" s="150">
        <v>88.96</v>
      </c>
      <c r="F27" s="150">
        <f t="shared" si="5"/>
        <v>62.27</v>
      </c>
      <c r="G27" s="174">
        <f t="shared" si="6"/>
        <v>111.19999999999999</v>
      </c>
      <c r="H27" s="1"/>
      <c r="I27" s="1"/>
      <c r="J27" s="1"/>
      <c r="K27" s="1"/>
    </row>
    <row r="28" spans="1:11" x14ac:dyDescent="0.2">
      <c r="A28" s="217" t="s">
        <v>5</v>
      </c>
      <c r="B28" s="144">
        <f t="shared" si="2"/>
        <v>228</v>
      </c>
      <c r="C28" s="18" t="s">
        <v>307</v>
      </c>
      <c r="D28" s="18" t="s">
        <v>116</v>
      </c>
      <c r="E28" s="151">
        <v>1.47</v>
      </c>
      <c r="F28" s="151">
        <f t="shared" ref="F28:F51" si="7">ROUND(E28/0.7,2)</f>
        <v>2.1</v>
      </c>
      <c r="G28" s="174">
        <f t="shared" ref="G28:G39" si="8">F28*1.25</f>
        <v>2.625</v>
      </c>
      <c r="H28" s="1"/>
      <c r="I28" s="1"/>
      <c r="J28" s="1"/>
      <c r="K28" s="1"/>
    </row>
    <row r="29" spans="1:11" x14ac:dyDescent="0.2">
      <c r="A29" s="217" t="s">
        <v>5</v>
      </c>
      <c r="B29" s="144">
        <f t="shared" si="2"/>
        <v>230</v>
      </c>
      <c r="C29" s="18" t="s">
        <v>307</v>
      </c>
      <c r="D29" s="18" t="s">
        <v>117</v>
      </c>
      <c r="E29" s="151">
        <v>7.19</v>
      </c>
      <c r="F29" s="151">
        <f t="shared" si="7"/>
        <v>10.27</v>
      </c>
      <c r="G29" s="174">
        <f t="shared" si="8"/>
        <v>12.837499999999999</v>
      </c>
      <c r="H29" s="1"/>
      <c r="I29" s="1"/>
      <c r="J29" s="1"/>
      <c r="K29" s="1"/>
    </row>
    <row r="30" spans="1:11" x14ac:dyDescent="0.2">
      <c r="A30" s="217" t="s">
        <v>5</v>
      </c>
      <c r="B30" s="144">
        <f t="shared" si="2"/>
        <v>232</v>
      </c>
      <c r="C30" s="18" t="s">
        <v>307</v>
      </c>
      <c r="D30" s="18" t="s">
        <v>118</v>
      </c>
      <c r="E30" s="151">
        <v>3.18</v>
      </c>
      <c r="F30" s="151">
        <f t="shared" si="7"/>
        <v>4.54</v>
      </c>
      <c r="G30" s="174">
        <f t="shared" si="8"/>
        <v>5.6749999999999998</v>
      </c>
      <c r="H30" s="1"/>
      <c r="I30" s="1"/>
      <c r="J30" s="1"/>
      <c r="K30" s="1"/>
    </row>
    <row r="31" spans="1:11" x14ac:dyDescent="0.2">
      <c r="A31" s="217" t="s">
        <v>5</v>
      </c>
      <c r="B31" s="144">
        <f t="shared" si="2"/>
        <v>234</v>
      </c>
      <c r="C31" s="9" t="s">
        <v>305</v>
      </c>
      <c r="D31" s="18" t="s">
        <v>374</v>
      </c>
      <c r="E31" s="151">
        <v>35.880000000000003</v>
      </c>
      <c r="F31" s="151">
        <f t="shared" si="7"/>
        <v>51.26</v>
      </c>
      <c r="G31" s="174">
        <f t="shared" si="8"/>
        <v>64.075000000000003</v>
      </c>
      <c r="H31" s="1"/>
      <c r="I31" s="1"/>
      <c r="J31" s="1"/>
      <c r="K31" s="1"/>
    </row>
    <row r="32" spans="1:11" x14ac:dyDescent="0.2">
      <c r="A32" s="217" t="s">
        <v>5</v>
      </c>
      <c r="B32" s="144">
        <f t="shared" si="2"/>
        <v>236</v>
      </c>
      <c r="C32" s="9" t="s">
        <v>305</v>
      </c>
      <c r="D32" s="18" t="s">
        <v>124</v>
      </c>
      <c r="E32" s="151">
        <v>45.6</v>
      </c>
      <c r="F32" s="151">
        <f t="shared" si="7"/>
        <v>65.14</v>
      </c>
      <c r="G32" s="174">
        <f t="shared" si="8"/>
        <v>81.424999999999997</v>
      </c>
      <c r="H32" s="1"/>
      <c r="I32" s="1"/>
      <c r="J32" s="1"/>
      <c r="K32" s="1"/>
    </row>
    <row r="33" spans="1:11" x14ac:dyDescent="0.2">
      <c r="A33" s="217" t="s">
        <v>5</v>
      </c>
      <c r="B33" s="144">
        <f t="shared" si="2"/>
        <v>238</v>
      </c>
      <c r="C33" s="9" t="s">
        <v>305</v>
      </c>
      <c r="D33" s="18" t="s">
        <v>125</v>
      </c>
      <c r="E33" s="151">
        <v>67.37</v>
      </c>
      <c r="F33" s="151">
        <f t="shared" si="7"/>
        <v>96.24</v>
      </c>
      <c r="G33" s="174">
        <f t="shared" si="8"/>
        <v>120.3</v>
      </c>
      <c r="H33" s="1"/>
      <c r="I33" s="1"/>
      <c r="J33" s="1"/>
      <c r="K33" s="1"/>
    </row>
    <row r="34" spans="1:11" x14ac:dyDescent="0.2">
      <c r="A34" s="217" t="s">
        <v>5</v>
      </c>
      <c r="B34" s="144">
        <f t="shared" si="2"/>
        <v>240</v>
      </c>
      <c r="C34" s="18" t="s">
        <v>305</v>
      </c>
      <c r="D34" s="18" t="s">
        <v>127</v>
      </c>
      <c r="E34" s="151">
        <v>756.25</v>
      </c>
      <c r="F34" s="151">
        <f t="shared" si="7"/>
        <v>1080.3599999999999</v>
      </c>
      <c r="G34" s="174">
        <f t="shared" si="8"/>
        <v>1350.4499999999998</v>
      </c>
      <c r="H34" s="1"/>
      <c r="I34" s="1"/>
      <c r="J34" s="1"/>
      <c r="K34" s="1"/>
    </row>
    <row r="35" spans="1:11" ht="25.5" x14ac:dyDescent="0.2">
      <c r="A35" s="217" t="s">
        <v>5</v>
      </c>
      <c r="B35" s="144">
        <f t="shared" si="2"/>
        <v>242</v>
      </c>
      <c r="C35" s="18" t="s">
        <v>305</v>
      </c>
      <c r="D35" s="21" t="s">
        <v>376</v>
      </c>
      <c r="E35" s="152">
        <v>35.9</v>
      </c>
      <c r="F35" s="152">
        <f>ROUND(E35/0.7,2)</f>
        <v>51.29</v>
      </c>
      <c r="G35" s="174">
        <f t="shared" si="8"/>
        <v>64.112499999999997</v>
      </c>
      <c r="H35" s="1"/>
      <c r="I35" s="1"/>
      <c r="J35" s="1"/>
      <c r="K35" s="1"/>
    </row>
    <row r="36" spans="1:11" ht="25.5" x14ac:dyDescent="0.2">
      <c r="A36" s="217" t="s">
        <v>5</v>
      </c>
      <c r="B36" s="144">
        <f t="shared" si="2"/>
        <v>244</v>
      </c>
      <c r="C36" s="18" t="s">
        <v>305</v>
      </c>
      <c r="D36" s="18" t="s">
        <v>375</v>
      </c>
      <c r="E36" s="151">
        <v>93.92</v>
      </c>
      <c r="F36" s="151">
        <f t="shared" si="7"/>
        <v>134.16999999999999</v>
      </c>
      <c r="G36" s="174">
        <f t="shared" si="8"/>
        <v>167.71249999999998</v>
      </c>
      <c r="H36" s="1"/>
      <c r="I36" s="1"/>
      <c r="J36" s="1"/>
      <c r="K36" s="1"/>
    </row>
    <row r="37" spans="1:11" ht="25.5" x14ac:dyDescent="0.2">
      <c r="A37" s="217" t="s">
        <v>5</v>
      </c>
      <c r="B37" s="144">
        <f t="shared" si="2"/>
        <v>246</v>
      </c>
      <c r="C37" s="18" t="s">
        <v>305</v>
      </c>
      <c r="D37" s="18" t="s">
        <v>377</v>
      </c>
      <c r="E37" s="151">
        <v>112.18</v>
      </c>
      <c r="F37" s="151">
        <f t="shared" si="7"/>
        <v>160.26</v>
      </c>
      <c r="G37" s="174">
        <f t="shared" si="8"/>
        <v>200.32499999999999</v>
      </c>
      <c r="H37" s="1"/>
      <c r="I37" s="1"/>
      <c r="J37" s="1"/>
      <c r="K37" s="1"/>
    </row>
    <row r="38" spans="1:11" ht="25.5" x14ac:dyDescent="0.2">
      <c r="A38" s="217" t="s">
        <v>5</v>
      </c>
      <c r="B38" s="144">
        <f t="shared" si="2"/>
        <v>248</v>
      </c>
      <c r="C38" s="18" t="s">
        <v>305</v>
      </c>
      <c r="D38" s="18" t="s">
        <v>378</v>
      </c>
      <c r="E38" s="151">
        <v>149.54</v>
      </c>
      <c r="F38" s="151">
        <f t="shared" si="7"/>
        <v>213.63</v>
      </c>
      <c r="G38" s="174">
        <f t="shared" si="8"/>
        <v>267.03750000000002</v>
      </c>
      <c r="H38" s="1"/>
      <c r="I38" s="1"/>
      <c r="J38" s="1"/>
      <c r="K38" s="1"/>
    </row>
    <row r="39" spans="1:11" x14ac:dyDescent="0.2">
      <c r="A39" s="217" t="s">
        <v>5</v>
      </c>
      <c r="B39" s="144">
        <f t="shared" si="2"/>
        <v>250</v>
      </c>
      <c r="C39" s="18" t="s">
        <v>305</v>
      </c>
      <c r="D39" s="18" t="s">
        <v>386</v>
      </c>
      <c r="E39" s="151">
        <v>8000</v>
      </c>
      <c r="F39" s="151">
        <f t="shared" si="7"/>
        <v>11428.57</v>
      </c>
      <c r="G39" s="174">
        <f t="shared" si="8"/>
        <v>14285.7125</v>
      </c>
      <c r="H39" s="1"/>
      <c r="I39" s="1"/>
      <c r="J39" s="1"/>
      <c r="K39" s="1"/>
    </row>
    <row r="40" spans="1:11" x14ac:dyDescent="0.2">
      <c r="A40" s="11" t="s">
        <v>5</v>
      </c>
      <c r="B40" s="144">
        <f t="shared" si="2"/>
        <v>252</v>
      </c>
      <c r="C40" s="9" t="s">
        <v>305</v>
      </c>
      <c r="D40" s="9" t="s">
        <v>6</v>
      </c>
      <c r="E40" s="150">
        <v>239.61</v>
      </c>
      <c r="F40" s="150">
        <f>ROUND(E40*70%,2)</f>
        <v>167.73</v>
      </c>
      <c r="G40" s="174">
        <f>E40*1.25</f>
        <v>299.51250000000005</v>
      </c>
      <c r="H40" s="1"/>
      <c r="I40" s="1"/>
      <c r="J40" s="1"/>
      <c r="K40" s="1"/>
    </row>
    <row r="41" spans="1:11" x14ac:dyDescent="0.2">
      <c r="A41" s="11" t="s">
        <v>5</v>
      </c>
      <c r="B41" s="144">
        <f t="shared" si="2"/>
        <v>254</v>
      </c>
      <c r="C41" s="9" t="s">
        <v>305</v>
      </c>
      <c r="D41" s="9" t="s">
        <v>7</v>
      </c>
      <c r="E41" s="150">
        <v>285.45999999999998</v>
      </c>
      <c r="F41" s="150">
        <f>ROUND(E41*70%,2)</f>
        <v>199.82</v>
      </c>
      <c r="G41" s="174">
        <f>E41*1.25</f>
        <v>356.82499999999999</v>
      </c>
      <c r="H41" s="1"/>
      <c r="I41" s="1"/>
      <c r="J41" s="1"/>
      <c r="K41" s="1"/>
    </row>
    <row r="42" spans="1:11" x14ac:dyDescent="0.2">
      <c r="A42" s="217" t="s">
        <v>5</v>
      </c>
      <c r="B42" s="144">
        <f t="shared" si="2"/>
        <v>256</v>
      </c>
      <c r="C42" s="18" t="s">
        <v>305</v>
      </c>
      <c r="D42" s="18" t="s">
        <v>133</v>
      </c>
      <c r="E42" s="151">
        <v>903.75</v>
      </c>
      <c r="F42" s="151">
        <f t="shared" si="7"/>
        <v>1291.07</v>
      </c>
      <c r="G42" s="174">
        <f t="shared" ref="G42:G51" si="9">F42*1.25</f>
        <v>1613.8374999999999</v>
      </c>
      <c r="H42" s="1"/>
      <c r="I42" s="1"/>
      <c r="J42" s="1"/>
      <c r="K42" s="1"/>
    </row>
    <row r="43" spans="1:11" x14ac:dyDescent="0.2">
      <c r="A43" s="217" t="s">
        <v>5</v>
      </c>
      <c r="B43" s="144">
        <f t="shared" si="2"/>
        <v>258</v>
      </c>
      <c r="C43" s="18" t="s">
        <v>305</v>
      </c>
      <c r="D43" s="18" t="s">
        <v>379</v>
      </c>
      <c r="E43" s="151">
        <v>285.32</v>
      </c>
      <c r="F43" s="151">
        <f t="shared" ref="F43" si="10">ROUND(E43/0.7,2)</f>
        <v>407.6</v>
      </c>
      <c r="G43" s="174">
        <f t="shared" si="9"/>
        <v>509.5</v>
      </c>
      <c r="H43" s="1"/>
      <c r="I43" s="1"/>
      <c r="J43" s="1"/>
      <c r="K43" s="1"/>
    </row>
    <row r="44" spans="1:11" ht="25.5" x14ac:dyDescent="0.2">
      <c r="A44" s="217" t="s">
        <v>5</v>
      </c>
      <c r="B44" s="144">
        <f t="shared" si="2"/>
        <v>260</v>
      </c>
      <c r="C44" s="18" t="s">
        <v>305</v>
      </c>
      <c r="D44" s="26" t="s">
        <v>704</v>
      </c>
      <c r="E44" s="151">
        <v>13.5</v>
      </c>
      <c r="F44" s="151">
        <f t="shared" si="7"/>
        <v>19.29</v>
      </c>
      <c r="G44" s="174">
        <f t="shared" si="9"/>
        <v>24.112499999999997</v>
      </c>
      <c r="H44" s="1"/>
      <c r="I44" s="1"/>
      <c r="J44" s="1"/>
      <c r="K44" s="1"/>
    </row>
    <row r="45" spans="1:11" s="2" customFormat="1" ht="25.5" x14ac:dyDescent="0.2">
      <c r="A45" s="218" t="s">
        <v>5</v>
      </c>
      <c r="B45" s="144">
        <f t="shared" si="2"/>
        <v>262</v>
      </c>
      <c r="C45" s="65" t="s">
        <v>109</v>
      </c>
      <c r="D45" s="65" t="s">
        <v>688</v>
      </c>
      <c r="E45" s="153">
        <v>22.77</v>
      </c>
      <c r="F45" s="153">
        <f t="shared" si="7"/>
        <v>32.53</v>
      </c>
      <c r="G45" s="175">
        <f t="shared" si="9"/>
        <v>40.662500000000001</v>
      </c>
    </row>
    <row r="46" spans="1:11" ht="25.5" x14ac:dyDescent="0.2">
      <c r="A46" s="217" t="s">
        <v>5</v>
      </c>
      <c r="B46" s="144">
        <f t="shared" si="2"/>
        <v>264</v>
      </c>
      <c r="C46" s="18" t="s">
        <v>305</v>
      </c>
      <c r="D46" s="18" t="s">
        <v>382</v>
      </c>
      <c r="E46" s="151">
        <v>35</v>
      </c>
      <c r="F46" s="151">
        <f t="shared" si="7"/>
        <v>50</v>
      </c>
      <c r="G46" s="174">
        <f t="shared" si="9"/>
        <v>62.5</v>
      </c>
      <c r="H46" s="1"/>
      <c r="I46" s="1"/>
      <c r="J46" s="1"/>
      <c r="K46" s="1"/>
    </row>
    <row r="47" spans="1:11" ht="25.5" x14ac:dyDescent="0.2">
      <c r="A47" s="217" t="s">
        <v>5</v>
      </c>
      <c r="B47" s="144">
        <f t="shared" si="2"/>
        <v>266</v>
      </c>
      <c r="C47" s="18" t="s">
        <v>305</v>
      </c>
      <c r="D47" s="18" t="s">
        <v>381</v>
      </c>
      <c r="E47" s="151">
        <v>45</v>
      </c>
      <c r="F47" s="151">
        <f t="shared" ref="F47:F48" si="11">ROUND(E47/0.7,2)</f>
        <v>64.290000000000006</v>
      </c>
      <c r="G47" s="174">
        <f t="shared" si="9"/>
        <v>80.362500000000011</v>
      </c>
      <c r="H47" s="1"/>
      <c r="I47" s="1"/>
      <c r="J47" s="1"/>
      <c r="K47" s="1"/>
    </row>
    <row r="48" spans="1:11" ht="25.5" x14ac:dyDescent="0.2">
      <c r="A48" s="217" t="s">
        <v>5</v>
      </c>
      <c r="B48" s="144">
        <f t="shared" si="2"/>
        <v>268</v>
      </c>
      <c r="C48" s="18" t="s">
        <v>305</v>
      </c>
      <c r="D48" s="18" t="s">
        <v>383</v>
      </c>
      <c r="E48" s="151">
        <v>55</v>
      </c>
      <c r="F48" s="151">
        <f t="shared" si="11"/>
        <v>78.569999999999993</v>
      </c>
      <c r="G48" s="174">
        <f t="shared" si="9"/>
        <v>98.212499999999991</v>
      </c>
      <c r="H48" s="1"/>
      <c r="I48" s="1"/>
      <c r="J48" s="1"/>
      <c r="K48" s="1"/>
    </row>
    <row r="49" spans="1:11" ht="25.5" x14ac:dyDescent="0.2">
      <c r="A49" s="217" t="s">
        <v>5</v>
      </c>
      <c r="B49" s="144">
        <f t="shared" si="2"/>
        <v>270</v>
      </c>
      <c r="C49" s="18" t="s">
        <v>305</v>
      </c>
      <c r="D49" s="18" t="s">
        <v>384</v>
      </c>
      <c r="E49" s="151">
        <v>70</v>
      </c>
      <c r="F49" s="151">
        <f t="shared" ref="F49:F50" si="12">ROUND(E49/0.7,2)</f>
        <v>100</v>
      </c>
      <c r="G49" s="174">
        <f t="shared" si="9"/>
        <v>125</v>
      </c>
      <c r="H49" s="1"/>
      <c r="I49" s="1"/>
      <c r="J49" s="1"/>
      <c r="K49" s="1"/>
    </row>
    <row r="50" spans="1:11" ht="38.25" x14ac:dyDescent="0.2">
      <c r="A50" s="217" t="s">
        <v>5</v>
      </c>
      <c r="B50" s="144">
        <f t="shared" si="2"/>
        <v>272</v>
      </c>
      <c r="C50" s="18" t="s">
        <v>305</v>
      </c>
      <c r="D50" s="18" t="s">
        <v>385</v>
      </c>
      <c r="E50" s="151">
        <v>42.11</v>
      </c>
      <c r="F50" s="151">
        <f t="shared" si="12"/>
        <v>60.16</v>
      </c>
      <c r="G50" s="174">
        <f t="shared" si="9"/>
        <v>75.199999999999989</v>
      </c>
      <c r="H50" s="1"/>
      <c r="I50" s="1"/>
      <c r="J50" s="1"/>
      <c r="K50" s="1"/>
    </row>
    <row r="51" spans="1:11" ht="25.5" x14ac:dyDescent="0.2">
      <c r="A51" s="219" t="s">
        <v>5</v>
      </c>
      <c r="B51" s="144">
        <f t="shared" si="2"/>
        <v>274</v>
      </c>
      <c r="C51" s="18" t="s">
        <v>305</v>
      </c>
      <c r="D51" s="18" t="s">
        <v>380</v>
      </c>
      <c r="E51" s="151">
        <v>45.17</v>
      </c>
      <c r="F51" s="151">
        <f t="shared" si="7"/>
        <v>64.53</v>
      </c>
      <c r="G51" s="174">
        <f t="shared" si="9"/>
        <v>80.662499999999994</v>
      </c>
      <c r="H51" s="1"/>
      <c r="I51" s="1"/>
      <c r="J51" s="1"/>
      <c r="K51" s="1"/>
    </row>
    <row r="52" spans="1:11" x14ac:dyDescent="0.2">
      <c r="A52" s="133"/>
      <c r="B52" s="58"/>
      <c r="C52" s="58"/>
      <c r="D52" s="58"/>
      <c r="E52" s="59"/>
      <c r="F52" s="59"/>
      <c r="G52" s="176"/>
      <c r="H52" s="1"/>
      <c r="I52" s="1"/>
      <c r="J52" s="1"/>
      <c r="K52" s="1"/>
    </row>
    <row r="53" spans="1:11" x14ac:dyDescent="0.2">
      <c r="A53" s="220" t="s">
        <v>617</v>
      </c>
      <c r="B53" s="58"/>
      <c r="C53" s="58"/>
      <c r="D53" s="58"/>
      <c r="E53" s="59"/>
      <c r="H53" s="1"/>
      <c r="I53" s="1"/>
      <c r="J53" s="1"/>
      <c r="K53" s="1"/>
    </row>
    <row r="54" spans="1:11" ht="25.5" x14ac:dyDescent="0.2">
      <c r="A54" s="11" t="s">
        <v>8</v>
      </c>
      <c r="B54" s="9">
        <v>2</v>
      </c>
      <c r="C54" s="9" t="s">
        <v>305</v>
      </c>
      <c r="D54" s="97" t="s">
        <v>387</v>
      </c>
      <c r="E54" s="150">
        <v>55.99</v>
      </c>
      <c r="F54" s="150">
        <f t="shared" ref="F54" si="13">ROUND(E54*70%,2)</f>
        <v>39.19</v>
      </c>
      <c r="G54" s="174">
        <f t="shared" ref="G54:G99" si="14">E54*1.25</f>
        <v>69.987499999999997</v>
      </c>
      <c r="H54" s="1"/>
      <c r="I54" s="1"/>
      <c r="J54" s="1"/>
      <c r="K54" s="1"/>
    </row>
    <row r="55" spans="1:11" ht="25.5" x14ac:dyDescent="0.2">
      <c r="A55" s="11" t="s">
        <v>8</v>
      </c>
      <c r="B55" s="9">
        <f>B54+2</f>
        <v>4</v>
      </c>
      <c r="C55" s="9" t="s">
        <v>305</v>
      </c>
      <c r="D55" s="97" t="s">
        <v>388</v>
      </c>
      <c r="E55" s="150">
        <v>57.38</v>
      </c>
      <c r="F55" s="150">
        <f t="shared" si="0"/>
        <v>40.17</v>
      </c>
      <c r="G55" s="174">
        <f t="shared" si="14"/>
        <v>71.725000000000009</v>
      </c>
      <c r="H55" s="1"/>
      <c r="I55" s="1"/>
      <c r="J55" s="1"/>
      <c r="K55" s="1"/>
    </row>
    <row r="56" spans="1:11" ht="25.5" x14ac:dyDescent="0.2">
      <c r="A56" s="11" t="s">
        <v>8</v>
      </c>
      <c r="B56" s="9">
        <f t="shared" ref="B56:B93" si="15">B55+2</f>
        <v>6</v>
      </c>
      <c r="C56" s="9" t="s">
        <v>305</v>
      </c>
      <c r="D56" s="97" t="s">
        <v>389</v>
      </c>
      <c r="E56" s="150">
        <v>58.52</v>
      </c>
      <c r="F56" s="150">
        <f t="shared" si="0"/>
        <v>40.96</v>
      </c>
      <c r="G56" s="174">
        <f t="shared" si="14"/>
        <v>73.150000000000006</v>
      </c>
      <c r="H56" s="1"/>
      <c r="I56" s="1"/>
      <c r="J56" s="1"/>
      <c r="K56" s="1"/>
    </row>
    <row r="57" spans="1:11" ht="25.5" x14ac:dyDescent="0.2">
      <c r="A57" s="11" t="s">
        <v>8</v>
      </c>
      <c r="B57" s="9">
        <f t="shared" si="15"/>
        <v>8</v>
      </c>
      <c r="C57" s="9" t="s">
        <v>305</v>
      </c>
      <c r="D57" s="97" t="s">
        <v>390</v>
      </c>
      <c r="E57" s="150">
        <v>59.96</v>
      </c>
      <c r="F57" s="150">
        <f t="shared" si="0"/>
        <v>41.97</v>
      </c>
      <c r="G57" s="174">
        <f t="shared" si="14"/>
        <v>74.95</v>
      </c>
      <c r="H57" s="1"/>
      <c r="I57" s="1"/>
      <c r="J57" s="1"/>
      <c r="K57" s="1"/>
    </row>
    <row r="58" spans="1:11" ht="25.5" x14ac:dyDescent="0.2">
      <c r="A58" s="11" t="s">
        <v>8</v>
      </c>
      <c r="B58" s="9">
        <f t="shared" si="15"/>
        <v>10</v>
      </c>
      <c r="C58" s="9" t="s">
        <v>305</v>
      </c>
      <c r="D58" s="97" t="s">
        <v>690</v>
      </c>
      <c r="E58" s="150">
        <v>95</v>
      </c>
      <c r="F58" s="150">
        <f t="shared" si="0"/>
        <v>66.5</v>
      </c>
      <c r="G58" s="174">
        <f t="shared" si="14"/>
        <v>118.75</v>
      </c>
      <c r="H58" s="1"/>
      <c r="I58" s="1"/>
      <c r="J58" s="1"/>
      <c r="K58" s="1"/>
    </row>
    <row r="59" spans="1:11" ht="25.5" x14ac:dyDescent="0.2">
      <c r="A59" s="11" t="s">
        <v>8</v>
      </c>
      <c r="B59" s="9">
        <f t="shared" si="15"/>
        <v>12</v>
      </c>
      <c r="C59" s="9" t="s">
        <v>305</v>
      </c>
      <c r="D59" s="97" t="s">
        <v>692</v>
      </c>
      <c r="E59" s="150">
        <v>125</v>
      </c>
      <c r="F59" s="150">
        <f t="shared" si="0"/>
        <v>87.5</v>
      </c>
      <c r="G59" s="174">
        <f t="shared" si="14"/>
        <v>156.25</v>
      </c>
      <c r="H59" s="1"/>
      <c r="I59" s="1"/>
      <c r="J59" s="1"/>
      <c r="K59" s="1"/>
    </row>
    <row r="60" spans="1:11" ht="25.5" x14ac:dyDescent="0.2">
      <c r="A60" s="11" t="s">
        <v>8</v>
      </c>
      <c r="B60" s="9">
        <f t="shared" si="15"/>
        <v>14</v>
      </c>
      <c r="C60" s="9" t="s">
        <v>305</v>
      </c>
      <c r="D60" s="97" t="s">
        <v>691</v>
      </c>
      <c r="E60" s="150">
        <v>175</v>
      </c>
      <c r="F60" s="150">
        <f t="shared" ref="F60:F62" si="16">ROUND(E60*70%,2)</f>
        <v>122.5</v>
      </c>
      <c r="G60" s="174">
        <f t="shared" si="14"/>
        <v>218.75</v>
      </c>
      <c r="H60" s="1"/>
      <c r="I60" s="1"/>
      <c r="J60" s="1"/>
      <c r="K60" s="1"/>
    </row>
    <row r="61" spans="1:11" ht="25.5" x14ac:dyDescent="0.2">
      <c r="A61" s="11" t="s">
        <v>8</v>
      </c>
      <c r="B61" s="9">
        <f t="shared" si="15"/>
        <v>16</v>
      </c>
      <c r="C61" s="9" t="s">
        <v>305</v>
      </c>
      <c r="D61" s="97" t="s">
        <v>693</v>
      </c>
      <c r="E61" s="150">
        <v>225</v>
      </c>
      <c r="F61" s="150">
        <f t="shared" si="16"/>
        <v>157.5</v>
      </c>
      <c r="G61" s="174">
        <f t="shared" si="14"/>
        <v>281.25</v>
      </c>
      <c r="H61" s="1"/>
      <c r="I61" s="1"/>
      <c r="J61" s="1"/>
      <c r="K61" s="1"/>
    </row>
    <row r="62" spans="1:11" x14ac:dyDescent="0.2">
      <c r="A62" s="11" t="s">
        <v>8</v>
      </c>
      <c r="B62" s="9">
        <f t="shared" si="15"/>
        <v>18</v>
      </c>
      <c r="C62" s="9" t="s">
        <v>305</v>
      </c>
      <c r="D62" s="9" t="s">
        <v>391</v>
      </c>
      <c r="E62" s="150">
        <v>20</v>
      </c>
      <c r="F62" s="150">
        <f t="shared" si="16"/>
        <v>14</v>
      </c>
      <c r="G62" s="174">
        <f t="shared" si="14"/>
        <v>25</v>
      </c>
      <c r="H62" s="1"/>
      <c r="I62" s="1"/>
      <c r="J62" s="1"/>
      <c r="K62" s="1"/>
    </row>
    <row r="63" spans="1:11" x14ac:dyDescent="0.2">
      <c r="A63" s="11" t="s">
        <v>8</v>
      </c>
      <c r="B63" s="9">
        <f t="shared" si="15"/>
        <v>20</v>
      </c>
      <c r="C63" s="9" t="s">
        <v>305</v>
      </c>
      <c r="D63" s="9" t="s">
        <v>392</v>
      </c>
      <c r="E63" s="150">
        <v>27</v>
      </c>
      <c r="F63" s="150">
        <f t="shared" si="0"/>
        <v>18.899999999999999</v>
      </c>
      <c r="G63" s="174">
        <f t="shared" si="14"/>
        <v>33.75</v>
      </c>
      <c r="H63" s="1"/>
      <c r="I63" s="1"/>
      <c r="J63" s="1"/>
      <c r="K63" s="1"/>
    </row>
    <row r="64" spans="1:11" x14ac:dyDescent="0.2">
      <c r="A64" s="11" t="s">
        <v>8</v>
      </c>
      <c r="B64" s="9">
        <f t="shared" si="15"/>
        <v>22</v>
      </c>
      <c r="C64" s="9" t="s">
        <v>305</v>
      </c>
      <c r="D64" s="9" t="s">
        <v>393</v>
      </c>
      <c r="E64" s="150">
        <v>34</v>
      </c>
      <c r="F64" s="150">
        <f t="shared" si="0"/>
        <v>23.8</v>
      </c>
      <c r="G64" s="174">
        <f t="shared" si="14"/>
        <v>42.5</v>
      </c>
      <c r="H64" s="1"/>
      <c r="I64" s="1"/>
      <c r="J64" s="1"/>
      <c r="K64" s="1"/>
    </row>
    <row r="65" spans="1:11" x14ac:dyDescent="0.2">
      <c r="A65" s="11" t="s">
        <v>8</v>
      </c>
      <c r="B65" s="9">
        <f t="shared" si="15"/>
        <v>24</v>
      </c>
      <c r="C65" s="9" t="s">
        <v>305</v>
      </c>
      <c r="D65" s="9" t="s">
        <v>394</v>
      </c>
      <c r="E65" s="150">
        <v>41</v>
      </c>
      <c r="F65" s="150">
        <f t="shared" si="0"/>
        <v>28.7</v>
      </c>
      <c r="G65" s="174">
        <f t="shared" si="14"/>
        <v>51.25</v>
      </c>
      <c r="H65" s="1"/>
      <c r="I65" s="1"/>
      <c r="J65" s="1"/>
      <c r="K65" s="1"/>
    </row>
    <row r="66" spans="1:11" x14ac:dyDescent="0.2">
      <c r="A66" s="11" t="s">
        <v>8</v>
      </c>
      <c r="B66" s="9">
        <f>40</f>
        <v>40</v>
      </c>
      <c r="C66" s="9" t="s">
        <v>305</v>
      </c>
      <c r="D66" s="9" t="s">
        <v>395</v>
      </c>
      <c r="E66" s="150">
        <v>24.4</v>
      </c>
      <c r="F66" s="150">
        <f t="shared" si="0"/>
        <v>17.079999999999998</v>
      </c>
      <c r="G66" s="174">
        <f t="shared" si="14"/>
        <v>30.5</v>
      </c>
      <c r="H66" s="1"/>
      <c r="I66" s="1"/>
      <c r="J66" s="1"/>
      <c r="K66" s="1"/>
    </row>
    <row r="67" spans="1:11" x14ac:dyDescent="0.2">
      <c r="A67" s="11" t="s">
        <v>8</v>
      </c>
      <c r="B67" s="9">
        <f t="shared" si="15"/>
        <v>42</v>
      </c>
      <c r="C67" s="9" t="s">
        <v>305</v>
      </c>
      <c r="D67" s="9" t="s">
        <v>396</v>
      </c>
      <c r="E67" s="150">
        <v>21.96</v>
      </c>
      <c r="F67" s="150">
        <f t="shared" si="0"/>
        <v>15.37</v>
      </c>
      <c r="G67" s="174">
        <f t="shared" si="14"/>
        <v>27.450000000000003</v>
      </c>
      <c r="H67" s="1"/>
      <c r="I67" s="1"/>
      <c r="J67" s="1"/>
      <c r="K67" s="1"/>
    </row>
    <row r="68" spans="1:11" x14ac:dyDescent="0.2">
      <c r="A68" s="11" t="s">
        <v>8</v>
      </c>
      <c r="B68" s="9">
        <f t="shared" si="15"/>
        <v>44</v>
      </c>
      <c r="C68" s="9" t="s">
        <v>305</v>
      </c>
      <c r="D68" s="9" t="s">
        <v>397</v>
      </c>
      <c r="E68" s="150">
        <v>27.03</v>
      </c>
      <c r="F68" s="150">
        <f t="shared" si="0"/>
        <v>18.920000000000002</v>
      </c>
      <c r="G68" s="174">
        <f t="shared" si="14"/>
        <v>33.787500000000001</v>
      </c>
      <c r="H68" s="1"/>
      <c r="I68" s="1"/>
      <c r="J68" s="1"/>
      <c r="K68" s="1"/>
    </row>
    <row r="69" spans="1:11" x14ac:dyDescent="0.2">
      <c r="A69" s="11" t="s">
        <v>8</v>
      </c>
      <c r="B69" s="9">
        <f t="shared" si="15"/>
        <v>46</v>
      </c>
      <c r="C69" s="9" t="s">
        <v>305</v>
      </c>
      <c r="D69" s="9" t="s">
        <v>398</v>
      </c>
      <c r="E69" s="150">
        <v>31.94</v>
      </c>
      <c r="F69" s="150">
        <f t="shared" si="0"/>
        <v>22.36</v>
      </c>
      <c r="G69" s="174">
        <f t="shared" si="14"/>
        <v>39.925000000000004</v>
      </c>
      <c r="H69" s="1"/>
      <c r="I69" s="1"/>
      <c r="J69" s="1"/>
      <c r="K69" s="1"/>
    </row>
    <row r="70" spans="1:11" x14ac:dyDescent="0.2">
      <c r="A70" s="11" t="s">
        <v>8</v>
      </c>
      <c r="B70" s="9">
        <v>60</v>
      </c>
      <c r="C70" s="9" t="s">
        <v>305</v>
      </c>
      <c r="D70" s="9" t="s">
        <v>399</v>
      </c>
      <c r="E70" s="150">
        <v>48.8</v>
      </c>
      <c r="F70" s="150">
        <f t="shared" si="0"/>
        <v>34.159999999999997</v>
      </c>
      <c r="G70" s="174">
        <f t="shared" si="14"/>
        <v>61</v>
      </c>
      <c r="H70" s="1"/>
      <c r="I70" s="1"/>
      <c r="J70" s="1"/>
      <c r="K70" s="1"/>
    </row>
    <row r="71" spans="1:11" x14ac:dyDescent="0.2">
      <c r="A71" s="11" t="s">
        <v>8</v>
      </c>
      <c r="B71" s="9">
        <f t="shared" si="15"/>
        <v>62</v>
      </c>
      <c r="C71" s="9" t="s">
        <v>305</v>
      </c>
      <c r="D71" s="9" t="s">
        <v>400</v>
      </c>
      <c r="E71" s="150">
        <v>51.02</v>
      </c>
      <c r="F71" s="150">
        <f t="shared" si="0"/>
        <v>35.71</v>
      </c>
      <c r="G71" s="174">
        <f t="shared" si="14"/>
        <v>63.775000000000006</v>
      </c>
      <c r="H71" s="1"/>
      <c r="I71" s="1"/>
      <c r="J71" s="1"/>
      <c r="K71" s="1"/>
    </row>
    <row r="72" spans="1:11" x14ac:dyDescent="0.2">
      <c r="A72" s="11" t="s">
        <v>8</v>
      </c>
      <c r="B72" s="9">
        <f t="shared" si="15"/>
        <v>64</v>
      </c>
      <c r="C72" s="9" t="s">
        <v>305</v>
      </c>
      <c r="D72" s="9" t="s">
        <v>401</v>
      </c>
      <c r="E72" s="150">
        <v>54.06</v>
      </c>
      <c r="F72" s="150">
        <f t="shared" si="0"/>
        <v>37.840000000000003</v>
      </c>
      <c r="G72" s="174">
        <f t="shared" si="14"/>
        <v>67.575000000000003</v>
      </c>
      <c r="H72" s="1"/>
      <c r="I72" s="1"/>
      <c r="J72" s="1"/>
      <c r="K72" s="1"/>
    </row>
    <row r="73" spans="1:11" x14ac:dyDescent="0.2">
      <c r="A73" s="11" t="s">
        <v>8</v>
      </c>
      <c r="B73" s="9">
        <f t="shared" si="15"/>
        <v>66</v>
      </c>
      <c r="C73" s="9" t="s">
        <v>305</v>
      </c>
      <c r="D73" s="9" t="s">
        <v>402</v>
      </c>
      <c r="E73" s="150">
        <v>63.88</v>
      </c>
      <c r="F73" s="150">
        <f t="shared" si="0"/>
        <v>44.72</v>
      </c>
      <c r="G73" s="174">
        <f t="shared" si="14"/>
        <v>79.850000000000009</v>
      </c>
      <c r="H73" s="1"/>
      <c r="I73" s="1"/>
      <c r="J73" s="1"/>
      <c r="K73" s="1"/>
    </row>
    <row r="74" spans="1:11" x14ac:dyDescent="0.2">
      <c r="A74" s="11" t="s">
        <v>8</v>
      </c>
      <c r="B74" s="9">
        <f>B73+2</f>
        <v>68</v>
      </c>
      <c r="C74" s="9" t="s">
        <v>305</v>
      </c>
      <c r="D74" s="9" t="s">
        <v>403</v>
      </c>
      <c r="E74" s="150">
        <v>66.150000000000006</v>
      </c>
      <c r="F74" s="150">
        <f t="shared" si="0"/>
        <v>46.31</v>
      </c>
      <c r="G74" s="174">
        <f t="shared" si="14"/>
        <v>82.6875</v>
      </c>
      <c r="H74" s="1"/>
      <c r="I74" s="1"/>
      <c r="J74" s="1"/>
      <c r="K74" s="1"/>
    </row>
    <row r="75" spans="1:11" x14ac:dyDescent="0.2">
      <c r="A75" s="11" t="s">
        <v>8</v>
      </c>
      <c r="B75" s="9">
        <f t="shared" si="15"/>
        <v>70</v>
      </c>
      <c r="C75" s="9" t="s">
        <v>305</v>
      </c>
      <c r="D75" s="9" t="s">
        <v>404</v>
      </c>
      <c r="E75" s="150">
        <v>71.36</v>
      </c>
      <c r="F75" s="150">
        <f t="shared" si="0"/>
        <v>49.95</v>
      </c>
      <c r="G75" s="174">
        <f t="shared" si="14"/>
        <v>89.2</v>
      </c>
      <c r="H75" s="1"/>
      <c r="I75" s="1"/>
      <c r="J75" s="1"/>
      <c r="K75" s="1"/>
    </row>
    <row r="76" spans="1:11" x14ac:dyDescent="0.2">
      <c r="A76" s="11" t="s">
        <v>8</v>
      </c>
      <c r="B76" s="9">
        <f t="shared" si="15"/>
        <v>72</v>
      </c>
      <c r="C76" s="9" t="s">
        <v>305</v>
      </c>
      <c r="D76" s="9" t="s">
        <v>405</v>
      </c>
      <c r="E76" s="150">
        <v>82.35</v>
      </c>
      <c r="F76" s="150">
        <f t="shared" si="0"/>
        <v>57.65</v>
      </c>
      <c r="G76" s="174">
        <f t="shared" si="14"/>
        <v>102.9375</v>
      </c>
      <c r="H76" s="1"/>
      <c r="I76" s="1"/>
      <c r="J76" s="1"/>
      <c r="K76" s="1"/>
    </row>
    <row r="77" spans="1:11" x14ac:dyDescent="0.2">
      <c r="A77" s="11" t="s">
        <v>8</v>
      </c>
      <c r="B77" s="9">
        <f t="shared" si="15"/>
        <v>74</v>
      </c>
      <c r="C77" s="9" t="s">
        <v>305</v>
      </c>
      <c r="D77" s="9" t="s">
        <v>406</v>
      </c>
      <c r="E77" s="150">
        <v>91.5</v>
      </c>
      <c r="F77" s="150">
        <f t="shared" si="0"/>
        <v>64.05</v>
      </c>
      <c r="G77" s="174">
        <f t="shared" si="14"/>
        <v>114.375</v>
      </c>
      <c r="H77" s="1"/>
      <c r="I77" s="1"/>
      <c r="J77" s="1"/>
      <c r="K77" s="1"/>
    </row>
    <row r="78" spans="1:11" x14ac:dyDescent="0.2">
      <c r="A78" s="11" t="s">
        <v>8</v>
      </c>
      <c r="B78" s="9">
        <v>90</v>
      </c>
      <c r="C78" s="9" t="s">
        <v>305</v>
      </c>
      <c r="D78" s="9" t="s">
        <v>407</v>
      </c>
      <c r="E78" s="150">
        <v>29.9</v>
      </c>
      <c r="F78" s="150">
        <f t="shared" si="0"/>
        <v>20.93</v>
      </c>
      <c r="G78" s="174">
        <f t="shared" si="14"/>
        <v>37.375</v>
      </c>
      <c r="H78" s="1"/>
      <c r="I78" s="1"/>
      <c r="J78" s="1"/>
      <c r="K78" s="1"/>
    </row>
    <row r="79" spans="1:11" x14ac:dyDescent="0.2">
      <c r="A79" s="11" t="s">
        <v>8</v>
      </c>
      <c r="B79" s="9">
        <f t="shared" si="15"/>
        <v>92</v>
      </c>
      <c r="C79" s="9" t="s">
        <v>305</v>
      </c>
      <c r="D79" s="9" t="s">
        <v>410</v>
      </c>
      <c r="E79" s="150">
        <v>35.6</v>
      </c>
      <c r="F79" s="150">
        <f t="shared" si="0"/>
        <v>24.92</v>
      </c>
      <c r="G79" s="174">
        <f t="shared" si="14"/>
        <v>44.5</v>
      </c>
      <c r="H79" s="1"/>
      <c r="I79" s="1"/>
      <c r="J79" s="1"/>
      <c r="K79" s="1"/>
    </row>
    <row r="80" spans="1:11" x14ac:dyDescent="0.2">
      <c r="A80" s="11" t="s">
        <v>8</v>
      </c>
      <c r="B80" s="9">
        <f t="shared" si="15"/>
        <v>94</v>
      </c>
      <c r="C80" s="9" t="s">
        <v>305</v>
      </c>
      <c r="D80" s="9" t="s">
        <v>408</v>
      </c>
      <c r="E80" s="150">
        <v>41.6</v>
      </c>
      <c r="F80" s="150">
        <f t="shared" ref="F80:F82" si="17">ROUND(E80*70%,2)</f>
        <v>29.12</v>
      </c>
      <c r="G80" s="174">
        <f t="shared" si="14"/>
        <v>52</v>
      </c>
      <c r="H80" s="1"/>
      <c r="I80" s="1"/>
      <c r="J80" s="1"/>
      <c r="K80" s="1"/>
    </row>
    <row r="81" spans="1:11" x14ac:dyDescent="0.2">
      <c r="A81" s="11" t="s">
        <v>8</v>
      </c>
      <c r="B81" s="9">
        <f t="shared" si="15"/>
        <v>96</v>
      </c>
      <c r="C81" s="9" t="s">
        <v>305</v>
      </c>
      <c r="D81" s="9" t="s">
        <v>409</v>
      </c>
      <c r="E81" s="150">
        <v>48.3</v>
      </c>
      <c r="F81" s="150">
        <f t="shared" si="17"/>
        <v>33.81</v>
      </c>
      <c r="G81" s="174">
        <f t="shared" si="14"/>
        <v>60.375</v>
      </c>
      <c r="H81" s="1"/>
      <c r="I81" s="1"/>
      <c r="J81" s="1"/>
      <c r="K81" s="1"/>
    </row>
    <row r="82" spans="1:11" x14ac:dyDescent="0.2">
      <c r="A82" s="11" t="s">
        <v>8</v>
      </c>
      <c r="B82" s="9">
        <f t="shared" si="15"/>
        <v>98</v>
      </c>
      <c r="C82" s="9" t="s">
        <v>305</v>
      </c>
      <c r="D82" s="9" t="s">
        <v>9</v>
      </c>
      <c r="E82" s="150">
        <v>42.7</v>
      </c>
      <c r="F82" s="150">
        <f t="shared" si="17"/>
        <v>29.89</v>
      </c>
      <c r="G82" s="174">
        <f t="shared" si="14"/>
        <v>53.375</v>
      </c>
      <c r="H82" s="1"/>
      <c r="I82" s="1"/>
      <c r="J82" s="1"/>
      <c r="K82" s="1"/>
    </row>
    <row r="83" spans="1:11" x14ac:dyDescent="0.2">
      <c r="A83" s="11" t="s">
        <v>8</v>
      </c>
      <c r="B83" s="9">
        <v>120</v>
      </c>
      <c r="C83" s="9" t="s">
        <v>305</v>
      </c>
      <c r="D83" s="11" t="s">
        <v>10</v>
      </c>
      <c r="E83" s="150">
        <v>57.38</v>
      </c>
      <c r="F83" s="150">
        <f t="shared" si="0"/>
        <v>40.17</v>
      </c>
      <c r="G83" s="174">
        <f t="shared" si="14"/>
        <v>71.725000000000009</v>
      </c>
      <c r="H83" s="1"/>
      <c r="I83" s="1"/>
      <c r="J83" s="1"/>
      <c r="K83" s="1"/>
    </row>
    <row r="84" spans="1:11" x14ac:dyDescent="0.2">
      <c r="A84" s="11" t="s">
        <v>8</v>
      </c>
      <c r="B84" s="9">
        <f t="shared" si="15"/>
        <v>122</v>
      </c>
      <c r="C84" s="9" t="s">
        <v>305</v>
      </c>
      <c r="D84" s="11" t="s">
        <v>11</v>
      </c>
      <c r="E84" s="150">
        <v>37.92</v>
      </c>
      <c r="F84" s="150">
        <f t="shared" si="0"/>
        <v>26.54</v>
      </c>
      <c r="G84" s="174">
        <f t="shared" si="14"/>
        <v>47.400000000000006</v>
      </c>
      <c r="H84" s="1"/>
      <c r="I84" s="1"/>
      <c r="J84" s="1"/>
      <c r="K84" s="1"/>
    </row>
    <row r="85" spans="1:11" x14ac:dyDescent="0.2">
      <c r="A85" s="11" t="s">
        <v>8</v>
      </c>
      <c r="B85" s="9">
        <f t="shared" si="15"/>
        <v>124</v>
      </c>
      <c r="C85" s="9" t="s">
        <v>305</v>
      </c>
      <c r="D85" s="9" t="s">
        <v>415</v>
      </c>
      <c r="E85" s="150">
        <v>95</v>
      </c>
      <c r="F85" s="150">
        <f t="shared" si="0"/>
        <v>66.5</v>
      </c>
      <c r="G85" s="174">
        <f t="shared" si="14"/>
        <v>118.75</v>
      </c>
      <c r="H85" s="1"/>
      <c r="I85" s="1"/>
      <c r="J85" s="1"/>
      <c r="K85" s="1"/>
    </row>
    <row r="86" spans="1:11" x14ac:dyDescent="0.2">
      <c r="A86" s="11" t="s">
        <v>8</v>
      </c>
      <c r="B86" s="9">
        <f t="shared" si="15"/>
        <v>126</v>
      </c>
      <c r="C86" s="9" t="s">
        <v>305</v>
      </c>
      <c r="D86" s="9" t="s">
        <v>416</v>
      </c>
      <c r="E86" s="150">
        <v>26</v>
      </c>
      <c r="F86" s="150">
        <f t="shared" si="0"/>
        <v>18.2</v>
      </c>
      <c r="G86" s="174">
        <f t="shared" si="14"/>
        <v>32.5</v>
      </c>
      <c r="H86" s="1"/>
      <c r="I86" s="1"/>
      <c r="J86" s="1"/>
      <c r="K86" s="1"/>
    </row>
    <row r="87" spans="1:11" x14ac:dyDescent="0.2">
      <c r="A87" s="11" t="s">
        <v>8</v>
      </c>
      <c r="B87" s="9">
        <f t="shared" si="15"/>
        <v>128</v>
      </c>
      <c r="C87" s="9" t="s">
        <v>305</v>
      </c>
      <c r="D87" s="9" t="s">
        <v>414</v>
      </c>
      <c r="E87" s="150">
        <v>39.5</v>
      </c>
      <c r="F87" s="150">
        <f t="shared" si="0"/>
        <v>27.65</v>
      </c>
      <c r="G87" s="174">
        <f t="shared" si="14"/>
        <v>49.375</v>
      </c>
      <c r="H87" s="1"/>
      <c r="I87" s="1"/>
      <c r="J87" s="1"/>
      <c r="K87" s="1"/>
    </row>
    <row r="88" spans="1:11" x14ac:dyDescent="0.2">
      <c r="A88" s="11" t="s">
        <v>8</v>
      </c>
      <c r="B88" s="9">
        <f t="shared" si="15"/>
        <v>130</v>
      </c>
      <c r="C88" s="9" t="s">
        <v>307</v>
      </c>
      <c r="D88" s="9" t="s">
        <v>412</v>
      </c>
      <c r="E88" s="150">
        <v>3.1</v>
      </c>
      <c r="F88" s="150">
        <f t="shared" si="0"/>
        <v>2.17</v>
      </c>
      <c r="G88" s="174">
        <f t="shared" si="14"/>
        <v>3.875</v>
      </c>
      <c r="H88" s="1"/>
      <c r="I88" s="1"/>
      <c r="J88" s="1"/>
      <c r="K88" s="1"/>
    </row>
    <row r="89" spans="1:11" x14ac:dyDescent="0.2">
      <c r="A89" s="11" t="s">
        <v>8</v>
      </c>
      <c r="B89" s="9">
        <f t="shared" si="15"/>
        <v>132</v>
      </c>
      <c r="C89" s="9" t="s">
        <v>307</v>
      </c>
      <c r="D89" s="9" t="s">
        <v>12</v>
      </c>
      <c r="E89" s="150">
        <v>2.88</v>
      </c>
      <c r="F89" s="150">
        <f t="shared" si="0"/>
        <v>2.02</v>
      </c>
      <c r="G89" s="174">
        <f t="shared" si="14"/>
        <v>3.5999999999999996</v>
      </c>
      <c r="H89" s="1"/>
      <c r="I89" s="1"/>
      <c r="J89" s="1"/>
      <c r="K89" s="1"/>
    </row>
    <row r="90" spans="1:11" x14ac:dyDescent="0.2">
      <c r="A90" s="11" t="s">
        <v>8</v>
      </c>
      <c r="B90" s="9">
        <f t="shared" si="15"/>
        <v>134</v>
      </c>
      <c r="C90" s="9" t="s">
        <v>307</v>
      </c>
      <c r="D90" s="9" t="s">
        <v>413</v>
      </c>
      <c r="E90" s="150">
        <v>2.4</v>
      </c>
      <c r="F90" s="150">
        <f t="shared" si="0"/>
        <v>1.68</v>
      </c>
      <c r="G90" s="174">
        <f t="shared" si="14"/>
        <v>3</v>
      </c>
      <c r="H90" s="1"/>
      <c r="I90" s="1"/>
      <c r="J90" s="1"/>
      <c r="K90" s="1"/>
    </row>
    <row r="91" spans="1:11" x14ac:dyDescent="0.2">
      <c r="A91" s="11" t="s">
        <v>8</v>
      </c>
      <c r="B91" s="9">
        <f t="shared" si="15"/>
        <v>136</v>
      </c>
      <c r="C91" s="9" t="s">
        <v>305</v>
      </c>
      <c r="D91" s="9" t="s">
        <v>411</v>
      </c>
      <c r="E91" s="150">
        <v>12.82</v>
      </c>
      <c r="F91" s="150">
        <f t="shared" si="0"/>
        <v>8.9700000000000006</v>
      </c>
      <c r="G91" s="174">
        <f t="shared" si="14"/>
        <v>16.024999999999999</v>
      </c>
      <c r="H91" s="1"/>
      <c r="I91" s="1"/>
      <c r="J91" s="1"/>
      <c r="K91" s="1"/>
    </row>
    <row r="92" spans="1:11" x14ac:dyDescent="0.2">
      <c r="A92" s="221" t="s">
        <v>8</v>
      </c>
      <c r="B92" s="9">
        <f t="shared" si="15"/>
        <v>138</v>
      </c>
      <c r="C92" s="9" t="s">
        <v>305</v>
      </c>
      <c r="D92" s="81" t="s">
        <v>417</v>
      </c>
      <c r="E92" s="151">
        <v>54.7</v>
      </c>
      <c r="F92" s="150">
        <f t="shared" si="0"/>
        <v>38.29</v>
      </c>
      <c r="G92" s="174">
        <f t="shared" si="14"/>
        <v>68.375</v>
      </c>
      <c r="H92" s="1"/>
      <c r="I92" s="1"/>
      <c r="J92" s="1"/>
      <c r="K92" s="1"/>
    </row>
    <row r="93" spans="1:11" x14ac:dyDescent="0.2">
      <c r="A93" s="21" t="s">
        <v>8</v>
      </c>
      <c r="B93" s="9">
        <f t="shared" si="15"/>
        <v>140</v>
      </c>
      <c r="C93" s="9" t="s">
        <v>305</v>
      </c>
      <c r="D93" s="18" t="s">
        <v>418</v>
      </c>
      <c r="E93" s="151">
        <v>92.51</v>
      </c>
      <c r="F93" s="151">
        <f t="shared" ref="F93:F99" si="18">ROUND(E93/0.7,2)</f>
        <v>132.16</v>
      </c>
      <c r="G93" s="174">
        <f t="shared" si="14"/>
        <v>115.6375</v>
      </c>
      <c r="H93" s="1"/>
      <c r="I93" s="1"/>
      <c r="J93" s="1"/>
      <c r="K93" s="1"/>
    </row>
    <row r="94" spans="1:11" x14ac:dyDescent="0.2">
      <c r="A94" s="133"/>
      <c r="B94" s="63"/>
      <c r="C94" s="63"/>
      <c r="D94" s="58"/>
      <c r="E94" s="184"/>
      <c r="F94" s="184"/>
      <c r="G94" s="185"/>
      <c r="H94" s="1"/>
      <c r="I94" s="1"/>
      <c r="J94" s="1"/>
      <c r="K94" s="1"/>
    </row>
    <row r="95" spans="1:11" s="63" customFormat="1" x14ac:dyDescent="0.2">
      <c r="A95" s="213" t="s">
        <v>615</v>
      </c>
      <c r="B95" s="58"/>
      <c r="D95" s="58"/>
      <c r="E95" s="59"/>
      <c r="F95" s="59"/>
      <c r="G95" s="178"/>
      <c r="H95" s="132"/>
      <c r="I95" s="132"/>
      <c r="J95" s="132"/>
      <c r="K95" s="132"/>
    </row>
    <row r="96" spans="1:11" x14ac:dyDescent="0.2">
      <c r="A96" s="11" t="s">
        <v>13</v>
      </c>
      <c r="B96" s="9">
        <v>2</v>
      </c>
      <c r="C96" s="9" t="s">
        <v>419</v>
      </c>
      <c r="D96" s="155" t="s">
        <v>14</v>
      </c>
      <c r="E96" s="167">
        <v>21.39</v>
      </c>
      <c r="F96" s="151">
        <f t="shared" si="18"/>
        <v>30.56</v>
      </c>
      <c r="G96" s="174">
        <f t="shared" si="14"/>
        <v>26.737500000000001</v>
      </c>
      <c r="H96" s="1"/>
      <c r="I96" s="1"/>
      <c r="J96" s="1"/>
      <c r="K96" s="1"/>
    </row>
    <row r="97" spans="1:11" x14ac:dyDescent="0.2">
      <c r="A97" s="11" t="s">
        <v>13</v>
      </c>
      <c r="B97" s="144">
        <f>B96+2</f>
        <v>4</v>
      </c>
      <c r="C97" s="9" t="s">
        <v>419</v>
      </c>
      <c r="D97" s="155" t="s">
        <v>15</v>
      </c>
      <c r="E97" s="167">
        <v>23.978000000000002</v>
      </c>
      <c r="F97" s="151">
        <f t="shared" si="18"/>
        <v>34.25</v>
      </c>
      <c r="G97" s="174">
        <f t="shared" si="14"/>
        <v>29.972500000000004</v>
      </c>
      <c r="H97" s="1"/>
      <c r="I97" s="1"/>
      <c r="J97" s="1"/>
      <c r="K97" s="1"/>
    </row>
    <row r="98" spans="1:11" x14ac:dyDescent="0.2">
      <c r="A98" s="11" t="s">
        <v>13</v>
      </c>
      <c r="B98" s="144">
        <f t="shared" ref="B98:B136" si="19">B97+2</f>
        <v>6</v>
      </c>
      <c r="C98" s="9" t="s">
        <v>419</v>
      </c>
      <c r="D98" s="155" t="s">
        <v>16</v>
      </c>
      <c r="E98" s="167">
        <v>57.63</v>
      </c>
      <c r="F98" s="151">
        <f t="shared" si="18"/>
        <v>82.33</v>
      </c>
      <c r="G98" s="174">
        <f t="shared" si="14"/>
        <v>72.037500000000009</v>
      </c>
      <c r="H98" s="1"/>
      <c r="I98" s="1"/>
      <c r="J98" s="1"/>
      <c r="K98" s="1"/>
    </row>
    <row r="99" spans="1:11" x14ac:dyDescent="0.2">
      <c r="A99" s="11" t="s">
        <v>13</v>
      </c>
      <c r="B99" s="144">
        <f t="shared" si="19"/>
        <v>8</v>
      </c>
      <c r="C99" s="9" t="s">
        <v>419</v>
      </c>
      <c r="D99" s="155" t="s">
        <v>17</v>
      </c>
      <c r="E99" s="167">
        <v>44.74</v>
      </c>
      <c r="F99" s="151">
        <f t="shared" si="18"/>
        <v>63.91</v>
      </c>
      <c r="G99" s="174">
        <f t="shared" si="14"/>
        <v>55.925000000000004</v>
      </c>
      <c r="H99" s="1"/>
      <c r="I99" s="1"/>
      <c r="J99" s="1"/>
      <c r="K99" s="1"/>
    </row>
    <row r="100" spans="1:11" x14ac:dyDescent="0.2">
      <c r="A100" s="11" t="s">
        <v>13</v>
      </c>
      <c r="B100" s="144">
        <v>20</v>
      </c>
      <c r="C100" s="9" t="s">
        <v>419</v>
      </c>
      <c r="D100" s="156" t="s">
        <v>18</v>
      </c>
      <c r="E100" s="150">
        <v>68.17</v>
      </c>
      <c r="F100" s="168">
        <f t="shared" si="0"/>
        <v>47.72</v>
      </c>
      <c r="G100" s="179">
        <v>22.5</v>
      </c>
      <c r="H100" s="1"/>
      <c r="I100" s="145"/>
      <c r="J100" s="1"/>
      <c r="K100" s="1"/>
    </row>
    <row r="101" spans="1:11" x14ac:dyDescent="0.2">
      <c r="A101" s="101" t="s">
        <v>13</v>
      </c>
      <c r="B101" s="144">
        <f t="shared" si="19"/>
        <v>22</v>
      </c>
      <c r="C101" s="57" t="s">
        <v>419</v>
      </c>
      <c r="D101" s="157" t="s">
        <v>19</v>
      </c>
      <c r="E101" s="150">
        <v>65.75</v>
      </c>
      <c r="F101" s="168">
        <f t="shared" si="0"/>
        <v>46.03</v>
      </c>
      <c r="G101" s="179">
        <v>22.5</v>
      </c>
      <c r="H101" s="1"/>
      <c r="I101" s="145"/>
      <c r="J101" s="1"/>
      <c r="K101" s="1"/>
    </row>
    <row r="102" spans="1:11" x14ac:dyDescent="0.2">
      <c r="A102" s="11" t="s">
        <v>13</v>
      </c>
      <c r="B102" s="144">
        <f t="shared" si="19"/>
        <v>24</v>
      </c>
      <c r="C102" s="57" t="s">
        <v>419</v>
      </c>
      <c r="D102" s="156" t="s">
        <v>20</v>
      </c>
      <c r="E102" s="150">
        <v>20.76</v>
      </c>
      <c r="F102" s="168">
        <f t="shared" si="0"/>
        <v>14.53</v>
      </c>
      <c r="G102" s="179">
        <v>25.5</v>
      </c>
      <c r="H102" s="1"/>
      <c r="I102" s="145"/>
      <c r="J102" s="1"/>
      <c r="K102" s="1"/>
    </row>
    <row r="103" spans="1:11" x14ac:dyDescent="0.2">
      <c r="A103" s="11" t="s">
        <v>13</v>
      </c>
      <c r="B103" s="144">
        <f t="shared" si="19"/>
        <v>26</v>
      </c>
      <c r="C103" s="57" t="s">
        <v>419</v>
      </c>
      <c r="D103" s="156" t="s">
        <v>21</v>
      </c>
      <c r="E103" s="150">
        <v>33.450000000000003</v>
      </c>
      <c r="F103" s="168">
        <f t="shared" si="0"/>
        <v>23.42</v>
      </c>
      <c r="G103" s="179">
        <v>24.5</v>
      </c>
      <c r="H103" s="1"/>
      <c r="I103" s="145"/>
      <c r="J103" s="1"/>
      <c r="K103" s="1"/>
    </row>
    <row r="104" spans="1:11" x14ac:dyDescent="0.2">
      <c r="A104" s="11" t="s">
        <v>13</v>
      </c>
      <c r="B104" s="144">
        <f t="shared" si="19"/>
        <v>28</v>
      </c>
      <c r="C104" s="57" t="s">
        <v>419</v>
      </c>
      <c r="D104" s="156" t="s">
        <v>22</v>
      </c>
      <c r="E104" s="150">
        <v>27.3</v>
      </c>
      <c r="F104" s="150">
        <f t="shared" si="0"/>
        <v>19.11</v>
      </c>
      <c r="G104" s="174">
        <f>E104*1.25</f>
        <v>34.125</v>
      </c>
      <c r="H104" s="1"/>
      <c r="I104" s="1"/>
      <c r="J104" s="1"/>
      <c r="K104" s="1"/>
    </row>
    <row r="105" spans="1:11" x14ac:dyDescent="0.2">
      <c r="A105" s="11" t="s">
        <v>13</v>
      </c>
      <c r="B105" s="144">
        <f t="shared" si="19"/>
        <v>30</v>
      </c>
      <c r="C105" s="57" t="s">
        <v>419</v>
      </c>
      <c r="D105" s="156" t="s">
        <v>23</v>
      </c>
      <c r="E105" s="150">
        <v>19.86</v>
      </c>
      <c r="F105" s="150">
        <f t="shared" si="0"/>
        <v>13.9</v>
      </c>
      <c r="G105" s="174">
        <f>E105*1.25</f>
        <v>24.824999999999999</v>
      </c>
      <c r="H105" s="1"/>
      <c r="I105" s="1"/>
      <c r="J105" s="1"/>
      <c r="K105" s="1"/>
    </row>
    <row r="106" spans="1:11" x14ac:dyDescent="0.2">
      <c r="A106" s="11" t="s">
        <v>13</v>
      </c>
      <c r="B106" s="144">
        <f t="shared" si="19"/>
        <v>32</v>
      </c>
      <c r="C106" s="57" t="s">
        <v>419</v>
      </c>
      <c r="D106" s="156" t="s">
        <v>24</v>
      </c>
      <c r="E106" s="150">
        <v>78.569999999999993</v>
      </c>
      <c r="F106" s="150">
        <f t="shared" si="0"/>
        <v>55</v>
      </c>
      <c r="G106" s="174">
        <f>E106*1.25</f>
        <v>98.212499999999991</v>
      </c>
      <c r="H106" s="1"/>
      <c r="I106" s="1"/>
      <c r="J106" s="1"/>
      <c r="K106" s="1"/>
    </row>
    <row r="107" spans="1:11" x14ac:dyDescent="0.2">
      <c r="A107" s="11" t="s">
        <v>13</v>
      </c>
      <c r="B107" s="144">
        <f t="shared" si="19"/>
        <v>34</v>
      </c>
      <c r="C107" s="57" t="s">
        <v>419</v>
      </c>
      <c r="D107" s="156" t="s">
        <v>25</v>
      </c>
      <c r="E107" s="150">
        <v>43.03</v>
      </c>
      <c r="F107" s="150">
        <f t="shared" ref="F107:F145" si="20">ROUND(E107*70%,2)</f>
        <v>30.12</v>
      </c>
      <c r="G107" s="174">
        <f>E107*1.25</f>
        <v>53.787500000000001</v>
      </c>
      <c r="H107" s="1"/>
      <c r="I107" s="1"/>
      <c r="J107" s="1"/>
      <c r="K107" s="1"/>
    </row>
    <row r="108" spans="1:11" x14ac:dyDescent="0.2">
      <c r="A108" s="11" t="s">
        <v>13</v>
      </c>
      <c r="B108" s="144">
        <v>40</v>
      </c>
      <c r="C108" s="57" t="s">
        <v>419</v>
      </c>
      <c r="D108" s="156" t="s">
        <v>26</v>
      </c>
      <c r="E108" s="150">
        <v>27.06</v>
      </c>
      <c r="F108" s="150">
        <f t="shared" si="20"/>
        <v>18.940000000000001</v>
      </c>
      <c r="G108" s="180">
        <v>35</v>
      </c>
      <c r="H108" s="1"/>
      <c r="I108" s="1"/>
      <c r="J108" s="1"/>
      <c r="K108" s="1"/>
    </row>
    <row r="109" spans="1:11" x14ac:dyDescent="0.2">
      <c r="A109" s="11" t="s">
        <v>13</v>
      </c>
      <c r="B109" s="144">
        <f t="shared" si="19"/>
        <v>42</v>
      </c>
      <c r="C109" s="57" t="s">
        <v>419</v>
      </c>
      <c r="D109" s="156" t="s">
        <v>27</v>
      </c>
      <c r="E109" s="150">
        <v>61.98</v>
      </c>
      <c r="F109" s="150">
        <f t="shared" si="20"/>
        <v>43.39</v>
      </c>
      <c r="G109" s="174">
        <f>E109*1.25</f>
        <v>77.474999999999994</v>
      </c>
      <c r="H109" s="1"/>
      <c r="I109" s="1"/>
      <c r="J109" s="1"/>
      <c r="K109" s="1"/>
    </row>
    <row r="110" spans="1:11" x14ac:dyDescent="0.2">
      <c r="A110" s="11" t="s">
        <v>13</v>
      </c>
      <c r="B110" s="144">
        <f t="shared" si="19"/>
        <v>44</v>
      </c>
      <c r="C110" s="57" t="s">
        <v>419</v>
      </c>
      <c r="D110" s="156" t="s">
        <v>28</v>
      </c>
      <c r="E110" s="150">
        <v>49.08</v>
      </c>
      <c r="F110" s="150">
        <f t="shared" si="20"/>
        <v>34.36</v>
      </c>
      <c r="G110" s="174">
        <f>E110*1.25</f>
        <v>61.349999999999994</v>
      </c>
      <c r="H110" s="1"/>
      <c r="I110" s="1"/>
      <c r="J110" s="1"/>
      <c r="K110" s="1"/>
    </row>
    <row r="111" spans="1:11" x14ac:dyDescent="0.2">
      <c r="A111" s="11" t="s">
        <v>13</v>
      </c>
      <c r="B111" s="144">
        <f t="shared" si="19"/>
        <v>46</v>
      </c>
      <c r="C111" s="57" t="s">
        <v>419</v>
      </c>
      <c r="D111" s="156" t="s">
        <v>29</v>
      </c>
      <c r="E111" s="150">
        <v>25.8</v>
      </c>
      <c r="F111" s="150">
        <f t="shared" si="20"/>
        <v>18.059999999999999</v>
      </c>
      <c r="G111" s="174">
        <f>E111*1.25</f>
        <v>32.25</v>
      </c>
      <c r="H111" s="1"/>
      <c r="I111" s="1"/>
      <c r="J111" s="1"/>
      <c r="K111" s="1"/>
    </row>
    <row r="112" spans="1:11" x14ac:dyDescent="0.2">
      <c r="A112" s="11" t="s">
        <v>13</v>
      </c>
      <c r="B112" s="144">
        <v>52</v>
      </c>
      <c r="C112" s="57" t="s">
        <v>419</v>
      </c>
      <c r="D112" s="156" t="s">
        <v>30</v>
      </c>
      <c r="E112" s="150">
        <v>66.489999999999995</v>
      </c>
      <c r="F112" s="150">
        <f t="shared" si="20"/>
        <v>46.54</v>
      </c>
      <c r="G112" s="179">
        <v>35</v>
      </c>
      <c r="H112" s="1"/>
      <c r="I112" s="1"/>
      <c r="J112" s="1"/>
      <c r="K112" s="1"/>
    </row>
    <row r="113" spans="1:11" x14ac:dyDescent="0.2">
      <c r="A113" s="11" t="s">
        <v>13</v>
      </c>
      <c r="B113" s="144">
        <f t="shared" si="19"/>
        <v>54</v>
      </c>
      <c r="C113" s="57" t="s">
        <v>419</v>
      </c>
      <c r="D113" s="158" t="s">
        <v>31</v>
      </c>
      <c r="E113" s="150">
        <v>13.49</v>
      </c>
      <c r="F113" s="150">
        <f t="shared" si="20"/>
        <v>9.44</v>
      </c>
      <c r="G113" s="179">
        <v>45</v>
      </c>
      <c r="H113" s="1"/>
      <c r="I113" s="1"/>
      <c r="J113" s="1"/>
      <c r="K113" s="1"/>
    </row>
    <row r="114" spans="1:11" x14ac:dyDescent="0.2">
      <c r="A114" s="11" t="s">
        <v>13</v>
      </c>
      <c r="B114" s="144">
        <f t="shared" si="19"/>
        <v>56</v>
      </c>
      <c r="C114" s="57" t="s">
        <v>419</v>
      </c>
      <c r="D114" s="158" t="s">
        <v>32</v>
      </c>
      <c r="E114" s="150">
        <v>27.45</v>
      </c>
      <c r="F114" s="150">
        <f t="shared" si="20"/>
        <v>19.22</v>
      </c>
      <c r="G114" s="179">
        <v>40</v>
      </c>
      <c r="H114" s="1"/>
      <c r="I114" s="1"/>
      <c r="J114" s="1"/>
      <c r="K114" s="1"/>
    </row>
    <row r="115" spans="1:11" x14ac:dyDescent="0.2">
      <c r="A115" s="11" t="s">
        <v>13</v>
      </c>
      <c r="B115" s="144">
        <f t="shared" si="19"/>
        <v>58</v>
      </c>
      <c r="C115" s="57" t="s">
        <v>419</v>
      </c>
      <c r="D115" s="158" t="s">
        <v>694</v>
      </c>
      <c r="E115" s="150">
        <v>61</v>
      </c>
      <c r="F115" s="150">
        <f t="shared" si="20"/>
        <v>42.7</v>
      </c>
      <c r="G115" s="179">
        <v>35</v>
      </c>
      <c r="H115" s="1"/>
      <c r="I115" s="1"/>
      <c r="J115" s="1"/>
      <c r="K115" s="1"/>
    </row>
    <row r="116" spans="1:11" x14ac:dyDescent="0.2">
      <c r="A116" s="11" t="s">
        <v>13</v>
      </c>
      <c r="B116" s="144">
        <f t="shared" si="19"/>
        <v>60</v>
      </c>
      <c r="C116" s="57" t="s">
        <v>419</v>
      </c>
      <c r="D116" s="155" t="s">
        <v>33</v>
      </c>
      <c r="E116" s="150">
        <v>22.14</v>
      </c>
      <c r="F116" s="150">
        <f t="shared" si="20"/>
        <v>15.5</v>
      </c>
      <c r="G116" s="174">
        <f>E116*1.25</f>
        <v>27.675000000000001</v>
      </c>
      <c r="H116" s="1"/>
      <c r="I116" s="1"/>
      <c r="J116" s="1"/>
      <c r="K116" s="1"/>
    </row>
    <row r="117" spans="1:11" x14ac:dyDescent="0.2">
      <c r="A117" s="11" t="s">
        <v>13</v>
      </c>
      <c r="B117" s="144">
        <f t="shared" si="19"/>
        <v>62</v>
      </c>
      <c r="C117" s="57" t="s">
        <v>419</v>
      </c>
      <c r="D117" s="155" t="s">
        <v>34</v>
      </c>
      <c r="E117" s="150">
        <v>24.3</v>
      </c>
      <c r="F117" s="150">
        <f t="shared" si="20"/>
        <v>17.010000000000002</v>
      </c>
      <c r="G117" s="174">
        <f>E117*1.25</f>
        <v>30.375</v>
      </c>
      <c r="H117" s="1"/>
      <c r="I117" s="1"/>
      <c r="J117" s="1"/>
      <c r="K117" s="1"/>
    </row>
    <row r="118" spans="1:11" x14ac:dyDescent="0.2">
      <c r="A118" s="222" t="s">
        <v>13</v>
      </c>
      <c r="B118" s="144">
        <v>70</v>
      </c>
      <c r="C118" s="57" t="s">
        <v>419</v>
      </c>
      <c r="D118" s="155" t="s">
        <v>35</v>
      </c>
      <c r="E118" s="168">
        <v>25.68</v>
      </c>
      <c r="F118" s="150">
        <f t="shared" si="20"/>
        <v>17.98</v>
      </c>
      <c r="G118" s="180">
        <v>22.5</v>
      </c>
      <c r="H118" s="1"/>
      <c r="I118" s="1"/>
      <c r="J118" s="1"/>
      <c r="K118" s="1"/>
    </row>
    <row r="119" spans="1:11" x14ac:dyDescent="0.2">
      <c r="A119" s="222" t="s">
        <v>13</v>
      </c>
      <c r="B119" s="144">
        <f t="shared" si="19"/>
        <v>72</v>
      </c>
      <c r="C119" s="57" t="s">
        <v>419</v>
      </c>
      <c r="D119" s="155" t="s">
        <v>36</v>
      </c>
      <c r="E119" s="168">
        <v>24.46</v>
      </c>
      <c r="F119" s="150">
        <f t="shared" si="20"/>
        <v>17.12</v>
      </c>
      <c r="G119" s="174">
        <f>E119*1.25</f>
        <v>30.575000000000003</v>
      </c>
      <c r="H119" s="1"/>
      <c r="I119" s="1"/>
      <c r="J119" s="1"/>
      <c r="K119" s="1"/>
    </row>
    <row r="120" spans="1:11" x14ac:dyDescent="0.2">
      <c r="A120" s="222" t="s">
        <v>13</v>
      </c>
      <c r="B120" s="144">
        <f t="shared" si="19"/>
        <v>74</v>
      </c>
      <c r="C120" s="57" t="s">
        <v>419</v>
      </c>
      <c r="D120" s="155" t="s">
        <v>37</v>
      </c>
      <c r="E120" s="168">
        <v>61.71</v>
      </c>
      <c r="F120" s="150">
        <f t="shared" si="20"/>
        <v>43.2</v>
      </c>
      <c r="G120" s="179">
        <v>22.5</v>
      </c>
      <c r="H120" s="1"/>
      <c r="I120" s="1"/>
      <c r="J120" s="1"/>
      <c r="K120" s="1"/>
    </row>
    <row r="121" spans="1:11" x14ac:dyDescent="0.2">
      <c r="A121" s="222" t="s">
        <v>13</v>
      </c>
      <c r="B121" s="144">
        <f t="shared" si="19"/>
        <v>76</v>
      </c>
      <c r="C121" s="57" t="s">
        <v>419</v>
      </c>
      <c r="D121" s="155" t="s">
        <v>38</v>
      </c>
      <c r="E121" s="168">
        <v>48.81</v>
      </c>
      <c r="F121" s="150">
        <f t="shared" si="20"/>
        <v>34.17</v>
      </c>
      <c r="G121" s="179">
        <v>23.5</v>
      </c>
      <c r="H121" s="1"/>
      <c r="I121" s="1"/>
      <c r="J121" s="1"/>
      <c r="K121" s="1"/>
    </row>
    <row r="122" spans="1:11" x14ac:dyDescent="0.2">
      <c r="A122" s="222" t="s">
        <v>13</v>
      </c>
      <c r="B122" s="144">
        <f t="shared" si="19"/>
        <v>78</v>
      </c>
      <c r="C122" s="57" t="s">
        <v>419</v>
      </c>
      <c r="D122" s="155" t="s">
        <v>39</v>
      </c>
      <c r="E122" s="168">
        <v>25.28</v>
      </c>
      <c r="F122" s="168">
        <f t="shared" si="20"/>
        <v>17.7</v>
      </c>
      <c r="G122" s="179">
        <v>29</v>
      </c>
      <c r="H122" s="1"/>
      <c r="I122" s="1"/>
      <c r="J122" s="1"/>
      <c r="K122" s="1"/>
    </row>
    <row r="123" spans="1:11" x14ac:dyDescent="0.2">
      <c r="A123" s="11" t="s">
        <v>13</v>
      </c>
      <c r="B123" s="144">
        <f t="shared" si="19"/>
        <v>80</v>
      </c>
      <c r="C123" s="57" t="s">
        <v>419</v>
      </c>
      <c r="D123" s="158" t="s">
        <v>40</v>
      </c>
      <c r="E123" s="150">
        <v>25.64</v>
      </c>
      <c r="F123" s="168">
        <f t="shared" si="20"/>
        <v>17.95</v>
      </c>
      <c r="G123" s="179">
        <v>29</v>
      </c>
      <c r="H123" s="1"/>
      <c r="I123" s="1"/>
      <c r="J123" s="1"/>
      <c r="K123" s="1"/>
    </row>
    <row r="124" spans="1:11" x14ac:dyDescent="0.2">
      <c r="A124" s="11" t="s">
        <v>13</v>
      </c>
      <c r="B124" s="144">
        <f t="shared" si="19"/>
        <v>82</v>
      </c>
      <c r="C124" s="57" t="s">
        <v>419</v>
      </c>
      <c r="D124" s="158" t="s">
        <v>41</v>
      </c>
      <c r="E124" s="150">
        <v>22.61</v>
      </c>
      <c r="F124" s="168">
        <f t="shared" si="20"/>
        <v>15.83</v>
      </c>
      <c r="G124" s="179">
        <v>45</v>
      </c>
      <c r="H124" s="1"/>
      <c r="I124" s="1"/>
      <c r="J124" s="1"/>
      <c r="K124" s="1"/>
    </row>
    <row r="125" spans="1:11" x14ac:dyDescent="0.2">
      <c r="A125" s="11" t="s">
        <v>13</v>
      </c>
      <c r="B125" s="144">
        <f t="shared" si="19"/>
        <v>84</v>
      </c>
      <c r="C125" s="57" t="s">
        <v>419</v>
      </c>
      <c r="D125" s="158" t="s">
        <v>42</v>
      </c>
      <c r="E125" s="150">
        <v>19.579999999999998</v>
      </c>
      <c r="F125" s="168">
        <f t="shared" si="20"/>
        <v>13.71</v>
      </c>
      <c r="G125" s="179">
        <v>35</v>
      </c>
      <c r="H125" s="1"/>
      <c r="I125" s="1"/>
      <c r="J125" s="1"/>
      <c r="K125" s="1"/>
    </row>
    <row r="126" spans="1:11" x14ac:dyDescent="0.2">
      <c r="A126" s="11" t="s">
        <v>13</v>
      </c>
      <c r="B126" s="144">
        <f t="shared" si="19"/>
        <v>86</v>
      </c>
      <c r="C126" s="57" t="s">
        <v>419</v>
      </c>
      <c r="D126" s="158" t="s">
        <v>43</v>
      </c>
      <c r="E126" s="150">
        <v>10.19</v>
      </c>
      <c r="F126" s="168">
        <f t="shared" si="20"/>
        <v>7.13</v>
      </c>
      <c r="G126" s="179">
        <v>29</v>
      </c>
      <c r="H126" s="1"/>
      <c r="I126" s="1"/>
      <c r="J126" s="1"/>
      <c r="K126" s="1"/>
    </row>
    <row r="127" spans="1:11" x14ac:dyDescent="0.2">
      <c r="A127" s="11" t="s">
        <v>13</v>
      </c>
      <c r="B127" s="144">
        <f t="shared" si="19"/>
        <v>88</v>
      </c>
      <c r="C127" s="57" t="s">
        <v>419</v>
      </c>
      <c r="D127" s="158" t="s">
        <v>44</v>
      </c>
      <c r="E127" s="150">
        <v>5.7</v>
      </c>
      <c r="F127" s="150">
        <f t="shared" si="20"/>
        <v>3.99</v>
      </c>
      <c r="G127" s="180">
        <v>29</v>
      </c>
      <c r="H127" s="1"/>
      <c r="I127" s="1"/>
      <c r="J127" s="1"/>
      <c r="K127" s="1"/>
    </row>
    <row r="128" spans="1:11" x14ac:dyDescent="0.2">
      <c r="A128" s="11" t="s">
        <v>13</v>
      </c>
      <c r="B128" s="144">
        <f t="shared" si="19"/>
        <v>90</v>
      </c>
      <c r="C128" s="57" t="s">
        <v>419</v>
      </c>
      <c r="D128" s="155" t="s">
        <v>45</v>
      </c>
      <c r="E128" s="150">
        <v>6.19</v>
      </c>
      <c r="F128" s="150">
        <f t="shared" si="20"/>
        <v>4.33</v>
      </c>
      <c r="G128" s="180">
        <v>27.5</v>
      </c>
      <c r="H128" s="1"/>
      <c r="I128" s="1"/>
      <c r="J128" s="1"/>
      <c r="K128" s="1"/>
    </row>
    <row r="129" spans="1:11" x14ac:dyDescent="0.2">
      <c r="A129" s="11" t="s">
        <v>13</v>
      </c>
      <c r="B129" s="144">
        <f t="shared" si="19"/>
        <v>92</v>
      </c>
      <c r="C129" s="57" t="s">
        <v>419</v>
      </c>
      <c r="D129" s="155" t="s">
        <v>46</v>
      </c>
      <c r="E129" s="150">
        <v>75.569999999999993</v>
      </c>
      <c r="F129" s="150">
        <f t="shared" si="20"/>
        <v>52.9</v>
      </c>
      <c r="G129" s="180">
        <v>22.5</v>
      </c>
      <c r="H129" s="1"/>
      <c r="I129" s="1"/>
      <c r="J129" s="1"/>
      <c r="K129" s="1"/>
    </row>
    <row r="130" spans="1:11" x14ac:dyDescent="0.2">
      <c r="A130" s="11" t="s">
        <v>13</v>
      </c>
      <c r="B130" s="144">
        <f t="shared" si="19"/>
        <v>94</v>
      </c>
      <c r="C130" s="57" t="s">
        <v>420</v>
      </c>
      <c r="D130" s="158" t="s">
        <v>47</v>
      </c>
      <c r="E130" s="150">
        <v>150</v>
      </c>
      <c r="F130" s="150">
        <f t="shared" si="20"/>
        <v>105</v>
      </c>
      <c r="G130" s="174">
        <f t="shared" ref="G130:G134" si="21">E130*1.25</f>
        <v>187.5</v>
      </c>
      <c r="H130" s="1"/>
      <c r="I130" s="1"/>
      <c r="J130" s="1"/>
      <c r="K130" s="1"/>
    </row>
    <row r="131" spans="1:11" x14ac:dyDescent="0.2">
      <c r="A131" s="11" t="s">
        <v>13</v>
      </c>
      <c r="B131" s="144">
        <f t="shared" si="19"/>
        <v>96</v>
      </c>
      <c r="C131" s="57" t="s">
        <v>420</v>
      </c>
      <c r="D131" s="158" t="s">
        <v>48</v>
      </c>
      <c r="E131" s="150">
        <v>175</v>
      </c>
      <c r="F131" s="150">
        <f t="shared" si="20"/>
        <v>122.5</v>
      </c>
      <c r="G131" s="174">
        <f t="shared" si="21"/>
        <v>218.75</v>
      </c>
      <c r="H131" s="1"/>
      <c r="I131" s="1"/>
      <c r="J131" s="1"/>
      <c r="K131" s="1"/>
    </row>
    <row r="132" spans="1:11" x14ac:dyDescent="0.2">
      <c r="A132" s="223" t="s">
        <v>13</v>
      </c>
      <c r="B132" s="144">
        <f t="shared" si="19"/>
        <v>98</v>
      </c>
      <c r="C132" s="105" t="s">
        <v>420</v>
      </c>
      <c r="D132" s="159" t="s">
        <v>421</v>
      </c>
      <c r="E132" s="150">
        <v>225</v>
      </c>
      <c r="F132" s="150">
        <f t="shared" si="20"/>
        <v>157.5</v>
      </c>
      <c r="G132" s="174">
        <f t="shared" si="21"/>
        <v>281.25</v>
      </c>
      <c r="H132" s="1"/>
      <c r="I132" s="1"/>
      <c r="J132" s="1"/>
      <c r="K132" s="1"/>
    </row>
    <row r="133" spans="1:11" ht="38.25" x14ac:dyDescent="0.2">
      <c r="A133" s="218" t="s">
        <v>13</v>
      </c>
      <c r="B133" s="144">
        <v>110</v>
      </c>
      <c r="C133" s="84" t="s">
        <v>307</v>
      </c>
      <c r="D133" s="160" t="s">
        <v>422</v>
      </c>
      <c r="E133" s="151">
        <v>12.18</v>
      </c>
      <c r="F133" s="150">
        <f t="shared" si="20"/>
        <v>8.5299999999999994</v>
      </c>
      <c r="G133" s="174">
        <f t="shared" si="21"/>
        <v>15.225</v>
      </c>
      <c r="H133" s="1"/>
      <c r="I133" s="118"/>
      <c r="J133" s="1"/>
      <c r="K133" s="1"/>
    </row>
    <row r="134" spans="1:11" x14ac:dyDescent="0.2">
      <c r="A134" s="218" t="s">
        <v>13</v>
      </c>
      <c r="B134" s="144">
        <f t="shared" si="19"/>
        <v>112</v>
      </c>
      <c r="C134" s="81" t="s">
        <v>305</v>
      </c>
      <c r="D134" s="161" t="s">
        <v>338</v>
      </c>
      <c r="E134" s="152">
        <v>58.5</v>
      </c>
      <c r="F134" s="152">
        <f t="shared" ref="F134" si="22">ROUND(E134/0.7,2)</f>
        <v>83.57</v>
      </c>
      <c r="G134" s="174">
        <f t="shared" si="21"/>
        <v>73.125</v>
      </c>
      <c r="H134" s="1"/>
      <c r="I134" s="118"/>
      <c r="J134" s="1"/>
      <c r="K134" s="1"/>
    </row>
    <row r="135" spans="1:11" ht="25.5" x14ac:dyDescent="0.2">
      <c r="A135" s="219" t="s">
        <v>13</v>
      </c>
      <c r="B135" s="144">
        <f t="shared" si="19"/>
        <v>114</v>
      </c>
      <c r="C135" s="81" t="s">
        <v>305</v>
      </c>
      <c r="D135" s="162" t="s">
        <v>685</v>
      </c>
      <c r="E135" s="151">
        <v>35</v>
      </c>
      <c r="F135" s="150">
        <f t="shared" ref="F135" si="23">ROUND(E135*70%,2)</f>
        <v>24.5</v>
      </c>
      <c r="G135" s="174">
        <f>E135*1.25</f>
        <v>43.75</v>
      </c>
      <c r="H135" s="1"/>
      <c r="I135" s="118"/>
      <c r="J135" s="1"/>
      <c r="K135" s="1"/>
    </row>
    <row r="136" spans="1:11" ht="25.5" x14ac:dyDescent="0.2">
      <c r="A136" s="21" t="s">
        <v>13</v>
      </c>
      <c r="B136" s="144">
        <f t="shared" si="19"/>
        <v>116</v>
      </c>
      <c r="C136" s="18" t="s">
        <v>305</v>
      </c>
      <c r="D136" s="18" t="s">
        <v>686</v>
      </c>
      <c r="E136" s="151">
        <v>25</v>
      </c>
      <c r="F136" s="151">
        <f>ROUND(E136/0.7,2)</f>
        <v>35.71</v>
      </c>
      <c r="G136" s="174">
        <f t="shared" ref="G136:G143" si="24">F136*1.25</f>
        <v>44.637500000000003</v>
      </c>
      <c r="H136" s="1"/>
      <c r="I136" s="118"/>
      <c r="J136" s="1"/>
      <c r="K136" s="1"/>
    </row>
    <row r="137" spans="1:11" s="82" customFormat="1" x14ac:dyDescent="0.2">
      <c r="A137" s="133"/>
      <c r="B137" s="187"/>
      <c r="C137" s="133"/>
      <c r="D137" s="133"/>
      <c r="E137" s="188"/>
      <c r="F137" s="188"/>
      <c r="G137" s="189"/>
      <c r="H137" s="190"/>
      <c r="I137" s="191"/>
      <c r="J137" s="190"/>
      <c r="K137" s="190"/>
    </row>
    <row r="138" spans="1:11" x14ac:dyDescent="0.2">
      <c r="A138" s="212" t="s">
        <v>744</v>
      </c>
      <c r="B138" s="192"/>
      <c r="C138" s="193"/>
      <c r="D138" s="194"/>
      <c r="E138" s="184"/>
      <c r="F138" s="184"/>
      <c r="G138" s="185"/>
      <c r="H138" s="132"/>
      <c r="I138" s="186"/>
      <c r="J138" s="1"/>
      <c r="K138" s="1"/>
    </row>
    <row r="139" spans="1:11" x14ac:dyDescent="0.2">
      <c r="A139" s="11" t="s">
        <v>49</v>
      </c>
      <c r="B139" s="9">
        <v>1</v>
      </c>
      <c r="C139" s="9" t="s">
        <v>305</v>
      </c>
      <c r="D139" s="9" t="s">
        <v>50</v>
      </c>
      <c r="E139" s="150">
        <v>31.72</v>
      </c>
      <c r="F139" s="151">
        <f t="shared" ref="F139:F143" si="25">ROUND(E139/0.7,2)</f>
        <v>45.31</v>
      </c>
      <c r="G139" s="174">
        <f t="shared" si="24"/>
        <v>56.637500000000003</v>
      </c>
      <c r="H139" s="1"/>
      <c r="I139" s="1"/>
      <c r="J139" s="1"/>
      <c r="K139" s="1"/>
    </row>
    <row r="140" spans="1:11" x14ac:dyDescent="0.2">
      <c r="A140" s="11" t="s">
        <v>49</v>
      </c>
      <c r="B140" s="9">
        <f>10</f>
        <v>10</v>
      </c>
      <c r="C140" s="9" t="s">
        <v>305</v>
      </c>
      <c r="D140" s="9" t="s">
        <v>51</v>
      </c>
      <c r="E140" s="150">
        <v>36.299999999999997</v>
      </c>
      <c r="F140" s="151">
        <f t="shared" si="25"/>
        <v>51.86</v>
      </c>
      <c r="G140" s="174">
        <f t="shared" si="24"/>
        <v>64.825000000000003</v>
      </c>
      <c r="H140" s="1"/>
      <c r="I140" s="1"/>
      <c r="J140" s="1"/>
      <c r="K140" s="1"/>
    </row>
    <row r="141" spans="1:11" x14ac:dyDescent="0.2">
      <c r="A141" s="11" t="s">
        <v>49</v>
      </c>
      <c r="B141" s="9">
        <f t="shared" ref="B141:B203" si="26">B140+2</f>
        <v>12</v>
      </c>
      <c r="C141" s="9" t="s">
        <v>305</v>
      </c>
      <c r="D141" s="9" t="s">
        <v>423</v>
      </c>
      <c r="E141" s="150">
        <v>54.9</v>
      </c>
      <c r="F141" s="151">
        <f t="shared" si="25"/>
        <v>78.430000000000007</v>
      </c>
      <c r="G141" s="174">
        <f t="shared" si="24"/>
        <v>98.037500000000009</v>
      </c>
      <c r="H141" s="1"/>
      <c r="I141" s="1"/>
      <c r="J141" s="1"/>
      <c r="K141" s="1"/>
    </row>
    <row r="142" spans="1:11" x14ac:dyDescent="0.2">
      <c r="A142" s="11" t="s">
        <v>49</v>
      </c>
      <c r="B142" s="9">
        <f t="shared" si="26"/>
        <v>14</v>
      </c>
      <c r="C142" s="9" t="s">
        <v>305</v>
      </c>
      <c r="D142" s="9" t="s">
        <v>424</v>
      </c>
      <c r="E142" s="150">
        <v>46.36</v>
      </c>
      <c r="F142" s="151">
        <f t="shared" si="25"/>
        <v>66.23</v>
      </c>
      <c r="G142" s="174">
        <f t="shared" si="24"/>
        <v>82.787500000000009</v>
      </c>
      <c r="H142" s="1"/>
      <c r="I142" s="1"/>
      <c r="J142" s="1"/>
      <c r="K142" s="1"/>
    </row>
    <row r="143" spans="1:11" x14ac:dyDescent="0.2">
      <c r="A143" s="11" t="s">
        <v>49</v>
      </c>
      <c r="B143" s="9">
        <v>40</v>
      </c>
      <c r="C143" s="9" t="s">
        <v>307</v>
      </c>
      <c r="D143" s="9" t="s">
        <v>53</v>
      </c>
      <c r="E143" s="150">
        <v>0.04</v>
      </c>
      <c r="F143" s="151">
        <f t="shared" si="25"/>
        <v>0.06</v>
      </c>
      <c r="G143" s="174">
        <f t="shared" si="24"/>
        <v>7.4999999999999997E-2</v>
      </c>
      <c r="H143" s="1"/>
      <c r="I143" s="1"/>
      <c r="J143" s="1"/>
      <c r="K143" s="1"/>
    </row>
    <row r="144" spans="1:11" x14ac:dyDescent="0.2">
      <c r="A144" s="11" t="s">
        <v>49</v>
      </c>
      <c r="B144" s="9">
        <f t="shared" si="26"/>
        <v>42</v>
      </c>
      <c r="C144" s="9" t="s">
        <v>307</v>
      </c>
      <c r="D144" s="9" t="s">
        <v>70</v>
      </c>
      <c r="E144" s="150">
        <v>2.38</v>
      </c>
      <c r="F144" s="150">
        <f t="shared" si="20"/>
        <v>1.67</v>
      </c>
      <c r="G144" s="174">
        <f t="shared" ref="G144:G156" si="27">E144*1.25</f>
        <v>2.9749999999999996</v>
      </c>
      <c r="H144" s="1"/>
      <c r="I144" s="1"/>
      <c r="J144" s="1"/>
      <c r="K144" s="1"/>
    </row>
    <row r="145" spans="1:11" x14ac:dyDescent="0.2">
      <c r="A145" s="11" t="s">
        <v>49</v>
      </c>
      <c r="B145" s="9">
        <f t="shared" si="26"/>
        <v>44</v>
      </c>
      <c r="C145" s="9" t="s">
        <v>307</v>
      </c>
      <c r="D145" s="9" t="s">
        <v>71</v>
      </c>
      <c r="E145" s="150">
        <v>2.75</v>
      </c>
      <c r="F145" s="150">
        <f t="shared" si="20"/>
        <v>1.93</v>
      </c>
      <c r="G145" s="174">
        <f t="shared" si="27"/>
        <v>3.4375</v>
      </c>
      <c r="H145" s="1"/>
      <c r="I145" s="1"/>
      <c r="J145" s="1"/>
      <c r="K145" s="1"/>
    </row>
    <row r="146" spans="1:11" x14ac:dyDescent="0.2">
      <c r="A146" s="11" t="s">
        <v>49</v>
      </c>
      <c r="B146" s="9">
        <v>50</v>
      </c>
      <c r="C146" s="9" t="s">
        <v>305</v>
      </c>
      <c r="D146" s="9" t="s">
        <v>66</v>
      </c>
      <c r="E146" s="150">
        <v>17.93</v>
      </c>
      <c r="F146" s="150">
        <f t="shared" ref="F146:F156" si="28">ROUND(E146*70%,2)</f>
        <v>12.55</v>
      </c>
      <c r="G146" s="174">
        <f t="shared" si="27"/>
        <v>22.412500000000001</v>
      </c>
      <c r="H146" s="1"/>
      <c r="I146" s="1"/>
      <c r="J146" s="1"/>
      <c r="K146" s="1"/>
    </row>
    <row r="147" spans="1:11" x14ac:dyDescent="0.2">
      <c r="A147" s="11" t="s">
        <v>49</v>
      </c>
      <c r="B147" s="9">
        <v>60</v>
      </c>
      <c r="C147" s="9" t="s">
        <v>305</v>
      </c>
      <c r="D147" s="9" t="s">
        <v>474</v>
      </c>
      <c r="E147" s="150">
        <v>61</v>
      </c>
      <c r="F147" s="151">
        <f>ROUND(E147/0.7,2)</f>
        <v>87.14</v>
      </c>
      <c r="G147" s="174">
        <f>F147*1.25</f>
        <v>108.925</v>
      </c>
      <c r="H147" s="1"/>
      <c r="I147" s="1"/>
      <c r="J147" s="1"/>
      <c r="K147" s="1"/>
    </row>
    <row r="148" spans="1:11" ht="25.5" x14ac:dyDescent="0.2">
      <c r="A148" s="11" t="s">
        <v>49</v>
      </c>
      <c r="B148" s="9">
        <f t="shared" si="26"/>
        <v>62</v>
      </c>
      <c r="C148" s="11" t="s">
        <v>305</v>
      </c>
      <c r="D148" s="126" t="s">
        <v>475</v>
      </c>
      <c r="E148" s="169">
        <v>375</v>
      </c>
      <c r="F148" s="150">
        <f t="shared" si="28"/>
        <v>262.5</v>
      </c>
      <c r="G148" s="174">
        <f t="shared" si="27"/>
        <v>468.75</v>
      </c>
      <c r="H148" s="1"/>
      <c r="I148" s="1"/>
      <c r="J148" s="1"/>
      <c r="K148" s="1"/>
    </row>
    <row r="149" spans="1:11" ht="25.5" x14ac:dyDescent="0.2">
      <c r="A149" s="11" t="s">
        <v>49</v>
      </c>
      <c r="B149" s="9">
        <f>B148+1</f>
        <v>63</v>
      </c>
      <c r="C149" s="11" t="s">
        <v>305</v>
      </c>
      <c r="D149" s="126" t="s">
        <v>760</v>
      </c>
      <c r="E149" s="169">
        <v>433.99</v>
      </c>
      <c r="F149" s="150">
        <f t="shared" ref="F149" si="29">ROUND(E149*70%,2)</f>
        <v>303.79000000000002</v>
      </c>
      <c r="G149" s="174">
        <f t="shared" ref="G149" si="30">E149*1.25</f>
        <v>542.48749999999995</v>
      </c>
      <c r="H149" s="1"/>
      <c r="I149" s="1"/>
      <c r="J149" s="1"/>
      <c r="K149" s="1"/>
    </row>
    <row r="150" spans="1:11" ht="38.25" x14ac:dyDescent="0.2">
      <c r="A150" s="11" t="s">
        <v>49</v>
      </c>
      <c r="B150" s="9">
        <f>B149+1</f>
        <v>64</v>
      </c>
      <c r="C150" s="9" t="s">
        <v>305</v>
      </c>
      <c r="D150" s="97" t="s">
        <v>482</v>
      </c>
      <c r="E150" s="169">
        <v>305</v>
      </c>
      <c r="F150" s="150">
        <f t="shared" si="28"/>
        <v>213.5</v>
      </c>
      <c r="G150" s="174">
        <f t="shared" si="27"/>
        <v>381.25</v>
      </c>
      <c r="H150" s="1"/>
      <c r="I150" s="1"/>
      <c r="J150" s="1"/>
      <c r="K150" s="1"/>
    </row>
    <row r="151" spans="1:11" ht="38.25" x14ac:dyDescent="0.2">
      <c r="A151" s="11" t="s">
        <v>49</v>
      </c>
      <c r="B151" s="9">
        <f t="shared" si="26"/>
        <v>66</v>
      </c>
      <c r="C151" s="9" t="s">
        <v>305</v>
      </c>
      <c r="D151" s="97" t="s">
        <v>481</v>
      </c>
      <c r="E151" s="169">
        <v>430</v>
      </c>
      <c r="F151" s="150">
        <f t="shared" si="28"/>
        <v>301</v>
      </c>
      <c r="G151" s="174">
        <f t="shared" si="27"/>
        <v>537.5</v>
      </c>
      <c r="H151" s="1"/>
      <c r="I151" s="1"/>
      <c r="J151" s="1"/>
      <c r="K151" s="1"/>
    </row>
    <row r="152" spans="1:11" ht="38.25" x14ac:dyDescent="0.2">
      <c r="A152" s="11" t="s">
        <v>49</v>
      </c>
      <c r="B152" s="9">
        <f t="shared" si="26"/>
        <v>68</v>
      </c>
      <c r="C152" s="9" t="s">
        <v>305</v>
      </c>
      <c r="D152" s="97" t="s">
        <v>480</v>
      </c>
      <c r="E152" s="169">
        <v>570</v>
      </c>
      <c r="F152" s="150">
        <f t="shared" si="28"/>
        <v>399</v>
      </c>
      <c r="G152" s="174">
        <f t="shared" si="27"/>
        <v>712.5</v>
      </c>
      <c r="H152" s="1"/>
      <c r="I152" s="1"/>
      <c r="J152" s="1"/>
      <c r="K152" s="1"/>
    </row>
    <row r="153" spans="1:11" ht="38.25" x14ac:dyDescent="0.2">
      <c r="A153" s="11" t="s">
        <v>49</v>
      </c>
      <c r="B153" s="9">
        <f t="shared" si="26"/>
        <v>70</v>
      </c>
      <c r="C153" s="9" t="s">
        <v>305</v>
      </c>
      <c r="D153" s="97" t="s">
        <v>476</v>
      </c>
      <c r="E153" s="169">
        <v>690</v>
      </c>
      <c r="F153" s="150">
        <f t="shared" si="28"/>
        <v>483</v>
      </c>
      <c r="G153" s="174">
        <f t="shared" si="27"/>
        <v>862.5</v>
      </c>
      <c r="H153" s="1"/>
      <c r="I153" s="1"/>
      <c r="J153" s="1"/>
      <c r="K153" s="1"/>
    </row>
    <row r="154" spans="1:11" ht="38.25" x14ac:dyDescent="0.2">
      <c r="A154" s="11" t="s">
        <v>49</v>
      </c>
      <c r="B154" s="9">
        <f t="shared" si="26"/>
        <v>72</v>
      </c>
      <c r="C154" s="9" t="s">
        <v>305</v>
      </c>
      <c r="D154" s="97" t="s">
        <v>477</v>
      </c>
      <c r="E154" s="170">
        <v>810</v>
      </c>
      <c r="F154" s="150">
        <f t="shared" si="28"/>
        <v>567</v>
      </c>
      <c r="G154" s="174">
        <f t="shared" si="27"/>
        <v>1012.5</v>
      </c>
      <c r="H154" s="1"/>
      <c r="I154" s="1"/>
      <c r="J154" s="1"/>
      <c r="K154" s="1"/>
    </row>
    <row r="155" spans="1:11" x14ac:dyDescent="0.2">
      <c r="A155" s="11" t="s">
        <v>49</v>
      </c>
      <c r="B155" s="9">
        <f t="shared" si="26"/>
        <v>74</v>
      </c>
      <c r="C155" s="9" t="s">
        <v>305</v>
      </c>
      <c r="D155" s="97" t="s">
        <v>478</v>
      </c>
      <c r="E155" s="150">
        <v>550</v>
      </c>
      <c r="F155" s="150">
        <f t="shared" si="28"/>
        <v>385</v>
      </c>
      <c r="G155" s="174">
        <f t="shared" si="27"/>
        <v>687.5</v>
      </c>
      <c r="H155" s="1"/>
      <c r="I155" s="1"/>
      <c r="J155" s="1"/>
      <c r="K155" s="1"/>
    </row>
    <row r="156" spans="1:11" x14ac:dyDescent="0.2">
      <c r="A156" s="11" t="s">
        <v>49</v>
      </c>
      <c r="B156" s="9">
        <f t="shared" si="26"/>
        <v>76</v>
      </c>
      <c r="C156" s="9" t="s">
        <v>305</v>
      </c>
      <c r="D156" s="97" t="s">
        <v>479</v>
      </c>
      <c r="E156" s="150">
        <v>700</v>
      </c>
      <c r="F156" s="150">
        <f t="shared" si="28"/>
        <v>490</v>
      </c>
      <c r="G156" s="174">
        <f t="shared" si="27"/>
        <v>875</v>
      </c>
      <c r="H156" s="1"/>
      <c r="I156" s="1"/>
      <c r="J156" s="1"/>
      <c r="K156" s="1"/>
    </row>
    <row r="157" spans="1:11" ht="38.25" x14ac:dyDescent="0.2">
      <c r="A157" s="21" t="s">
        <v>49</v>
      </c>
      <c r="B157" s="9">
        <f t="shared" si="26"/>
        <v>78</v>
      </c>
      <c r="C157" s="9" t="s">
        <v>305</v>
      </c>
      <c r="D157" s="25" t="s">
        <v>466</v>
      </c>
      <c r="E157" s="151">
        <v>304.5</v>
      </c>
      <c r="F157" s="169">
        <f t="shared" ref="F157" si="31">ROUND(E157*70%,2)</f>
        <v>213.15</v>
      </c>
      <c r="G157" s="174">
        <f t="shared" ref="G157:G165" si="32">E157*1.25</f>
        <v>380.625</v>
      </c>
      <c r="H157" s="1"/>
      <c r="I157" s="1"/>
      <c r="J157" s="1"/>
      <c r="K157" s="1"/>
    </row>
    <row r="158" spans="1:11" ht="38.25" x14ac:dyDescent="0.2">
      <c r="A158" s="11" t="s">
        <v>49</v>
      </c>
      <c r="B158" s="9">
        <f>B157+2</f>
        <v>80</v>
      </c>
      <c r="C158" s="9" t="s">
        <v>305</v>
      </c>
      <c r="D158" s="25" t="s">
        <v>486</v>
      </c>
      <c r="E158" s="170">
        <v>600</v>
      </c>
      <c r="F158" s="169">
        <f t="shared" ref="F158" si="33">ROUND(E158*70%,2)</f>
        <v>420</v>
      </c>
      <c r="G158" s="174">
        <f t="shared" si="32"/>
        <v>750</v>
      </c>
      <c r="H158" s="1"/>
      <c r="I158" s="1"/>
      <c r="J158" s="1"/>
      <c r="K158" s="1"/>
    </row>
    <row r="159" spans="1:11" ht="38.25" x14ac:dyDescent="0.2">
      <c r="A159" s="11" t="s">
        <v>49</v>
      </c>
      <c r="B159" s="9">
        <f>B158+1</f>
        <v>81</v>
      </c>
      <c r="C159" s="9" t="s">
        <v>305</v>
      </c>
      <c r="D159" s="25" t="s">
        <v>748</v>
      </c>
      <c r="E159" s="169">
        <v>640</v>
      </c>
      <c r="F159" s="169">
        <f t="shared" ref="F159" si="34">ROUND(E159*70%,2)</f>
        <v>448</v>
      </c>
      <c r="G159" s="174">
        <f t="shared" ref="G159" si="35">E159*1.25</f>
        <v>800</v>
      </c>
      <c r="H159" s="1"/>
      <c r="I159" s="1"/>
      <c r="J159" s="1"/>
      <c r="K159" s="1"/>
    </row>
    <row r="160" spans="1:11" ht="38.25" x14ac:dyDescent="0.2">
      <c r="A160" s="11" t="s">
        <v>49</v>
      </c>
      <c r="B160" s="9">
        <f>B159+1</f>
        <v>82</v>
      </c>
      <c r="C160" s="9" t="s">
        <v>305</v>
      </c>
      <c r="D160" s="25" t="s">
        <v>467</v>
      </c>
      <c r="E160" s="169">
        <v>650</v>
      </c>
      <c r="F160" s="169">
        <f t="shared" ref="F160" si="36">ROUND(E160*70%,2)</f>
        <v>455</v>
      </c>
      <c r="G160" s="174">
        <f t="shared" si="32"/>
        <v>812.5</v>
      </c>
      <c r="H160" s="1"/>
      <c r="I160" s="1"/>
      <c r="J160" s="1"/>
      <c r="K160" s="1"/>
    </row>
    <row r="161" spans="1:11" ht="38.25" x14ac:dyDescent="0.2">
      <c r="A161" s="11" t="s">
        <v>49</v>
      </c>
      <c r="B161" s="9">
        <f t="shared" si="26"/>
        <v>84</v>
      </c>
      <c r="C161" s="9" t="s">
        <v>305</v>
      </c>
      <c r="D161" s="25" t="s">
        <v>468</v>
      </c>
      <c r="E161" s="169">
        <v>700</v>
      </c>
      <c r="F161" s="169">
        <f t="shared" ref="F161" si="37">ROUND(E161*70%,2)</f>
        <v>490</v>
      </c>
      <c r="G161" s="174">
        <f t="shared" si="32"/>
        <v>875</v>
      </c>
      <c r="H161" s="1"/>
      <c r="I161" s="1"/>
      <c r="J161" s="1"/>
      <c r="K161" s="1"/>
    </row>
    <row r="162" spans="1:11" ht="51" x14ac:dyDescent="0.2">
      <c r="A162" s="11" t="s">
        <v>49</v>
      </c>
      <c r="B162" s="9">
        <f t="shared" si="26"/>
        <v>86</v>
      </c>
      <c r="C162" s="9" t="s">
        <v>305</v>
      </c>
      <c r="D162" s="25" t="s">
        <v>469</v>
      </c>
      <c r="E162" s="170">
        <v>650</v>
      </c>
      <c r="F162" s="169">
        <f t="shared" ref="F162" si="38">ROUND(E162*70%,2)</f>
        <v>455</v>
      </c>
      <c r="G162" s="174">
        <f t="shared" si="32"/>
        <v>812.5</v>
      </c>
      <c r="H162" s="1"/>
      <c r="I162" s="1"/>
      <c r="J162" s="1"/>
      <c r="K162" s="1"/>
    </row>
    <row r="163" spans="1:11" ht="51" x14ac:dyDescent="0.2">
      <c r="A163" s="11" t="s">
        <v>49</v>
      </c>
      <c r="B163" s="9">
        <f t="shared" si="26"/>
        <v>88</v>
      </c>
      <c r="C163" s="9" t="s">
        <v>305</v>
      </c>
      <c r="D163" s="25" t="s">
        <v>470</v>
      </c>
      <c r="E163" s="169">
        <v>700</v>
      </c>
      <c r="F163" s="169">
        <f t="shared" ref="F163" si="39">ROUND(E163*70%,2)</f>
        <v>490</v>
      </c>
      <c r="G163" s="174">
        <f t="shared" si="32"/>
        <v>875</v>
      </c>
      <c r="H163" s="1"/>
      <c r="I163" s="1"/>
      <c r="J163" s="1"/>
      <c r="K163" s="1"/>
    </row>
    <row r="164" spans="1:11" ht="51" x14ac:dyDescent="0.2">
      <c r="A164" s="11" t="s">
        <v>49</v>
      </c>
      <c r="B164" s="9">
        <f t="shared" si="26"/>
        <v>90</v>
      </c>
      <c r="C164" s="9" t="s">
        <v>305</v>
      </c>
      <c r="D164" s="25" t="s">
        <v>471</v>
      </c>
      <c r="E164" s="169">
        <v>750</v>
      </c>
      <c r="F164" s="150">
        <f>ROUND(E164*70%,2)</f>
        <v>525</v>
      </c>
      <c r="G164" s="174">
        <f t="shared" si="32"/>
        <v>937.5</v>
      </c>
      <c r="H164" s="1"/>
      <c r="I164" s="1"/>
      <c r="J164" s="1"/>
      <c r="K164" s="1"/>
    </row>
    <row r="165" spans="1:11" ht="51" x14ac:dyDescent="0.2">
      <c r="A165" s="11" t="s">
        <v>49</v>
      </c>
      <c r="B165" s="9">
        <f t="shared" si="26"/>
        <v>92</v>
      </c>
      <c r="C165" s="9" t="s">
        <v>305</v>
      </c>
      <c r="D165" s="25" t="s">
        <v>472</v>
      </c>
      <c r="E165" s="169">
        <v>800</v>
      </c>
      <c r="F165" s="150">
        <f>ROUND(E165*70%,2)</f>
        <v>560</v>
      </c>
      <c r="G165" s="174">
        <f t="shared" si="32"/>
        <v>1000</v>
      </c>
      <c r="H165" s="1"/>
      <c r="I165" s="1"/>
      <c r="J165" s="1"/>
      <c r="K165" s="1"/>
    </row>
    <row r="166" spans="1:11" ht="51" x14ac:dyDescent="0.2">
      <c r="A166" s="11" t="s">
        <v>49</v>
      </c>
      <c r="B166" s="9">
        <f t="shared" si="26"/>
        <v>94</v>
      </c>
      <c r="C166" s="9" t="s">
        <v>305</v>
      </c>
      <c r="D166" s="25" t="s">
        <v>473</v>
      </c>
      <c r="E166" s="169">
        <v>850</v>
      </c>
      <c r="F166" s="151">
        <f>ROUND(E166/0.7,2)</f>
        <v>1214.29</v>
      </c>
      <c r="G166" s="174">
        <f>F166*1.25</f>
        <v>1517.8625</v>
      </c>
      <c r="H166" s="1"/>
      <c r="I166" s="1"/>
      <c r="J166" s="1"/>
      <c r="K166" s="1"/>
    </row>
    <row r="167" spans="1:11" ht="38.25" x14ac:dyDescent="0.2">
      <c r="A167" s="21" t="s">
        <v>49</v>
      </c>
      <c r="B167" s="9">
        <f t="shared" si="26"/>
        <v>96</v>
      </c>
      <c r="C167" s="9" t="s">
        <v>305</v>
      </c>
      <c r="D167" s="25" t="s">
        <v>464</v>
      </c>
      <c r="E167" s="166">
        <v>750</v>
      </c>
      <c r="F167" s="169">
        <f t="shared" ref="F167" si="40">ROUND(E167*70%,2)</f>
        <v>525</v>
      </c>
      <c r="G167" s="174">
        <f t="shared" ref="G167:G174" si="41">E167*1.25</f>
        <v>937.5</v>
      </c>
      <c r="H167" s="1"/>
      <c r="I167" s="1"/>
      <c r="J167" s="1"/>
      <c r="K167" s="1"/>
    </row>
    <row r="168" spans="1:11" ht="38.25" x14ac:dyDescent="0.2">
      <c r="A168" s="21" t="s">
        <v>49</v>
      </c>
      <c r="B168" s="9">
        <f t="shared" si="26"/>
        <v>98</v>
      </c>
      <c r="C168" s="9" t="s">
        <v>305</v>
      </c>
      <c r="D168" s="25" t="s">
        <v>465</v>
      </c>
      <c r="E168" s="166">
        <v>725</v>
      </c>
      <c r="F168" s="169">
        <f t="shared" ref="F168:F170" si="42">ROUND(E168*70%,2)</f>
        <v>507.5</v>
      </c>
      <c r="G168" s="174">
        <f t="shared" si="41"/>
        <v>906.25</v>
      </c>
      <c r="H168" s="1"/>
      <c r="I168" s="1"/>
      <c r="J168" s="1"/>
      <c r="K168" s="1"/>
    </row>
    <row r="169" spans="1:11" ht="38.25" x14ac:dyDescent="0.2">
      <c r="A169" s="11" t="s">
        <v>49</v>
      </c>
      <c r="B169" s="9">
        <f t="shared" si="26"/>
        <v>100</v>
      </c>
      <c r="C169" s="9" t="s">
        <v>305</v>
      </c>
      <c r="D169" s="97" t="s">
        <v>487</v>
      </c>
      <c r="E169" s="169">
        <v>1250</v>
      </c>
      <c r="F169" s="169">
        <f t="shared" si="42"/>
        <v>875</v>
      </c>
      <c r="G169" s="181">
        <f t="shared" si="41"/>
        <v>1562.5</v>
      </c>
      <c r="H169" s="118" t="s">
        <v>749</v>
      </c>
      <c r="I169" s="1"/>
      <c r="J169" s="1"/>
      <c r="K169" s="1"/>
    </row>
    <row r="170" spans="1:11" ht="38.25" x14ac:dyDescent="0.2">
      <c r="A170" s="11" t="s">
        <v>49</v>
      </c>
      <c r="B170" s="9">
        <f t="shared" si="26"/>
        <v>102</v>
      </c>
      <c r="C170" s="9" t="s">
        <v>305</v>
      </c>
      <c r="D170" s="97" t="s">
        <v>488</v>
      </c>
      <c r="E170" s="169">
        <v>1325</v>
      </c>
      <c r="F170" s="169">
        <f t="shared" si="42"/>
        <v>927.5</v>
      </c>
      <c r="G170" s="181">
        <f t="shared" si="41"/>
        <v>1656.25</v>
      </c>
      <c r="H170" s="118" t="s">
        <v>749</v>
      </c>
      <c r="I170" s="1"/>
      <c r="J170" s="1"/>
      <c r="K170" s="1"/>
    </row>
    <row r="171" spans="1:11" ht="38.25" x14ac:dyDescent="0.2">
      <c r="A171" s="11" t="s">
        <v>49</v>
      </c>
      <c r="B171" s="9">
        <f t="shared" si="26"/>
        <v>104</v>
      </c>
      <c r="C171" s="9" t="s">
        <v>305</v>
      </c>
      <c r="D171" s="97" t="s">
        <v>489</v>
      </c>
      <c r="E171" s="169">
        <v>1450</v>
      </c>
      <c r="F171" s="169">
        <f t="shared" ref="F171:F172" si="43">ROUND(E171*70%,2)</f>
        <v>1015</v>
      </c>
      <c r="G171" s="181">
        <f t="shared" si="41"/>
        <v>1812.5</v>
      </c>
      <c r="H171" s="118" t="s">
        <v>751</v>
      </c>
      <c r="I171" s="1"/>
      <c r="J171" s="1"/>
      <c r="K171" s="1"/>
    </row>
    <row r="172" spans="1:11" ht="38.25" x14ac:dyDescent="0.2">
      <c r="A172" s="11" t="s">
        <v>49</v>
      </c>
      <c r="B172" s="9">
        <f t="shared" si="26"/>
        <v>106</v>
      </c>
      <c r="C172" s="9" t="s">
        <v>305</v>
      </c>
      <c r="D172" s="164" t="s">
        <v>490</v>
      </c>
      <c r="E172" s="169">
        <v>1700</v>
      </c>
      <c r="F172" s="169">
        <f t="shared" si="43"/>
        <v>1190</v>
      </c>
      <c r="G172" s="181">
        <f t="shared" si="41"/>
        <v>2125</v>
      </c>
      <c r="H172" s="118" t="s">
        <v>750</v>
      </c>
      <c r="I172" s="1"/>
      <c r="J172" s="1"/>
      <c r="K172" s="1"/>
    </row>
    <row r="173" spans="1:11" ht="25.5" x14ac:dyDescent="0.2">
      <c r="A173" s="11" t="s">
        <v>49</v>
      </c>
      <c r="B173" s="9">
        <f t="shared" si="26"/>
        <v>108</v>
      </c>
      <c r="C173" s="9" t="s">
        <v>305</v>
      </c>
      <c r="D173" s="164" t="s">
        <v>483</v>
      </c>
      <c r="E173" s="169">
        <v>330</v>
      </c>
      <c r="F173" s="169">
        <f t="shared" ref="F173:F174" si="44">ROUND(E173*70%,2)</f>
        <v>231</v>
      </c>
      <c r="G173" s="174">
        <f t="shared" si="41"/>
        <v>412.5</v>
      </c>
      <c r="H173" s="1"/>
      <c r="I173" s="1"/>
      <c r="J173" s="1"/>
      <c r="K173" s="1"/>
    </row>
    <row r="174" spans="1:11" ht="25.5" x14ac:dyDescent="0.2">
      <c r="A174" s="11" t="s">
        <v>49</v>
      </c>
      <c r="B174" s="9">
        <f t="shared" si="26"/>
        <v>110</v>
      </c>
      <c r="C174" s="9" t="s">
        <v>305</v>
      </c>
      <c r="D174" s="164" t="s">
        <v>484</v>
      </c>
      <c r="E174" s="169">
        <v>460</v>
      </c>
      <c r="F174" s="169">
        <f t="shared" si="44"/>
        <v>322</v>
      </c>
      <c r="G174" s="174">
        <f t="shared" si="41"/>
        <v>575</v>
      </c>
      <c r="H174" s="1"/>
      <c r="I174" s="1"/>
      <c r="J174" s="1"/>
      <c r="K174" s="1"/>
    </row>
    <row r="175" spans="1:11" ht="25.5" x14ac:dyDescent="0.2">
      <c r="A175" s="224" t="s">
        <v>49</v>
      </c>
      <c r="B175" s="9">
        <f t="shared" si="26"/>
        <v>112</v>
      </c>
      <c r="C175" s="9" t="s">
        <v>305</v>
      </c>
      <c r="D175" s="163" t="s">
        <v>697</v>
      </c>
      <c r="E175" s="151">
        <v>605</v>
      </c>
      <c r="F175" s="151">
        <v>423.5</v>
      </c>
      <c r="G175" s="174">
        <f>E175*1.25</f>
        <v>756.25</v>
      </c>
      <c r="H175" s="1"/>
      <c r="I175" s="1"/>
      <c r="J175" s="1"/>
      <c r="K175" s="1"/>
    </row>
    <row r="176" spans="1:11" ht="25.5" x14ac:dyDescent="0.2">
      <c r="A176" s="225" t="s">
        <v>49</v>
      </c>
      <c r="B176" s="9">
        <f t="shared" si="26"/>
        <v>114</v>
      </c>
      <c r="C176" s="9" t="s">
        <v>305</v>
      </c>
      <c r="D176" s="164" t="s">
        <v>485</v>
      </c>
      <c r="E176" s="169">
        <v>550</v>
      </c>
      <c r="F176" s="151">
        <v>385</v>
      </c>
      <c r="G176" s="174">
        <f>E176*1.25</f>
        <v>687.5</v>
      </c>
      <c r="H176" s="1"/>
      <c r="I176" s="1"/>
      <c r="J176" s="1"/>
      <c r="K176" s="1"/>
    </row>
    <row r="177" spans="1:11" ht="38.25" x14ac:dyDescent="0.2">
      <c r="A177" s="226" t="s">
        <v>49</v>
      </c>
      <c r="B177" s="9">
        <f t="shared" si="26"/>
        <v>116</v>
      </c>
      <c r="C177" s="9" t="s">
        <v>305</v>
      </c>
      <c r="D177" s="163" t="s">
        <v>603</v>
      </c>
      <c r="E177" s="151">
        <v>390</v>
      </c>
      <c r="F177" s="169">
        <v>557.14</v>
      </c>
      <c r="G177" s="174">
        <f>F177*1.25</f>
        <v>696.42499999999995</v>
      </c>
      <c r="H177" s="1"/>
      <c r="I177" s="1"/>
      <c r="J177" s="1"/>
      <c r="K177" s="1"/>
    </row>
    <row r="178" spans="1:11" x14ac:dyDescent="0.2">
      <c r="A178" s="226" t="s">
        <v>49</v>
      </c>
      <c r="B178" s="11">
        <v>44</v>
      </c>
      <c r="C178" s="9" t="s">
        <v>305</v>
      </c>
      <c r="D178" s="164" t="s">
        <v>679</v>
      </c>
      <c r="E178" s="150">
        <v>140</v>
      </c>
      <c r="F178" s="169">
        <f t="shared" ref="F178:F179" si="45">ROUND(E178*70%,2)</f>
        <v>98</v>
      </c>
      <c r="G178" s="174">
        <f t="shared" ref="G178:G179" si="46">E178*1.25</f>
        <v>175</v>
      </c>
    </row>
    <row r="179" spans="1:11" x14ac:dyDescent="0.2">
      <c r="A179" s="226" t="s">
        <v>49</v>
      </c>
      <c r="B179" s="11">
        <v>44</v>
      </c>
      <c r="C179" s="9" t="s">
        <v>305</v>
      </c>
      <c r="D179" s="164" t="s">
        <v>674</v>
      </c>
      <c r="E179" s="150">
        <v>133</v>
      </c>
      <c r="F179" s="169">
        <f t="shared" si="45"/>
        <v>93.1</v>
      </c>
      <c r="G179" s="174">
        <f t="shared" si="46"/>
        <v>166.25</v>
      </c>
    </row>
    <row r="180" spans="1:11" x14ac:dyDescent="0.2">
      <c r="A180" s="216" t="s">
        <v>49</v>
      </c>
      <c r="B180" s="9">
        <v>140</v>
      </c>
      <c r="C180" s="9" t="s">
        <v>305</v>
      </c>
      <c r="D180" s="163" t="s">
        <v>149</v>
      </c>
      <c r="E180" s="151">
        <v>29.66</v>
      </c>
      <c r="F180" s="169">
        <f t="shared" ref="F180:F181" si="47">ROUND(E180*70%,2)</f>
        <v>20.76</v>
      </c>
      <c r="G180" s="174">
        <f t="shared" ref="G180:G182" si="48">E180*1.25</f>
        <v>37.075000000000003</v>
      </c>
      <c r="H180" s="1"/>
      <c r="I180" s="1"/>
      <c r="J180" s="1"/>
      <c r="K180" s="1"/>
    </row>
    <row r="181" spans="1:11" x14ac:dyDescent="0.2">
      <c r="A181" s="216" t="s">
        <v>49</v>
      </c>
      <c r="B181" s="9">
        <f t="shared" si="26"/>
        <v>142</v>
      </c>
      <c r="C181" s="9" t="s">
        <v>305</v>
      </c>
      <c r="D181" s="163" t="s">
        <v>461</v>
      </c>
      <c r="E181" s="151">
        <v>21.66</v>
      </c>
      <c r="F181" s="169">
        <f t="shared" si="47"/>
        <v>15.16</v>
      </c>
      <c r="G181" s="174">
        <f t="shared" si="48"/>
        <v>27.074999999999999</v>
      </c>
      <c r="H181" s="1"/>
      <c r="I181" s="1"/>
      <c r="J181" s="1"/>
      <c r="K181" s="1"/>
    </row>
    <row r="182" spans="1:11" x14ac:dyDescent="0.2">
      <c r="A182" s="216" t="s">
        <v>49</v>
      </c>
      <c r="B182" s="9">
        <f t="shared" si="26"/>
        <v>144</v>
      </c>
      <c r="C182" s="9" t="s">
        <v>305</v>
      </c>
      <c r="D182" s="163" t="s">
        <v>152</v>
      </c>
      <c r="E182" s="151">
        <v>14.82</v>
      </c>
      <c r="F182" s="169">
        <f t="shared" ref="F182:F184" si="49">ROUND(E182*70%,2)</f>
        <v>10.37</v>
      </c>
      <c r="G182" s="174">
        <f t="shared" si="48"/>
        <v>18.524999999999999</v>
      </c>
      <c r="H182" s="1"/>
      <c r="I182" s="1"/>
      <c r="J182" s="1"/>
      <c r="K182" s="1"/>
    </row>
    <row r="183" spans="1:11" x14ac:dyDescent="0.2">
      <c r="A183" s="227" t="s">
        <v>49</v>
      </c>
      <c r="B183" s="9">
        <v>150</v>
      </c>
      <c r="C183" s="9" t="s">
        <v>305</v>
      </c>
      <c r="D183" s="163" t="s">
        <v>153</v>
      </c>
      <c r="E183" s="151">
        <v>30.71</v>
      </c>
      <c r="F183" s="151">
        <f t="shared" ref="F183" si="50">ROUND(E183/0.7,2)</f>
        <v>43.87</v>
      </c>
      <c r="G183" s="174">
        <f>F183*1.25</f>
        <v>54.837499999999999</v>
      </c>
      <c r="H183" s="1"/>
      <c r="I183" s="1"/>
      <c r="J183" s="1"/>
      <c r="K183" s="1"/>
    </row>
    <row r="184" spans="1:11" x14ac:dyDescent="0.2">
      <c r="A184" s="11" t="s">
        <v>49</v>
      </c>
      <c r="B184" s="9">
        <v>160</v>
      </c>
      <c r="C184" s="9" t="s">
        <v>305</v>
      </c>
      <c r="D184" s="158" t="s">
        <v>462</v>
      </c>
      <c r="E184" s="150">
        <v>95</v>
      </c>
      <c r="F184" s="169">
        <f t="shared" si="49"/>
        <v>66.5</v>
      </c>
      <c r="G184" s="174">
        <f>E184*1.25</f>
        <v>118.75</v>
      </c>
      <c r="H184" s="1"/>
      <c r="I184" s="1"/>
      <c r="J184" s="1"/>
      <c r="K184" s="1"/>
    </row>
    <row r="185" spans="1:11" x14ac:dyDescent="0.2">
      <c r="A185" s="225" t="s">
        <v>49</v>
      </c>
      <c r="B185" s="9">
        <f t="shared" si="26"/>
        <v>162</v>
      </c>
      <c r="C185" s="9" t="s">
        <v>305</v>
      </c>
      <c r="D185" s="158" t="s">
        <v>463</v>
      </c>
      <c r="E185" s="150">
        <v>125</v>
      </c>
      <c r="F185" s="151">
        <f>ROUND(E185/0.7,2)</f>
        <v>178.57</v>
      </c>
      <c r="G185" s="174">
        <f>F185*1.25</f>
        <v>223.21249999999998</v>
      </c>
      <c r="H185" s="1"/>
      <c r="I185" s="1"/>
      <c r="J185" s="1"/>
      <c r="K185" s="1"/>
    </row>
    <row r="186" spans="1:11" x14ac:dyDescent="0.2">
      <c r="A186" s="11" t="s">
        <v>49</v>
      </c>
      <c r="B186" s="9">
        <f t="shared" si="26"/>
        <v>164</v>
      </c>
      <c r="C186" s="9" t="s">
        <v>305</v>
      </c>
      <c r="D186" s="158" t="s">
        <v>754</v>
      </c>
      <c r="E186" s="150">
        <v>64.400000000000006</v>
      </c>
      <c r="F186" s="150"/>
      <c r="G186" s="174">
        <f>E186*1.25</f>
        <v>80.5</v>
      </c>
      <c r="H186" s="1"/>
      <c r="I186" s="1"/>
      <c r="J186" s="1"/>
      <c r="K186" s="1"/>
    </row>
    <row r="187" spans="1:11" x14ac:dyDescent="0.2">
      <c r="A187" s="11" t="s">
        <v>49</v>
      </c>
      <c r="B187" s="9">
        <f t="shared" si="26"/>
        <v>166</v>
      </c>
      <c r="C187" s="9" t="s">
        <v>305</v>
      </c>
      <c r="D187" s="158" t="s">
        <v>755</v>
      </c>
      <c r="E187" s="150">
        <v>115.34</v>
      </c>
      <c r="F187" s="150"/>
      <c r="G187" s="174">
        <f>E187*1.25</f>
        <v>144.17500000000001</v>
      </c>
      <c r="H187" s="1"/>
      <c r="I187" s="1"/>
      <c r="J187" s="1"/>
      <c r="K187" s="1"/>
    </row>
    <row r="188" spans="1:11" x14ac:dyDescent="0.2">
      <c r="A188" s="11" t="s">
        <v>49</v>
      </c>
      <c r="B188" s="9">
        <f t="shared" si="26"/>
        <v>168</v>
      </c>
      <c r="C188" s="9" t="s">
        <v>305</v>
      </c>
      <c r="D188" s="158" t="s">
        <v>752</v>
      </c>
      <c r="E188" s="150">
        <v>150</v>
      </c>
      <c r="F188" s="150">
        <f t="shared" ref="F188:F197" si="51">ROUND(E188*70%,2)</f>
        <v>105</v>
      </c>
      <c r="G188" s="174">
        <f>E188*1.25</f>
        <v>187.5</v>
      </c>
      <c r="H188" s="1"/>
      <c r="I188" s="1"/>
      <c r="J188" s="1"/>
      <c r="K188" s="1"/>
    </row>
    <row r="189" spans="1:11" x14ac:dyDescent="0.2">
      <c r="A189" s="11" t="s">
        <v>49</v>
      </c>
      <c r="B189" s="9">
        <f t="shared" si="26"/>
        <v>170</v>
      </c>
      <c r="C189" s="9" t="s">
        <v>305</v>
      </c>
      <c r="D189" s="158" t="s">
        <v>753</v>
      </c>
      <c r="E189" s="150">
        <v>175</v>
      </c>
      <c r="F189" s="150">
        <f t="shared" si="51"/>
        <v>122.5</v>
      </c>
      <c r="G189" s="174">
        <f>E189*1.25</f>
        <v>218.75</v>
      </c>
      <c r="H189" s="1"/>
      <c r="I189" s="1"/>
      <c r="J189" s="1"/>
      <c r="K189" s="1"/>
    </row>
    <row r="190" spans="1:11" x14ac:dyDescent="0.2">
      <c r="A190" s="226" t="s">
        <v>49</v>
      </c>
      <c r="B190" s="9">
        <f t="shared" si="26"/>
        <v>172</v>
      </c>
      <c r="C190" s="9" t="s">
        <v>305</v>
      </c>
      <c r="D190" s="163" t="s">
        <v>286</v>
      </c>
      <c r="E190" s="151">
        <v>105.95</v>
      </c>
      <c r="F190" s="151">
        <f>ROUND(E190/0.7,2)</f>
        <v>151.36000000000001</v>
      </c>
      <c r="G190" s="174">
        <f>F190*1.25</f>
        <v>189.20000000000002</v>
      </c>
      <c r="H190" s="1"/>
      <c r="I190" s="1"/>
      <c r="J190" s="1"/>
      <c r="K190" s="1"/>
    </row>
    <row r="191" spans="1:11" x14ac:dyDescent="0.2">
      <c r="A191" s="225" t="s">
        <v>49</v>
      </c>
      <c r="B191" s="9">
        <v>200</v>
      </c>
      <c r="C191" s="9" t="s">
        <v>305</v>
      </c>
      <c r="D191" s="158" t="s">
        <v>426</v>
      </c>
      <c r="E191" s="150">
        <v>40</v>
      </c>
      <c r="F191" s="151">
        <f>ROUND(E191/0.7,2)</f>
        <v>57.14</v>
      </c>
      <c r="G191" s="174">
        <f>F191*1.25</f>
        <v>71.424999999999997</v>
      </c>
      <c r="H191" s="1"/>
      <c r="I191" s="1"/>
      <c r="J191" s="1"/>
      <c r="K191" s="1"/>
    </row>
    <row r="192" spans="1:11" x14ac:dyDescent="0.2">
      <c r="A192" s="225" t="s">
        <v>49</v>
      </c>
      <c r="B192" s="9">
        <f t="shared" si="26"/>
        <v>202</v>
      </c>
      <c r="C192" s="9" t="s">
        <v>305</v>
      </c>
      <c r="D192" s="158" t="s">
        <v>427</v>
      </c>
      <c r="E192" s="150">
        <v>43</v>
      </c>
      <c r="F192" s="151">
        <f>ROUND(E192/0.7,2)</f>
        <v>61.43</v>
      </c>
      <c r="G192" s="174">
        <f>F192*1.25</f>
        <v>76.787499999999994</v>
      </c>
      <c r="H192" s="1"/>
      <c r="I192" s="1"/>
      <c r="J192" s="1"/>
      <c r="K192" s="1"/>
    </row>
    <row r="193" spans="1:11" x14ac:dyDescent="0.2">
      <c r="A193" s="225" t="s">
        <v>49</v>
      </c>
      <c r="B193" s="9">
        <f t="shared" si="26"/>
        <v>204</v>
      </c>
      <c r="C193" s="9" t="s">
        <v>305</v>
      </c>
      <c r="D193" s="158" t="s">
        <v>428</v>
      </c>
      <c r="E193" s="150">
        <v>47</v>
      </c>
      <c r="F193" s="151">
        <f>ROUND(E193/0.7,2)</f>
        <v>67.14</v>
      </c>
      <c r="G193" s="174">
        <f>F193*1.25</f>
        <v>83.924999999999997</v>
      </c>
      <c r="H193" s="1"/>
      <c r="I193" s="1"/>
      <c r="J193" s="1"/>
      <c r="K193" s="1"/>
    </row>
    <row r="194" spans="1:11" x14ac:dyDescent="0.2">
      <c r="A194" s="11" t="s">
        <v>49</v>
      </c>
      <c r="B194" s="9">
        <f t="shared" si="26"/>
        <v>206</v>
      </c>
      <c r="C194" s="9" t="s">
        <v>305</v>
      </c>
      <c r="D194" s="158" t="s">
        <v>429</v>
      </c>
      <c r="E194" s="150">
        <v>52</v>
      </c>
      <c r="F194" s="150">
        <f t="shared" si="51"/>
        <v>36.4</v>
      </c>
      <c r="G194" s="174">
        <f>E194*1.25</f>
        <v>65</v>
      </c>
      <c r="H194" s="1"/>
      <c r="I194" s="1"/>
      <c r="J194" s="1"/>
      <c r="K194" s="1"/>
    </row>
    <row r="195" spans="1:11" x14ac:dyDescent="0.2">
      <c r="A195" s="11" t="s">
        <v>49</v>
      </c>
      <c r="B195" s="9">
        <f t="shared" si="26"/>
        <v>208</v>
      </c>
      <c r="C195" s="9" t="s">
        <v>305</v>
      </c>
      <c r="D195" s="158" t="s">
        <v>430</v>
      </c>
      <c r="E195" s="150">
        <v>55</v>
      </c>
      <c r="F195" s="150">
        <f t="shared" si="51"/>
        <v>38.5</v>
      </c>
      <c r="G195" s="174">
        <f>E195*1.25</f>
        <v>68.75</v>
      </c>
      <c r="H195" s="1"/>
      <c r="I195" s="1"/>
      <c r="J195" s="1"/>
      <c r="K195" s="1"/>
    </row>
    <row r="196" spans="1:11" x14ac:dyDescent="0.2">
      <c r="A196" s="11" t="s">
        <v>49</v>
      </c>
      <c r="B196" s="9">
        <f t="shared" si="26"/>
        <v>210</v>
      </c>
      <c r="C196" s="9" t="s">
        <v>305</v>
      </c>
      <c r="D196" s="158" t="s">
        <v>431</v>
      </c>
      <c r="E196" s="150">
        <v>42.7</v>
      </c>
      <c r="F196" s="150">
        <f t="shared" si="51"/>
        <v>29.89</v>
      </c>
      <c r="G196" s="174">
        <f>E196*1.25</f>
        <v>53.375</v>
      </c>
      <c r="H196" s="1"/>
      <c r="I196" s="1"/>
      <c r="J196" s="1"/>
      <c r="K196" s="1"/>
    </row>
    <row r="197" spans="1:11" x14ac:dyDescent="0.2">
      <c r="A197" s="11" t="s">
        <v>49</v>
      </c>
      <c r="B197" s="9">
        <f t="shared" si="26"/>
        <v>212</v>
      </c>
      <c r="C197" s="9" t="s">
        <v>305</v>
      </c>
      <c r="D197" s="158" t="s">
        <v>432</v>
      </c>
      <c r="E197" s="150">
        <v>43</v>
      </c>
      <c r="F197" s="150">
        <f t="shared" si="51"/>
        <v>30.1</v>
      </c>
      <c r="G197" s="174">
        <f>E197*1.25</f>
        <v>53.75</v>
      </c>
      <c r="H197" s="1"/>
      <c r="I197" s="1"/>
      <c r="J197" s="1"/>
      <c r="K197" s="1"/>
    </row>
    <row r="198" spans="1:11" x14ac:dyDescent="0.2">
      <c r="A198" s="82" t="s">
        <v>49</v>
      </c>
      <c r="B198" s="9">
        <f t="shared" si="26"/>
        <v>214</v>
      </c>
      <c r="C198" s="63" t="s">
        <v>305</v>
      </c>
      <c r="D198" s="63" t="s">
        <v>433</v>
      </c>
      <c r="E198" s="150">
        <v>47</v>
      </c>
      <c r="F198" s="171"/>
      <c r="G198" s="174">
        <f>E198*1.25</f>
        <v>58.75</v>
      </c>
      <c r="H198" s="1"/>
      <c r="I198" s="1"/>
      <c r="J198" s="1"/>
      <c r="K198" s="1"/>
    </row>
    <row r="199" spans="1:11" x14ac:dyDescent="0.2">
      <c r="A199" s="11" t="s">
        <v>49</v>
      </c>
      <c r="B199" s="9">
        <f t="shared" si="26"/>
        <v>216</v>
      </c>
      <c r="C199" s="9" t="s">
        <v>305</v>
      </c>
      <c r="D199" s="158" t="s">
        <v>434</v>
      </c>
      <c r="E199" s="150">
        <v>52</v>
      </c>
      <c r="F199" s="151">
        <f t="shared" ref="F199" si="52">ROUND(E199/0.7,2)</f>
        <v>74.290000000000006</v>
      </c>
      <c r="G199" s="174">
        <f>F199*1.25</f>
        <v>92.862500000000011</v>
      </c>
      <c r="H199" s="1"/>
      <c r="I199" s="1"/>
      <c r="J199" s="1"/>
      <c r="K199" s="1"/>
    </row>
    <row r="200" spans="1:11" x14ac:dyDescent="0.2">
      <c r="A200" s="101" t="s">
        <v>49</v>
      </c>
      <c r="B200" s="9">
        <f t="shared" si="26"/>
        <v>218</v>
      </c>
      <c r="C200" s="57" t="s">
        <v>305</v>
      </c>
      <c r="D200" s="165" t="s">
        <v>435</v>
      </c>
      <c r="E200" s="150">
        <v>55</v>
      </c>
      <c r="F200" s="150">
        <f t="shared" ref="F200:F222" si="53">ROUND(E200*70%,2)</f>
        <v>38.5</v>
      </c>
      <c r="G200" s="174">
        <f t="shared" ref="G200:G211" si="54">E200*1.25</f>
        <v>68.75</v>
      </c>
      <c r="H200" s="1"/>
      <c r="I200" s="1"/>
      <c r="J200" s="1"/>
      <c r="K200" s="1"/>
    </row>
    <row r="201" spans="1:11" x14ac:dyDescent="0.2">
      <c r="A201" s="11" t="s">
        <v>49</v>
      </c>
      <c r="B201" s="9">
        <v>250</v>
      </c>
      <c r="C201" s="9" t="s">
        <v>305</v>
      </c>
      <c r="D201" s="158" t="s">
        <v>436</v>
      </c>
      <c r="E201" s="150">
        <v>43</v>
      </c>
      <c r="F201" s="150">
        <f t="shared" si="53"/>
        <v>30.1</v>
      </c>
      <c r="G201" s="174">
        <f t="shared" si="54"/>
        <v>53.75</v>
      </c>
      <c r="H201" s="1"/>
      <c r="I201" s="1"/>
      <c r="J201" s="1"/>
      <c r="K201" s="1"/>
    </row>
    <row r="202" spans="1:11" x14ac:dyDescent="0.2">
      <c r="A202" s="11" t="s">
        <v>49</v>
      </c>
      <c r="B202" s="9">
        <f t="shared" si="26"/>
        <v>252</v>
      </c>
      <c r="C202" s="9" t="s">
        <v>305</v>
      </c>
      <c r="D202" s="158" t="s">
        <v>437</v>
      </c>
      <c r="E202" s="150">
        <v>47</v>
      </c>
      <c r="F202" s="150">
        <f t="shared" si="53"/>
        <v>32.9</v>
      </c>
      <c r="G202" s="174">
        <f t="shared" si="54"/>
        <v>58.75</v>
      </c>
      <c r="H202" s="1"/>
      <c r="I202" s="1"/>
      <c r="J202" s="1"/>
      <c r="K202" s="1"/>
    </row>
    <row r="203" spans="1:11" x14ac:dyDescent="0.2">
      <c r="A203" s="11" t="s">
        <v>49</v>
      </c>
      <c r="B203" s="9">
        <f t="shared" si="26"/>
        <v>254</v>
      </c>
      <c r="C203" s="9" t="s">
        <v>305</v>
      </c>
      <c r="D203" s="158" t="s">
        <v>438</v>
      </c>
      <c r="E203" s="150">
        <v>52</v>
      </c>
      <c r="F203" s="150">
        <f t="shared" si="53"/>
        <v>36.4</v>
      </c>
      <c r="G203" s="174">
        <f t="shared" si="54"/>
        <v>65</v>
      </c>
      <c r="H203" s="1"/>
      <c r="I203" s="1"/>
      <c r="J203" s="1"/>
      <c r="K203" s="1"/>
    </row>
    <row r="204" spans="1:11" x14ac:dyDescent="0.2">
      <c r="A204" s="11" t="s">
        <v>49</v>
      </c>
      <c r="B204" s="9">
        <f t="shared" ref="B204:B267" si="55">B203+2</f>
        <v>256</v>
      </c>
      <c r="C204" s="9" t="s">
        <v>305</v>
      </c>
      <c r="D204" s="158" t="s">
        <v>439</v>
      </c>
      <c r="E204" s="150">
        <v>55</v>
      </c>
      <c r="F204" s="150">
        <f t="shared" si="53"/>
        <v>38.5</v>
      </c>
      <c r="G204" s="174">
        <f t="shared" si="54"/>
        <v>68.75</v>
      </c>
      <c r="H204" s="1"/>
      <c r="I204" s="1"/>
      <c r="J204" s="1"/>
      <c r="K204" s="1"/>
    </row>
    <row r="205" spans="1:11" x14ac:dyDescent="0.2">
      <c r="A205" s="11" t="s">
        <v>49</v>
      </c>
      <c r="B205" s="9">
        <v>260</v>
      </c>
      <c r="C205" s="9" t="s">
        <v>305</v>
      </c>
      <c r="D205" s="158" t="s">
        <v>440</v>
      </c>
      <c r="E205" s="150">
        <v>52</v>
      </c>
      <c r="F205" s="150">
        <f t="shared" si="53"/>
        <v>36.4</v>
      </c>
      <c r="G205" s="174">
        <f t="shared" si="54"/>
        <v>65</v>
      </c>
      <c r="H205" s="1"/>
      <c r="I205" s="1"/>
      <c r="J205" s="1"/>
      <c r="K205" s="1"/>
    </row>
    <row r="206" spans="1:11" x14ac:dyDescent="0.2">
      <c r="A206" s="11" t="s">
        <v>49</v>
      </c>
      <c r="B206" s="9">
        <f t="shared" si="55"/>
        <v>262</v>
      </c>
      <c r="C206" s="9" t="s">
        <v>305</v>
      </c>
      <c r="D206" s="158" t="s">
        <v>441</v>
      </c>
      <c r="E206" s="150">
        <v>55</v>
      </c>
      <c r="F206" s="150">
        <f t="shared" si="53"/>
        <v>38.5</v>
      </c>
      <c r="G206" s="174">
        <f t="shared" si="54"/>
        <v>68.75</v>
      </c>
      <c r="H206" s="1"/>
      <c r="I206" s="1"/>
      <c r="J206" s="1"/>
      <c r="K206" s="1"/>
    </row>
    <row r="207" spans="1:11" x14ac:dyDescent="0.2">
      <c r="A207" s="11" t="s">
        <v>49</v>
      </c>
      <c r="B207" s="9">
        <v>270</v>
      </c>
      <c r="C207" s="9" t="s">
        <v>305</v>
      </c>
      <c r="D207" s="158" t="s">
        <v>442</v>
      </c>
      <c r="E207" s="150">
        <v>70</v>
      </c>
      <c r="F207" s="150">
        <f t="shared" si="53"/>
        <v>49</v>
      </c>
      <c r="G207" s="174">
        <f t="shared" si="54"/>
        <v>87.5</v>
      </c>
      <c r="H207" s="1"/>
      <c r="I207" s="1"/>
      <c r="J207" s="1"/>
      <c r="K207" s="1"/>
    </row>
    <row r="208" spans="1:11" x14ac:dyDescent="0.2">
      <c r="A208" s="11" t="s">
        <v>49</v>
      </c>
      <c r="B208" s="9">
        <v>300</v>
      </c>
      <c r="C208" s="9" t="s">
        <v>305</v>
      </c>
      <c r="D208" s="158" t="s">
        <v>56</v>
      </c>
      <c r="E208" s="150">
        <v>26.03</v>
      </c>
      <c r="F208" s="150">
        <f t="shared" ref="F208" si="56">ROUND(E208*70%,2)</f>
        <v>18.22</v>
      </c>
      <c r="G208" s="174">
        <f t="shared" si="54"/>
        <v>32.537500000000001</v>
      </c>
      <c r="H208" s="1"/>
      <c r="I208" s="1"/>
      <c r="J208" s="1"/>
      <c r="K208" s="1"/>
    </row>
    <row r="209" spans="1:11" x14ac:dyDescent="0.2">
      <c r="A209" s="11" t="s">
        <v>49</v>
      </c>
      <c r="B209" s="9">
        <f t="shared" si="55"/>
        <v>302</v>
      </c>
      <c r="C209" s="9" t="s">
        <v>305</v>
      </c>
      <c r="D209" s="158" t="s">
        <v>57</v>
      </c>
      <c r="E209" s="150">
        <v>30.65</v>
      </c>
      <c r="F209" s="150">
        <f t="shared" ref="F209" si="57">ROUND(E209*70%,2)</f>
        <v>21.46</v>
      </c>
      <c r="G209" s="174">
        <f t="shared" si="54"/>
        <v>38.3125</v>
      </c>
      <c r="H209" s="1"/>
      <c r="I209" s="1"/>
      <c r="J209" s="1"/>
      <c r="K209" s="1"/>
    </row>
    <row r="210" spans="1:11" x14ac:dyDescent="0.2">
      <c r="A210" s="11" t="s">
        <v>49</v>
      </c>
      <c r="B210" s="9">
        <f t="shared" si="55"/>
        <v>304</v>
      </c>
      <c r="C210" s="9" t="s">
        <v>305</v>
      </c>
      <c r="D210" s="158" t="s">
        <v>58</v>
      </c>
      <c r="E210" s="150">
        <v>39.72</v>
      </c>
      <c r="F210" s="150">
        <f t="shared" ref="F210:F211" si="58">ROUND(E210*70%,2)</f>
        <v>27.8</v>
      </c>
      <c r="G210" s="174">
        <f t="shared" si="54"/>
        <v>49.65</v>
      </c>
      <c r="H210" s="1"/>
      <c r="I210" s="1"/>
      <c r="J210" s="1"/>
      <c r="K210" s="1"/>
    </row>
    <row r="211" spans="1:11" x14ac:dyDescent="0.2">
      <c r="A211" s="11" t="s">
        <v>49</v>
      </c>
      <c r="B211" s="9">
        <f t="shared" si="55"/>
        <v>306</v>
      </c>
      <c r="C211" s="9" t="s">
        <v>305</v>
      </c>
      <c r="D211" s="158" t="s">
        <v>59</v>
      </c>
      <c r="E211" s="150">
        <v>18.48</v>
      </c>
      <c r="F211" s="150">
        <f t="shared" si="58"/>
        <v>12.94</v>
      </c>
      <c r="G211" s="174">
        <f t="shared" si="54"/>
        <v>23.1</v>
      </c>
      <c r="H211" s="1"/>
      <c r="I211" s="1"/>
      <c r="J211" s="1"/>
      <c r="K211" s="1"/>
    </row>
    <row r="212" spans="1:11" x14ac:dyDescent="0.2">
      <c r="A212" s="11" t="s">
        <v>49</v>
      </c>
      <c r="B212" s="9">
        <f t="shared" si="55"/>
        <v>308</v>
      </c>
      <c r="C212" s="9" t="s">
        <v>305</v>
      </c>
      <c r="D212" s="158" t="s">
        <v>60</v>
      </c>
      <c r="E212" s="150">
        <v>22.18</v>
      </c>
      <c r="F212" s="150">
        <f t="shared" ref="F212" si="59">ROUND(E212*70%,2)</f>
        <v>15.53</v>
      </c>
      <c r="G212" s="174">
        <f t="shared" ref="G212:G228" si="60">E212*1.25</f>
        <v>27.725000000000001</v>
      </c>
      <c r="H212" s="1"/>
      <c r="I212" s="1"/>
      <c r="J212" s="1"/>
      <c r="K212" s="1"/>
    </row>
    <row r="213" spans="1:11" x14ac:dyDescent="0.2">
      <c r="A213" s="11" t="s">
        <v>49</v>
      </c>
      <c r="B213" s="9">
        <v>320</v>
      </c>
      <c r="C213" s="9" t="s">
        <v>305</v>
      </c>
      <c r="D213" s="158" t="s">
        <v>61</v>
      </c>
      <c r="E213" s="150">
        <v>75.319999999999993</v>
      </c>
      <c r="F213" s="150">
        <f t="shared" si="53"/>
        <v>52.72</v>
      </c>
      <c r="G213" s="174">
        <f t="shared" si="60"/>
        <v>94.149999999999991</v>
      </c>
      <c r="H213" s="1"/>
      <c r="I213" s="1"/>
      <c r="J213" s="1"/>
      <c r="K213" s="1"/>
    </row>
    <row r="214" spans="1:11" x14ac:dyDescent="0.2">
      <c r="A214" s="11" t="s">
        <v>49</v>
      </c>
      <c r="B214" s="9">
        <f t="shared" si="55"/>
        <v>322</v>
      </c>
      <c r="C214" s="9" t="s">
        <v>305</v>
      </c>
      <c r="D214" s="158" t="s">
        <v>62</v>
      </c>
      <c r="E214" s="150">
        <v>69.540000000000006</v>
      </c>
      <c r="F214" s="150">
        <f t="shared" si="53"/>
        <v>48.68</v>
      </c>
      <c r="G214" s="174">
        <f t="shared" si="60"/>
        <v>86.925000000000011</v>
      </c>
      <c r="H214" s="1"/>
      <c r="I214" s="1"/>
      <c r="J214" s="1"/>
      <c r="K214" s="1"/>
    </row>
    <row r="215" spans="1:11" x14ac:dyDescent="0.2">
      <c r="A215" s="11" t="s">
        <v>49</v>
      </c>
      <c r="B215" s="9">
        <f t="shared" si="55"/>
        <v>324</v>
      </c>
      <c r="C215" s="9" t="s">
        <v>305</v>
      </c>
      <c r="D215" s="158" t="s">
        <v>63</v>
      </c>
      <c r="E215" s="150">
        <v>75.64</v>
      </c>
      <c r="F215" s="150">
        <f t="shared" ref="F215" si="61">ROUND(E215*70%,2)</f>
        <v>52.95</v>
      </c>
      <c r="G215" s="174">
        <f t="shared" si="60"/>
        <v>94.55</v>
      </c>
      <c r="H215" s="1"/>
      <c r="I215" s="1"/>
      <c r="J215" s="1"/>
      <c r="K215" s="1"/>
    </row>
    <row r="216" spans="1:11" x14ac:dyDescent="0.2">
      <c r="A216" s="11" t="s">
        <v>49</v>
      </c>
      <c r="B216" s="9">
        <f t="shared" si="55"/>
        <v>326</v>
      </c>
      <c r="C216" s="9" t="s">
        <v>305</v>
      </c>
      <c r="D216" s="158" t="s">
        <v>64</v>
      </c>
      <c r="E216" s="150">
        <v>63.56</v>
      </c>
      <c r="F216" s="150">
        <f>ROUND(E216*70%,2)</f>
        <v>44.49</v>
      </c>
      <c r="G216" s="174">
        <f t="shared" si="60"/>
        <v>79.45</v>
      </c>
      <c r="H216" s="1"/>
      <c r="I216" s="1"/>
      <c r="J216" s="1"/>
      <c r="K216" s="1"/>
    </row>
    <row r="217" spans="1:11" x14ac:dyDescent="0.2">
      <c r="A217" s="11" t="s">
        <v>49</v>
      </c>
      <c r="B217" s="9">
        <f t="shared" si="55"/>
        <v>328</v>
      </c>
      <c r="C217" s="9" t="s">
        <v>305</v>
      </c>
      <c r="D217" s="158" t="s">
        <v>65</v>
      </c>
      <c r="E217" s="150">
        <v>68.150000000000006</v>
      </c>
      <c r="F217" s="150">
        <f t="shared" si="53"/>
        <v>47.71</v>
      </c>
      <c r="G217" s="174">
        <f t="shared" si="60"/>
        <v>85.1875</v>
      </c>
      <c r="H217" s="1"/>
      <c r="I217" s="1"/>
      <c r="J217" s="1"/>
      <c r="K217" s="1"/>
    </row>
    <row r="218" spans="1:11" x14ac:dyDescent="0.2">
      <c r="A218" s="11" t="s">
        <v>49</v>
      </c>
      <c r="B218" s="9">
        <f t="shared" si="55"/>
        <v>330</v>
      </c>
      <c r="C218" s="9" t="s">
        <v>305</v>
      </c>
      <c r="D218" s="158" t="s">
        <v>612</v>
      </c>
      <c r="E218" s="150">
        <v>6.1</v>
      </c>
      <c r="F218" s="150">
        <f t="shared" si="53"/>
        <v>4.2699999999999996</v>
      </c>
      <c r="G218" s="174">
        <f t="shared" si="60"/>
        <v>7.625</v>
      </c>
      <c r="H218" s="1"/>
      <c r="I218" s="1"/>
      <c r="J218" s="1"/>
      <c r="K218" s="1"/>
    </row>
    <row r="219" spans="1:11" x14ac:dyDescent="0.2">
      <c r="A219" s="11" t="s">
        <v>49</v>
      </c>
      <c r="B219" s="9">
        <f t="shared" si="55"/>
        <v>332</v>
      </c>
      <c r="C219" s="9" t="s">
        <v>305</v>
      </c>
      <c r="D219" s="158" t="s">
        <v>613</v>
      </c>
      <c r="E219" s="150">
        <v>4.88</v>
      </c>
      <c r="F219" s="150">
        <f t="shared" si="53"/>
        <v>3.42</v>
      </c>
      <c r="G219" s="174">
        <f t="shared" si="60"/>
        <v>6.1</v>
      </c>
      <c r="H219" s="1"/>
      <c r="I219" s="1"/>
      <c r="J219" s="1"/>
      <c r="K219" s="1"/>
    </row>
    <row r="220" spans="1:11" ht="25.5" x14ac:dyDescent="0.2">
      <c r="A220" s="226" t="s">
        <v>49</v>
      </c>
      <c r="B220" s="9">
        <v>400</v>
      </c>
      <c r="C220" s="9" t="s">
        <v>305</v>
      </c>
      <c r="D220" s="163" t="s">
        <v>491</v>
      </c>
      <c r="E220" s="151">
        <v>438.2</v>
      </c>
      <c r="F220" s="150">
        <f t="shared" si="53"/>
        <v>306.74</v>
      </c>
      <c r="G220" s="174">
        <f t="shared" si="60"/>
        <v>547.75</v>
      </c>
      <c r="H220" s="1"/>
      <c r="I220" s="1"/>
      <c r="J220" s="1"/>
      <c r="K220" s="1"/>
    </row>
    <row r="221" spans="1:11" ht="25.5" x14ac:dyDescent="0.2">
      <c r="A221" s="226" t="s">
        <v>49</v>
      </c>
      <c r="B221" s="9">
        <f t="shared" si="55"/>
        <v>402</v>
      </c>
      <c r="C221" s="9" t="s">
        <v>305</v>
      </c>
      <c r="D221" s="163" t="s">
        <v>492</v>
      </c>
      <c r="E221" s="151">
        <v>403.2</v>
      </c>
      <c r="F221" s="150">
        <f t="shared" si="53"/>
        <v>282.24</v>
      </c>
      <c r="G221" s="174">
        <f t="shared" si="60"/>
        <v>504</v>
      </c>
      <c r="H221" s="1"/>
      <c r="I221" s="1"/>
      <c r="J221" s="1"/>
      <c r="K221" s="1"/>
    </row>
    <row r="222" spans="1:11" ht="25.5" x14ac:dyDescent="0.2">
      <c r="A222" s="226" t="s">
        <v>49</v>
      </c>
      <c r="B222" s="9">
        <f t="shared" si="55"/>
        <v>404</v>
      </c>
      <c r="C222" s="9" t="s">
        <v>305</v>
      </c>
      <c r="D222" s="163" t="s">
        <v>493</v>
      </c>
      <c r="E222" s="151">
        <v>375.2</v>
      </c>
      <c r="F222" s="150">
        <f t="shared" si="53"/>
        <v>262.64</v>
      </c>
      <c r="G222" s="174">
        <f t="shared" si="60"/>
        <v>469</v>
      </c>
      <c r="H222" s="1"/>
      <c r="I222" s="1"/>
      <c r="J222" s="1"/>
      <c r="K222" s="1"/>
    </row>
    <row r="223" spans="1:11" ht="25.5" x14ac:dyDescent="0.2">
      <c r="A223" s="226" t="s">
        <v>49</v>
      </c>
      <c r="B223" s="9">
        <f t="shared" si="55"/>
        <v>406</v>
      </c>
      <c r="C223" s="9" t="s">
        <v>305</v>
      </c>
      <c r="D223" s="163" t="s">
        <v>494</v>
      </c>
      <c r="E223" s="151">
        <v>340.2</v>
      </c>
      <c r="F223" s="150">
        <f t="shared" ref="F223:F426" si="62">ROUND(E223*70%,2)</f>
        <v>238.14</v>
      </c>
      <c r="G223" s="174">
        <f t="shared" si="60"/>
        <v>425.25</v>
      </c>
      <c r="H223" s="1"/>
      <c r="I223" s="1"/>
      <c r="J223" s="1"/>
      <c r="K223" s="1"/>
    </row>
    <row r="224" spans="1:11" ht="25.5" x14ac:dyDescent="0.2">
      <c r="A224" s="226" t="s">
        <v>49</v>
      </c>
      <c r="B224" s="9">
        <f t="shared" si="55"/>
        <v>408</v>
      </c>
      <c r="C224" s="9" t="s">
        <v>305</v>
      </c>
      <c r="D224" s="163" t="s">
        <v>495</v>
      </c>
      <c r="E224" s="151">
        <v>487.2</v>
      </c>
      <c r="F224" s="150">
        <f t="shared" si="62"/>
        <v>341.04</v>
      </c>
      <c r="G224" s="174">
        <f t="shared" si="60"/>
        <v>609</v>
      </c>
      <c r="H224" s="1"/>
      <c r="I224" s="1"/>
      <c r="J224" s="1"/>
      <c r="K224" s="1"/>
    </row>
    <row r="225" spans="1:11" ht="25.5" x14ac:dyDescent="0.2">
      <c r="A225" s="226" t="s">
        <v>49</v>
      </c>
      <c r="B225" s="9">
        <f t="shared" si="55"/>
        <v>410</v>
      </c>
      <c r="C225" s="9" t="s">
        <v>305</v>
      </c>
      <c r="D225" s="163" t="s">
        <v>496</v>
      </c>
      <c r="E225" s="151">
        <v>452.2</v>
      </c>
      <c r="F225" s="150">
        <f t="shared" si="62"/>
        <v>316.54000000000002</v>
      </c>
      <c r="G225" s="174">
        <f t="shared" si="60"/>
        <v>565.25</v>
      </c>
      <c r="H225" s="1"/>
      <c r="I225" s="1"/>
      <c r="J225" s="1"/>
      <c r="K225" s="1"/>
    </row>
    <row r="226" spans="1:11" ht="25.5" x14ac:dyDescent="0.2">
      <c r="A226" s="226" t="s">
        <v>49</v>
      </c>
      <c r="B226" s="9">
        <f t="shared" si="55"/>
        <v>412</v>
      </c>
      <c r="C226" s="9" t="s">
        <v>305</v>
      </c>
      <c r="D226" s="163" t="s">
        <v>497</v>
      </c>
      <c r="E226" s="151">
        <v>424.2</v>
      </c>
      <c r="F226" s="150">
        <f t="shared" si="62"/>
        <v>296.94</v>
      </c>
      <c r="G226" s="174">
        <f t="shared" si="60"/>
        <v>530.25</v>
      </c>
      <c r="H226" s="1"/>
      <c r="I226" s="1"/>
      <c r="J226" s="1"/>
      <c r="K226" s="1"/>
    </row>
    <row r="227" spans="1:11" ht="25.5" x14ac:dyDescent="0.2">
      <c r="A227" s="226" t="s">
        <v>49</v>
      </c>
      <c r="B227" s="9">
        <f t="shared" si="55"/>
        <v>414</v>
      </c>
      <c r="C227" s="9" t="s">
        <v>305</v>
      </c>
      <c r="D227" s="18" t="s">
        <v>498</v>
      </c>
      <c r="E227" s="151">
        <v>389.2</v>
      </c>
      <c r="F227" s="150">
        <f>ROUND(E227*70%,2)</f>
        <v>272.44</v>
      </c>
      <c r="G227" s="174">
        <f t="shared" si="60"/>
        <v>486.5</v>
      </c>
      <c r="H227" s="1"/>
      <c r="I227" s="1"/>
      <c r="J227" s="1"/>
      <c r="K227" s="1"/>
    </row>
    <row r="228" spans="1:11" ht="25.5" x14ac:dyDescent="0.2">
      <c r="A228" s="226" t="s">
        <v>49</v>
      </c>
      <c r="B228" s="9">
        <f t="shared" si="55"/>
        <v>416</v>
      </c>
      <c r="C228" s="9" t="s">
        <v>305</v>
      </c>
      <c r="D228" s="18" t="s">
        <v>499</v>
      </c>
      <c r="E228" s="151">
        <v>342.3</v>
      </c>
      <c r="F228" s="150">
        <f>ROUND(E228*70%,2)</f>
        <v>239.61</v>
      </c>
      <c r="G228" s="174">
        <f t="shared" si="60"/>
        <v>427.875</v>
      </c>
      <c r="H228" s="1"/>
      <c r="I228" s="1"/>
      <c r="J228" s="1"/>
      <c r="K228" s="1"/>
    </row>
    <row r="229" spans="1:11" x14ac:dyDescent="0.2">
      <c r="A229" s="224" t="s">
        <v>49</v>
      </c>
      <c r="B229" s="9">
        <f t="shared" si="55"/>
        <v>418</v>
      </c>
      <c r="C229" s="9" t="s">
        <v>305</v>
      </c>
      <c r="D229" s="163" t="s">
        <v>549</v>
      </c>
      <c r="E229" s="151">
        <v>393.4</v>
      </c>
      <c r="F229" s="151">
        <f t="shared" ref="F229:F273" si="63">ROUND(E229/0.7,2)</f>
        <v>562</v>
      </c>
      <c r="G229" s="174">
        <f t="shared" ref="G229:G260" si="64">F229*1.25</f>
        <v>702.5</v>
      </c>
      <c r="H229" s="1"/>
      <c r="I229" s="1"/>
      <c r="J229" s="1"/>
      <c r="K229" s="1"/>
    </row>
    <row r="230" spans="1:11" x14ac:dyDescent="0.2">
      <c r="A230" s="224" t="s">
        <v>49</v>
      </c>
      <c r="B230" s="9">
        <f t="shared" si="55"/>
        <v>420</v>
      </c>
      <c r="C230" s="9" t="s">
        <v>305</v>
      </c>
      <c r="D230" s="163" t="s">
        <v>550</v>
      </c>
      <c r="E230" s="151">
        <v>396.9</v>
      </c>
      <c r="F230" s="151">
        <f t="shared" si="63"/>
        <v>567</v>
      </c>
      <c r="G230" s="174">
        <f t="shared" si="64"/>
        <v>708.75</v>
      </c>
      <c r="H230" s="1"/>
      <c r="I230" s="1"/>
      <c r="J230" s="1"/>
      <c r="K230" s="1"/>
    </row>
    <row r="231" spans="1:11" x14ac:dyDescent="0.2">
      <c r="A231" s="224" t="s">
        <v>49</v>
      </c>
      <c r="B231" s="9">
        <f t="shared" si="55"/>
        <v>422</v>
      </c>
      <c r="C231" s="9" t="s">
        <v>305</v>
      </c>
      <c r="D231" s="163" t="s">
        <v>551</v>
      </c>
      <c r="E231" s="151">
        <v>433.3</v>
      </c>
      <c r="F231" s="151">
        <f t="shared" si="63"/>
        <v>619</v>
      </c>
      <c r="G231" s="174">
        <f t="shared" si="64"/>
        <v>773.75</v>
      </c>
      <c r="H231" s="1"/>
      <c r="I231" s="1"/>
      <c r="J231" s="1"/>
      <c r="K231" s="1"/>
    </row>
    <row r="232" spans="1:11" x14ac:dyDescent="0.2">
      <c r="A232" s="224" t="s">
        <v>49</v>
      </c>
      <c r="B232" s="9">
        <f t="shared" si="55"/>
        <v>424</v>
      </c>
      <c r="C232" s="9" t="s">
        <v>305</v>
      </c>
      <c r="D232" s="163" t="s">
        <v>552</v>
      </c>
      <c r="E232" s="151">
        <v>443.8</v>
      </c>
      <c r="F232" s="151">
        <f t="shared" si="63"/>
        <v>634</v>
      </c>
      <c r="G232" s="174">
        <f t="shared" si="64"/>
        <v>792.5</v>
      </c>
      <c r="H232" s="1"/>
      <c r="I232" s="1"/>
      <c r="J232" s="1"/>
      <c r="K232" s="1"/>
    </row>
    <row r="233" spans="1:11" x14ac:dyDescent="0.2">
      <c r="A233" s="224" t="s">
        <v>49</v>
      </c>
      <c r="B233" s="9">
        <f t="shared" si="55"/>
        <v>426</v>
      </c>
      <c r="C233" s="9" t="s">
        <v>305</v>
      </c>
      <c r="D233" s="163" t="s">
        <v>553</v>
      </c>
      <c r="E233" s="151">
        <v>506.8</v>
      </c>
      <c r="F233" s="151">
        <f t="shared" si="63"/>
        <v>724</v>
      </c>
      <c r="G233" s="174">
        <f t="shared" si="64"/>
        <v>905</v>
      </c>
      <c r="H233" s="1"/>
      <c r="I233" s="1"/>
      <c r="J233" s="1"/>
      <c r="K233" s="1"/>
    </row>
    <row r="234" spans="1:11" x14ac:dyDescent="0.2">
      <c r="A234" s="224" t="s">
        <v>49</v>
      </c>
      <c r="B234" s="9">
        <f t="shared" si="55"/>
        <v>428</v>
      </c>
      <c r="C234" s="9" t="s">
        <v>305</v>
      </c>
      <c r="D234" s="163" t="s">
        <v>554</v>
      </c>
      <c r="E234" s="151">
        <v>506.8</v>
      </c>
      <c r="F234" s="151">
        <f t="shared" si="63"/>
        <v>724</v>
      </c>
      <c r="G234" s="174">
        <f t="shared" si="64"/>
        <v>905</v>
      </c>
      <c r="H234" s="1"/>
      <c r="I234" s="1"/>
      <c r="J234" s="1"/>
      <c r="K234" s="1"/>
    </row>
    <row r="235" spans="1:11" x14ac:dyDescent="0.2">
      <c r="A235" s="224" t="s">
        <v>49</v>
      </c>
      <c r="B235" s="9">
        <f t="shared" si="55"/>
        <v>430</v>
      </c>
      <c r="C235" s="9" t="s">
        <v>305</v>
      </c>
      <c r="D235" s="163" t="s">
        <v>555</v>
      </c>
      <c r="E235" s="151">
        <v>650.29999999999995</v>
      </c>
      <c r="F235" s="151">
        <f t="shared" si="63"/>
        <v>929</v>
      </c>
      <c r="G235" s="174">
        <f t="shared" si="64"/>
        <v>1161.25</v>
      </c>
      <c r="H235" s="1"/>
      <c r="I235" s="1"/>
      <c r="J235" s="1"/>
      <c r="K235" s="1"/>
    </row>
    <row r="236" spans="1:11" x14ac:dyDescent="0.2">
      <c r="A236" s="224" t="s">
        <v>49</v>
      </c>
      <c r="B236" s="9">
        <f t="shared" si="55"/>
        <v>432</v>
      </c>
      <c r="C236" s="9" t="s">
        <v>305</v>
      </c>
      <c r="D236" s="163" t="s">
        <v>556</v>
      </c>
      <c r="E236" s="151">
        <v>725.9</v>
      </c>
      <c r="F236" s="151">
        <f t="shared" si="63"/>
        <v>1037</v>
      </c>
      <c r="G236" s="174">
        <f t="shared" si="64"/>
        <v>1296.25</v>
      </c>
      <c r="H236" s="1"/>
      <c r="I236" s="1"/>
      <c r="J236" s="1"/>
      <c r="K236" s="1"/>
    </row>
    <row r="237" spans="1:11" x14ac:dyDescent="0.2">
      <c r="A237" s="224" t="s">
        <v>49</v>
      </c>
      <c r="B237" s="9">
        <f t="shared" si="55"/>
        <v>434</v>
      </c>
      <c r="C237" s="9" t="s">
        <v>305</v>
      </c>
      <c r="D237" s="163" t="s">
        <v>557</v>
      </c>
      <c r="E237" s="151">
        <v>544.6</v>
      </c>
      <c r="F237" s="151">
        <f t="shared" si="63"/>
        <v>778</v>
      </c>
      <c r="G237" s="174">
        <f t="shared" si="64"/>
        <v>972.5</v>
      </c>
      <c r="H237" s="1"/>
      <c r="I237" s="1"/>
      <c r="J237" s="1"/>
      <c r="K237" s="1"/>
    </row>
    <row r="238" spans="1:11" x14ac:dyDescent="0.2">
      <c r="A238" s="224" t="s">
        <v>49</v>
      </c>
      <c r="B238" s="9">
        <f t="shared" si="55"/>
        <v>436</v>
      </c>
      <c r="C238" s="9" t="s">
        <v>305</v>
      </c>
      <c r="D238" s="163" t="s">
        <v>558</v>
      </c>
      <c r="E238" s="151">
        <v>546.70000000000005</v>
      </c>
      <c r="F238" s="151">
        <f t="shared" si="63"/>
        <v>781</v>
      </c>
      <c r="G238" s="174">
        <f t="shared" si="64"/>
        <v>976.25</v>
      </c>
      <c r="H238" s="1"/>
      <c r="I238" s="1"/>
      <c r="J238" s="1"/>
      <c r="K238" s="1"/>
    </row>
    <row r="239" spans="1:11" x14ac:dyDescent="0.2">
      <c r="A239" s="224" t="s">
        <v>49</v>
      </c>
      <c r="B239" s="9">
        <f t="shared" si="55"/>
        <v>438</v>
      </c>
      <c r="C239" s="9" t="s">
        <v>305</v>
      </c>
      <c r="D239" s="163" t="s">
        <v>559</v>
      </c>
      <c r="E239" s="151">
        <v>577.5</v>
      </c>
      <c r="F239" s="151">
        <f t="shared" si="63"/>
        <v>825</v>
      </c>
      <c r="G239" s="174">
        <f t="shared" si="64"/>
        <v>1031.25</v>
      </c>
      <c r="H239" s="1"/>
      <c r="I239" s="1"/>
      <c r="J239" s="1"/>
      <c r="K239" s="1"/>
    </row>
    <row r="240" spans="1:11" x14ac:dyDescent="0.2">
      <c r="A240" s="224" t="s">
        <v>49</v>
      </c>
      <c r="B240" s="9">
        <f t="shared" si="55"/>
        <v>440</v>
      </c>
      <c r="C240" s="9" t="s">
        <v>305</v>
      </c>
      <c r="D240" s="163" t="s">
        <v>560</v>
      </c>
      <c r="E240" s="151">
        <v>597.1</v>
      </c>
      <c r="F240" s="151">
        <f t="shared" si="63"/>
        <v>853</v>
      </c>
      <c r="G240" s="174">
        <f t="shared" si="64"/>
        <v>1066.25</v>
      </c>
      <c r="H240" s="1"/>
      <c r="I240" s="1"/>
      <c r="J240" s="1"/>
      <c r="K240" s="1"/>
    </row>
    <row r="241" spans="1:11" x14ac:dyDescent="0.2">
      <c r="A241" s="224" t="s">
        <v>49</v>
      </c>
      <c r="B241" s="9">
        <f t="shared" si="55"/>
        <v>442</v>
      </c>
      <c r="C241" s="9" t="s">
        <v>305</v>
      </c>
      <c r="D241" s="163" t="s">
        <v>561</v>
      </c>
      <c r="E241" s="151">
        <v>661.5</v>
      </c>
      <c r="F241" s="151">
        <f t="shared" si="63"/>
        <v>945</v>
      </c>
      <c r="G241" s="174">
        <f t="shared" si="64"/>
        <v>1181.25</v>
      </c>
      <c r="H241" s="1"/>
      <c r="I241" s="1"/>
      <c r="J241" s="1"/>
      <c r="K241" s="1"/>
    </row>
    <row r="242" spans="1:11" x14ac:dyDescent="0.2">
      <c r="A242" s="224" t="s">
        <v>49</v>
      </c>
      <c r="B242" s="9">
        <f t="shared" si="55"/>
        <v>444</v>
      </c>
      <c r="C242" s="9" t="s">
        <v>305</v>
      </c>
      <c r="D242" s="163" t="s">
        <v>562</v>
      </c>
      <c r="E242" s="151">
        <v>661.5</v>
      </c>
      <c r="F242" s="151">
        <f t="shared" si="63"/>
        <v>945</v>
      </c>
      <c r="G242" s="174">
        <f t="shared" si="64"/>
        <v>1181.25</v>
      </c>
      <c r="H242" s="1"/>
      <c r="I242" s="1"/>
      <c r="J242" s="1"/>
      <c r="K242" s="1"/>
    </row>
    <row r="243" spans="1:11" x14ac:dyDescent="0.2">
      <c r="A243" s="224" t="s">
        <v>49</v>
      </c>
      <c r="B243" s="9">
        <f t="shared" si="55"/>
        <v>446</v>
      </c>
      <c r="C243" s="9" t="s">
        <v>305</v>
      </c>
      <c r="D243" s="163" t="s">
        <v>563</v>
      </c>
      <c r="E243" s="151">
        <v>805</v>
      </c>
      <c r="F243" s="151">
        <f t="shared" si="63"/>
        <v>1150</v>
      </c>
      <c r="G243" s="174">
        <f t="shared" si="64"/>
        <v>1437.5</v>
      </c>
      <c r="H243" s="1"/>
      <c r="I243" s="1"/>
      <c r="J243" s="1"/>
      <c r="K243" s="1"/>
    </row>
    <row r="244" spans="1:11" x14ac:dyDescent="0.2">
      <c r="A244" s="224" t="s">
        <v>49</v>
      </c>
      <c r="B244" s="9">
        <f t="shared" si="55"/>
        <v>448</v>
      </c>
      <c r="C244" s="9" t="s">
        <v>305</v>
      </c>
      <c r="D244" s="163" t="s">
        <v>564</v>
      </c>
      <c r="E244" s="151">
        <v>880.6</v>
      </c>
      <c r="F244" s="151">
        <f t="shared" si="63"/>
        <v>1258</v>
      </c>
      <c r="G244" s="174">
        <f t="shared" si="64"/>
        <v>1572.5</v>
      </c>
      <c r="H244" s="1"/>
      <c r="I244" s="1"/>
      <c r="J244" s="1"/>
      <c r="K244" s="1"/>
    </row>
    <row r="245" spans="1:11" x14ac:dyDescent="0.2">
      <c r="A245" s="224" t="s">
        <v>49</v>
      </c>
      <c r="B245" s="9">
        <f t="shared" si="55"/>
        <v>450</v>
      </c>
      <c r="C245" s="9" t="s">
        <v>305</v>
      </c>
      <c r="D245" s="163" t="s">
        <v>565</v>
      </c>
      <c r="E245" s="151">
        <v>489.3</v>
      </c>
      <c r="F245" s="151">
        <f t="shared" si="63"/>
        <v>699</v>
      </c>
      <c r="G245" s="174">
        <f t="shared" si="64"/>
        <v>873.75</v>
      </c>
      <c r="H245" s="1"/>
      <c r="I245" s="1"/>
      <c r="J245" s="1"/>
      <c r="K245" s="1"/>
    </row>
    <row r="246" spans="1:11" x14ac:dyDescent="0.2">
      <c r="A246" s="224" t="s">
        <v>49</v>
      </c>
      <c r="B246" s="9">
        <f t="shared" si="55"/>
        <v>452</v>
      </c>
      <c r="C246" s="9" t="s">
        <v>305</v>
      </c>
      <c r="D246" s="163" t="s">
        <v>566</v>
      </c>
      <c r="E246" s="151">
        <v>492.8</v>
      </c>
      <c r="F246" s="151">
        <f t="shared" si="63"/>
        <v>704</v>
      </c>
      <c r="G246" s="174">
        <f t="shared" si="64"/>
        <v>880</v>
      </c>
      <c r="H246" s="1"/>
      <c r="I246" s="1"/>
      <c r="J246" s="1"/>
      <c r="K246" s="1"/>
    </row>
    <row r="247" spans="1:11" x14ac:dyDescent="0.2">
      <c r="A247" s="224" t="s">
        <v>49</v>
      </c>
      <c r="B247" s="9">
        <f t="shared" si="55"/>
        <v>454</v>
      </c>
      <c r="C247" s="9" t="s">
        <v>305</v>
      </c>
      <c r="D247" s="163" t="s">
        <v>567</v>
      </c>
      <c r="E247" s="151">
        <v>531.29999999999995</v>
      </c>
      <c r="F247" s="151">
        <f t="shared" si="63"/>
        <v>759</v>
      </c>
      <c r="G247" s="174">
        <f t="shared" si="64"/>
        <v>948.75</v>
      </c>
      <c r="H247" s="1"/>
      <c r="I247" s="1"/>
      <c r="J247" s="1"/>
      <c r="K247" s="1"/>
    </row>
    <row r="248" spans="1:11" x14ac:dyDescent="0.2">
      <c r="A248" s="224" t="s">
        <v>49</v>
      </c>
      <c r="B248" s="9">
        <f t="shared" si="55"/>
        <v>456</v>
      </c>
      <c r="C248" s="9" t="s">
        <v>305</v>
      </c>
      <c r="D248" s="163" t="s">
        <v>568</v>
      </c>
      <c r="E248" s="151">
        <v>541.79999999999995</v>
      </c>
      <c r="F248" s="151">
        <f t="shared" si="63"/>
        <v>774</v>
      </c>
      <c r="G248" s="174">
        <f t="shared" si="64"/>
        <v>967.5</v>
      </c>
      <c r="H248" s="1"/>
      <c r="I248" s="1"/>
      <c r="J248" s="1"/>
      <c r="K248" s="1"/>
    </row>
    <row r="249" spans="1:11" x14ac:dyDescent="0.2">
      <c r="A249" s="224" t="s">
        <v>49</v>
      </c>
      <c r="B249" s="9">
        <f t="shared" si="55"/>
        <v>458</v>
      </c>
      <c r="C249" s="9" t="s">
        <v>305</v>
      </c>
      <c r="D249" s="163" t="s">
        <v>569</v>
      </c>
      <c r="E249" s="151">
        <v>606.20000000000005</v>
      </c>
      <c r="F249" s="151">
        <f t="shared" si="63"/>
        <v>866</v>
      </c>
      <c r="G249" s="174">
        <f t="shared" si="64"/>
        <v>1082.5</v>
      </c>
      <c r="H249" s="1"/>
      <c r="I249" s="1"/>
      <c r="J249" s="1"/>
      <c r="K249" s="1"/>
    </row>
    <row r="250" spans="1:11" x14ac:dyDescent="0.2">
      <c r="A250" s="224" t="s">
        <v>49</v>
      </c>
      <c r="B250" s="9">
        <f t="shared" si="55"/>
        <v>460</v>
      </c>
      <c r="C250" s="9" t="s">
        <v>305</v>
      </c>
      <c r="D250" s="163" t="s">
        <v>570</v>
      </c>
      <c r="E250" s="151">
        <v>606.20000000000005</v>
      </c>
      <c r="F250" s="151">
        <f t="shared" si="63"/>
        <v>866</v>
      </c>
      <c r="G250" s="174">
        <f t="shared" si="64"/>
        <v>1082.5</v>
      </c>
      <c r="H250" s="1"/>
      <c r="I250" s="1"/>
      <c r="J250" s="1"/>
      <c r="K250" s="1"/>
    </row>
    <row r="251" spans="1:11" x14ac:dyDescent="0.2">
      <c r="A251" s="224" t="s">
        <v>49</v>
      </c>
      <c r="B251" s="9">
        <f t="shared" si="55"/>
        <v>462</v>
      </c>
      <c r="C251" s="9" t="s">
        <v>305</v>
      </c>
      <c r="D251" s="163" t="s">
        <v>571</v>
      </c>
      <c r="E251" s="151">
        <v>735.7</v>
      </c>
      <c r="F251" s="151">
        <f t="shared" si="63"/>
        <v>1051</v>
      </c>
      <c r="G251" s="174">
        <f t="shared" si="64"/>
        <v>1313.75</v>
      </c>
      <c r="H251" s="1"/>
      <c r="I251" s="1"/>
      <c r="J251" s="1"/>
      <c r="K251" s="1"/>
    </row>
    <row r="252" spans="1:11" x14ac:dyDescent="0.2">
      <c r="A252" s="224" t="s">
        <v>49</v>
      </c>
      <c r="B252" s="9">
        <f t="shared" si="55"/>
        <v>464</v>
      </c>
      <c r="C252" s="9" t="s">
        <v>305</v>
      </c>
      <c r="D252" s="163" t="s">
        <v>572</v>
      </c>
      <c r="E252" s="151">
        <v>825.3</v>
      </c>
      <c r="F252" s="151">
        <f t="shared" si="63"/>
        <v>1179</v>
      </c>
      <c r="G252" s="174">
        <f t="shared" si="64"/>
        <v>1473.75</v>
      </c>
      <c r="H252" s="1"/>
      <c r="I252" s="1"/>
      <c r="J252" s="1"/>
      <c r="K252" s="1"/>
    </row>
    <row r="253" spans="1:11" x14ac:dyDescent="0.2">
      <c r="A253" s="224" t="s">
        <v>49</v>
      </c>
      <c r="B253" s="9">
        <f t="shared" si="55"/>
        <v>466</v>
      </c>
      <c r="C253" s="9" t="s">
        <v>305</v>
      </c>
      <c r="D253" s="163" t="s">
        <v>573</v>
      </c>
      <c r="E253" s="151">
        <v>534.79999999999995</v>
      </c>
      <c r="F253" s="151">
        <f t="shared" si="63"/>
        <v>764</v>
      </c>
      <c r="G253" s="174">
        <f t="shared" si="64"/>
        <v>955</v>
      </c>
      <c r="H253" s="1"/>
      <c r="I253" s="1"/>
      <c r="J253" s="1"/>
      <c r="K253" s="1"/>
    </row>
    <row r="254" spans="1:11" x14ac:dyDescent="0.2">
      <c r="A254" s="224" t="s">
        <v>49</v>
      </c>
      <c r="B254" s="9">
        <f t="shared" si="55"/>
        <v>468</v>
      </c>
      <c r="C254" s="9" t="s">
        <v>305</v>
      </c>
      <c r="D254" s="163" t="s">
        <v>574</v>
      </c>
      <c r="E254" s="151">
        <v>534.79999999999995</v>
      </c>
      <c r="F254" s="151">
        <f t="shared" si="63"/>
        <v>764</v>
      </c>
      <c r="G254" s="174">
        <f t="shared" si="64"/>
        <v>955</v>
      </c>
      <c r="H254" s="1"/>
      <c r="I254" s="1"/>
      <c r="J254" s="1"/>
      <c r="K254" s="1"/>
    </row>
    <row r="255" spans="1:11" x14ac:dyDescent="0.2">
      <c r="A255" s="224" t="s">
        <v>49</v>
      </c>
      <c r="B255" s="9">
        <f t="shared" si="55"/>
        <v>470</v>
      </c>
      <c r="C255" s="9" t="s">
        <v>305</v>
      </c>
      <c r="D255" s="163" t="s">
        <v>575</v>
      </c>
      <c r="E255" s="151">
        <v>678.3</v>
      </c>
      <c r="F255" s="151">
        <f t="shared" si="63"/>
        <v>969</v>
      </c>
      <c r="G255" s="174">
        <f t="shared" si="64"/>
        <v>1211.25</v>
      </c>
      <c r="H255" s="1"/>
      <c r="I255" s="1"/>
      <c r="J255" s="1"/>
      <c r="K255" s="1"/>
    </row>
    <row r="256" spans="1:11" x14ac:dyDescent="0.2">
      <c r="A256" s="224" t="s">
        <v>49</v>
      </c>
      <c r="B256" s="9">
        <f t="shared" si="55"/>
        <v>472</v>
      </c>
      <c r="C256" s="9" t="s">
        <v>305</v>
      </c>
      <c r="D256" s="163" t="s">
        <v>576</v>
      </c>
      <c r="E256" s="151">
        <v>356.3</v>
      </c>
      <c r="F256" s="151">
        <f t="shared" si="63"/>
        <v>509</v>
      </c>
      <c r="G256" s="174">
        <f t="shared" si="64"/>
        <v>636.25</v>
      </c>
      <c r="H256" s="1"/>
      <c r="I256" s="1"/>
      <c r="J256" s="1"/>
      <c r="K256" s="1"/>
    </row>
    <row r="257" spans="1:11" x14ac:dyDescent="0.2">
      <c r="A257" s="224" t="s">
        <v>49</v>
      </c>
      <c r="B257" s="9">
        <f t="shared" si="55"/>
        <v>474</v>
      </c>
      <c r="C257" s="9" t="s">
        <v>305</v>
      </c>
      <c r="D257" s="163" t="s">
        <v>577</v>
      </c>
      <c r="E257" s="151">
        <v>359.8</v>
      </c>
      <c r="F257" s="151">
        <f t="shared" si="63"/>
        <v>514</v>
      </c>
      <c r="G257" s="174">
        <f t="shared" si="64"/>
        <v>642.5</v>
      </c>
      <c r="H257" s="1"/>
      <c r="I257" s="1"/>
      <c r="J257" s="1"/>
      <c r="K257" s="1"/>
    </row>
    <row r="258" spans="1:11" x14ac:dyDescent="0.2">
      <c r="A258" s="224" t="s">
        <v>49</v>
      </c>
      <c r="B258" s="9">
        <f t="shared" si="55"/>
        <v>476</v>
      </c>
      <c r="C258" s="9" t="s">
        <v>305</v>
      </c>
      <c r="D258" s="163" t="s">
        <v>578</v>
      </c>
      <c r="E258" s="151">
        <v>398.3</v>
      </c>
      <c r="F258" s="151">
        <f t="shared" si="63"/>
        <v>569</v>
      </c>
      <c r="G258" s="174">
        <f t="shared" si="64"/>
        <v>711.25</v>
      </c>
      <c r="H258" s="1"/>
      <c r="I258" s="1"/>
      <c r="J258" s="1"/>
      <c r="K258" s="1"/>
    </row>
    <row r="259" spans="1:11" x14ac:dyDescent="0.2">
      <c r="A259" s="224" t="s">
        <v>49</v>
      </c>
      <c r="B259" s="9">
        <f t="shared" si="55"/>
        <v>478</v>
      </c>
      <c r="C259" s="9" t="s">
        <v>305</v>
      </c>
      <c r="D259" s="163" t="s">
        <v>579</v>
      </c>
      <c r="E259" s="151">
        <v>409.5</v>
      </c>
      <c r="F259" s="151">
        <f t="shared" si="63"/>
        <v>585</v>
      </c>
      <c r="G259" s="174">
        <f t="shared" si="64"/>
        <v>731.25</v>
      </c>
      <c r="H259" s="1"/>
      <c r="I259" s="1"/>
      <c r="J259" s="1"/>
      <c r="K259" s="1"/>
    </row>
    <row r="260" spans="1:11" x14ac:dyDescent="0.2">
      <c r="A260" s="224" t="s">
        <v>49</v>
      </c>
      <c r="B260" s="9">
        <f t="shared" si="55"/>
        <v>480</v>
      </c>
      <c r="C260" s="9" t="s">
        <v>305</v>
      </c>
      <c r="D260" s="163" t="s">
        <v>580</v>
      </c>
      <c r="E260" s="151">
        <v>394.8</v>
      </c>
      <c r="F260" s="151">
        <f t="shared" si="63"/>
        <v>564</v>
      </c>
      <c r="G260" s="174">
        <f t="shared" si="64"/>
        <v>705</v>
      </c>
      <c r="H260" s="1"/>
      <c r="I260" s="1"/>
      <c r="J260" s="1"/>
      <c r="K260" s="1"/>
    </row>
    <row r="261" spans="1:11" x14ac:dyDescent="0.2">
      <c r="A261" s="224" t="s">
        <v>49</v>
      </c>
      <c r="B261" s="9">
        <f t="shared" si="55"/>
        <v>482</v>
      </c>
      <c r="C261" s="9" t="s">
        <v>305</v>
      </c>
      <c r="D261" s="163" t="s">
        <v>581</v>
      </c>
      <c r="E261" s="151">
        <v>398.3</v>
      </c>
      <c r="F261" s="151">
        <f t="shared" si="63"/>
        <v>569</v>
      </c>
      <c r="G261" s="174">
        <f t="shared" ref="G261:G292" si="65">F261*1.25</f>
        <v>711.25</v>
      </c>
      <c r="H261" s="1"/>
      <c r="I261" s="1"/>
      <c r="J261" s="1"/>
      <c r="K261" s="1"/>
    </row>
    <row r="262" spans="1:11" x14ac:dyDescent="0.2">
      <c r="A262" s="224" t="s">
        <v>49</v>
      </c>
      <c r="B262" s="9">
        <f t="shared" si="55"/>
        <v>484</v>
      </c>
      <c r="C262" s="9" t="s">
        <v>305</v>
      </c>
      <c r="D262" s="163" t="s">
        <v>582</v>
      </c>
      <c r="E262" s="151">
        <v>436.8</v>
      </c>
      <c r="F262" s="151">
        <f t="shared" si="63"/>
        <v>624</v>
      </c>
      <c r="G262" s="174">
        <f t="shared" si="65"/>
        <v>780</v>
      </c>
      <c r="H262" s="1"/>
      <c r="I262" s="1"/>
      <c r="J262" s="1"/>
      <c r="K262" s="1"/>
    </row>
    <row r="263" spans="1:11" x14ac:dyDescent="0.2">
      <c r="A263" s="224" t="s">
        <v>49</v>
      </c>
      <c r="B263" s="9">
        <f t="shared" si="55"/>
        <v>486</v>
      </c>
      <c r="C263" s="9" t="s">
        <v>305</v>
      </c>
      <c r="D263" s="163" t="s">
        <v>583</v>
      </c>
      <c r="E263" s="151">
        <v>447.3</v>
      </c>
      <c r="F263" s="151">
        <f t="shared" si="63"/>
        <v>639</v>
      </c>
      <c r="G263" s="174">
        <f t="shared" si="65"/>
        <v>798.75</v>
      </c>
      <c r="H263" s="1"/>
      <c r="I263" s="1"/>
      <c r="J263" s="1"/>
      <c r="K263" s="1"/>
    </row>
    <row r="264" spans="1:11" x14ac:dyDescent="0.2">
      <c r="A264" s="224" t="s">
        <v>49</v>
      </c>
      <c r="B264" s="9">
        <f t="shared" si="55"/>
        <v>488</v>
      </c>
      <c r="C264" s="9" t="s">
        <v>305</v>
      </c>
      <c r="D264" s="163" t="s">
        <v>584</v>
      </c>
      <c r="E264" s="151">
        <v>511.7</v>
      </c>
      <c r="F264" s="151">
        <f t="shared" si="63"/>
        <v>731</v>
      </c>
      <c r="G264" s="174">
        <f t="shared" si="65"/>
        <v>913.75</v>
      </c>
      <c r="H264" s="1"/>
      <c r="I264" s="1"/>
      <c r="J264" s="1"/>
      <c r="K264" s="1"/>
    </row>
    <row r="265" spans="1:11" x14ac:dyDescent="0.2">
      <c r="A265" s="224" t="s">
        <v>49</v>
      </c>
      <c r="B265" s="9">
        <f t="shared" si="55"/>
        <v>490</v>
      </c>
      <c r="C265" s="9" t="s">
        <v>305</v>
      </c>
      <c r="D265" s="163" t="s">
        <v>585</v>
      </c>
      <c r="E265" s="151">
        <v>511.7</v>
      </c>
      <c r="F265" s="151">
        <f t="shared" si="63"/>
        <v>731</v>
      </c>
      <c r="G265" s="174">
        <f t="shared" si="65"/>
        <v>913.75</v>
      </c>
      <c r="H265" s="1"/>
      <c r="I265" s="1"/>
      <c r="J265" s="1"/>
      <c r="K265" s="1"/>
    </row>
    <row r="266" spans="1:11" x14ac:dyDescent="0.2">
      <c r="A266" s="224" t="s">
        <v>49</v>
      </c>
      <c r="B266" s="9">
        <f t="shared" si="55"/>
        <v>492</v>
      </c>
      <c r="C266" s="9" t="s">
        <v>305</v>
      </c>
      <c r="D266" s="163" t="s">
        <v>586</v>
      </c>
      <c r="E266" s="151">
        <v>655.20000000000005</v>
      </c>
      <c r="F266" s="151">
        <f t="shared" si="63"/>
        <v>936</v>
      </c>
      <c r="G266" s="174">
        <f t="shared" si="65"/>
        <v>1170</v>
      </c>
      <c r="H266" s="1"/>
      <c r="I266" s="1"/>
      <c r="J266" s="1"/>
      <c r="K266" s="1"/>
    </row>
    <row r="267" spans="1:11" x14ac:dyDescent="0.2">
      <c r="A267" s="224" t="s">
        <v>49</v>
      </c>
      <c r="B267" s="9">
        <f t="shared" si="55"/>
        <v>494</v>
      </c>
      <c r="C267" s="9" t="s">
        <v>305</v>
      </c>
      <c r="D267" s="163" t="s">
        <v>587</v>
      </c>
      <c r="E267" s="151">
        <v>661.5</v>
      </c>
      <c r="F267" s="151">
        <f t="shared" si="63"/>
        <v>945</v>
      </c>
      <c r="G267" s="174">
        <f t="shared" si="65"/>
        <v>1181.25</v>
      </c>
      <c r="H267" s="1"/>
      <c r="I267" s="1"/>
      <c r="J267" s="1"/>
      <c r="K267" s="1"/>
    </row>
    <row r="268" spans="1:11" x14ac:dyDescent="0.2">
      <c r="A268" s="224" t="s">
        <v>49</v>
      </c>
      <c r="B268" s="9">
        <f t="shared" ref="B268:B331" si="66">B267+2</f>
        <v>496</v>
      </c>
      <c r="C268" s="9" t="s">
        <v>305</v>
      </c>
      <c r="D268" s="163" t="s">
        <v>588</v>
      </c>
      <c r="E268" s="151">
        <v>312.2</v>
      </c>
      <c r="F268" s="151">
        <f t="shared" si="63"/>
        <v>446</v>
      </c>
      <c r="G268" s="174">
        <f t="shared" si="65"/>
        <v>557.5</v>
      </c>
      <c r="H268" s="1"/>
      <c r="I268" s="1"/>
      <c r="J268" s="1"/>
      <c r="K268" s="1"/>
    </row>
    <row r="269" spans="1:11" x14ac:dyDescent="0.2">
      <c r="A269" s="224" t="s">
        <v>49</v>
      </c>
      <c r="B269" s="9">
        <f t="shared" si="66"/>
        <v>498</v>
      </c>
      <c r="C269" s="9" t="s">
        <v>305</v>
      </c>
      <c r="D269" s="163" t="s">
        <v>589</v>
      </c>
      <c r="E269" s="151">
        <v>312.2</v>
      </c>
      <c r="F269" s="151">
        <f t="shared" si="63"/>
        <v>446</v>
      </c>
      <c r="G269" s="174">
        <f t="shared" si="65"/>
        <v>557.5</v>
      </c>
      <c r="H269" s="1"/>
      <c r="I269" s="1"/>
      <c r="J269" s="1"/>
      <c r="K269" s="1"/>
    </row>
    <row r="270" spans="1:11" x14ac:dyDescent="0.2">
      <c r="A270" s="224" t="s">
        <v>49</v>
      </c>
      <c r="B270" s="9">
        <f t="shared" si="66"/>
        <v>500</v>
      </c>
      <c r="C270" s="9" t="s">
        <v>305</v>
      </c>
      <c r="D270" s="163" t="s">
        <v>590</v>
      </c>
      <c r="E270" s="151">
        <v>312.2</v>
      </c>
      <c r="F270" s="151">
        <f t="shared" si="63"/>
        <v>446</v>
      </c>
      <c r="G270" s="174">
        <f t="shared" si="65"/>
        <v>557.5</v>
      </c>
      <c r="H270" s="1"/>
      <c r="I270" s="1"/>
      <c r="J270" s="1"/>
      <c r="K270" s="1"/>
    </row>
    <row r="271" spans="1:11" x14ac:dyDescent="0.2">
      <c r="A271" s="224" t="s">
        <v>49</v>
      </c>
      <c r="B271" s="9">
        <f t="shared" si="66"/>
        <v>502</v>
      </c>
      <c r="C271" s="9" t="s">
        <v>305</v>
      </c>
      <c r="D271" s="163" t="s">
        <v>591</v>
      </c>
      <c r="E271" s="151">
        <v>350.7</v>
      </c>
      <c r="F271" s="151">
        <f t="shared" si="63"/>
        <v>501</v>
      </c>
      <c r="G271" s="174">
        <f t="shared" si="65"/>
        <v>626.25</v>
      </c>
      <c r="H271" s="1"/>
      <c r="I271" s="1"/>
      <c r="J271" s="1"/>
      <c r="K271" s="1"/>
    </row>
    <row r="272" spans="1:11" x14ac:dyDescent="0.2">
      <c r="A272" s="224" t="s">
        <v>49</v>
      </c>
      <c r="B272" s="9">
        <f t="shared" si="66"/>
        <v>504</v>
      </c>
      <c r="C272" s="9" t="s">
        <v>305</v>
      </c>
      <c r="D272" s="163" t="s">
        <v>592</v>
      </c>
      <c r="E272" s="151">
        <v>359.8</v>
      </c>
      <c r="F272" s="151">
        <f t="shared" si="63"/>
        <v>514</v>
      </c>
      <c r="G272" s="174">
        <f t="shared" si="65"/>
        <v>642.5</v>
      </c>
      <c r="H272" s="1"/>
      <c r="I272" s="1"/>
      <c r="J272" s="1"/>
      <c r="K272" s="1"/>
    </row>
    <row r="273" spans="1:11" x14ac:dyDescent="0.2">
      <c r="A273" s="224" t="s">
        <v>49</v>
      </c>
      <c r="B273" s="9">
        <f t="shared" si="66"/>
        <v>506</v>
      </c>
      <c r="C273" s="9" t="s">
        <v>305</v>
      </c>
      <c r="D273" s="163" t="s">
        <v>593</v>
      </c>
      <c r="E273" s="151">
        <v>359.8</v>
      </c>
      <c r="F273" s="151">
        <f t="shared" si="63"/>
        <v>514</v>
      </c>
      <c r="G273" s="174">
        <f t="shared" si="65"/>
        <v>642.5</v>
      </c>
      <c r="H273" s="1"/>
      <c r="I273" s="1"/>
      <c r="J273" s="1"/>
      <c r="K273" s="1"/>
    </row>
    <row r="274" spans="1:11" x14ac:dyDescent="0.2">
      <c r="A274" s="224" t="s">
        <v>49</v>
      </c>
      <c r="B274" s="9">
        <f t="shared" si="66"/>
        <v>508</v>
      </c>
      <c r="C274" s="9" t="s">
        <v>305</v>
      </c>
      <c r="D274" s="163" t="s">
        <v>594</v>
      </c>
      <c r="E274" s="151">
        <v>417.2</v>
      </c>
      <c r="F274" s="151">
        <f t="shared" ref="F274:F337" si="67">ROUND(E274/0.7,2)</f>
        <v>596</v>
      </c>
      <c r="G274" s="174">
        <f t="shared" si="65"/>
        <v>745</v>
      </c>
      <c r="H274" s="1"/>
      <c r="I274" s="1"/>
      <c r="J274" s="1"/>
      <c r="K274" s="1"/>
    </row>
    <row r="275" spans="1:11" x14ac:dyDescent="0.2">
      <c r="A275" s="224" t="s">
        <v>49</v>
      </c>
      <c r="B275" s="9">
        <f t="shared" si="66"/>
        <v>510</v>
      </c>
      <c r="C275" s="9" t="s">
        <v>305</v>
      </c>
      <c r="D275" s="163" t="s">
        <v>595</v>
      </c>
      <c r="E275" s="151">
        <v>417.2</v>
      </c>
      <c r="F275" s="151">
        <f t="shared" si="67"/>
        <v>596</v>
      </c>
      <c r="G275" s="174">
        <f t="shared" si="65"/>
        <v>745</v>
      </c>
      <c r="H275" s="1"/>
      <c r="I275" s="1"/>
      <c r="J275" s="1"/>
      <c r="K275" s="1"/>
    </row>
    <row r="276" spans="1:11" x14ac:dyDescent="0.2">
      <c r="A276" s="224" t="s">
        <v>49</v>
      </c>
      <c r="B276" s="9">
        <f t="shared" si="66"/>
        <v>512</v>
      </c>
      <c r="C276" s="9" t="s">
        <v>305</v>
      </c>
      <c r="D276" s="163" t="s">
        <v>596</v>
      </c>
      <c r="E276" s="151">
        <v>417.2</v>
      </c>
      <c r="F276" s="151">
        <f t="shared" si="67"/>
        <v>596</v>
      </c>
      <c r="G276" s="174">
        <f t="shared" si="65"/>
        <v>745</v>
      </c>
      <c r="H276" s="1"/>
      <c r="I276" s="1"/>
      <c r="J276" s="1"/>
      <c r="K276" s="1"/>
    </row>
    <row r="277" spans="1:11" x14ac:dyDescent="0.2">
      <c r="A277" s="224" t="s">
        <v>49</v>
      </c>
      <c r="B277" s="9">
        <v>530</v>
      </c>
      <c r="C277" s="9" t="s">
        <v>305</v>
      </c>
      <c r="D277" s="163" t="s">
        <v>500</v>
      </c>
      <c r="E277" s="151">
        <v>203.7</v>
      </c>
      <c r="F277" s="151">
        <f t="shared" si="67"/>
        <v>291</v>
      </c>
      <c r="G277" s="174">
        <f t="shared" si="65"/>
        <v>363.75</v>
      </c>
      <c r="H277" s="1"/>
      <c r="I277" s="1"/>
      <c r="J277" s="1"/>
      <c r="K277" s="1"/>
    </row>
    <row r="278" spans="1:11" x14ac:dyDescent="0.2">
      <c r="A278" s="224" t="s">
        <v>49</v>
      </c>
      <c r="B278" s="9">
        <f t="shared" si="66"/>
        <v>532</v>
      </c>
      <c r="C278" s="9" t="s">
        <v>305</v>
      </c>
      <c r="D278" s="163" t="s">
        <v>501</v>
      </c>
      <c r="E278" s="151">
        <v>552.29999999999995</v>
      </c>
      <c r="F278" s="151">
        <f t="shared" si="67"/>
        <v>789</v>
      </c>
      <c r="G278" s="174">
        <f t="shared" si="65"/>
        <v>986.25</v>
      </c>
      <c r="H278" s="1"/>
      <c r="I278" s="1"/>
      <c r="J278" s="1"/>
      <c r="K278" s="1"/>
    </row>
    <row r="279" spans="1:11" x14ac:dyDescent="0.2">
      <c r="A279" s="224" t="s">
        <v>49</v>
      </c>
      <c r="B279" s="9">
        <f t="shared" si="66"/>
        <v>534</v>
      </c>
      <c r="C279" s="9" t="s">
        <v>305</v>
      </c>
      <c r="D279" s="163" t="s">
        <v>502</v>
      </c>
      <c r="E279" s="151">
        <v>570.5</v>
      </c>
      <c r="F279" s="151">
        <f t="shared" si="67"/>
        <v>815</v>
      </c>
      <c r="G279" s="174">
        <f t="shared" si="65"/>
        <v>1018.75</v>
      </c>
      <c r="H279" s="1"/>
      <c r="I279" s="1"/>
      <c r="J279" s="1"/>
      <c r="K279" s="1"/>
    </row>
    <row r="280" spans="1:11" x14ac:dyDescent="0.2">
      <c r="A280" s="224" t="s">
        <v>49</v>
      </c>
      <c r="B280" s="9">
        <f t="shared" si="66"/>
        <v>536</v>
      </c>
      <c r="C280" s="9" t="s">
        <v>305</v>
      </c>
      <c r="D280" s="163" t="s">
        <v>503</v>
      </c>
      <c r="E280" s="151">
        <v>599.20000000000005</v>
      </c>
      <c r="F280" s="151">
        <f t="shared" si="67"/>
        <v>856</v>
      </c>
      <c r="G280" s="174">
        <f t="shared" si="65"/>
        <v>1070</v>
      </c>
      <c r="H280" s="1"/>
      <c r="I280" s="1"/>
      <c r="J280" s="1"/>
      <c r="K280" s="1"/>
    </row>
    <row r="281" spans="1:11" x14ac:dyDescent="0.2">
      <c r="A281" s="224" t="s">
        <v>49</v>
      </c>
      <c r="B281" s="9">
        <f t="shared" si="66"/>
        <v>538</v>
      </c>
      <c r="C281" s="9" t="s">
        <v>305</v>
      </c>
      <c r="D281" s="163" t="s">
        <v>504</v>
      </c>
      <c r="E281" s="151">
        <v>381.5</v>
      </c>
      <c r="F281" s="151">
        <f t="shared" si="67"/>
        <v>545</v>
      </c>
      <c r="G281" s="174">
        <f t="shared" si="65"/>
        <v>681.25</v>
      </c>
      <c r="H281" s="1"/>
      <c r="I281" s="1"/>
      <c r="J281" s="1"/>
      <c r="K281" s="1"/>
    </row>
    <row r="282" spans="1:11" x14ac:dyDescent="0.2">
      <c r="A282" s="224" t="s">
        <v>49</v>
      </c>
      <c r="B282" s="9">
        <f t="shared" si="66"/>
        <v>540</v>
      </c>
      <c r="C282" s="9" t="s">
        <v>305</v>
      </c>
      <c r="D282" s="163" t="s">
        <v>505</v>
      </c>
      <c r="E282" s="151">
        <v>415.8</v>
      </c>
      <c r="F282" s="151">
        <f t="shared" si="67"/>
        <v>594</v>
      </c>
      <c r="G282" s="174">
        <f t="shared" si="65"/>
        <v>742.5</v>
      </c>
      <c r="H282" s="1"/>
      <c r="I282" s="1"/>
      <c r="J282" s="1"/>
      <c r="K282" s="1"/>
    </row>
    <row r="283" spans="1:11" x14ac:dyDescent="0.2">
      <c r="A283" s="224" t="s">
        <v>49</v>
      </c>
      <c r="B283" s="9">
        <f t="shared" si="66"/>
        <v>542</v>
      </c>
      <c r="C283" s="9" t="s">
        <v>305</v>
      </c>
      <c r="D283" s="163" t="s">
        <v>506</v>
      </c>
      <c r="E283" s="151">
        <v>214.2</v>
      </c>
      <c r="F283" s="151">
        <f t="shared" si="67"/>
        <v>306</v>
      </c>
      <c r="G283" s="174">
        <f t="shared" si="65"/>
        <v>382.5</v>
      </c>
      <c r="H283" s="1"/>
      <c r="I283" s="1"/>
      <c r="J283" s="1"/>
      <c r="K283" s="1"/>
    </row>
    <row r="284" spans="1:11" x14ac:dyDescent="0.2">
      <c r="A284" s="224" t="s">
        <v>49</v>
      </c>
      <c r="B284" s="9">
        <f t="shared" si="66"/>
        <v>544</v>
      </c>
      <c r="C284" s="9" t="s">
        <v>305</v>
      </c>
      <c r="D284" s="163" t="s">
        <v>507</v>
      </c>
      <c r="E284" s="151">
        <v>225.4</v>
      </c>
      <c r="F284" s="151">
        <f t="shared" si="67"/>
        <v>322</v>
      </c>
      <c r="G284" s="174">
        <f t="shared" si="65"/>
        <v>402.5</v>
      </c>
      <c r="H284" s="1"/>
      <c r="I284" s="1"/>
      <c r="J284" s="1"/>
      <c r="K284" s="1"/>
    </row>
    <row r="285" spans="1:11" x14ac:dyDescent="0.2">
      <c r="A285" s="224" t="s">
        <v>49</v>
      </c>
      <c r="B285" s="9">
        <f t="shared" si="66"/>
        <v>546</v>
      </c>
      <c r="C285" s="9" t="s">
        <v>305</v>
      </c>
      <c r="D285" s="163" t="s">
        <v>508</v>
      </c>
      <c r="E285" s="151">
        <v>246.4</v>
      </c>
      <c r="F285" s="151">
        <f t="shared" si="67"/>
        <v>352</v>
      </c>
      <c r="G285" s="174">
        <f t="shared" si="65"/>
        <v>440</v>
      </c>
      <c r="H285" s="1"/>
      <c r="I285" s="1"/>
      <c r="J285" s="1"/>
      <c r="K285" s="1"/>
    </row>
    <row r="286" spans="1:11" x14ac:dyDescent="0.2">
      <c r="A286" s="224" t="s">
        <v>49</v>
      </c>
      <c r="B286" s="9">
        <f t="shared" si="66"/>
        <v>548</v>
      </c>
      <c r="C286" s="9" t="s">
        <v>305</v>
      </c>
      <c r="D286" s="163" t="s">
        <v>509</v>
      </c>
      <c r="E286" s="151">
        <v>293.3</v>
      </c>
      <c r="F286" s="151">
        <f t="shared" si="67"/>
        <v>419</v>
      </c>
      <c r="G286" s="174">
        <f t="shared" si="65"/>
        <v>523.75</v>
      </c>
      <c r="H286" s="1"/>
      <c r="I286" s="1"/>
      <c r="J286" s="1"/>
      <c r="K286" s="1"/>
    </row>
    <row r="287" spans="1:11" x14ac:dyDescent="0.2">
      <c r="A287" s="224" t="s">
        <v>49</v>
      </c>
      <c r="B287" s="9">
        <f t="shared" si="66"/>
        <v>550</v>
      </c>
      <c r="C287" s="9" t="s">
        <v>305</v>
      </c>
      <c r="D287" s="163" t="s">
        <v>510</v>
      </c>
      <c r="E287" s="151">
        <v>297.5</v>
      </c>
      <c r="F287" s="151">
        <f t="shared" si="67"/>
        <v>425</v>
      </c>
      <c r="G287" s="174">
        <f t="shared" si="65"/>
        <v>531.25</v>
      </c>
      <c r="H287" s="1"/>
      <c r="I287" s="1"/>
      <c r="J287" s="1"/>
      <c r="K287" s="1"/>
    </row>
    <row r="288" spans="1:11" x14ac:dyDescent="0.2">
      <c r="A288" s="224" t="s">
        <v>49</v>
      </c>
      <c r="B288" s="9">
        <f t="shared" si="66"/>
        <v>552</v>
      </c>
      <c r="C288" s="9" t="s">
        <v>305</v>
      </c>
      <c r="D288" s="163" t="s">
        <v>511</v>
      </c>
      <c r="E288" s="151">
        <v>319.89999999999998</v>
      </c>
      <c r="F288" s="151">
        <f t="shared" si="67"/>
        <v>457</v>
      </c>
      <c r="G288" s="174">
        <f t="shared" si="65"/>
        <v>571.25</v>
      </c>
      <c r="H288" s="1"/>
      <c r="I288" s="1"/>
      <c r="J288" s="1"/>
      <c r="K288" s="1"/>
    </row>
    <row r="289" spans="1:11" x14ac:dyDescent="0.2">
      <c r="A289" s="224" t="s">
        <v>49</v>
      </c>
      <c r="B289" s="9">
        <f t="shared" si="66"/>
        <v>554</v>
      </c>
      <c r="C289" s="9" t="s">
        <v>305</v>
      </c>
      <c r="D289" s="163" t="s">
        <v>512</v>
      </c>
      <c r="E289" s="151">
        <v>341.6</v>
      </c>
      <c r="F289" s="151">
        <f t="shared" si="67"/>
        <v>488</v>
      </c>
      <c r="G289" s="174">
        <f t="shared" si="65"/>
        <v>610</v>
      </c>
      <c r="H289" s="1"/>
      <c r="I289" s="1"/>
      <c r="J289" s="1"/>
      <c r="K289" s="1"/>
    </row>
    <row r="290" spans="1:11" x14ac:dyDescent="0.2">
      <c r="A290" s="224" t="s">
        <v>49</v>
      </c>
      <c r="B290" s="9">
        <f t="shared" si="66"/>
        <v>556</v>
      </c>
      <c r="C290" s="9" t="s">
        <v>305</v>
      </c>
      <c r="D290" s="163" t="s">
        <v>513</v>
      </c>
      <c r="E290" s="151">
        <v>361.9</v>
      </c>
      <c r="F290" s="151">
        <f t="shared" si="67"/>
        <v>517</v>
      </c>
      <c r="G290" s="174">
        <f t="shared" si="65"/>
        <v>646.25</v>
      </c>
      <c r="H290" s="1"/>
      <c r="I290" s="1"/>
      <c r="J290" s="1"/>
      <c r="K290" s="1"/>
    </row>
    <row r="291" spans="1:11" x14ac:dyDescent="0.2">
      <c r="A291" s="224" t="s">
        <v>49</v>
      </c>
      <c r="B291" s="9">
        <f t="shared" si="66"/>
        <v>558</v>
      </c>
      <c r="C291" s="9" t="s">
        <v>305</v>
      </c>
      <c r="D291" s="163" t="s">
        <v>514</v>
      </c>
      <c r="E291" s="151">
        <v>374.5</v>
      </c>
      <c r="F291" s="151">
        <f t="shared" si="67"/>
        <v>535</v>
      </c>
      <c r="G291" s="174">
        <f t="shared" si="65"/>
        <v>668.75</v>
      </c>
      <c r="H291" s="1"/>
      <c r="I291" s="1"/>
      <c r="J291" s="1"/>
      <c r="K291" s="1"/>
    </row>
    <row r="292" spans="1:11" x14ac:dyDescent="0.2">
      <c r="A292" s="224" t="s">
        <v>49</v>
      </c>
      <c r="B292" s="9">
        <f t="shared" si="66"/>
        <v>560</v>
      </c>
      <c r="C292" s="9" t="s">
        <v>305</v>
      </c>
      <c r="D292" s="163" t="s">
        <v>515</v>
      </c>
      <c r="E292" s="151">
        <v>513.1</v>
      </c>
      <c r="F292" s="151">
        <f t="shared" si="67"/>
        <v>733</v>
      </c>
      <c r="G292" s="174">
        <f t="shared" si="65"/>
        <v>916.25</v>
      </c>
      <c r="H292" s="1"/>
      <c r="I292" s="1"/>
      <c r="J292" s="1"/>
      <c r="K292" s="1"/>
    </row>
    <row r="293" spans="1:11" x14ac:dyDescent="0.2">
      <c r="A293" s="224" t="s">
        <v>49</v>
      </c>
      <c r="B293" s="9">
        <f t="shared" si="66"/>
        <v>562</v>
      </c>
      <c r="C293" s="9" t="s">
        <v>305</v>
      </c>
      <c r="D293" s="163" t="s">
        <v>516</v>
      </c>
      <c r="E293" s="151">
        <v>529.20000000000005</v>
      </c>
      <c r="F293" s="151">
        <f t="shared" si="67"/>
        <v>756</v>
      </c>
      <c r="G293" s="174">
        <f t="shared" ref="G293:G324" si="68">F293*1.25</f>
        <v>945</v>
      </c>
      <c r="H293" s="1"/>
      <c r="I293" s="1"/>
      <c r="J293" s="1"/>
      <c r="K293" s="1"/>
    </row>
    <row r="294" spans="1:11" x14ac:dyDescent="0.2">
      <c r="A294" s="224" t="s">
        <v>49</v>
      </c>
      <c r="B294" s="9">
        <f t="shared" si="66"/>
        <v>564</v>
      </c>
      <c r="C294" s="9" t="s">
        <v>305</v>
      </c>
      <c r="D294" s="163" t="s">
        <v>517</v>
      </c>
      <c r="E294" s="151">
        <v>544.6</v>
      </c>
      <c r="F294" s="151">
        <f t="shared" si="67"/>
        <v>778</v>
      </c>
      <c r="G294" s="174">
        <f t="shared" si="68"/>
        <v>972.5</v>
      </c>
      <c r="H294" s="1"/>
      <c r="I294" s="1"/>
      <c r="J294" s="1"/>
      <c r="K294" s="1"/>
    </row>
    <row r="295" spans="1:11" x14ac:dyDescent="0.2">
      <c r="A295" s="224" t="s">
        <v>49</v>
      </c>
      <c r="B295" s="9">
        <f t="shared" si="66"/>
        <v>566</v>
      </c>
      <c r="C295" s="9" t="s">
        <v>305</v>
      </c>
      <c r="D295" s="163" t="s">
        <v>518</v>
      </c>
      <c r="E295" s="151">
        <v>576.79999999999995</v>
      </c>
      <c r="F295" s="151">
        <f t="shared" si="67"/>
        <v>824</v>
      </c>
      <c r="G295" s="174">
        <f t="shared" si="68"/>
        <v>1030</v>
      </c>
      <c r="H295" s="1"/>
      <c r="I295" s="1"/>
      <c r="J295" s="1"/>
      <c r="K295" s="1"/>
    </row>
    <row r="296" spans="1:11" x14ac:dyDescent="0.2">
      <c r="A296" s="224" t="s">
        <v>49</v>
      </c>
      <c r="B296" s="9">
        <f t="shared" si="66"/>
        <v>568</v>
      </c>
      <c r="C296" s="9" t="s">
        <v>305</v>
      </c>
      <c r="D296" s="163" t="s">
        <v>519</v>
      </c>
      <c r="E296" s="151">
        <v>592.20000000000005</v>
      </c>
      <c r="F296" s="151">
        <f t="shared" si="67"/>
        <v>846</v>
      </c>
      <c r="G296" s="174">
        <f t="shared" si="68"/>
        <v>1057.5</v>
      </c>
      <c r="H296" s="1"/>
      <c r="I296" s="1"/>
      <c r="J296" s="1"/>
      <c r="K296" s="1"/>
    </row>
    <row r="297" spans="1:11" x14ac:dyDescent="0.2">
      <c r="A297" s="224" t="s">
        <v>49</v>
      </c>
      <c r="B297" s="9">
        <f t="shared" si="66"/>
        <v>570</v>
      </c>
      <c r="C297" s="9" t="s">
        <v>305</v>
      </c>
      <c r="D297" s="163" t="s">
        <v>520</v>
      </c>
      <c r="E297" s="151">
        <v>686.7</v>
      </c>
      <c r="F297" s="151">
        <f t="shared" si="67"/>
        <v>981</v>
      </c>
      <c r="G297" s="174">
        <f t="shared" si="68"/>
        <v>1226.25</v>
      </c>
      <c r="H297" s="1"/>
      <c r="I297" s="1"/>
      <c r="J297" s="1"/>
      <c r="K297" s="1"/>
    </row>
    <row r="298" spans="1:11" x14ac:dyDescent="0.2">
      <c r="A298" s="224" t="s">
        <v>49</v>
      </c>
      <c r="B298" s="9">
        <f t="shared" si="66"/>
        <v>572</v>
      </c>
      <c r="C298" s="9" t="s">
        <v>305</v>
      </c>
      <c r="D298" s="163" t="s">
        <v>521</v>
      </c>
      <c r="E298" s="151">
        <v>724.5</v>
      </c>
      <c r="F298" s="151">
        <f t="shared" si="67"/>
        <v>1035</v>
      </c>
      <c r="G298" s="174">
        <f t="shared" si="68"/>
        <v>1293.75</v>
      </c>
      <c r="H298" s="1"/>
      <c r="I298" s="1"/>
      <c r="J298" s="1"/>
      <c r="K298" s="1"/>
    </row>
    <row r="299" spans="1:11" x14ac:dyDescent="0.2">
      <c r="A299" s="224" t="s">
        <v>49</v>
      </c>
      <c r="B299" s="9">
        <f t="shared" si="66"/>
        <v>574</v>
      </c>
      <c r="C299" s="9" t="s">
        <v>305</v>
      </c>
      <c r="D299" s="163" t="s">
        <v>522</v>
      </c>
      <c r="E299" s="151">
        <v>739.9</v>
      </c>
      <c r="F299" s="151">
        <f t="shared" si="67"/>
        <v>1057</v>
      </c>
      <c r="G299" s="174">
        <f t="shared" si="68"/>
        <v>1321.25</v>
      </c>
      <c r="H299" s="1"/>
      <c r="I299" s="1"/>
      <c r="J299" s="1"/>
      <c r="K299" s="1"/>
    </row>
    <row r="300" spans="1:11" x14ac:dyDescent="0.2">
      <c r="A300" s="224" t="s">
        <v>49</v>
      </c>
      <c r="B300" s="9">
        <f t="shared" si="66"/>
        <v>576</v>
      </c>
      <c r="C300" s="9" t="s">
        <v>305</v>
      </c>
      <c r="D300" s="163" t="s">
        <v>523</v>
      </c>
      <c r="E300" s="151">
        <v>760.2</v>
      </c>
      <c r="F300" s="151">
        <f t="shared" si="67"/>
        <v>1086</v>
      </c>
      <c r="G300" s="174">
        <f t="shared" si="68"/>
        <v>1357.5</v>
      </c>
      <c r="H300" s="1"/>
      <c r="I300" s="1"/>
      <c r="J300" s="1"/>
      <c r="K300" s="1"/>
    </row>
    <row r="301" spans="1:11" x14ac:dyDescent="0.2">
      <c r="A301" s="224" t="s">
        <v>49</v>
      </c>
      <c r="B301" s="9">
        <f t="shared" si="66"/>
        <v>578</v>
      </c>
      <c r="C301" s="9" t="s">
        <v>305</v>
      </c>
      <c r="D301" s="163" t="s">
        <v>524</v>
      </c>
      <c r="E301" s="151">
        <v>775.6</v>
      </c>
      <c r="F301" s="151">
        <f t="shared" si="67"/>
        <v>1108</v>
      </c>
      <c r="G301" s="174">
        <f t="shared" si="68"/>
        <v>1385</v>
      </c>
      <c r="H301" s="1"/>
      <c r="I301" s="1"/>
      <c r="J301" s="1"/>
      <c r="K301" s="1"/>
    </row>
    <row r="302" spans="1:11" x14ac:dyDescent="0.2">
      <c r="A302" s="224" t="s">
        <v>49</v>
      </c>
      <c r="B302" s="9">
        <f t="shared" si="66"/>
        <v>580</v>
      </c>
      <c r="C302" s="9" t="s">
        <v>305</v>
      </c>
      <c r="D302" s="163" t="s">
        <v>525</v>
      </c>
      <c r="E302" s="151">
        <v>791</v>
      </c>
      <c r="F302" s="151">
        <f t="shared" si="67"/>
        <v>1130</v>
      </c>
      <c r="G302" s="174">
        <f t="shared" si="68"/>
        <v>1412.5</v>
      </c>
      <c r="H302" s="1"/>
      <c r="I302" s="1"/>
      <c r="J302" s="1"/>
      <c r="K302" s="1"/>
    </row>
    <row r="303" spans="1:11" x14ac:dyDescent="0.2">
      <c r="A303" s="224" t="s">
        <v>49</v>
      </c>
      <c r="B303" s="9">
        <f t="shared" si="66"/>
        <v>582</v>
      </c>
      <c r="C303" s="9" t="s">
        <v>305</v>
      </c>
      <c r="D303" s="163" t="s">
        <v>526</v>
      </c>
      <c r="E303" s="151">
        <v>807.1</v>
      </c>
      <c r="F303" s="151">
        <f t="shared" si="67"/>
        <v>1153</v>
      </c>
      <c r="G303" s="174">
        <f t="shared" si="68"/>
        <v>1441.25</v>
      </c>
      <c r="H303" s="1"/>
      <c r="I303" s="1"/>
      <c r="J303" s="1"/>
      <c r="K303" s="1"/>
    </row>
    <row r="304" spans="1:11" ht="25.5" x14ac:dyDescent="0.2">
      <c r="A304" s="224" t="s">
        <v>49</v>
      </c>
      <c r="B304" s="9">
        <f t="shared" si="66"/>
        <v>584</v>
      </c>
      <c r="C304" s="9" t="s">
        <v>305</v>
      </c>
      <c r="D304" s="163" t="s">
        <v>527</v>
      </c>
      <c r="E304" s="151">
        <v>294</v>
      </c>
      <c r="F304" s="151">
        <f t="shared" si="67"/>
        <v>420</v>
      </c>
      <c r="G304" s="174">
        <f t="shared" si="68"/>
        <v>525</v>
      </c>
      <c r="H304" s="1"/>
      <c r="I304" s="1"/>
      <c r="J304" s="1"/>
      <c r="K304" s="1"/>
    </row>
    <row r="305" spans="1:11" ht="25.5" x14ac:dyDescent="0.2">
      <c r="A305" s="224" t="s">
        <v>49</v>
      </c>
      <c r="B305" s="9">
        <f t="shared" si="66"/>
        <v>586</v>
      </c>
      <c r="C305" s="9" t="s">
        <v>305</v>
      </c>
      <c r="D305" s="163" t="s">
        <v>528</v>
      </c>
      <c r="E305" s="151">
        <v>301</v>
      </c>
      <c r="F305" s="151">
        <f t="shared" si="67"/>
        <v>430</v>
      </c>
      <c r="G305" s="174">
        <f t="shared" si="68"/>
        <v>537.5</v>
      </c>
      <c r="H305" s="1"/>
      <c r="I305" s="1"/>
      <c r="J305" s="1"/>
      <c r="K305" s="1"/>
    </row>
    <row r="306" spans="1:11" ht="25.5" x14ac:dyDescent="0.2">
      <c r="A306" s="224" t="s">
        <v>49</v>
      </c>
      <c r="B306" s="9">
        <f t="shared" si="66"/>
        <v>588</v>
      </c>
      <c r="C306" s="9" t="s">
        <v>305</v>
      </c>
      <c r="D306" s="163" t="s">
        <v>529</v>
      </c>
      <c r="E306" s="151">
        <v>308</v>
      </c>
      <c r="F306" s="151">
        <f t="shared" si="67"/>
        <v>440</v>
      </c>
      <c r="G306" s="174">
        <f t="shared" si="68"/>
        <v>550</v>
      </c>
      <c r="H306" s="1"/>
      <c r="I306" s="1"/>
      <c r="J306" s="1"/>
      <c r="K306" s="1"/>
    </row>
    <row r="307" spans="1:11" ht="25.5" x14ac:dyDescent="0.2">
      <c r="A307" s="224" t="s">
        <v>49</v>
      </c>
      <c r="B307" s="9">
        <f t="shared" si="66"/>
        <v>590</v>
      </c>
      <c r="C307" s="9" t="s">
        <v>305</v>
      </c>
      <c r="D307" s="163" t="s">
        <v>530</v>
      </c>
      <c r="E307" s="151">
        <v>380.1</v>
      </c>
      <c r="F307" s="151">
        <f t="shared" si="67"/>
        <v>543</v>
      </c>
      <c r="G307" s="174">
        <f t="shared" si="68"/>
        <v>678.75</v>
      </c>
      <c r="H307" s="1"/>
      <c r="I307" s="1"/>
      <c r="J307" s="1"/>
      <c r="K307" s="1"/>
    </row>
    <row r="308" spans="1:11" ht="25.5" x14ac:dyDescent="0.2">
      <c r="A308" s="224" t="s">
        <v>49</v>
      </c>
      <c r="B308" s="9">
        <f t="shared" si="66"/>
        <v>592</v>
      </c>
      <c r="C308" s="9" t="s">
        <v>305</v>
      </c>
      <c r="D308" s="163" t="s">
        <v>531</v>
      </c>
      <c r="E308" s="151">
        <v>400.4</v>
      </c>
      <c r="F308" s="151">
        <f t="shared" si="67"/>
        <v>572</v>
      </c>
      <c r="G308" s="174">
        <f t="shared" si="68"/>
        <v>715</v>
      </c>
      <c r="H308" s="1"/>
      <c r="I308" s="1"/>
      <c r="J308" s="1"/>
      <c r="K308" s="1"/>
    </row>
    <row r="309" spans="1:11" ht="25.5" x14ac:dyDescent="0.2">
      <c r="A309" s="224" t="s">
        <v>49</v>
      </c>
      <c r="B309" s="9">
        <f t="shared" si="66"/>
        <v>594</v>
      </c>
      <c r="C309" s="9" t="s">
        <v>305</v>
      </c>
      <c r="D309" s="163" t="s">
        <v>532</v>
      </c>
      <c r="E309" s="151">
        <v>415.8</v>
      </c>
      <c r="F309" s="151">
        <f t="shared" si="67"/>
        <v>594</v>
      </c>
      <c r="G309" s="174">
        <f t="shared" si="68"/>
        <v>742.5</v>
      </c>
      <c r="H309" s="1"/>
      <c r="I309" s="1"/>
      <c r="J309" s="1"/>
      <c r="K309" s="1"/>
    </row>
    <row r="310" spans="1:11" ht="25.5" x14ac:dyDescent="0.2">
      <c r="A310" s="224" t="s">
        <v>49</v>
      </c>
      <c r="B310" s="9">
        <f t="shared" si="66"/>
        <v>596</v>
      </c>
      <c r="C310" s="9" t="s">
        <v>305</v>
      </c>
      <c r="D310" s="163" t="s">
        <v>533</v>
      </c>
      <c r="E310" s="151">
        <v>575.4</v>
      </c>
      <c r="F310" s="151">
        <f t="shared" si="67"/>
        <v>822</v>
      </c>
      <c r="G310" s="174">
        <f t="shared" si="68"/>
        <v>1027.5</v>
      </c>
      <c r="H310" s="1"/>
      <c r="I310" s="1"/>
      <c r="J310" s="1"/>
      <c r="K310" s="1"/>
    </row>
    <row r="311" spans="1:11" ht="25.5" x14ac:dyDescent="0.2">
      <c r="A311" s="224" t="s">
        <v>49</v>
      </c>
      <c r="B311" s="9">
        <f t="shared" si="66"/>
        <v>598</v>
      </c>
      <c r="C311" s="9" t="s">
        <v>305</v>
      </c>
      <c r="D311" s="163" t="s">
        <v>534</v>
      </c>
      <c r="E311" s="151">
        <v>668.5</v>
      </c>
      <c r="F311" s="151">
        <f t="shared" si="67"/>
        <v>955</v>
      </c>
      <c r="G311" s="174">
        <f t="shared" si="68"/>
        <v>1193.75</v>
      </c>
      <c r="H311" s="1"/>
      <c r="I311" s="1"/>
      <c r="J311" s="1"/>
      <c r="K311" s="1"/>
    </row>
    <row r="312" spans="1:11" ht="25.5" x14ac:dyDescent="0.2">
      <c r="A312" s="224" t="s">
        <v>49</v>
      </c>
      <c r="B312" s="9">
        <f t="shared" si="66"/>
        <v>600</v>
      </c>
      <c r="C312" s="9" t="s">
        <v>305</v>
      </c>
      <c r="D312" s="163" t="s">
        <v>535</v>
      </c>
      <c r="E312" s="151">
        <v>690.9</v>
      </c>
      <c r="F312" s="151">
        <f t="shared" si="67"/>
        <v>987</v>
      </c>
      <c r="G312" s="174">
        <f t="shared" si="68"/>
        <v>1233.75</v>
      </c>
      <c r="H312" s="1"/>
      <c r="I312" s="1"/>
      <c r="J312" s="1"/>
      <c r="K312" s="1"/>
    </row>
    <row r="313" spans="1:11" ht="25.5" x14ac:dyDescent="0.2">
      <c r="A313" s="224" t="s">
        <v>49</v>
      </c>
      <c r="B313" s="9">
        <f t="shared" si="66"/>
        <v>602</v>
      </c>
      <c r="C313" s="9" t="s">
        <v>305</v>
      </c>
      <c r="D313" s="163" t="s">
        <v>536</v>
      </c>
      <c r="E313" s="151">
        <v>707</v>
      </c>
      <c r="F313" s="151">
        <f t="shared" si="67"/>
        <v>1010</v>
      </c>
      <c r="G313" s="174">
        <f t="shared" si="68"/>
        <v>1262.5</v>
      </c>
      <c r="H313" s="1"/>
      <c r="I313" s="1"/>
      <c r="J313" s="1"/>
      <c r="K313" s="1"/>
    </row>
    <row r="314" spans="1:11" x14ac:dyDescent="0.2">
      <c r="A314" s="224" t="s">
        <v>49</v>
      </c>
      <c r="B314" s="9">
        <f t="shared" si="66"/>
        <v>604</v>
      </c>
      <c r="C314" s="9" t="s">
        <v>305</v>
      </c>
      <c r="D314" s="163" t="s">
        <v>537</v>
      </c>
      <c r="E314" s="151">
        <v>315</v>
      </c>
      <c r="F314" s="151">
        <f t="shared" si="67"/>
        <v>450</v>
      </c>
      <c r="G314" s="174">
        <f t="shared" si="68"/>
        <v>562.5</v>
      </c>
      <c r="H314" s="1"/>
      <c r="I314" s="1"/>
      <c r="J314" s="1"/>
      <c r="K314" s="1"/>
    </row>
    <row r="315" spans="1:11" x14ac:dyDescent="0.2">
      <c r="A315" s="224" t="s">
        <v>49</v>
      </c>
      <c r="B315" s="9">
        <f t="shared" si="66"/>
        <v>606</v>
      </c>
      <c r="C315" s="9" t="s">
        <v>305</v>
      </c>
      <c r="D315" s="163" t="s">
        <v>538</v>
      </c>
      <c r="E315" s="151">
        <v>331.8</v>
      </c>
      <c r="F315" s="151">
        <f t="shared" si="67"/>
        <v>474</v>
      </c>
      <c r="G315" s="174">
        <f t="shared" si="68"/>
        <v>592.5</v>
      </c>
      <c r="H315" s="1"/>
      <c r="I315" s="1"/>
      <c r="J315" s="1"/>
      <c r="K315" s="1"/>
    </row>
    <row r="316" spans="1:11" x14ac:dyDescent="0.2">
      <c r="A316" s="224" t="s">
        <v>49</v>
      </c>
      <c r="B316" s="9">
        <f t="shared" si="66"/>
        <v>608</v>
      </c>
      <c r="C316" s="9" t="s">
        <v>305</v>
      </c>
      <c r="D316" s="163" t="s">
        <v>539</v>
      </c>
      <c r="E316" s="151">
        <v>406</v>
      </c>
      <c r="F316" s="151">
        <f t="shared" si="67"/>
        <v>580</v>
      </c>
      <c r="G316" s="174">
        <f t="shared" si="68"/>
        <v>725</v>
      </c>
      <c r="H316" s="1"/>
      <c r="I316" s="1"/>
      <c r="J316" s="1"/>
      <c r="K316" s="1"/>
    </row>
    <row r="317" spans="1:11" x14ac:dyDescent="0.2">
      <c r="A317" s="224" t="s">
        <v>49</v>
      </c>
      <c r="B317" s="9">
        <f t="shared" si="66"/>
        <v>610</v>
      </c>
      <c r="C317" s="9" t="s">
        <v>305</v>
      </c>
      <c r="D317" s="163" t="s">
        <v>540</v>
      </c>
      <c r="E317" s="151">
        <v>440.3</v>
      </c>
      <c r="F317" s="151">
        <f t="shared" si="67"/>
        <v>629</v>
      </c>
      <c r="G317" s="174">
        <f t="shared" si="68"/>
        <v>786.25</v>
      </c>
      <c r="H317" s="1"/>
      <c r="I317" s="1"/>
      <c r="J317" s="1"/>
      <c r="K317" s="1"/>
    </row>
    <row r="318" spans="1:11" x14ac:dyDescent="0.2">
      <c r="A318" s="224" t="s">
        <v>49</v>
      </c>
      <c r="B318" s="9">
        <f t="shared" si="66"/>
        <v>612</v>
      </c>
      <c r="C318" s="9" t="s">
        <v>305</v>
      </c>
      <c r="D318" s="163" t="s">
        <v>541</v>
      </c>
      <c r="E318" s="151">
        <v>528.5</v>
      </c>
      <c r="F318" s="151">
        <f t="shared" si="67"/>
        <v>755</v>
      </c>
      <c r="G318" s="174">
        <f t="shared" si="68"/>
        <v>943.75</v>
      </c>
      <c r="H318" s="1"/>
      <c r="I318" s="1"/>
      <c r="J318" s="1"/>
      <c r="K318" s="1"/>
    </row>
    <row r="319" spans="1:11" x14ac:dyDescent="0.2">
      <c r="A319" s="224" t="s">
        <v>49</v>
      </c>
      <c r="B319" s="9">
        <v>650</v>
      </c>
      <c r="C319" s="9" t="s">
        <v>305</v>
      </c>
      <c r="D319" s="163" t="s">
        <v>542</v>
      </c>
      <c r="E319" s="151">
        <v>297.5</v>
      </c>
      <c r="F319" s="151">
        <f t="shared" si="67"/>
        <v>425</v>
      </c>
      <c r="G319" s="174">
        <f t="shared" si="68"/>
        <v>531.25</v>
      </c>
      <c r="H319" s="1"/>
      <c r="I319" s="1"/>
      <c r="J319" s="1"/>
      <c r="K319" s="1"/>
    </row>
    <row r="320" spans="1:11" x14ac:dyDescent="0.2">
      <c r="A320" s="224" t="s">
        <v>49</v>
      </c>
      <c r="B320" s="9">
        <f t="shared" si="66"/>
        <v>652</v>
      </c>
      <c r="C320" s="9" t="s">
        <v>305</v>
      </c>
      <c r="D320" s="163" t="s">
        <v>543</v>
      </c>
      <c r="E320" s="151">
        <v>315</v>
      </c>
      <c r="F320" s="151">
        <f t="shared" si="67"/>
        <v>450</v>
      </c>
      <c r="G320" s="174">
        <f t="shared" si="68"/>
        <v>562.5</v>
      </c>
      <c r="H320" s="1"/>
      <c r="I320" s="1"/>
      <c r="J320" s="1"/>
      <c r="K320" s="1"/>
    </row>
    <row r="321" spans="1:11" x14ac:dyDescent="0.2">
      <c r="A321" s="224" t="s">
        <v>49</v>
      </c>
      <c r="B321" s="9">
        <v>670</v>
      </c>
      <c r="C321" s="9" t="s">
        <v>305</v>
      </c>
      <c r="D321" s="163" t="s">
        <v>544</v>
      </c>
      <c r="E321" s="151">
        <v>378</v>
      </c>
      <c r="F321" s="151">
        <f t="shared" si="67"/>
        <v>540</v>
      </c>
      <c r="G321" s="174">
        <f t="shared" si="68"/>
        <v>675</v>
      </c>
      <c r="H321" s="1"/>
      <c r="I321" s="1"/>
      <c r="J321" s="1"/>
      <c r="K321" s="1"/>
    </row>
    <row r="322" spans="1:11" x14ac:dyDescent="0.2">
      <c r="A322" s="224" t="s">
        <v>49</v>
      </c>
      <c r="B322" s="9">
        <f t="shared" si="66"/>
        <v>672</v>
      </c>
      <c r="C322" s="9" t="s">
        <v>305</v>
      </c>
      <c r="D322" s="163" t="s">
        <v>604</v>
      </c>
      <c r="E322" s="151">
        <v>381.15</v>
      </c>
      <c r="F322" s="151">
        <f t="shared" si="67"/>
        <v>544.5</v>
      </c>
      <c r="G322" s="174">
        <f t="shared" si="68"/>
        <v>680.625</v>
      </c>
      <c r="H322" s="1"/>
      <c r="I322" s="1"/>
      <c r="J322" s="1"/>
      <c r="K322" s="1"/>
    </row>
    <row r="323" spans="1:11" x14ac:dyDescent="0.2">
      <c r="A323" s="224" t="s">
        <v>49</v>
      </c>
      <c r="B323" s="9">
        <f t="shared" si="66"/>
        <v>674</v>
      </c>
      <c r="C323" s="9" t="s">
        <v>305</v>
      </c>
      <c r="D323" s="163" t="s">
        <v>545</v>
      </c>
      <c r="E323" s="151">
        <v>385</v>
      </c>
      <c r="F323" s="151">
        <f t="shared" si="67"/>
        <v>550</v>
      </c>
      <c r="G323" s="174">
        <f t="shared" si="68"/>
        <v>687.5</v>
      </c>
      <c r="H323" s="1"/>
      <c r="I323" s="1"/>
      <c r="J323" s="1"/>
      <c r="K323" s="1"/>
    </row>
    <row r="324" spans="1:11" x14ac:dyDescent="0.2">
      <c r="A324" s="224" t="s">
        <v>49</v>
      </c>
      <c r="B324" s="9">
        <f t="shared" si="66"/>
        <v>676</v>
      </c>
      <c r="C324" s="9" t="s">
        <v>305</v>
      </c>
      <c r="D324" s="163" t="s">
        <v>605</v>
      </c>
      <c r="E324" s="151">
        <v>389.89</v>
      </c>
      <c r="F324" s="151">
        <f t="shared" si="67"/>
        <v>556.99</v>
      </c>
      <c r="G324" s="174">
        <f t="shared" si="68"/>
        <v>696.23749999999995</v>
      </c>
      <c r="H324" s="1"/>
      <c r="I324" s="1"/>
      <c r="J324" s="1"/>
      <c r="K324" s="1"/>
    </row>
    <row r="325" spans="1:11" x14ac:dyDescent="0.2">
      <c r="A325" s="224" t="s">
        <v>49</v>
      </c>
      <c r="B325" s="9">
        <f t="shared" si="66"/>
        <v>678</v>
      </c>
      <c r="C325" s="9" t="s">
        <v>305</v>
      </c>
      <c r="D325" s="163" t="s">
        <v>546</v>
      </c>
      <c r="E325" s="151">
        <v>367.7</v>
      </c>
      <c r="F325" s="151">
        <f t="shared" si="67"/>
        <v>525.29</v>
      </c>
      <c r="G325" s="174">
        <f t="shared" ref="G325:G339" si="69">F325*1.25</f>
        <v>656.61249999999995</v>
      </c>
      <c r="H325" s="1"/>
      <c r="I325" s="1"/>
      <c r="J325" s="1"/>
      <c r="K325" s="1"/>
    </row>
    <row r="326" spans="1:11" x14ac:dyDescent="0.2">
      <c r="A326" s="224" t="s">
        <v>49</v>
      </c>
      <c r="B326" s="9">
        <f t="shared" si="66"/>
        <v>680</v>
      </c>
      <c r="C326" s="9" t="s">
        <v>305</v>
      </c>
      <c r="D326" s="163" t="s">
        <v>606</v>
      </c>
      <c r="E326" s="151">
        <v>370.87</v>
      </c>
      <c r="F326" s="151">
        <f t="shared" si="67"/>
        <v>529.80999999999995</v>
      </c>
      <c r="G326" s="174">
        <f t="shared" si="69"/>
        <v>662.26249999999993</v>
      </c>
      <c r="H326" s="1"/>
      <c r="I326" s="1"/>
      <c r="J326" s="1"/>
      <c r="K326" s="1"/>
    </row>
    <row r="327" spans="1:11" x14ac:dyDescent="0.2">
      <c r="A327" s="224" t="s">
        <v>49</v>
      </c>
      <c r="B327" s="9">
        <v>700</v>
      </c>
      <c r="C327" s="9" t="s">
        <v>305</v>
      </c>
      <c r="D327" s="163" t="s">
        <v>640</v>
      </c>
      <c r="E327" s="151">
        <v>262.92</v>
      </c>
      <c r="F327" s="151">
        <f t="shared" si="67"/>
        <v>375.6</v>
      </c>
      <c r="G327" s="174">
        <f t="shared" si="69"/>
        <v>469.5</v>
      </c>
      <c r="H327" s="1"/>
      <c r="I327" s="1"/>
      <c r="J327" s="1"/>
      <c r="K327" s="1"/>
    </row>
    <row r="328" spans="1:11" x14ac:dyDescent="0.2">
      <c r="A328" s="224" t="s">
        <v>49</v>
      </c>
      <c r="B328" s="9">
        <v>720</v>
      </c>
      <c r="C328" s="9" t="s">
        <v>305</v>
      </c>
      <c r="D328" s="163" t="s">
        <v>547</v>
      </c>
      <c r="E328" s="151">
        <v>312.2</v>
      </c>
      <c r="F328" s="151">
        <f t="shared" si="67"/>
        <v>446</v>
      </c>
      <c r="G328" s="174">
        <f t="shared" si="69"/>
        <v>557.5</v>
      </c>
      <c r="H328" s="1"/>
      <c r="I328" s="1"/>
      <c r="J328" s="1"/>
      <c r="K328" s="1"/>
    </row>
    <row r="329" spans="1:11" x14ac:dyDescent="0.2">
      <c r="A329" s="224" t="s">
        <v>49</v>
      </c>
      <c r="B329" s="9">
        <f t="shared" si="66"/>
        <v>722</v>
      </c>
      <c r="C329" s="9" t="s">
        <v>305</v>
      </c>
      <c r="D329" s="163" t="s">
        <v>548</v>
      </c>
      <c r="E329" s="151">
        <v>364</v>
      </c>
      <c r="F329" s="151">
        <f t="shared" si="67"/>
        <v>520</v>
      </c>
      <c r="G329" s="174">
        <f t="shared" si="69"/>
        <v>650</v>
      </c>
      <c r="H329" s="1"/>
      <c r="I329" s="1"/>
      <c r="J329" s="1"/>
      <c r="K329" s="1"/>
    </row>
    <row r="330" spans="1:11" x14ac:dyDescent="0.2">
      <c r="A330" s="224" t="s">
        <v>49</v>
      </c>
      <c r="B330" s="9">
        <f t="shared" si="66"/>
        <v>724</v>
      </c>
      <c r="C330" s="9" t="s">
        <v>305</v>
      </c>
      <c r="D330" s="163" t="s">
        <v>597</v>
      </c>
      <c r="E330" s="151">
        <v>294</v>
      </c>
      <c r="F330" s="151">
        <f t="shared" si="67"/>
        <v>420</v>
      </c>
      <c r="G330" s="174">
        <f t="shared" si="69"/>
        <v>525</v>
      </c>
      <c r="H330" s="1"/>
      <c r="I330" s="1"/>
      <c r="J330" s="1"/>
      <c r="K330" s="1"/>
    </row>
    <row r="331" spans="1:11" x14ac:dyDescent="0.2">
      <c r="A331" s="224" t="s">
        <v>49</v>
      </c>
      <c r="B331" s="9">
        <f t="shared" si="66"/>
        <v>726</v>
      </c>
      <c r="C331" s="9" t="s">
        <v>305</v>
      </c>
      <c r="D331" s="163" t="s">
        <v>598</v>
      </c>
      <c r="E331" s="151">
        <v>315.7</v>
      </c>
      <c r="F331" s="151">
        <f t="shared" si="67"/>
        <v>451</v>
      </c>
      <c r="G331" s="174">
        <f t="shared" si="69"/>
        <v>563.75</v>
      </c>
      <c r="H331" s="1"/>
      <c r="I331" s="1"/>
      <c r="J331" s="1"/>
      <c r="K331" s="1"/>
    </row>
    <row r="332" spans="1:11" x14ac:dyDescent="0.2">
      <c r="A332" s="224" t="s">
        <v>49</v>
      </c>
      <c r="B332" s="9">
        <f t="shared" ref="B332:B354" si="70">B331+2</f>
        <v>728</v>
      </c>
      <c r="C332" s="9" t="s">
        <v>305</v>
      </c>
      <c r="D332" s="163" t="s">
        <v>599</v>
      </c>
      <c r="E332" s="151">
        <v>371.7</v>
      </c>
      <c r="F332" s="151">
        <f t="shared" si="67"/>
        <v>531</v>
      </c>
      <c r="G332" s="174">
        <f t="shared" si="69"/>
        <v>663.75</v>
      </c>
      <c r="H332" s="1"/>
      <c r="I332" s="1"/>
      <c r="J332" s="1"/>
      <c r="K332" s="1"/>
    </row>
    <row r="333" spans="1:11" ht="25.5" x14ac:dyDescent="0.2">
      <c r="A333" s="224" t="s">
        <v>49</v>
      </c>
      <c r="B333" s="9">
        <f t="shared" si="70"/>
        <v>730</v>
      </c>
      <c r="C333" s="9" t="s">
        <v>305</v>
      </c>
      <c r="D333" s="163" t="s">
        <v>600</v>
      </c>
      <c r="E333" s="151">
        <v>475.3</v>
      </c>
      <c r="F333" s="151">
        <f t="shared" si="67"/>
        <v>679</v>
      </c>
      <c r="G333" s="174">
        <f t="shared" si="69"/>
        <v>848.75</v>
      </c>
      <c r="H333" s="1"/>
      <c r="I333" s="1"/>
      <c r="J333" s="1"/>
      <c r="K333" s="1"/>
    </row>
    <row r="334" spans="1:11" ht="25.5" x14ac:dyDescent="0.2">
      <c r="A334" s="224" t="s">
        <v>49</v>
      </c>
      <c r="B334" s="9">
        <f t="shared" si="70"/>
        <v>732</v>
      </c>
      <c r="C334" s="9" t="s">
        <v>305</v>
      </c>
      <c r="D334" s="163" t="s">
        <v>601</v>
      </c>
      <c r="E334" s="151">
        <v>546.70000000000005</v>
      </c>
      <c r="F334" s="151">
        <f t="shared" si="67"/>
        <v>781</v>
      </c>
      <c r="G334" s="174">
        <f t="shared" si="69"/>
        <v>976.25</v>
      </c>
      <c r="H334" s="1"/>
      <c r="I334" s="1"/>
      <c r="J334" s="1"/>
      <c r="K334" s="1"/>
    </row>
    <row r="335" spans="1:11" ht="25.5" x14ac:dyDescent="0.2">
      <c r="A335" s="224" t="s">
        <v>49</v>
      </c>
      <c r="B335" s="9">
        <f t="shared" si="70"/>
        <v>734</v>
      </c>
      <c r="C335" s="9" t="s">
        <v>305</v>
      </c>
      <c r="D335" s="163" t="s">
        <v>602</v>
      </c>
      <c r="E335" s="151">
        <v>605.5</v>
      </c>
      <c r="F335" s="151">
        <f t="shared" si="67"/>
        <v>865</v>
      </c>
      <c r="G335" s="174">
        <f t="shared" si="69"/>
        <v>1081.25</v>
      </c>
      <c r="H335" s="1"/>
      <c r="I335" s="1"/>
      <c r="J335" s="1"/>
      <c r="K335" s="1"/>
    </row>
    <row r="336" spans="1:11" ht="25.5" x14ac:dyDescent="0.2">
      <c r="A336" s="224" t="s">
        <v>49</v>
      </c>
      <c r="B336" s="9">
        <f t="shared" si="70"/>
        <v>736</v>
      </c>
      <c r="C336" s="9" t="s">
        <v>305</v>
      </c>
      <c r="D336" s="163" t="s">
        <v>607</v>
      </c>
      <c r="E336" s="151">
        <v>225</v>
      </c>
      <c r="F336" s="151">
        <f t="shared" si="67"/>
        <v>321.43</v>
      </c>
      <c r="G336" s="174">
        <f t="shared" si="69"/>
        <v>401.78750000000002</v>
      </c>
      <c r="H336" s="1"/>
      <c r="I336" s="1"/>
      <c r="J336" s="1"/>
      <c r="K336" s="1"/>
    </row>
    <row r="337" spans="1:11" ht="25.5" x14ac:dyDescent="0.2">
      <c r="A337" s="224" t="s">
        <v>49</v>
      </c>
      <c r="B337" s="9">
        <f t="shared" si="70"/>
        <v>738</v>
      </c>
      <c r="C337" s="9" t="s">
        <v>305</v>
      </c>
      <c r="D337" s="163" t="s">
        <v>610</v>
      </c>
      <c r="E337" s="151">
        <v>170</v>
      </c>
      <c r="F337" s="151">
        <f t="shared" si="67"/>
        <v>242.86</v>
      </c>
      <c r="G337" s="174">
        <f t="shared" si="69"/>
        <v>303.57500000000005</v>
      </c>
      <c r="H337" s="1"/>
      <c r="I337" s="1"/>
      <c r="J337" s="1"/>
      <c r="K337" s="1"/>
    </row>
    <row r="338" spans="1:11" ht="25.5" x14ac:dyDescent="0.2">
      <c r="A338" s="224" t="s">
        <v>49</v>
      </c>
      <c r="B338" s="9">
        <f t="shared" si="70"/>
        <v>740</v>
      </c>
      <c r="C338" s="9" t="s">
        <v>305</v>
      </c>
      <c r="D338" s="163" t="s">
        <v>756</v>
      </c>
      <c r="E338" s="151">
        <v>168.7</v>
      </c>
      <c r="F338" s="151">
        <f t="shared" ref="F338:F365" si="71">ROUND(E338/0.7,2)</f>
        <v>241</v>
      </c>
      <c r="G338" s="174">
        <f t="shared" si="69"/>
        <v>301.25</v>
      </c>
      <c r="H338" s="1"/>
      <c r="I338" s="1"/>
      <c r="J338" s="1"/>
      <c r="K338" s="1"/>
    </row>
    <row r="339" spans="1:11" ht="25.5" x14ac:dyDescent="0.2">
      <c r="A339" s="224" t="s">
        <v>49</v>
      </c>
      <c r="B339" s="9">
        <f t="shared" si="70"/>
        <v>742</v>
      </c>
      <c r="C339" s="9" t="s">
        <v>305</v>
      </c>
      <c r="D339" s="163" t="s">
        <v>757</v>
      </c>
      <c r="E339" s="151">
        <v>172.98</v>
      </c>
      <c r="F339" s="151">
        <f t="shared" si="71"/>
        <v>247.11</v>
      </c>
      <c r="G339" s="174">
        <f t="shared" si="69"/>
        <v>308.88750000000005</v>
      </c>
      <c r="H339" s="1"/>
      <c r="I339" s="1"/>
      <c r="J339" s="1"/>
      <c r="K339" s="1"/>
    </row>
    <row r="340" spans="1:11" ht="25.5" x14ac:dyDescent="0.2">
      <c r="A340" s="224" t="s">
        <v>49</v>
      </c>
      <c r="B340" s="9">
        <f t="shared" si="70"/>
        <v>744</v>
      </c>
      <c r="C340" s="9" t="s">
        <v>305</v>
      </c>
      <c r="D340" s="163" t="s">
        <v>608</v>
      </c>
      <c r="E340" s="151">
        <v>190</v>
      </c>
      <c r="F340" s="151">
        <f t="shared" ref="F340:F355" si="72">ROUND(E340/0.7,2)</f>
        <v>271.43</v>
      </c>
      <c r="G340" s="174">
        <f>F340*1.25</f>
        <v>339.28750000000002</v>
      </c>
      <c r="H340" s="1"/>
      <c r="I340" s="1"/>
      <c r="J340" s="1"/>
      <c r="K340" s="1"/>
    </row>
    <row r="341" spans="1:11" ht="25.5" x14ac:dyDescent="0.2">
      <c r="A341" s="224" t="s">
        <v>49</v>
      </c>
      <c r="B341" s="9">
        <f t="shared" si="70"/>
        <v>746</v>
      </c>
      <c r="C341" s="9" t="s">
        <v>305</v>
      </c>
      <c r="D341" s="163" t="s">
        <v>609</v>
      </c>
      <c r="E341" s="151">
        <v>205</v>
      </c>
      <c r="F341" s="151">
        <f t="shared" si="72"/>
        <v>292.86</v>
      </c>
      <c r="G341" s="174">
        <f t="shared" ref="G341:G353" si="73">F341*1.25</f>
        <v>366.07500000000005</v>
      </c>
      <c r="H341" s="1"/>
      <c r="I341" s="1"/>
      <c r="J341" s="1"/>
      <c r="K341" s="1"/>
    </row>
    <row r="342" spans="1:11" ht="25.5" x14ac:dyDescent="0.2">
      <c r="A342" s="224" t="s">
        <v>49</v>
      </c>
      <c r="B342" s="9">
        <f t="shared" si="70"/>
        <v>748</v>
      </c>
      <c r="C342" s="9" t="s">
        <v>305</v>
      </c>
      <c r="D342" s="163" t="s">
        <v>758</v>
      </c>
      <c r="E342" s="151">
        <v>192.8</v>
      </c>
      <c r="F342" s="151">
        <f t="shared" si="72"/>
        <v>275.43</v>
      </c>
      <c r="G342" s="174">
        <f t="shared" si="73"/>
        <v>344.28750000000002</v>
      </c>
      <c r="H342" s="1"/>
      <c r="I342" s="1"/>
      <c r="J342" s="1"/>
      <c r="K342" s="1"/>
    </row>
    <row r="343" spans="1:11" ht="25.5" x14ac:dyDescent="0.2">
      <c r="A343" s="224" t="s">
        <v>49</v>
      </c>
      <c r="B343" s="9">
        <f t="shared" si="70"/>
        <v>750</v>
      </c>
      <c r="C343" s="9" t="s">
        <v>305</v>
      </c>
      <c r="D343" s="163" t="s">
        <v>759</v>
      </c>
      <c r="E343" s="151">
        <v>204.85</v>
      </c>
      <c r="F343" s="151">
        <f t="shared" si="72"/>
        <v>292.64</v>
      </c>
      <c r="G343" s="174">
        <f>F343*1.25</f>
        <v>365.79999999999995</v>
      </c>
      <c r="H343" s="1"/>
      <c r="I343" s="1"/>
      <c r="J343" s="1"/>
      <c r="K343" s="1"/>
    </row>
    <row r="344" spans="1:11" x14ac:dyDescent="0.2">
      <c r="A344" s="224" t="s">
        <v>49</v>
      </c>
      <c r="B344" s="9">
        <f t="shared" si="70"/>
        <v>752</v>
      </c>
      <c r="C344" s="9" t="s">
        <v>305</v>
      </c>
      <c r="D344" s="161" t="s">
        <v>327</v>
      </c>
      <c r="E344" s="152">
        <v>385.9</v>
      </c>
      <c r="F344" s="152">
        <f t="shared" si="72"/>
        <v>551.29</v>
      </c>
      <c r="G344" s="174">
        <f t="shared" si="73"/>
        <v>689.11249999999995</v>
      </c>
      <c r="H344" s="1"/>
      <c r="I344" s="1"/>
      <c r="J344" s="1"/>
      <c r="K344" s="1"/>
    </row>
    <row r="345" spans="1:11" x14ac:dyDescent="0.2">
      <c r="A345" s="224" t="s">
        <v>49</v>
      </c>
      <c r="B345" s="9">
        <f t="shared" si="70"/>
        <v>754</v>
      </c>
      <c r="C345" s="9" t="s">
        <v>305</v>
      </c>
      <c r="D345" s="161" t="s">
        <v>328</v>
      </c>
      <c r="E345" s="152">
        <v>155.6</v>
      </c>
      <c r="F345" s="152">
        <f t="shared" si="72"/>
        <v>222.29</v>
      </c>
      <c r="G345" s="174">
        <f t="shared" si="73"/>
        <v>277.86250000000001</v>
      </c>
      <c r="H345" s="1"/>
      <c r="I345" s="1"/>
      <c r="J345" s="1"/>
      <c r="K345" s="1"/>
    </row>
    <row r="346" spans="1:11" x14ac:dyDescent="0.2">
      <c r="A346" s="224" t="s">
        <v>49</v>
      </c>
      <c r="B346" s="9">
        <f t="shared" si="70"/>
        <v>756</v>
      </c>
      <c r="C346" s="9" t="s">
        <v>305</v>
      </c>
      <c r="D346" s="161" t="s">
        <v>329</v>
      </c>
      <c r="E346" s="152">
        <v>156.65</v>
      </c>
      <c r="F346" s="152">
        <f t="shared" si="72"/>
        <v>223.79</v>
      </c>
      <c r="G346" s="174">
        <f t="shared" si="73"/>
        <v>279.73750000000001</v>
      </c>
      <c r="H346" s="1"/>
      <c r="I346" s="1"/>
      <c r="J346" s="1"/>
      <c r="K346" s="1"/>
    </row>
    <row r="347" spans="1:11" x14ac:dyDescent="0.2">
      <c r="A347" s="224" t="s">
        <v>49</v>
      </c>
      <c r="B347" s="9">
        <f t="shared" si="70"/>
        <v>758</v>
      </c>
      <c r="C347" s="9" t="s">
        <v>305</v>
      </c>
      <c r="D347" s="161" t="s">
        <v>330</v>
      </c>
      <c r="E347" s="152">
        <v>210.88</v>
      </c>
      <c r="F347" s="152">
        <f t="shared" si="72"/>
        <v>301.26</v>
      </c>
      <c r="G347" s="174">
        <f t="shared" si="73"/>
        <v>376.57499999999999</v>
      </c>
      <c r="H347" s="1"/>
      <c r="I347" s="1"/>
      <c r="J347" s="1"/>
      <c r="K347" s="1"/>
    </row>
    <row r="348" spans="1:11" x14ac:dyDescent="0.2">
      <c r="A348" s="224" t="s">
        <v>49</v>
      </c>
      <c r="B348" s="9">
        <f t="shared" si="70"/>
        <v>760</v>
      </c>
      <c r="C348" s="9" t="s">
        <v>305</v>
      </c>
      <c r="D348" s="161" t="s">
        <v>331</v>
      </c>
      <c r="E348" s="152">
        <v>222.93</v>
      </c>
      <c r="F348" s="152">
        <f t="shared" si="72"/>
        <v>318.47000000000003</v>
      </c>
      <c r="G348" s="174">
        <f t="shared" si="73"/>
        <v>398.08750000000003</v>
      </c>
      <c r="H348" s="1"/>
      <c r="I348" s="1"/>
      <c r="J348" s="1"/>
      <c r="K348" s="1"/>
    </row>
    <row r="349" spans="1:11" x14ac:dyDescent="0.2">
      <c r="A349" s="224" t="s">
        <v>49</v>
      </c>
      <c r="B349" s="9">
        <f t="shared" si="70"/>
        <v>762</v>
      </c>
      <c r="C349" s="9" t="s">
        <v>305</v>
      </c>
      <c r="D349" s="161" t="s">
        <v>332</v>
      </c>
      <c r="E349" s="152">
        <v>198.79</v>
      </c>
      <c r="F349" s="152">
        <f t="shared" si="72"/>
        <v>283.99</v>
      </c>
      <c r="G349" s="174">
        <f t="shared" si="73"/>
        <v>354.98750000000001</v>
      </c>
      <c r="H349" s="1"/>
      <c r="I349" s="1"/>
      <c r="J349" s="1"/>
      <c r="K349" s="1"/>
    </row>
    <row r="350" spans="1:11" x14ac:dyDescent="0.2">
      <c r="A350" s="224" t="s">
        <v>49</v>
      </c>
      <c r="B350" s="9">
        <f t="shared" si="70"/>
        <v>764</v>
      </c>
      <c r="C350" s="9" t="s">
        <v>305</v>
      </c>
      <c r="D350" s="160" t="s">
        <v>333</v>
      </c>
      <c r="E350" s="153">
        <v>264.95</v>
      </c>
      <c r="F350" s="153">
        <f t="shared" si="72"/>
        <v>378.5</v>
      </c>
      <c r="G350" s="174">
        <f t="shared" si="73"/>
        <v>473.125</v>
      </c>
      <c r="H350" s="1"/>
      <c r="I350" s="1"/>
      <c r="J350" s="1"/>
      <c r="K350" s="1"/>
    </row>
    <row r="351" spans="1:11" x14ac:dyDescent="0.2">
      <c r="A351" s="224" t="s">
        <v>49</v>
      </c>
      <c r="B351" s="9">
        <f t="shared" si="70"/>
        <v>766</v>
      </c>
      <c r="C351" s="9" t="s">
        <v>305</v>
      </c>
      <c r="D351" s="160" t="s">
        <v>334</v>
      </c>
      <c r="E351" s="153">
        <v>254.95</v>
      </c>
      <c r="F351" s="153">
        <f t="shared" si="72"/>
        <v>364.21</v>
      </c>
      <c r="G351" s="174">
        <f t="shared" si="73"/>
        <v>455.26249999999999</v>
      </c>
      <c r="H351" s="1"/>
      <c r="I351" s="1"/>
      <c r="J351" s="1"/>
      <c r="K351" s="1"/>
    </row>
    <row r="352" spans="1:11" ht="25.5" x14ac:dyDescent="0.2">
      <c r="A352" s="224" t="s">
        <v>49</v>
      </c>
      <c r="B352" s="9">
        <f t="shared" si="70"/>
        <v>768</v>
      </c>
      <c r="C352" s="9" t="s">
        <v>305</v>
      </c>
      <c r="D352" s="160" t="s">
        <v>335</v>
      </c>
      <c r="E352" s="153">
        <v>254.95</v>
      </c>
      <c r="F352" s="153">
        <f t="shared" si="72"/>
        <v>364.21</v>
      </c>
      <c r="G352" s="174">
        <f t="shared" si="73"/>
        <v>455.26249999999999</v>
      </c>
      <c r="H352" s="1"/>
      <c r="I352" s="1"/>
      <c r="J352" s="1"/>
      <c r="K352" s="1"/>
    </row>
    <row r="353" spans="1:11" x14ac:dyDescent="0.2">
      <c r="A353" s="224" t="s">
        <v>49</v>
      </c>
      <c r="B353" s="9">
        <f t="shared" si="70"/>
        <v>770</v>
      </c>
      <c r="C353" s="9" t="s">
        <v>305</v>
      </c>
      <c r="D353" s="160" t="s">
        <v>336</v>
      </c>
      <c r="E353" s="153">
        <v>240</v>
      </c>
      <c r="F353" s="153">
        <f t="shared" si="72"/>
        <v>342.86</v>
      </c>
      <c r="G353" s="174">
        <f t="shared" si="73"/>
        <v>428.57500000000005</v>
      </c>
      <c r="H353" s="1"/>
      <c r="I353" s="1"/>
      <c r="J353" s="1"/>
      <c r="K353" s="1"/>
    </row>
    <row r="354" spans="1:11" x14ac:dyDescent="0.2">
      <c r="A354" s="226" t="s">
        <v>49</v>
      </c>
      <c r="B354" s="9">
        <f t="shared" si="70"/>
        <v>772</v>
      </c>
      <c r="C354" s="9" t="s">
        <v>305</v>
      </c>
      <c r="D354" s="65" t="s">
        <v>337</v>
      </c>
      <c r="E354" s="153">
        <v>240</v>
      </c>
      <c r="F354" s="153">
        <f t="shared" si="72"/>
        <v>342.86</v>
      </c>
      <c r="G354" s="174">
        <f>F354*1.25</f>
        <v>428.57500000000005</v>
      </c>
      <c r="H354" s="1"/>
      <c r="I354" s="1"/>
      <c r="J354" s="1"/>
      <c r="K354" s="1"/>
    </row>
    <row r="355" spans="1:11" x14ac:dyDescent="0.2">
      <c r="A355" s="226" t="s">
        <v>49</v>
      </c>
      <c r="B355" s="65">
        <f>B354+2</f>
        <v>774</v>
      </c>
      <c r="C355" s="11" t="s">
        <v>305</v>
      </c>
      <c r="D355" s="21" t="s">
        <v>346</v>
      </c>
      <c r="E355" s="152">
        <v>23.7</v>
      </c>
      <c r="F355" s="152">
        <f t="shared" si="72"/>
        <v>33.86</v>
      </c>
      <c r="G355" s="174">
        <f>F355*1.25</f>
        <v>42.325000000000003</v>
      </c>
      <c r="H355" s="1"/>
      <c r="I355" s="1"/>
      <c r="J355" s="1"/>
      <c r="K355" s="1"/>
    </row>
    <row r="356" spans="1:11" x14ac:dyDescent="0.2">
      <c r="A356" s="226" t="s">
        <v>49</v>
      </c>
      <c r="B356" s="65">
        <f t="shared" ref="B356:B358" si="74">B355+2</f>
        <v>776</v>
      </c>
      <c r="C356" s="18" t="s">
        <v>305</v>
      </c>
      <c r="D356" s="18" t="s">
        <v>683</v>
      </c>
      <c r="E356" s="151">
        <v>27</v>
      </c>
      <c r="F356" s="169">
        <f>ROUND(E356*70%,2)</f>
        <v>18.899999999999999</v>
      </c>
      <c r="G356" s="174">
        <f>E356*1.25</f>
        <v>33.75</v>
      </c>
    </row>
    <row r="357" spans="1:11" x14ac:dyDescent="0.2">
      <c r="A357" s="226" t="s">
        <v>49</v>
      </c>
      <c r="B357" s="65">
        <f t="shared" si="74"/>
        <v>778</v>
      </c>
      <c r="C357" s="18" t="s">
        <v>305</v>
      </c>
      <c r="D357" s="18" t="s">
        <v>684</v>
      </c>
      <c r="E357" s="182">
        <v>33.619999999999997</v>
      </c>
      <c r="F357" s="195">
        <f>ROUND(E357*70%,2)</f>
        <v>23.53</v>
      </c>
      <c r="G357" s="183">
        <f>E357*1.25</f>
        <v>42.024999999999999</v>
      </c>
    </row>
    <row r="358" spans="1:11" ht="38.25" x14ac:dyDescent="0.2">
      <c r="A358" s="226" t="s">
        <v>49</v>
      </c>
      <c r="B358" s="65">
        <f t="shared" si="74"/>
        <v>780</v>
      </c>
      <c r="C358" s="18" t="s">
        <v>305</v>
      </c>
      <c r="D358" s="18" t="s">
        <v>761</v>
      </c>
      <c r="E358" s="151">
        <v>60</v>
      </c>
      <c r="F358" s="169"/>
      <c r="G358" s="174">
        <f>E358*1.25</f>
        <v>75</v>
      </c>
    </row>
    <row r="359" spans="1:11" ht="38.25" x14ac:dyDescent="0.2">
      <c r="A359" s="226" t="s">
        <v>49</v>
      </c>
      <c r="B359" s="65">
        <f>B358+2</f>
        <v>782</v>
      </c>
      <c r="C359" s="18" t="s">
        <v>305</v>
      </c>
      <c r="D359" s="18" t="s">
        <v>762</v>
      </c>
      <c r="E359" s="151">
        <v>60</v>
      </c>
      <c r="F359" s="169"/>
      <c r="G359" s="174">
        <f>E359*1.25</f>
        <v>75</v>
      </c>
    </row>
    <row r="360" spans="1:11" ht="38.25" x14ac:dyDescent="0.2">
      <c r="A360" s="226" t="s">
        <v>49</v>
      </c>
      <c r="B360" s="65">
        <f>B359+2</f>
        <v>784</v>
      </c>
      <c r="C360" s="18" t="s">
        <v>305</v>
      </c>
      <c r="D360" s="18" t="s">
        <v>763</v>
      </c>
      <c r="E360" s="151">
        <v>60</v>
      </c>
      <c r="F360" s="169"/>
      <c r="G360" s="174">
        <f>E360*1.25</f>
        <v>75</v>
      </c>
    </row>
    <row r="361" spans="1:11" x14ac:dyDescent="0.2">
      <c r="A361" s="82"/>
      <c r="B361" s="63"/>
      <c r="C361" s="63"/>
      <c r="D361" s="63"/>
      <c r="E361" s="63"/>
      <c r="F361" s="59"/>
      <c r="G361" s="176"/>
      <c r="H361" s="1"/>
      <c r="I361" s="1"/>
      <c r="J361" s="1"/>
      <c r="K361" s="1"/>
    </row>
    <row r="362" spans="1:11" x14ac:dyDescent="0.2">
      <c r="A362" s="228" t="s">
        <v>614</v>
      </c>
      <c r="B362" s="92"/>
      <c r="C362" s="92"/>
      <c r="D362" s="92"/>
      <c r="E362" s="135"/>
      <c r="F362" s="136"/>
      <c r="G362" s="176"/>
      <c r="H362" s="1"/>
      <c r="I362" s="1"/>
      <c r="J362" s="1"/>
      <c r="K362" s="1"/>
    </row>
    <row r="363" spans="1:11" x14ac:dyDescent="0.2">
      <c r="A363" s="225" t="s">
        <v>72</v>
      </c>
      <c r="B363" s="57">
        <v>2</v>
      </c>
      <c r="C363" s="57" t="s">
        <v>307</v>
      </c>
      <c r="D363" s="57" t="s">
        <v>425</v>
      </c>
      <c r="E363" s="75">
        <v>54.55</v>
      </c>
      <c r="F363" s="198">
        <f t="shared" si="71"/>
        <v>77.930000000000007</v>
      </c>
      <c r="G363" s="174">
        <f t="shared" ref="G363:G369" si="75">F363*1.25</f>
        <v>97.412500000000009</v>
      </c>
      <c r="H363" s="1"/>
      <c r="I363" s="1"/>
      <c r="J363" s="1"/>
      <c r="K363" s="1"/>
    </row>
    <row r="364" spans="1:11" x14ac:dyDescent="0.2">
      <c r="A364" s="225" t="s">
        <v>72</v>
      </c>
      <c r="B364" s="9">
        <f>B363+2</f>
        <v>4</v>
      </c>
      <c r="C364" s="9" t="s">
        <v>307</v>
      </c>
      <c r="D364" s="9" t="s">
        <v>73</v>
      </c>
      <c r="E364" s="10">
        <v>42.54</v>
      </c>
      <c r="F364" s="199">
        <f t="shared" si="71"/>
        <v>60.77</v>
      </c>
      <c r="G364" s="174">
        <f t="shared" si="75"/>
        <v>75.962500000000006</v>
      </c>
      <c r="H364" s="1"/>
      <c r="I364" s="1"/>
      <c r="J364" s="1"/>
      <c r="K364" s="1"/>
    </row>
    <row r="365" spans="1:11" x14ac:dyDescent="0.2">
      <c r="A365" s="225" t="s">
        <v>72</v>
      </c>
      <c r="B365" s="9">
        <f t="shared" ref="B365:B407" si="76">B364+2</f>
        <v>6</v>
      </c>
      <c r="C365" s="9" t="s">
        <v>307</v>
      </c>
      <c r="D365" s="9" t="s">
        <v>74</v>
      </c>
      <c r="E365" s="10">
        <v>51.26</v>
      </c>
      <c r="F365" s="199">
        <f t="shared" si="71"/>
        <v>73.23</v>
      </c>
      <c r="G365" s="174">
        <f t="shared" si="75"/>
        <v>91.537500000000009</v>
      </c>
      <c r="H365" s="1"/>
      <c r="I365" s="1"/>
      <c r="J365" s="1"/>
      <c r="K365" s="1"/>
    </row>
    <row r="366" spans="1:11" x14ac:dyDescent="0.2">
      <c r="A366" s="225" t="s">
        <v>72</v>
      </c>
      <c r="B366" s="9">
        <f t="shared" si="76"/>
        <v>8</v>
      </c>
      <c r="C366" s="9" t="s">
        <v>307</v>
      </c>
      <c r="D366" s="9" t="s">
        <v>75</v>
      </c>
      <c r="E366" s="10">
        <v>42.96</v>
      </c>
      <c r="F366" s="199">
        <f t="shared" ref="F366" si="77">ROUND(E366/0.7,2)</f>
        <v>61.37</v>
      </c>
      <c r="G366" s="174">
        <f t="shared" si="75"/>
        <v>76.712499999999991</v>
      </c>
      <c r="H366" s="1"/>
      <c r="I366" s="1"/>
      <c r="J366" s="1"/>
      <c r="K366" s="1"/>
    </row>
    <row r="367" spans="1:11" x14ac:dyDescent="0.2">
      <c r="A367" s="225" t="s">
        <v>72</v>
      </c>
      <c r="B367" s="9">
        <f t="shared" si="76"/>
        <v>10</v>
      </c>
      <c r="C367" s="9" t="s">
        <v>307</v>
      </c>
      <c r="D367" s="9" t="s">
        <v>76</v>
      </c>
      <c r="E367" s="10">
        <v>23.22</v>
      </c>
      <c r="F367" s="199">
        <f t="shared" ref="F367" si="78">ROUND(E367/0.7,2)</f>
        <v>33.17</v>
      </c>
      <c r="G367" s="174">
        <f t="shared" si="75"/>
        <v>41.462500000000006</v>
      </c>
      <c r="H367" s="1"/>
      <c r="I367" s="1"/>
      <c r="J367" s="1"/>
      <c r="K367" s="1"/>
    </row>
    <row r="368" spans="1:11" x14ac:dyDescent="0.2">
      <c r="A368" s="225" t="s">
        <v>72</v>
      </c>
      <c r="B368" s="9">
        <v>20</v>
      </c>
      <c r="C368" s="9" t="s">
        <v>287</v>
      </c>
      <c r="D368" s="9" t="s">
        <v>77</v>
      </c>
      <c r="E368" s="10">
        <v>69.22</v>
      </c>
      <c r="F368" s="199">
        <f t="shared" ref="F368" si="79">ROUND(E368/0.7,2)</f>
        <v>98.89</v>
      </c>
      <c r="G368" s="174">
        <f t="shared" si="75"/>
        <v>123.6125</v>
      </c>
      <c r="H368" s="1"/>
      <c r="I368" s="1"/>
      <c r="J368" s="1"/>
      <c r="K368" s="1"/>
    </row>
    <row r="369" spans="1:11" x14ac:dyDescent="0.2">
      <c r="A369" s="225" t="s">
        <v>72</v>
      </c>
      <c r="B369" s="9">
        <f t="shared" si="76"/>
        <v>22</v>
      </c>
      <c r="C369" s="9" t="s">
        <v>287</v>
      </c>
      <c r="D369" s="9" t="s">
        <v>698</v>
      </c>
      <c r="E369" s="10">
        <v>96.29</v>
      </c>
      <c r="F369" s="199">
        <f t="shared" ref="F369" si="80">ROUND(E369/0.7,2)</f>
        <v>137.56</v>
      </c>
      <c r="G369" s="174">
        <f t="shared" si="75"/>
        <v>171.95</v>
      </c>
      <c r="H369" s="1"/>
      <c r="I369" s="1"/>
      <c r="J369" s="1"/>
      <c r="K369" s="1"/>
    </row>
    <row r="370" spans="1:11" x14ac:dyDescent="0.2">
      <c r="A370" s="21" t="s">
        <v>72</v>
      </c>
      <c r="B370" s="9">
        <f t="shared" si="76"/>
        <v>24</v>
      </c>
      <c r="C370" s="18" t="s">
        <v>287</v>
      </c>
      <c r="D370" s="148" t="s">
        <v>297</v>
      </c>
      <c r="E370" s="19">
        <v>64.959999999999994</v>
      </c>
      <c r="F370" s="200">
        <f>ROUND(E370*70%,2)</f>
        <v>45.47</v>
      </c>
      <c r="G370" s="174">
        <f>E370*1.25</f>
        <v>81.199999999999989</v>
      </c>
      <c r="H370" s="1"/>
      <c r="I370" s="149" t="s">
        <v>745</v>
      </c>
      <c r="J370" s="1"/>
      <c r="K370" s="1"/>
    </row>
    <row r="371" spans="1:11" x14ac:dyDescent="0.2">
      <c r="A371" s="11" t="s">
        <v>72</v>
      </c>
      <c r="B371" s="9">
        <v>30</v>
      </c>
      <c r="C371" s="9" t="s">
        <v>290</v>
      </c>
      <c r="D371" s="9" t="s">
        <v>78</v>
      </c>
      <c r="E371" s="10">
        <v>90.29</v>
      </c>
      <c r="F371" s="158"/>
      <c r="G371" s="174">
        <f>E371*1.25</f>
        <v>112.86250000000001</v>
      </c>
    </row>
    <row r="372" spans="1:11" x14ac:dyDescent="0.2">
      <c r="A372" s="11" t="s">
        <v>72</v>
      </c>
      <c r="B372" s="9">
        <f t="shared" si="76"/>
        <v>32</v>
      </c>
      <c r="C372" s="140" t="s">
        <v>305</v>
      </c>
      <c r="D372" s="139" t="s">
        <v>711</v>
      </c>
      <c r="E372" s="141">
        <v>380.51</v>
      </c>
      <c r="F372" s="201">
        <f>ROUND(E372/0.7,2)</f>
        <v>543.59</v>
      </c>
      <c r="G372" s="175">
        <f>F372*1.25</f>
        <v>679.48750000000007</v>
      </c>
      <c r="H372" s="142" t="s">
        <v>72</v>
      </c>
      <c r="I372" s="1"/>
      <c r="J372" s="1"/>
      <c r="K372" s="1"/>
    </row>
    <row r="373" spans="1:11" ht="17.25" customHeight="1" x14ac:dyDescent="0.2">
      <c r="A373" s="11" t="s">
        <v>72</v>
      </c>
      <c r="B373" s="9">
        <f t="shared" si="76"/>
        <v>34</v>
      </c>
      <c r="C373" s="140" t="s">
        <v>305</v>
      </c>
      <c r="D373" s="139" t="s">
        <v>707</v>
      </c>
      <c r="E373" s="141">
        <v>206.29</v>
      </c>
      <c r="F373" s="201">
        <f>ROUND(E373/0.7,2)</f>
        <v>294.7</v>
      </c>
      <c r="G373" s="175">
        <f>F373*1.25</f>
        <v>368.375</v>
      </c>
      <c r="H373" s="142" t="s">
        <v>72</v>
      </c>
      <c r="I373" s="1"/>
      <c r="J373" s="1"/>
      <c r="K373" s="1"/>
    </row>
    <row r="374" spans="1:11" x14ac:dyDescent="0.2">
      <c r="A374" s="11" t="s">
        <v>72</v>
      </c>
      <c r="B374" s="9">
        <f t="shared" si="76"/>
        <v>36</v>
      </c>
      <c r="C374" s="140" t="s">
        <v>305</v>
      </c>
      <c r="D374" s="139" t="s">
        <v>708</v>
      </c>
      <c r="E374" s="141">
        <v>178.17</v>
      </c>
      <c r="F374" s="201">
        <f>ROUND(E374/0.7,2)</f>
        <v>254.53</v>
      </c>
      <c r="G374" s="175">
        <f>F374*1.25</f>
        <v>318.16250000000002</v>
      </c>
      <c r="H374" s="142" t="s">
        <v>72</v>
      </c>
      <c r="I374" s="1"/>
      <c r="J374" s="1"/>
      <c r="K374" s="1"/>
    </row>
    <row r="375" spans="1:11" x14ac:dyDescent="0.2">
      <c r="A375" s="11" t="s">
        <v>72</v>
      </c>
      <c r="B375" s="9">
        <f>B374+2</f>
        <v>38</v>
      </c>
      <c r="C375" s="140" t="s">
        <v>305</v>
      </c>
      <c r="D375" s="139" t="s">
        <v>709</v>
      </c>
      <c r="E375" s="141">
        <v>89.45</v>
      </c>
      <c r="F375" s="201">
        <f>ROUND(E375/0.7,2)</f>
        <v>127.79</v>
      </c>
      <c r="G375" s="175">
        <f>F375*1.25</f>
        <v>159.73750000000001</v>
      </c>
      <c r="H375" s="142" t="s">
        <v>72</v>
      </c>
      <c r="I375" s="1"/>
      <c r="J375" s="1"/>
      <c r="K375" s="1"/>
    </row>
    <row r="376" spans="1:11" x14ac:dyDescent="0.2">
      <c r="A376" s="82" t="s">
        <v>72</v>
      </c>
      <c r="B376" s="9">
        <f t="shared" si="76"/>
        <v>40</v>
      </c>
      <c r="C376" s="63" t="s">
        <v>305</v>
      </c>
      <c r="D376" s="63" t="s">
        <v>80</v>
      </c>
      <c r="E376" s="64">
        <v>73.87</v>
      </c>
      <c r="F376" s="64"/>
      <c r="G376" s="175">
        <f>E376*1.25</f>
        <v>92.337500000000006</v>
      </c>
      <c r="H376" s="1"/>
      <c r="I376" s="1"/>
      <c r="J376" s="1"/>
      <c r="K376" s="1"/>
    </row>
    <row r="377" spans="1:11" x14ac:dyDescent="0.2">
      <c r="A377" s="11" t="s">
        <v>72</v>
      </c>
      <c r="B377" s="9">
        <f t="shared" si="76"/>
        <v>42</v>
      </c>
      <c r="C377" s="9" t="s">
        <v>305</v>
      </c>
      <c r="D377" s="9" t="s">
        <v>81</v>
      </c>
      <c r="E377" s="10">
        <v>90.29</v>
      </c>
      <c r="F377" s="200">
        <f t="shared" si="62"/>
        <v>63.2</v>
      </c>
      <c r="G377" s="174">
        <f>E377*1.25</f>
        <v>112.86250000000001</v>
      </c>
      <c r="H377" s="1"/>
      <c r="I377" s="1"/>
      <c r="J377" s="1"/>
      <c r="K377" s="1"/>
    </row>
    <row r="378" spans="1:11" x14ac:dyDescent="0.2">
      <c r="A378" s="11" t="s">
        <v>72</v>
      </c>
      <c r="B378" s="9">
        <f t="shared" si="76"/>
        <v>44</v>
      </c>
      <c r="C378" s="9" t="s">
        <v>305</v>
      </c>
      <c r="D378" s="9" t="s">
        <v>82</v>
      </c>
      <c r="E378" s="10">
        <v>98.5</v>
      </c>
      <c r="F378" s="200">
        <f t="shared" si="62"/>
        <v>68.95</v>
      </c>
      <c r="G378" s="174">
        <f>E378*1.25</f>
        <v>123.125</v>
      </c>
      <c r="H378" s="1"/>
      <c r="I378" s="1"/>
      <c r="J378" s="1"/>
      <c r="K378" s="1"/>
    </row>
    <row r="379" spans="1:11" x14ac:dyDescent="0.2">
      <c r="A379" s="11" t="s">
        <v>72</v>
      </c>
      <c r="B379" s="9">
        <f t="shared" si="76"/>
        <v>46</v>
      </c>
      <c r="C379" s="9" t="s">
        <v>305</v>
      </c>
      <c r="D379" s="9" t="s">
        <v>83</v>
      </c>
      <c r="E379" s="10">
        <v>123.13</v>
      </c>
      <c r="F379" s="200">
        <f t="shared" si="62"/>
        <v>86.19</v>
      </c>
      <c r="G379" s="174">
        <f t="shared" ref="G379:G427" si="81">E379*1.25</f>
        <v>153.91249999999999</v>
      </c>
      <c r="H379" s="1"/>
      <c r="I379" s="1"/>
      <c r="J379" s="1"/>
      <c r="K379" s="1"/>
    </row>
    <row r="380" spans="1:11" x14ac:dyDescent="0.2">
      <c r="A380" s="11" t="s">
        <v>72</v>
      </c>
      <c r="B380" s="9">
        <f t="shared" si="76"/>
        <v>48</v>
      </c>
      <c r="C380" s="9" t="s">
        <v>305</v>
      </c>
      <c r="D380" s="9" t="s">
        <v>84</v>
      </c>
      <c r="E380" s="10">
        <v>147.77000000000001</v>
      </c>
      <c r="F380" s="200">
        <f t="shared" si="62"/>
        <v>103.44</v>
      </c>
      <c r="G380" s="174">
        <f t="shared" si="81"/>
        <v>184.71250000000001</v>
      </c>
      <c r="H380" s="1"/>
      <c r="I380" s="1"/>
      <c r="J380" s="1"/>
      <c r="K380" s="1"/>
    </row>
    <row r="381" spans="1:11" x14ac:dyDescent="0.2">
      <c r="A381" s="11" t="s">
        <v>72</v>
      </c>
      <c r="B381" s="9">
        <v>60</v>
      </c>
      <c r="C381" s="9" t="s">
        <v>307</v>
      </c>
      <c r="D381" s="9" t="s">
        <v>85</v>
      </c>
      <c r="E381" s="10">
        <v>3.56</v>
      </c>
      <c r="F381" s="200">
        <f t="shared" si="62"/>
        <v>2.4900000000000002</v>
      </c>
      <c r="G381" s="174">
        <f t="shared" si="81"/>
        <v>4.45</v>
      </c>
      <c r="H381" s="1"/>
      <c r="I381" s="1"/>
      <c r="J381" s="1"/>
      <c r="K381" s="1"/>
    </row>
    <row r="382" spans="1:11" x14ac:dyDescent="0.2">
      <c r="A382" s="11" t="s">
        <v>72</v>
      </c>
      <c r="B382" s="9">
        <f t="shared" si="76"/>
        <v>62</v>
      </c>
      <c r="C382" s="9" t="s">
        <v>307</v>
      </c>
      <c r="D382" s="9" t="s">
        <v>86</v>
      </c>
      <c r="E382" s="10">
        <v>3.97</v>
      </c>
      <c r="F382" s="200">
        <f t="shared" si="62"/>
        <v>2.78</v>
      </c>
      <c r="G382" s="174">
        <f t="shared" si="81"/>
        <v>4.9625000000000004</v>
      </c>
      <c r="H382" s="1"/>
      <c r="I382" s="1"/>
      <c r="J382" s="1"/>
      <c r="K382" s="1"/>
    </row>
    <row r="383" spans="1:11" x14ac:dyDescent="0.2">
      <c r="A383" s="11" t="s">
        <v>72</v>
      </c>
      <c r="B383" s="9">
        <f t="shared" si="76"/>
        <v>64</v>
      </c>
      <c r="C383" s="140" t="s">
        <v>305</v>
      </c>
      <c r="D383" s="139" t="s">
        <v>705</v>
      </c>
      <c r="E383" s="141">
        <v>62.11</v>
      </c>
      <c r="F383" s="201">
        <f>ROUND(E383/0.7,2)</f>
        <v>88.73</v>
      </c>
      <c r="G383" s="175">
        <f>F383*1.25</f>
        <v>110.91250000000001</v>
      </c>
      <c r="H383" s="1" t="s">
        <v>72</v>
      </c>
      <c r="I383" s="1"/>
      <c r="J383" s="1"/>
      <c r="K383" s="1"/>
    </row>
    <row r="384" spans="1:11" x14ac:dyDescent="0.2">
      <c r="A384" s="11" t="s">
        <v>72</v>
      </c>
      <c r="B384" s="9">
        <f t="shared" si="76"/>
        <v>66</v>
      </c>
      <c r="C384" s="140" t="s">
        <v>305</v>
      </c>
      <c r="D384" s="139" t="s">
        <v>706</v>
      </c>
      <c r="E384" s="141">
        <v>49.68</v>
      </c>
      <c r="F384" s="201">
        <f>ROUND(E384/0.7,2)</f>
        <v>70.97</v>
      </c>
      <c r="G384" s="175">
        <f>F384*1.25</f>
        <v>88.712500000000006</v>
      </c>
      <c r="H384" s="1" t="s">
        <v>72</v>
      </c>
      <c r="I384" s="1"/>
      <c r="J384" s="1"/>
      <c r="K384" s="1"/>
    </row>
    <row r="385" spans="1:11" x14ac:dyDescent="0.2">
      <c r="A385" s="11" t="s">
        <v>72</v>
      </c>
      <c r="B385" s="9">
        <f t="shared" si="76"/>
        <v>68</v>
      </c>
      <c r="C385" s="140" t="s">
        <v>305</v>
      </c>
      <c r="D385" s="139" t="s">
        <v>113</v>
      </c>
      <c r="E385" s="141">
        <v>126.14</v>
      </c>
      <c r="F385" s="201">
        <f>ROUND(E385/0.7,2)</f>
        <v>180.2</v>
      </c>
      <c r="G385" s="175">
        <f>F385*1.25</f>
        <v>225.25</v>
      </c>
      <c r="H385" s="1" t="s">
        <v>72</v>
      </c>
      <c r="I385" s="1"/>
      <c r="J385" s="1"/>
      <c r="K385" s="1"/>
    </row>
    <row r="386" spans="1:11" x14ac:dyDescent="0.2">
      <c r="A386" s="11" t="s">
        <v>72</v>
      </c>
      <c r="B386" s="9">
        <f t="shared" si="76"/>
        <v>70</v>
      </c>
      <c r="C386" s="140" t="s">
        <v>305</v>
      </c>
      <c r="D386" s="139" t="s">
        <v>710</v>
      </c>
      <c r="E386" s="141">
        <v>20.97</v>
      </c>
      <c r="F386" s="201">
        <f>ROUND(E386/0.7,2)</f>
        <v>29.96</v>
      </c>
      <c r="G386" s="175">
        <f>F386*1.25</f>
        <v>37.450000000000003</v>
      </c>
      <c r="H386" s="1" t="s">
        <v>72</v>
      </c>
      <c r="I386" s="1"/>
      <c r="J386" s="1"/>
      <c r="K386" s="1"/>
    </row>
    <row r="387" spans="1:11" x14ac:dyDescent="0.2">
      <c r="A387" s="11" t="s">
        <v>72</v>
      </c>
      <c r="B387" s="9">
        <f t="shared" si="76"/>
        <v>72</v>
      </c>
      <c r="C387" s="9" t="s">
        <v>287</v>
      </c>
      <c r="D387" s="9" t="s">
        <v>87</v>
      </c>
      <c r="E387" s="147">
        <v>20.95</v>
      </c>
      <c r="F387" s="200">
        <f t="shared" si="62"/>
        <v>14.67</v>
      </c>
      <c r="G387" s="207">
        <v>97.03</v>
      </c>
      <c r="H387" s="1"/>
      <c r="I387" s="146" t="s">
        <v>712</v>
      </c>
      <c r="J387" s="1"/>
      <c r="K387" s="1"/>
    </row>
    <row r="388" spans="1:11" x14ac:dyDescent="0.2">
      <c r="A388" s="11" t="s">
        <v>72</v>
      </c>
      <c r="B388" s="9">
        <f t="shared" si="76"/>
        <v>74</v>
      </c>
      <c r="C388" s="9" t="s">
        <v>290</v>
      </c>
      <c r="D388" s="9" t="s">
        <v>699</v>
      </c>
      <c r="E388" s="10">
        <v>43.24</v>
      </c>
      <c r="F388" s="200">
        <f t="shared" si="62"/>
        <v>30.27</v>
      </c>
      <c r="G388" s="174">
        <f t="shared" si="81"/>
        <v>54.050000000000004</v>
      </c>
      <c r="H388" s="1"/>
      <c r="I388" s="1"/>
      <c r="J388" s="1"/>
      <c r="K388" s="1"/>
    </row>
    <row r="389" spans="1:11" x14ac:dyDescent="0.2">
      <c r="A389" s="11" t="s">
        <v>72</v>
      </c>
      <c r="B389" s="9">
        <f t="shared" si="76"/>
        <v>76</v>
      </c>
      <c r="C389" s="9" t="s">
        <v>290</v>
      </c>
      <c r="D389" s="9" t="s">
        <v>700</v>
      </c>
      <c r="E389" s="10">
        <v>26.12</v>
      </c>
      <c r="F389" s="200">
        <f t="shared" si="62"/>
        <v>18.28</v>
      </c>
      <c r="G389" s="174">
        <f t="shared" si="81"/>
        <v>32.65</v>
      </c>
      <c r="H389" s="1"/>
      <c r="I389" s="1"/>
      <c r="J389" s="1"/>
      <c r="K389" s="1"/>
    </row>
    <row r="390" spans="1:11" x14ac:dyDescent="0.2">
      <c r="A390" s="11" t="s">
        <v>72</v>
      </c>
      <c r="B390" s="9">
        <v>80</v>
      </c>
      <c r="C390" s="9" t="s">
        <v>305</v>
      </c>
      <c r="D390" s="9" t="s">
        <v>88</v>
      </c>
      <c r="E390" s="10">
        <v>100.5</v>
      </c>
      <c r="F390" s="200">
        <f t="shared" si="62"/>
        <v>70.349999999999994</v>
      </c>
      <c r="G390" s="174">
        <f t="shared" si="81"/>
        <v>125.625</v>
      </c>
      <c r="H390" s="1"/>
      <c r="I390" s="1"/>
      <c r="J390" s="1"/>
      <c r="K390" s="1"/>
    </row>
    <row r="391" spans="1:11" ht="25.5" x14ac:dyDescent="0.2">
      <c r="A391" s="21" t="s">
        <v>72</v>
      </c>
      <c r="B391" s="9">
        <f t="shared" si="76"/>
        <v>82</v>
      </c>
      <c r="C391" s="18" t="s">
        <v>287</v>
      </c>
      <c r="D391" s="18" t="s">
        <v>288</v>
      </c>
      <c r="E391" s="19">
        <v>111.87</v>
      </c>
      <c r="F391" s="200">
        <f t="shared" si="62"/>
        <v>78.31</v>
      </c>
      <c r="G391" s="174">
        <f t="shared" si="81"/>
        <v>139.83750000000001</v>
      </c>
      <c r="H391" s="1"/>
      <c r="I391" s="1"/>
      <c r="J391" s="1"/>
      <c r="K391" s="1"/>
    </row>
    <row r="392" spans="1:11" ht="38.25" x14ac:dyDescent="0.2">
      <c r="A392" s="21" t="s">
        <v>72</v>
      </c>
      <c r="B392" s="9">
        <f t="shared" si="76"/>
        <v>84</v>
      </c>
      <c r="C392" s="18" t="s">
        <v>287</v>
      </c>
      <c r="D392" s="18" t="s">
        <v>289</v>
      </c>
      <c r="E392" s="19">
        <v>11.79</v>
      </c>
      <c r="F392" s="200">
        <f t="shared" si="62"/>
        <v>8.25</v>
      </c>
      <c r="G392" s="174">
        <f t="shared" si="81"/>
        <v>14.737499999999999</v>
      </c>
      <c r="H392" s="1"/>
      <c r="I392" s="1"/>
      <c r="J392" s="1"/>
      <c r="K392" s="1"/>
    </row>
    <row r="393" spans="1:11" ht="25.5" x14ac:dyDescent="0.2">
      <c r="A393" s="21" t="s">
        <v>72</v>
      </c>
      <c r="B393" s="9">
        <v>100</v>
      </c>
      <c r="C393" s="18" t="s">
        <v>290</v>
      </c>
      <c r="D393" s="18" t="s">
        <v>291</v>
      </c>
      <c r="E393" s="19">
        <v>6.92</v>
      </c>
      <c r="F393" s="200">
        <f t="shared" si="62"/>
        <v>4.84</v>
      </c>
      <c r="G393" s="174">
        <f t="shared" si="81"/>
        <v>8.65</v>
      </c>
      <c r="H393" s="1"/>
      <c r="I393" s="1"/>
      <c r="J393" s="1"/>
      <c r="K393" s="1"/>
    </row>
    <row r="394" spans="1:11" ht="25.5" x14ac:dyDescent="0.2">
      <c r="A394" s="21" t="s">
        <v>72</v>
      </c>
      <c r="B394" s="9">
        <f t="shared" si="76"/>
        <v>102</v>
      </c>
      <c r="C394" s="18" t="s">
        <v>290</v>
      </c>
      <c r="D394" s="18" t="s">
        <v>292</v>
      </c>
      <c r="E394" s="19">
        <v>6.36</v>
      </c>
      <c r="F394" s="200">
        <f t="shared" si="62"/>
        <v>4.45</v>
      </c>
      <c r="G394" s="174">
        <f t="shared" si="81"/>
        <v>7.95</v>
      </c>
      <c r="H394" s="1"/>
      <c r="I394" s="1"/>
      <c r="J394" s="1"/>
      <c r="K394" s="1"/>
    </row>
    <row r="395" spans="1:11" ht="38.25" x14ac:dyDescent="0.2">
      <c r="A395" s="21" t="s">
        <v>72</v>
      </c>
      <c r="B395" s="9">
        <f t="shared" si="76"/>
        <v>104</v>
      </c>
      <c r="C395" s="18" t="s">
        <v>290</v>
      </c>
      <c r="D395" s="18" t="s">
        <v>293</v>
      </c>
      <c r="E395" s="19">
        <v>18.52</v>
      </c>
      <c r="F395" s="200">
        <f t="shared" si="62"/>
        <v>12.96</v>
      </c>
      <c r="G395" s="174">
        <f t="shared" si="81"/>
        <v>23.15</v>
      </c>
      <c r="H395" s="1"/>
      <c r="I395" s="1"/>
      <c r="J395" s="1"/>
      <c r="K395" s="1"/>
    </row>
    <row r="396" spans="1:11" ht="38.25" x14ac:dyDescent="0.2">
      <c r="A396" s="21" t="s">
        <v>72</v>
      </c>
      <c r="B396" s="9">
        <f t="shared" si="76"/>
        <v>106</v>
      </c>
      <c r="C396" s="18" t="s">
        <v>294</v>
      </c>
      <c r="D396" s="18" t="s">
        <v>295</v>
      </c>
      <c r="E396" s="19">
        <v>16.36</v>
      </c>
      <c r="F396" s="200">
        <f t="shared" si="62"/>
        <v>11.45</v>
      </c>
      <c r="G396" s="174">
        <f t="shared" si="81"/>
        <v>20.45</v>
      </c>
      <c r="H396" s="1"/>
      <c r="I396" s="1"/>
      <c r="J396" s="1"/>
      <c r="K396" s="1"/>
    </row>
    <row r="397" spans="1:11" ht="38.25" x14ac:dyDescent="0.2">
      <c r="A397" s="21" t="s">
        <v>72</v>
      </c>
      <c r="B397" s="9">
        <f t="shared" si="76"/>
        <v>108</v>
      </c>
      <c r="C397" s="18" t="s">
        <v>287</v>
      </c>
      <c r="D397" s="18" t="s">
        <v>296</v>
      </c>
      <c r="E397" s="19">
        <v>13.01</v>
      </c>
      <c r="F397" s="200">
        <f t="shared" si="62"/>
        <v>9.11</v>
      </c>
      <c r="G397" s="174">
        <f t="shared" si="81"/>
        <v>16.262499999999999</v>
      </c>
      <c r="H397" s="1"/>
      <c r="I397" s="1"/>
      <c r="J397" s="1"/>
      <c r="K397" s="1"/>
    </row>
    <row r="398" spans="1:11" ht="25.5" x14ac:dyDescent="0.2">
      <c r="A398" s="21" t="s">
        <v>72</v>
      </c>
      <c r="B398" s="9">
        <v>130</v>
      </c>
      <c r="C398" s="18" t="s">
        <v>290</v>
      </c>
      <c r="D398" s="18" t="s">
        <v>298</v>
      </c>
      <c r="E398" s="19">
        <v>47.24</v>
      </c>
      <c r="F398" s="200">
        <f t="shared" si="62"/>
        <v>33.07</v>
      </c>
      <c r="G398" s="174">
        <f t="shared" si="81"/>
        <v>59.050000000000004</v>
      </c>
      <c r="H398" s="1"/>
      <c r="I398" s="1"/>
      <c r="J398" s="1"/>
      <c r="K398" s="1"/>
    </row>
    <row r="399" spans="1:11" ht="38.25" x14ac:dyDescent="0.2">
      <c r="A399" s="21" t="s">
        <v>72</v>
      </c>
      <c r="B399" s="9">
        <f t="shared" si="76"/>
        <v>132</v>
      </c>
      <c r="C399" s="18" t="s">
        <v>290</v>
      </c>
      <c r="D399" s="18" t="s">
        <v>299</v>
      </c>
      <c r="E399" s="19">
        <v>0.63</v>
      </c>
      <c r="F399" s="200">
        <f t="shared" si="62"/>
        <v>0.44</v>
      </c>
      <c r="G399" s="174">
        <f t="shared" si="81"/>
        <v>0.78749999999999998</v>
      </c>
      <c r="H399" s="1"/>
      <c r="I399" s="1"/>
      <c r="J399" s="1"/>
      <c r="K399" s="1"/>
    </row>
    <row r="400" spans="1:11" ht="38.25" x14ac:dyDescent="0.2">
      <c r="A400" s="21" t="s">
        <v>72</v>
      </c>
      <c r="B400" s="9">
        <f t="shared" si="76"/>
        <v>134</v>
      </c>
      <c r="C400" s="18" t="s">
        <v>307</v>
      </c>
      <c r="D400" s="18" t="s">
        <v>300</v>
      </c>
      <c r="E400" s="19">
        <v>23.02</v>
      </c>
      <c r="F400" s="199">
        <f t="shared" ref="F400:F420" si="82">ROUND(E400/0.7,2)</f>
        <v>32.89</v>
      </c>
      <c r="G400" s="174">
        <f t="shared" si="81"/>
        <v>28.774999999999999</v>
      </c>
      <c r="H400" s="1"/>
      <c r="I400" s="1"/>
      <c r="J400" s="1"/>
      <c r="K400" s="1"/>
    </row>
    <row r="401" spans="1:11" ht="25.5" x14ac:dyDescent="0.2">
      <c r="A401" s="217" t="s">
        <v>72</v>
      </c>
      <c r="B401" s="9">
        <f t="shared" si="76"/>
        <v>136</v>
      </c>
      <c r="C401" s="18" t="s">
        <v>307</v>
      </c>
      <c r="D401" s="18" t="s">
        <v>301</v>
      </c>
      <c r="E401" s="19">
        <v>8.5299999999999994</v>
      </c>
      <c r="F401" s="199">
        <f t="shared" si="82"/>
        <v>12.19</v>
      </c>
      <c r="G401" s="174">
        <f t="shared" si="81"/>
        <v>10.6625</v>
      </c>
      <c r="H401" s="1"/>
      <c r="I401" s="1"/>
      <c r="J401" s="1"/>
      <c r="K401" s="1"/>
    </row>
    <row r="402" spans="1:11" ht="38.25" x14ac:dyDescent="0.2">
      <c r="A402" s="217" t="s">
        <v>72</v>
      </c>
      <c r="B402" s="9">
        <f t="shared" si="76"/>
        <v>138</v>
      </c>
      <c r="C402" s="18" t="s">
        <v>307</v>
      </c>
      <c r="D402" s="18" t="s">
        <v>302</v>
      </c>
      <c r="E402" s="19">
        <v>58.12</v>
      </c>
      <c r="F402" s="199">
        <f t="shared" si="82"/>
        <v>83.03</v>
      </c>
      <c r="G402" s="174">
        <f t="shared" si="81"/>
        <v>72.649999999999991</v>
      </c>
      <c r="H402" s="1"/>
      <c r="I402" s="1"/>
      <c r="J402" s="1"/>
      <c r="K402" s="1"/>
    </row>
    <row r="403" spans="1:11" ht="38.25" x14ac:dyDescent="0.2">
      <c r="A403" s="217" t="s">
        <v>72</v>
      </c>
      <c r="B403" s="9">
        <f t="shared" si="76"/>
        <v>140</v>
      </c>
      <c r="C403" s="18" t="s">
        <v>290</v>
      </c>
      <c r="D403" s="18" t="s">
        <v>303</v>
      </c>
      <c r="E403" s="19">
        <v>121.27</v>
      </c>
      <c r="F403" s="199">
        <f t="shared" si="82"/>
        <v>173.24</v>
      </c>
      <c r="G403" s="174">
        <f t="shared" si="81"/>
        <v>151.58750000000001</v>
      </c>
      <c r="H403" s="1"/>
      <c r="I403" s="1"/>
      <c r="J403" s="1"/>
      <c r="K403" s="1"/>
    </row>
    <row r="404" spans="1:11" x14ac:dyDescent="0.2">
      <c r="A404" s="217" t="s">
        <v>72</v>
      </c>
      <c r="B404" s="9">
        <f t="shared" si="76"/>
        <v>142</v>
      </c>
      <c r="C404" s="9" t="s">
        <v>290</v>
      </c>
      <c r="D404" s="9" t="s">
        <v>611</v>
      </c>
      <c r="E404" s="10">
        <v>28.12</v>
      </c>
      <c r="F404" s="200">
        <f>ROUND(E404*70%,2)</f>
        <v>19.68</v>
      </c>
      <c r="G404" s="174">
        <f>E404*1.25</f>
        <v>35.15</v>
      </c>
      <c r="H404" s="1"/>
      <c r="I404" s="1"/>
      <c r="J404" s="1"/>
      <c r="K404" s="1"/>
    </row>
    <row r="405" spans="1:11" x14ac:dyDescent="0.2">
      <c r="A405" s="217" t="s">
        <v>72</v>
      </c>
      <c r="B405" s="9">
        <f t="shared" si="76"/>
        <v>144</v>
      </c>
      <c r="C405" s="18" t="s">
        <v>305</v>
      </c>
      <c r="D405" s="18" t="s">
        <v>306</v>
      </c>
      <c r="E405" s="19">
        <v>517.65</v>
      </c>
      <c r="F405" s="199">
        <f>ROUND(E405/0.7,2)</f>
        <v>739.5</v>
      </c>
      <c r="G405" s="174">
        <f>E405*1.25</f>
        <v>647.0625</v>
      </c>
      <c r="H405" s="1"/>
      <c r="I405" s="1"/>
      <c r="J405" s="1"/>
      <c r="K405" s="1"/>
    </row>
    <row r="406" spans="1:11" x14ac:dyDescent="0.2">
      <c r="A406" s="11" t="s">
        <v>72</v>
      </c>
      <c r="B406" s="9">
        <f t="shared" si="76"/>
        <v>146</v>
      </c>
      <c r="C406" s="9" t="s">
        <v>305</v>
      </c>
      <c r="D406" s="9" t="s">
        <v>79</v>
      </c>
      <c r="E406" s="10">
        <v>96.25</v>
      </c>
      <c r="F406" s="200"/>
      <c r="G406" s="174">
        <f>E406*1.25</f>
        <v>120.3125</v>
      </c>
      <c r="H406" s="1"/>
      <c r="I406" s="1"/>
      <c r="J406" s="1"/>
      <c r="K406" s="1"/>
    </row>
    <row r="407" spans="1:11" x14ac:dyDescent="0.2">
      <c r="A407" s="21" t="s">
        <v>72</v>
      </c>
      <c r="B407" s="9">
        <f t="shared" si="76"/>
        <v>148</v>
      </c>
      <c r="C407" s="18" t="s">
        <v>287</v>
      </c>
      <c r="D407" s="18" t="s">
        <v>304</v>
      </c>
      <c r="E407" s="19">
        <v>25.71</v>
      </c>
      <c r="F407" s="19">
        <f t="shared" si="82"/>
        <v>36.729999999999997</v>
      </c>
      <c r="G407" s="174">
        <f t="shared" si="81"/>
        <v>32.137500000000003</v>
      </c>
      <c r="H407" s="1"/>
      <c r="I407" s="1"/>
      <c r="J407" s="1"/>
      <c r="K407" s="1"/>
    </row>
    <row r="408" spans="1:11" s="82" customFormat="1" x14ac:dyDescent="0.2">
      <c r="A408" s="133"/>
      <c r="C408" s="133"/>
      <c r="D408" s="133"/>
      <c r="E408" s="211"/>
      <c r="F408" s="211"/>
      <c r="G408" s="189"/>
      <c r="H408" s="190"/>
      <c r="I408" s="190"/>
      <c r="J408" s="190"/>
      <c r="K408" s="190"/>
    </row>
    <row r="409" spans="1:11" x14ac:dyDescent="0.2">
      <c r="A409" s="229" t="s">
        <v>619</v>
      </c>
      <c r="B409" s="57"/>
      <c r="C409" s="57"/>
      <c r="D409" s="57"/>
      <c r="E409" s="75"/>
      <c r="F409" s="208"/>
      <c r="G409" s="210"/>
      <c r="H409" s="1"/>
      <c r="I409" s="1"/>
      <c r="J409" s="1"/>
      <c r="K409" s="1"/>
    </row>
    <row r="410" spans="1:11" x14ac:dyDescent="0.2">
      <c r="A410" s="11" t="s">
        <v>89</v>
      </c>
      <c r="B410" s="9">
        <v>2</v>
      </c>
      <c r="C410" s="9" t="s">
        <v>305</v>
      </c>
      <c r="D410" s="9" t="s">
        <v>641</v>
      </c>
      <c r="E410" s="10">
        <v>6386.57</v>
      </c>
      <c r="F410" s="199">
        <f t="shared" si="82"/>
        <v>9123.67</v>
      </c>
      <c r="G410" s="174">
        <f t="shared" si="81"/>
        <v>7983.2124999999996</v>
      </c>
      <c r="H410" s="1"/>
      <c r="I410" s="1"/>
      <c r="J410" s="1"/>
      <c r="K410" s="1"/>
    </row>
    <row r="411" spans="1:11" x14ac:dyDescent="0.2">
      <c r="A411" s="11" t="s">
        <v>89</v>
      </c>
      <c r="B411" s="9">
        <v>10</v>
      </c>
      <c r="C411" s="9" t="s">
        <v>305</v>
      </c>
      <c r="D411" s="11" t="s">
        <v>642</v>
      </c>
      <c r="E411" s="10">
        <v>8125.69</v>
      </c>
      <c r="F411" s="199">
        <f t="shared" si="82"/>
        <v>11608.13</v>
      </c>
      <c r="G411" s="174">
        <f t="shared" si="81"/>
        <v>10157.112499999999</v>
      </c>
      <c r="H411" s="1"/>
      <c r="I411" s="1"/>
      <c r="J411" s="1"/>
      <c r="K411" s="1"/>
    </row>
    <row r="412" spans="1:11" x14ac:dyDescent="0.2">
      <c r="A412" s="11" t="s">
        <v>89</v>
      </c>
      <c r="B412" s="9">
        <f t="shared" ref="B412:B472" si="83">B411+2</f>
        <v>12</v>
      </c>
      <c r="C412" s="9" t="s">
        <v>305</v>
      </c>
      <c r="D412" s="11" t="s">
        <v>643</v>
      </c>
      <c r="E412" s="10">
        <v>7125.29</v>
      </c>
      <c r="F412" s="199">
        <f t="shared" si="82"/>
        <v>10178.99</v>
      </c>
      <c r="G412" s="174">
        <f t="shared" si="81"/>
        <v>8906.6124999999993</v>
      </c>
      <c r="H412" s="1"/>
      <c r="I412" s="1"/>
      <c r="J412" s="1"/>
      <c r="K412" s="1"/>
    </row>
    <row r="413" spans="1:11" x14ac:dyDescent="0.2">
      <c r="A413" s="11" t="s">
        <v>89</v>
      </c>
      <c r="B413" s="9">
        <v>20</v>
      </c>
      <c r="C413" s="9" t="s">
        <v>305</v>
      </c>
      <c r="D413" s="11" t="s">
        <v>69</v>
      </c>
      <c r="E413" s="10">
        <v>174.77</v>
      </c>
      <c r="F413" s="200">
        <f>ROUND(E413*70%,2)</f>
        <v>122.34</v>
      </c>
      <c r="G413" s="174">
        <f>E413*1.25</f>
        <v>218.46250000000001</v>
      </c>
      <c r="H413" s="1"/>
      <c r="I413" s="1"/>
      <c r="J413" s="1"/>
      <c r="K413" s="1"/>
    </row>
    <row r="414" spans="1:11" x14ac:dyDescent="0.2">
      <c r="A414" s="11" t="s">
        <v>89</v>
      </c>
      <c r="B414" s="9">
        <v>28</v>
      </c>
      <c r="C414" s="9" t="s">
        <v>305</v>
      </c>
      <c r="D414" s="9" t="s">
        <v>90</v>
      </c>
      <c r="E414" s="10">
        <v>239.95</v>
      </c>
      <c r="F414" s="199">
        <f t="shared" si="82"/>
        <v>342.79</v>
      </c>
      <c r="G414" s="174">
        <f t="shared" si="81"/>
        <v>299.9375</v>
      </c>
      <c r="H414" s="1"/>
      <c r="I414" s="1"/>
      <c r="J414" s="1"/>
      <c r="K414" s="1"/>
    </row>
    <row r="415" spans="1:11" x14ac:dyDescent="0.2">
      <c r="A415" s="11" t="s">
        <v>89</v>
      </c>
      <c r="B415" s="9">
        <f t="shared" si="83"/>
        <v>30</v>
      </c>
      <c r="C415" s="9" t="s">
        <v>305</v>
      </c>
      <c r="D415" s="9" t="s">
        <v>91</v>
      </c>
      <c r="E415" s="10">
        <v>2178.71</v>
      </c>
      <c r="F415" s="199">
        <f t="shared" si="82"/>
        <v>3112.44</v>
      </c>
      <c r="G415" s="174">
        <f t="shared" si="81"/>
        <v>2723.3874999999998</v>
      </c>
      <c r="H415" s="1"/>
      <c r="I415" s="1"/>
      <c r="J415" s="1"/>
      <c r="K415" s="1"/>
    </row>
    <row r="416" spans="1:11" x14ac:dyDescent="0.2">
      <c r="A416" s="11" t="s">
        <v>89</v>
      </c>
      <c r="B416" s="9">
        <f t="shared" si="83"/>
        <v>32</v>
      </c>
      <c r="C416" s="9" t="s">
        <v>305</v>
      </c>
      <c r="D416" s="9" t="s">
        <v>644</v>
      </c>
      <c r="E416" s="10">
        <v>3804.19</v>
      </c>
      <c r="F416" s="199">
        <f t="shared" si="82"/>
        <v>5434.56</v>
      </c>
      <c r="G416" s="174">
        <f t="shared" si="81"/>
        <v>4755.2375000000002</v>
      </c>
      <c r="H416" s="1"/>
      <c r="I416" s="1"/>
      <c r="J416" s="1"/>
      <c r="K416" s="1"/>
    </row>
    <row r="417" spans="1:11" x14ac:dyDescent="0.2">
      <c r="A417" s="11" t="s">
        <v>89</v>
      </c>
      <c r="B417" s="9">
        <f t="shared" si="83"/>
        <v>34</v>
      </c>
      <c r="C417" s="9" t="s">
        <v>305</v>
      </c>
      <c r="D417" s="9" t="s">
        <v>713</v>
      </c>
      <c r="E417" s="10">
        <v>6188.94</v>
      </c>
      <c r="F417" s="199">
        <f t="shared" si="82"/>
        <v>8841.34</v>
      </c>
      <c r="G417" s="174">
        <f t="shared" si="81"/>
        <v>7736.1749999999993</v>
      </c>
      <c r="H417" s="1"/>
      <c r="I417" s="1"/>
      <c r="J417" s="1"/>
      <c r="K417" s="1"/>
    </row>
    <row r="418" spans="1:11" x14ac:dyDescent="0.2">
      <c r="A418" s="11" t="s">
        <v>89</v>
      </c>
      <c r="B418" s="9">
        <f t="shared" si="83"/>
        <v>36</v>
      </c>
      <c r="C418" s="9" t="s">
        <v>305</v>
      </c>
      <c r="D418" s="9" t="s">
        <v>714</v>
      </c>
      <c r="E418" s="10">
        <v>7058.54</v>
      </c>
      <c r="F418" s="199">
        <f t="shared" si="82"/>
        <v>10083.629999999999</v>
      </c>
      <c r="G418" s="174">
        <f t="shared" si="81"/>
        <v>8823.1749999999993</v>
      </c>
      <c r="H418" s="1"/>
      <c r="I418" s="1"/>
      <c r="J418" s="1"/>
      <c r="K418" s="1"/>
    </row>
    <row r="419" spans="1:11" x14ac:dyDescent="0.2">
      <c r="A419" s="11" t="s">
        <v>89</v>
      </c>
      <c r="B419" s="9">
        <f t="shared" si="83"/>
        <v>38</v>
      </c>
      <c r="C419" s="9" t="s">
        <v>305</v>
      </c>
      <c r="D419" s="9" t="s">
        <v>715</v>
      </c>
      <c r="E419" s="10">
        <v>7782.24</v>
      </c>
      <c r="F419" s="199">
        <f t="shared" si="82"/>
        <v>11117.49</v>
      </c>
      <c r="G419" s="174">
        <f t="shared" si="81"/>
        <v>9727.7999999999993</v>
      </c>
      <c r="H419" s="1"/>
      <c r="I419" s="1"/>
      <c r="J419" s="1"/>
      <c r="K419" s="1"/>
    </row>
    <row r="420" spans="1:11" x14ac:dyDescent="0.2">
      <c r="A420" s="11" t="s">
        <v>89</v>
      </c>
      <c r="B420" s="9">
        <f t="shared" si="83"/>
        <v>40</v>
      </c>
      <c r="C420" s="9" t="s">
        <v>305</v>
      </c>
      <c r="D420" s="9" t="s">
        <v>92</v>
      </c>
      <c r="E420" s="10">
        <v>4438.2</v>
      </c>
      <c r="F420" s="199">
        <f t="shared" si="82"/>
        <v>6340.29</v>
      </c>
      <c r="G420" s="174">
        <f t="shared" si="81"/>
        <v>5547.75</v>
      </c>
      <c r="H420" s="1"/>
      <c r="I420" s="1"/>
      <c r="J420" s="1"/>
      <c r="K420" s="1"/>
    </row>
    <row r="421" spans="1:11" x14ac:dyDescent="0.2">
      <c r="A421" s="11" t="s">
        <v>89</v>
      </c>
      <c r="B421" s="9">
        <f t="shared" si="83"/>
        <v>42</v>
      </c>
      <c r="C421" s="9" t="s">
        <v>305</v>
      </c>
      <c r="D421" s="9" t="s">
        <v>93</v>
      </c>
      <c r="E421" s="10">
        <v>10980</v>
      </c>
      <c r="F421" s="200"/>
      <c r="G421" s="174">
        <f>E421</f>
        <v>10980</v>
      </c>
      <c r="H421" s="1"/>
      <c r="I421" s="1"/>
      <c r="J421" s="1"/>
      <c r="K421" s="1"/>
    </row>
    <row r="422" spans="1:11" x14ac:dyDescent="0.2">
      <c r="A422" s="11" t="s">
        <v>89</v>
      </c>
      <c r="B422" s="9">
        <v>50</v>
      </c>
      <c r="C422" s="9" t="s">
        <v>305</v>
      </c>
      <c r="D422" s="9" t="s">
        <v>94</v>
      </c>
      <c r="E422" s="10">
        <v>17.47</v>
      </c>
      <c r="F422" s="200"/>
      <c r="G422" s="174">
        <f t="shared" si="81"/>
        <v>21.837499999999999</v>
      </c>
      <c r="H422" s="1"/>
      <c r="I422" s="1"/>
      <c r="J422" s="1"/>
      <c r="K422" s="1"/>
    </row>
    <row r="423" spans="1:11" x14ac:dyDescent="0.2">
      <c r="A423" s="11" t="s">
        <v>89</v>
      </c>
      <c r="B423" s="9">
        <f t="shared" si="83"/>
        <v>52</v>
      </c>
      <c r="C423" s="9" t="s">
        <v>305</v>
      </c>
      <c r="D423" s="9" t="s">
        <v>95</v>
      </c>
      <c r="E423" s="10">
        <v>17.47</v>
      </c>
      <c r="F423" s="200"/>
      <c r="G423" s="174">
        <f t="shared" si="81"/>
        <v>21.837499999999999</v>
      </c>
      <c r="H423" s="1"/>
      <c r="I423" s="1"/>
      <c r="J423" s="1"/>
      <c r="K423" s="1"/>
    </row>
    <row r="424" spans="1:11" x14ac:dyDescent="0.2">
      <c r="A424" s="11" t="s">
        <v>89</v>
      </c>
      <c r="B424" s="9">
        <v>60</v>
      </c>
      <c r="C424" s="9" t="s">
        <v>305</v>
      </c>
      <c r="D424" s="9" t="s">
        <v>96</v>
      </c>
      <c r="E424" s="10">
        <v>34.94</v>
      </c>
      <c r="F424" s="200"/>
      <c r="G424" s="174">
        <f t="shared" si="81"/>
        <v>43.674999999999997</v>
      </c>
      <c r="H424" s="1"/>
      <c r="I424" s="1"/>
      <c r="J424" s="1"/>
      <c r="K424" s="1"/>
    </row>
    <row r="425" spans="1:11" x14ac:dyDescent="0.2">
      <c r="A425" s="11" t="s">
        <v>89</v>
      </c>
      <c r="B425" s="9">
        <f t="shared" si="83"/>
        <v>62</v>
      </c>
      <c r="C425" s="9" t="s">
        <v>305</v>
      </c>
      <c r="D425" s="9" t="s">
        <v>97</v>
      </c>
      <c r="E425" s="10">
        <v>69.5</v>
      </c>
      <c r="F425" s="200"/>
      <c r="G425" s="174">
        <f t="shared" si="81"/>
        <v>86.875</v>
      </c>
      <c r="H425" s="1"/>
      <c r="I425" s="1"/>
      <c r="J425" s="1"/>
      <c r="K425" s="1"/>
    </row>
    <row r="426" spans="1:11" x14ac:dyDescent="0.2">
      <c r="A426" s="11" t="s">
        <v>89</v>
      </c>
      <c r="B426" s="9">
        <v>70</v>
      </c>
      <c r="C426" s="9" t="s">
        <v>305</v>
      </c>
      <c r="D426" s="9" t="s">
        <v>747</v>
      </c>
      <c r="E426" s="10">
        <v>34.94</v>
      </c>
      <c r="F426" s="200">
        <f t="shared" si="62"/>
        <v>24.46</v>
      </c>
      <c r="G426" s="174">
        <f>E426*1.25</f>
        <v>43.674999999999997</v>
      </c>
      <c r="H426" s="1"/>
      <c r="I426" s="1"/>
      <c r="J426" s="1"/>
      <c r="K426" s="1"/>
    </row>
    <row r="427" spans="1:11" x14ac:dyDescent="0.2">
      <c r="A427" s="11" t="s">
        <v>89</v>
      </c>
      <c r="B427" s="9">
        <f t="shared" si="83"/>
        <v>72</v>
      </c>
      <c r="C427" s="9" t="s">
        <v>305</v>
      </c>
      <c r="D427" s="49" t="s">
        <v>746</v>
      </c>
      <c r="E427" s="10">
        <v>54.72</v>
      </c>
      <c r="F427" s="200"/>
      <c r="G427" s="174">
        <f t="shared" si="81"/>
        <v>68.400000000000006</v>
      </c>
      <c r="H427" s="1"/>
      <c r="I427" s="1"/>
      <c r="J427" s="1"/>
      <c r="K427" s="1"/>
    </row>
    <row r="428" spans="1:11" x14ac:dyDescent="0.2">
      <c r="A428" s="11" t="s">
        <v>89</v>
      </c>
      <c r="B428" s="9">
        <v>100</v>
      </c>
      <c r="C428" s="9" t="s">
        <v>305</v>
      </c>
      <c r="D428" s="9" t="s">
        <v>716</v>
      </c>
      <c r="E428" s="10">
        <v>32</v>
      </c>
      <c r="F428" s="200">
        <f t="shared" ref="F428:F434" si="84">ROUND(E428*70%,2)</f>
        <v>22.4</v>
      </c>
      <c r="G428" s="174">
        <v>51.2</v>
      </c>
      <c r="H428" s="1"/>
      <c r="I428" s="1"/>
      <c r="J428" s="1"/>
      <c r="K428" s="1"/>
    </row>
    <row r="429" spans="1:11" x14ac:dyDescent="0.2">
      <c r="A429" s="11" t="s">
        <v>89</v>
      </c>
      <c r="B429" s="9">
        <f t="shared" si="83"/>
        <v>102</v>
      </c>
      <c r="C429" s="9" t="s">
        <v>305</v>
      </c>
      <c r="D429" s="9" t="s">
        <v>717</v>
      </c>
      <c r="E429" s="10"/>
      <c r="F429" s="200"/>
      <c r="G429" s="174">
        <v>62</v>
      </c>
      <c r="H429" s="1"/>
      <c r="I429" s="1"/>
      <c r="J429" s="1"/>
      <c r="K429" s="1"/>
    </row>
    <row r="430" spans="1:11" x14ac:dyDescent="0.2">
      <c r="A430" s="11" t="s">
        <v>89</v>
      </c>
      <c r="B430" s="9">
        <f t="shared" si="83"/>
        <v>104</v>
      </c>
      <c r="C430" s="9" t="s">
        <v>305</v>
      </c>
      <c r="D430" s="9" t="s">
        <v>718</v>
      </c>
      <c r="E430" s="10">
        <v>36</v>
      </c>
      <c r="F430" s="200">
        <f t="shared" si="84"/>
        <v>25.2</v>
      </c>
      <c r="G430" s="174">
        <v>52.32</v>
      </c>
      <c r="H430" s="1"/>
      <c r="I430" s="1"/>
      <c r="J430" s="1"/>
      <c r="K430" s="1"/>
    </row>
    <row r="431" spans="1:11" x14ac:dyDescent="0.2">
      <c r="A431" s="11" t="s">
        <v>89</v>
      </c>
      <c r="B431" s="9">
        <f t="shared" si="83"/>
        <v>106</v>
      </c>
      <c r="C431" s="9" t="s">
        <v>305</v>
      </c>
      <c r="D431" s="9" t="s">
        <v>719</v>
      </c>
      <c r="E431" s="10"/>
      <c r="F431" s="200"/>
      <c r="G431" s="174">
        <v>64.16</v>
      </c>
      <c r="H431" s="1"/>
      <c r="I431" s="1"/>
      <c r="J431" s="1"/>
      <c r="K431" s="1"/>
    </row>
    <row r="432" spans="1:11" x14ac:dyDescent="0.2">
      <c r="A432" s="11" t="s">
        <v>89</v>
      </c>
      <c r="B432" s="9">
        <f t="shared" si="83"/>
        <v>108</v>
      </c>
      <c r="C432" s="9" t="s">
        <v>305</v>
      </c>
      <c r="D432" s="9" t="s">
        <v>720</v>
      </c>
      <c r="E432" s="10">
        <v>38</v>
      </c>
      <c r="F432" s="200">
        <f t="shared" si="84"/>
        <v>26.6</v>
      </c>
      <c r="G432" s="174">
        <v>53.06</v>
      </c>
      <c r="H432" s="1"/>
      <c r="I432" s="1"/>
      <c r="J432" s="1"/>
      <c r="K432" s="1"/>
    </row>
    <row r="433" spans="1:11" x14ac:dyDescent="0.2">
      <c r="A433" s="11" t="s">
        <v>89</v>
      </c>
      <c r="B433" s="9">
        <f t="shared" si="83"/>
        <v>110</v>
      </c>
      <c r="C433" s="9" t="s">
        <v>305</v>
      </c>
      <c r="D433" s="9" t="s">
        <v>721</v>
      </c>
      <c r="E433" s="10"/>
      <c r="F433" s="200"/>
      <c r="G433" s="174">
        <v>86.04</v>
      </c>
      <c r="H433" s="1"/>
      <c r="I433" s="1"/>
      <c r="J433" s="1"/>
      <c r="K433" s="1"/>
    </row>
    <row r="434" spans="1:11" x14ac:dyDescent="0.2">
      <c r="A434" s="11" t="s">
        <v>89</v>
      </c>
      <c r="B434" s="9">
        <f t="shared" si="83"/>
        <v>112</v>
      </c>
      <c r="C434" s="9" t="s">
        <v>305</v>
      </c>
      <c r="D434" s="9" t="s">
        <v>722</v>
      </c>
      <c r="E434" s="10">
        <v>40</v>
      </c>
      <c r="F434" s="200">
        <f t="shared" si="84"/>
        <v>28</v>
      </c>
      <c r="G434" s="174">
        <v>55.59</v>
      </c>
      <c r="H434" s="1"/>
      <c r="I434" s="1"/>
      <c r="J434" s="1"/>
      <c r="K434" s="1"/>
    </row>
    <row r="435" spans="1:11" x14ac:dyDescent="0.2">
      <c r="A435" s="11" t="s">
        <v>89</v>
      </c>
      <c r="B435" s="9">
        <f t="shared" si="83"/>
        <v>114</v>
      </c>
      <c r="C435" s="9" t="s">
        <v>305</v>
      </c>
      <c r="D435" s="9" t="s">
        <v>723</v>
      </c>
      <c r="E435" s="10"/>
      <c r="F435" s="200"/>
      <c r="G435" s="174">
        <v>67.040000000000006</v>
      </c>
      <c r="H435" s="1"/>
      <c r="I435" s="1"/>
      <c r="J435" s="1"/>
      <c r="K435" s="1"/>
    </row>
    <row r="436" spans="1:11" x14ac:dyDescent="0.2">
      <c r="A436" s="11" t="s">
        <v>89</v>
      </c>
      <c r="B436" s="9">
        <f t="shared" si="83"/>
        <v>116</v>
      </c>
      <c r="C436" s="9" t="s">
        <v>305</v>
      </c>
      <c r="D436" s="9" t="s">
        <v>724</v>
      </c>
      <c r="E436" s="10">
        <v>38</v>
      </c>
      <c r="F436" s="200">
        <f t="shared" ref="F436:F451" si="85">ROUND(E436*70%,2)</f>
        <v>26.6</v>
      </c>
      <c r="G436" s="174">
        <v>79.69</v>
      </c>
      <c r="H436" s="1"/>
      <c r="I436" s="1"/>
      <c r="J436" s="1"/>
      <c r="K436" s="1"/>
    </row>
    <row r="437" spans="1:11" x14ac:dyDescent="0.2">
      <c r="A437" s="11" t="s">
        <v>89</v>
      </c>
      <c r="B437" s="9">
        <f t="shared" si="83"/>
        <v>118</v>
      </c>
      <c r="C437" s="9" t="s">
        <v>305</v>
      </c>
      <c r="D437" s="9" t="s">
        <v>725</v>
      </c>
      <c r="E437" s="10">
        <v>42</v>
      </c>
      <c r="F437" s="200">
        <f t="shared" si="85"/>
        <v>29.4</v>
      </c>
      <c r="G437" s="174">
        <v>81.510000000000005</v>
      </c>
      <c r="H437" s="1"/>
      <c r="I437" s="1"/>
      <c r="J437" s="1"/>
      <c r="K437" s="1"/>
    </row>
    <row r="438" spans="1:11" x14ac:dyDescent="0.2">
      <c r="A438" s="11" t="s">
        <v>89</v>
      </c>
      <c r="B438" s="9">
        <f t="shared" si="83"/>
        <v>120</v>
      </c>
      <c r="C438" s="9" t="s">
        <v>305</v>
      </c>
      <c r="D438" s="9" t="s">
        <v>726</v>
      </c>
      <c r="E438" s="10">
        <v>45</v>
      </c>
      <c r="F438" s="200">
        <f t="shared" si="85"/>
        <v>31.5</v>
      </c>
      <c r="G438" s="174">
        <v>84.08</v>
      </c>
      <c r="H438" s="1"/>
      <c r="I438" s="1"/>
      <c r="J438" s="1"/>
      <c r="K438" s="1"/>
    </row>
    <row r="439" spans="1:11" x14ac:dyDescent="0.2">
      <c r="A439" s="11" t="s">
        <v>89</v>
      </c>
      <c r="B439" s="9">
        <f t="shared" si="83"/>
        <v>122</v>
      </c>
      <c r="C439" s="9" t="s">
        <v>305</v>
      </c>
      <c r="D439" s="9" t="s">
        <v>727</v>
      </c>
      <c r="E439" s="10">
        <v>50</v>
      </c>
      <c r="F439" s="200">
        <f t="shared" ref="F439:F440" si="86">ROUND(E439*70%,2)</f>
        <v>35</v>
      </c>
      <c r="G439" s="174">
        <v>85.09</v>
      </c>
      <c r="H439" s="1"/>
      <c r="I439" s="1"/>
      <c r="J439" s="1"/>
      <c r="K439" s="1"/>
    </row>
    <row r="440" spans="1:11" x14ac:dyDescent="0.2">
      <c r="A440" s="11" t="s">
        <v>89</v>
      </c>
      <c r="B440" s="9">
        <f t="shared" si="83"/>
        <v>124</v>
      </c>
      <c r="C440" s="9" t="s">
        <v>305</v>
      </c>
      <c r="D440" s="9" t="s">
        <v>741</v>
      </c>
      <c r="E440" s="10">
        <v>138.63999999999999</v>
      </c>
      <c r="F440" s="200">
        <f t="shared" si="86"/>
        <v>97.05</v>
      </c>
      <c r="G440" s="174">
        <f t="shared" ref="G440" si="87">E440*1.25</f>
        <v>173.29999999999998</v>
      </c>
      <c r="H440" s="1"/>
      <c r="I440" s="1"/>
      <c r="J440" s="1"/>
      <c r="K440" s="1"/>
    </row>
    <row r="441" spans="1:11" x14ac:dyDescent="0.2">
      <c r="A441" s="11" t="s">
        <v>89</v>
      </c>
      <c r="B441" s="9">
        <f t="shared" si="83"/>
        <v>126</v>
      </c>
      <c r="C441" s="9" t="s">
        <v>305</v>
      </c>
      <c r="D441" s="9" t="s">
        <v>728</v>
      </c>
      <c r="E441" s="10">
        <v>50</v>
      </c>
      <c r="F441" s="200">
        <f t="shared" si="85"/>
        <v>35</v>
      </c>
      <c r="G441" s="174">
        <v>106.25</v>
      </c>
      <c r="H441" s="1"/>
      <c r="I441" s="1"/>
      <c r="J441" s="1"/>
      <c r="K441" s="1"/>
    </row>
    <row r="442" spans="1:11" x14ac:dyDescent="0.2">
      <c r="A442" s="11" t="s">
        <v>89</v>
      </c>
      <c r="B442" s="9">
        <f t="shared" si="83"/>
        <v>128</v>
      </c>
      <c r="C442" s="9" t="s">
        <v>305</v>
      </c>
      <c r="D442" s="9" t="s">
        <v>729</v>
      </c>
      <c r="E442" s="10"/>
      <c r="F442" s="200"/>
      <c r="G442" s="174">
        <v>135.62</v>
      </c>
      <c r="H442" s="1"/>
      <c r="I442" s="1"/>
      <c r="J442" s="1"/>
      <c r="K442" s="1"/>
    </row>
    <row r="443" spans="1:11" x14ac:dyDescent="0.2">
      <c r="A443" s="11" t="s">
        <v>89</v>
      </c>
      <c r="B443" s="9">
        <f t="shared" si="83"/>
        <v>130</v>
      </c>
      <c r="C443" s="9" t="s">
        <v>305</v>
      </c>
      <c r="D443" s="9" t="s">
        <v>730</v>
      </c>
      <c r="E443" s="10">
        <v>55</v>
      </c>
      <c r="F443" s="200">
        <f t="shared" ref="F443" si="88">ROUND(E443*70%,2)</f>
        <v>38.5</v>
      </c>
      <c r="G443" s="174">
        <v>107.71</v>
      </c>
      <c r="H443" s="1"/>
      <c r="I443" s="1"/>
      <c r="J443" s="1"/>
      <c r="K443" s="1"/>
    </row>
    <row r="444" spans="1:11" x14ac:dyDescent="0.2">
      <c r="A444" s="11" t="s">
        <v>89</v>
      </c>
      <c r="B444" s="9">
        <f t="shared" si="83"/>
        <v>132</v>
      </c>
      <c r="C444" s="9" t="s">
        <v>305</v>
      </c>
      <c r="D444" s="9" t="s">
        <v>731</v>
      </c>
      <c r="E444" s="10"/>
      <c r="F444" s="200"/>
      <c r="G444" s="174">
        <v>138.72999999999999</v>
      </c>
      <c r="H444" s="1"/>
      <c r="I444" s="1"/>
      <c r="J444" s="1"/>
      <c r="K444" s="1"/>
    </row>
    <row r="445" spans="1:11" x14ac:dyDescent="0.2">
      <c r="A445" s="11" t="s">
        <v>89</v>
      </c>
      <c r="B445" s="9">
        <f t="shared" si="83"/>
        <v>134</v>
      </c>
      <c r="C445" s="9" t="s">
        <v>305</v>
      </c>
      <c r="D445" s="9" t="s">
        <v>732</v>
      </c>
      <c r="E445" s="10">
        <v>60</v>
      </c>
      <c r="F445" s="200">
        <f t="shared" ref="F445" si="89">ROUND(E445*70%,2)</f>
        <v>42</v>
      </c>
      <c r="G445" s="174">
        <v>111.33</v>
      </c>
      <c r="H445" s="1"/>
      <c r="I445" s="1"/>
      <c r="J445" s="1"/>
      <c r="K445" s="1"/>
    </row>
    <row r="446" spans="1:11" x14ac:dyDescent="0.2">
      <c r="A446" s="11" t="s">
        <v>89</v>
      </c>
      <c r="B446" s="9">
        <f t="shared" si="83"/>
        <v>136</v>
      </c>
      <c r="C446" s="9" t="s">
        <v>305</v>
      </c>
      <c r="D446" s="9" t="s">
        <v>733</v>
      </c>
      <c r="E446" s="10"/>
      <c r="F446" s="200"/>
      <c r="G446" s="174">
        <v>143.32</v>
      </c>
      <c r="H446" s="1"/>
      <c r="I446" s="1"/>
      <c r="J446" s="1"/>
      <c r="K446" s="1"/>
    </row>
    <row r="447" spans="1:11" x14ac:dyDescent="0.2">
      <c r="A447" s="11" t="s">
        <v>89</v>
      </c>
      <c r="B447" s="9">
        <f t="shared" si="83"/>
        <v>138</v>
      </c>
      <c r="C447" s="9" t="s">
        <v>305</v>
      </c>
      <c r="D447" s="9" t="s">
        <v>734</v>
      </c>
      <c r="E447" s="10">
        <v>65</v>
      </c>
      <c r="F447" s="200">
        <f t="shared" si="85"/>
        <v>45.5</v>
      </c>
      <c r="G447" s="174">
        <v>116.18</v>
      </c>
      <c r="H447" s="1"/>
      <c r="I447" s="1"/>
      <c r="J447" s="1"/>
      <c r="K447" s="1"/>
    </row>
    <row r="448" spans="1:11" x14ac:dyDescent="0.2">
      <c r="A448" s="11" t="s">
        <v>89</v>
      </c>
      <c r="B448" s="9">
        <f t="shared" si="83"/>
        <v>140</v>
      </c>
      <c r="C448" s="9" t="s">
        <v>305</v>
      </c>
      <c r="D448" s="9" t="s">
        <v>735</v>
      </c>
      <c r="E448" s="10">
        <v>70</v>
      </c>
      <c r="F448" s="200">
        <f t="shared" si="85"/>
        <v>49</v>
      </c>
      <c r="G448" s="174">
        <v>122.02</v>
      </c>
      <c r="H448" s="1"/>
      <c r="I448" s="1"/>
      <c r="J448" s="1"/>
      <c r="K448" s="1"/>
    </row>
    <row r="449" spans="1:11" x14ac:dyDescent="0.2">
      <c r="A449" s="11" t="s">
        <v>89</v>
      </c>
      <c r="B449" s="9">
        <f t="shared" si="83"/>
        <v>142</v>
      </c>
      <c r="C449" s="9" t="s">
        <v>305</v>
      </c>
      <c r="D449" s="9" t="s">
        <v>736</v>
      </c>
      <c r="E449" s="10">
        <v>75</v>
      </c>
      <c r="F449" s="200">
        <f t="shared" si="85"/>
        <v>52.5</v>
      </c>
      <c r="G449" s="174">
        <v>148.53</v>
      </c>
      <c r="H449" s="1"/>
      <c r="I449" s="1"/>
      <c r="J449" s="1"/>
      <c r="K449" s="1"/>
    </row>
    <row r="450" spans="1:11" x14ac:dyDescent="0.2">
      <c r="A450" s="11" t="s">
        <v>89</v>
      </c>
      <c r="B450" s="9">
        <f t="shared" si="83"/>
        <v>144</v>
      </c>
      <c r="C450" s="9" t="s">
        <v>305</v>
      </c>
      <c r="D450" s="9" t="s">
        <v>737</v>
      </c>
      <c r="E450" s="10">
        <v>80</v>
      </c>
      <c r="F450" s="200">
        <f t="shared" si="85"/>
        <v>56</v>
      </c>
      <c r="G450" s="174">
        <v>320.22000000000003</v>
      </c>
      <c r="H450" s="1"/>
      <c r="I450" s="1"/>
      <c r="J450" s="1"/>
      <c r="K450" s="1"/>
    </row>
    <row r="451" spans="1:11" x14ac:dyDescent="0.2">
      <c r="A451" s="11" t="s">
        <v>89</v>
      </c>
      <c r="B451" s="9">
        <f t="shared" si="83"/>
        <v>146</v>
      </c>
      <c r="C451" s="9" t="s">
        <v>305</v>
      </c>
      <c r="D451" s="11" t="s">
        <v>738</v>
      </c>
      <c r="E451" s="10">
        <v>85</v>
      </c>
      <c r="F451" s="200">
        <f t="shared" si="85"/>
        <v>59.5</v>
      </c>
      <c r="G451" s="174">
        <v>342.13400000000001</v>
      </c>
      <c r="H451" s="1"/>
      <c r="I451" s="1"/>
      <c r="J451" s="1"/>
      <c r="K451" s="1"/>
    </row>
    <row r="452" spans="1:11" x14ac:dyDescent="0.2">
      <c r="A452" s="11" t="s">
        <v>89</v>
      </c>
      <c r="B452" s="9">
        <f t="shared" si="83"/>
        <v>148</v>
      </c>
      <c r="C452" s="9" t="s">
        <v>305</v>
      </c>
      <c r="D452" s="11" t="s">
        <v>654</v>
      </c>
      <c r="E452" s="10">
        <v>32.53</v>
      </c>
      <c r="F452" s="200">
        <f t="shared" ref="F452:F495" si="90">ROUND(E452*70%,2)</f>
        <v>22.77</v>
      </c>
      <c r="G452" s="174">
        <f>E452*1.25</f>
        <v>40.662500000000001</v>
      </c>
      <c r="H452" s="1"/>
      <c r="I452" s="1"/>
      <c r="J452" s="1"/>
      <c r="K452" s="1"/>
    </row>
    <row r="453" spans="1:11" x14ac:dyDescent="0.2">
      <c r="A453" s="11" t="s">
        <v>89</v>
      </c>
      <c r="B453" s="9">
        <f t="shared" si="83"/>
        <v>150</v>
      </c>
      <c r="C453" s="9" t="s">
        <v>305</v>
      </c>
      <c r="D453" s="11" t="s">
        <v>655</v>
      </c>
      <c r="E453" s="10">
        <v>56.8</v>
      </c>
      <c r="F453" s="200">
        <f t="shared" si="90"/>
        <v>39.76</v>
      </c>
      <c r="G453" s="174">
        <f>E453*1.25</f>
        <v>71</v>
      </c>
      <c r="H453" s="1"/>
      <c r="I453" s="1"/>
      <c r="J453" s="1"/>
      <c r="K453" s="1"/>
    </row>
    <row r="454" spans="1:11" x14ac:dyDescent="0.2">
      <c r="A454" s="11" t="s">
        <v>89</v>
      </c>
      <c r="B454" s="9">
        <f t="shared" si="83"/>
        <v>152</v>
      </c>
      <c r="C454" s="9" t="s">
        <v>305</v>
      </c>
      <c r="D454" s="11" t="s">
        <v>656</v>
      </c>
      <c r="E454" s="10">
        <v>119.56</v>
      </c>
      <c r="F454" s="200">
        <f t="shared" si="90"/>
        <v>83.69</v>
      </c>
      <c r="G454" s="174">
        <f>E454*1.25</f>
        <v>149.44999999999999</v>
      </c>
      <c r="H454" s="1"/>
      <c r="I454" s="1"/>
      <c r="J454" s="1"/>
      <c r="K454" s="1"/>
    </row>
    <row r="455" spans="1:11" x14ac:dyDescent="0.2">
      <c r="A455" s="11" t="s">
        <v>89</v>
      </c>
      <c r="B455" s="9">
        <f t="shared" si="83"/>
        <v>154</v>
      </c>
      <c r="C455" s="9" t="s">
        <v>305</v>
      </c>
      <c r="D455" s="11" t="s">
        <v>657</v>
      </c>
      <c r="E455" s="10">
        <v>151.47999999999999</v>
      </c>
      <c r="F455" s="200">
        <f t="shared" si="90"/>
        <v>106.04</v>
      </c>
      <c r="G455" s="174">
        <f>E455*1.25</f>
        <v>189.35</v>
      </c>
      <c r="H455" s="1"/>
      <c r="I455" s="1"/>
      <c r="J455" s="1"/>
      <c r="K455" s="1"/>
    </row>
    <row r="456" spans="1:11" x14ac:dyDescent="0.2">
      <c r="A456" s="11" t="s">
        <v>89</v>
      </c>
      <c r="B456" s="9">
        <v>180</v>
      </c>
      <c r="C456" s="9" t="s">
        <v>305</v>
      </c>
      <c r="D456" s="9" t="s">
        <v>658</v>
      </c>
      <c r="E456" s="10">
        <v>79.59</v>
      </c>
      <c r="F456" s="200">
        <f t="shared" si="90"/>
        <v>55.71</v>
      </c>
      <c r="G456" s="174">
        <f>E456*1.25</f>
        <v>99.487500000000011</v>
      </c>
      <c r="H456" s="1"/>
      <c r="I456" s="1"/>
      <c r="J456" s="1"/>
      <c r="K456" s="1"/>
    </row>
    <row r="457" spans="1:11" x14ac:dyDescent="0.2">
      <c r="A457" s="11" t="s">
        <v>89</v>
      </c>
      <c r="B457" s="9">
        <f t="shared" si="83"/>
        <v>182</v>
      </c>
      <c r="C457" s="9" t="s">
        <v>305</v>
      </c>
      <c r="D457" s="9" t="s">
        <v>701</v>
      </c>
      <c r="E457" s="10">
        <v>99.49</v>
      </c>
      <c r="F457" s="200">
        <f t="shared" ref="F457" si="91">ROUND(E457*70%,2)</f>
        <v>69.64</v>
      </c>
      <c r="G457" s="174">
        <f t="shared" ref="G457" si="92">E457*1.25</f>
        <v>124.3625</v>
      </c>
      <c r="H457" s="1"/>
      <c r="I457" s="1"/>
      <c r="J457" s="1"/>
      <c r="K457" s="1"/>
    </row>
    <row r="458" spans="1:11" x14ac:dyDescent="0.2">
      <c r="A458" s="11" t="s">
        <v>89</v>
      </c>
      <c r="B458" s="9">
        <f t="shared" si="83"/>
        <v>184</v>
      </c>
      <c r="C458" s="9" t="s">
        <v>305</v>
      </c>
      <c r="D458" s="9" t="s">
        <v>661</v>
      </c>
      <c r="E458" s="10">
        <v>313.7</v>
      </c>
      <c r="F458" s="200">
        <f>ROUND(E458*70%,2)</f>
        <v>219.59</v>
      </c>
      <c r="G458" s="174">
        <f>E458*1.25</f>
        <v>392.125</v>
      </c>
      <c r="H458" s="1"/>
      <c r="I458" s="1"/>
      <c r="J458" s="1"/>
      <c r="K458" s="1"/>
    </row>
    <row r="459" spans="1:11" x14ac:dyDescent="0.2">
      <c r="A459" s="11" t="s">
        <v>89</v>
      </c>
      <c r="B459" s="9">
        <f t="shared" si="83"/>
        <v>186</v>
      </c>
      <c r="C459" s="9" t="s">
        <v>305</v>
      </c>
      <c r="D459" s="9" t="s">
        <v>659</v>
      </c>
      <c r="E459" s="10">
        <v>145.22999999999999</v>
      </c>
      <c r="F459" s="200">
        <f t="shared" si="90"/>
        <v>101.66</v>
      </c>
      <c r="G459" s="174">
        <f>E459*1.25</f>
        <v>181.53749999999999</v>
      </c>
      <c r="H459" s="1"/>
      <c r="I459" s="1"/>
      <c r="J459" s="1"/>
      <c r="K459" s="1"/>
    </row>
    <row r="460" spans="1:11" x14ac:dyDescent="0.2">
      <c r="A460" s="11" t="s">
        <v>89</v>
      </c>
      <c r="B460" s="9">
        <f t="shared" si="83"/>
        <v>188</v>
      </c>
      <c r="C460" s="9" t="s">
        <v>305</v>
      </c>
      <c r="D460" s="9" t="s">
        <v>702</v>
      </c>
      <c r="E460" s="10">
        <v>165.77</v>
      </c>
      <c r="F460" s="200">
        <f t="shared" ref="F460" si="93">ROUND(E460*70%,2)</f>
        <v>116.04</v>
      </c>
      <c r="G460" s="174">
        <f t="shared" ref="G460" si="94">E460*1.25</f>
        <v>207.21250000000001</v>
      </c>
      <c r="H460" s="1"/>
      <c r="I460" s="1"/>
      <c r="J460" s="1"/>
      <c r="K460" s="1"/>
    </row>
    <row r="461" spans="1:11" x14ac:dyDescent="0.2">
      <c r="A461" s="11" t="s">
        <v>89</v>
      </c>
      <c r="B461" s="9">
        <f t="shared" si="83"/>
        <v>190</v>
      </c>
      <c r="C461" s="9" t="s">
        <v>305</v>
      </c>
      <c r="D461" s="9" t="s">
        <v>703</v>
      </c>
      <c r="E461" s="10">
        <v>218.57</v>
      </c>
      <c r="F461" s="200">
        <f t="shared" si="90"/>
        <v>153</v>
      </c>
      <c r="G461" s="174">
        <f>E461*1.25</f>
        <v>273.21249999999998</v>
      </c>
      <c r="H461" s="1"/>
      <c r="I461" s="1"/>
      <c r="J461" s="1"/>
      <c r="K461" s="1"/>
    </row>
    <row r="462" spans="1:11" x14ac:dyDescent="0.2">
      <c r="A462" s="11" t="s">
        <v>89</v>
      </c>
      <c r="B462" s="9">
        <f t="shared" si="83"/>
        <v>192</v>
      </c>
      <c r="C462" s="9" t="s">
        <v>305</v>
      </c>
      <c r="D462" s="9" t="s">
        <v>660</v>
      </c>
      <c r="E462" s="10">
        <v>380</v>
      </c>
      <c r="F462" s="200">
        <f t="shared" si="90"/>
        <v>266</v>
      </c>
      <c r="G462" s="174">
        <f>E462*1.25</f>
        <v>475</v>
      </c>
      <c r="H462" s="1"/>
      <c r="I462" s="1"/>
      <c r="J462" s="1"/>
      <c r="K462" s="1"/>
    </row>
    <row r="463" spans="1:11" x14ac:dyDescent="0.2">
      <c r="A463" s="11" t="s">
        <v>89</v>
      </c>
      <c r="B463" s="9">
        <f t="shared" si="83"/>
        <v>194</v>
      </c>
      <c r="C463" s="9" t="s">
        <v>305</v>
      </c>
      <c r="D463" s="9" t="s">
        <v>739</v>
      </c>
      <c r="E463" s="12">
        <v>245</v>
      </c>
      <c r="F463" s="202">
        <f t="shared" ref="F463" si="95">ROUND(E463*70%,2)</f>
        <v>171.5</v>
      </c>
      <c r="G463" s="206">
        <f t="shared" ref="G463:G464" si="96">E463*1.25</f>
        <v>306.25</v>
      </c>
      <c r="H463" s="1"/>
      <c r="I463" s="1"/>
      <c r="J463" s="1"/>
      <c r="K463" s="1"/>
    </row>
    <row r="464" spans="1:11" x14ac:dyDescent="0.2">
      <c r="A464" s="11" t="s">
        <v>89</v>
      </c>
      <c r="B464" s="9">
        <f t="shared" si="83"/>
        <v>196</v>
      </c>
      <c r="C464" s="9" t="s">
        <v>305</v>
      </c>
      <c r="D464" s="9" t="s">
        <v>740</v>
      </c>
      <c r="E464" s="10">
        <v>320</v>
      </c>
      <c r="F464" s="200">
        <f t="shared" ref="F464" si="97">ROUND(E464*70%,2)</f>
        <v>224</v>
      </c>
      <c r="G464" s="174">
        <f t="shared" si="96"/>
        <v>400</v>
      </c>
      <c r="H464" s="1"/>
      <c r="I464" s="1"/>
      <c r="J464" s="1"/>
      <c r="K464" s="1"/>
    </row>
    <row r="465" spans="1:11" ht="12.75" customHeight="1" x14ac:dyDescent="0.2">
      <c r="A465" s="11" t="s">
        <v>89</v>
      </c>
      <c r="B465" s="9">
        <v>200</v>
      </c>
      <c r="C465" s="144" t="s">
        <v>305</v>
      </c>
      <c r="D465" s="21" t="s">
        <v>370</v>
      </c>
      <c r="E465" s="19">
        <v>125.5</v>
      </c>
      <c r="F465" s="199">
        <f>ROUND(E465/0.7,2)</f>
        <v>179.29</v>
      </c>
      <c r="G465" s="174">
        <f>F465*1.25</f>
        <v>224.11249999999998</v>
      </c>
      <c r="H465" s="1"/>
      <c r="I465" s="1"/>
      <c r="J465" s="1"/>
      <c r="K465" s="1"/>
    </row>
    <row r="466" spans="1:11" ht="12.75" customHeight="1" x14ac:dyDescent="0.2">
      <c r="A466" s="11" t="s">
        <v>89</v>
      </c>
      <c r="B466" s="9">
        <f t="shared" si="83"/>
        <v>202</v>
      </c>
      <c r="C466" s="144" t="s">
        <v>305</v>
      </c>
      <c r="D466" s="21" t="s">
        <v>371</v>
      </c>
      <c r="E466" s="19">
        <v>142.47999999999999</v>
      </c>
      <c r="F466" s="199">
        <f>ROUND(E466/0.7,2)</f>
        <v>203.54</v>
      </c>
      <c r="G466" s="174">
        <f>F466*1.25</f>
        <v>254.42499999999998</v>
      </c>
      <c r="H466" s="1"/>
      <c r="I466" s="1"/>
      <c r="J466" s="1"/>
      <c r="K466" s="1"/>
    </row>
    <row r="467" spans="1:11" x14ac:dyDescent="0.2">
      <c r="A467" s="11" t="s">
        <v>89</v>
      </c>
      <c r="B467" s="9">
        <f t="shared" si="83"/>
        <v>204</v>
      </c>
      <c r="C467" s="18" t="s">
        <v>305</v>
      </c>
      <c r="D467" s="21" t="s">
        <v>372</v>
      </c>
      <c r="E467" s="19">
        <v>182.45</v>
      </c>
      <c r="F467" s="199">
        <f>ROUND(E467/0.7,2)</f>
        <v>260.64</v>
      </c>
      <c r="G467" s="174">
        <f>F467*1.25</f>
        <v>325.79999999999995</v>
      </c>
      <c r="H467" s="1"/>
      <c r="I467" s="1"/>
      <c r="J467" s="1"/>
      <c r="K467" s="1"/>
    </row>
    <row r="468" spans="1:11" x14ac:dyDescent="0.2">
      <c r="A468" s="11" t="s">
        <v>89</v>
      </c>
      <c r="B468" s="9">
        <f t="shared" si="83"/>
        <v>206</v>
      </c>
      <c r="C468" s="18" t="s">
        <v>305</v>
      </c>
      <c r="D468" s="21" t="s">
        <v>373</v>
      </c>
      <c r="E468" s="19">
        <v>246.07</v>
      </c>
      <c r="F468" s="199">
        <f>ROUND(E468/0.7,2)</f>
        <v>351.53</v>
      </c>
      <c r="G468" s="174">
        <f>F468*1.25</f>
        <v>439.41249999999997</v>
      </c>
      <c r="H468" s="1"/>
      <c r="I468" s="1"/>
      <c r="J468" s="1"/>
      <c r="K468" s="1"/>
    </row>
    <row r="469" spans="1:11" x14ac:dyDescent="0.2">
      <c r="A469" s="11" t="s">
        <v>89</v>
      </c>
      <c r="B469" s="9">
        <v>220</v>
      </c>
      <c r="C469" s="9" t="s">
        <v>305</v>
      </c>
      <c r="D469" s="9" t="s">
        <v>99</v>
      </c>
      <c r="E469" s="10">
        <v>19.829999999999998</v>
      </c>
      <c r="F469" s="10">
        <f t="shared" si="90"/>
        <v>13.88</v>
      </c>
      <c r="G469" s="174">
        <f>E469*1.25</f>
        <v>24.787499999999998</v>
      </c>
      <c r="H469" s="1"/>
      <c r="I469" s="1"/>
      <c r="J469" s="1"/>
      <c r="K469" s="1"/>
    </row>
    <row r="470" spans="1:11" x14ac:dyDescent="0.2">
      <c r="A470" s="11" t="s">
        <v>89</v>
      </c>
      <c r="B470" s="9">
        <f t="shared" si="83"/>
        <v>222</v>
      </c>
      <c r="C470" s="9" t="s">
        <v>305</v>
      </c>
      <c r="D470" s="9" t="s">
        <v>100</v>
      </c>
      <c r="E470" s="10">
        <v>9.32</v>
      </c>
      <c r="F470" s="10">
        <f t="shared" si="90"/>
        <v>6.52</v>
      </c>
      <c r="G470" s="174">
        <f>E470*1.25</f>
        <v>11.65</v>
      </c>
      <c r="H470" s="1"/>
      <c r="I470" s="1"/>
      <c r="J470" s="1"/>
      <c r="K470" s="1"/>
    </row>
    <row r="471" spans="1:11" x14ac:dyDescent="0.2">
      <c r="A471" s="11" t="s">
        <v>89</v>
      </c>
      <c r="B471" s="9">
        <f t="shared" si="83"/>
        <v>224</v>
      </c>
      <c r="C471" s="9" t="s">
        <v>305</v>
      </c>
      <c r="D471" s="9" t="s">
        <v>51</v>
      </c>
      <c r="E471" s="10">
        <v>42.47</v>
      </c>
      <c r="F471" s="10">
        <f t="shared" si="90"/>
        <v>29.73</v>
      </c>
      <c r="G471" s="174">
        <f>E471*1.25</f>
        <v>53.087499999999999</v>
      </c>
      <c r="H471" s="1"/>
      <c r="I471" s="1"/>
      <c r="J471" s="1"/>
      <c r="K471" s="1"/>
    </row>
    <row r="472" spans="1:11" x14ac:dyDescent="0.2">
      <c r="A472" s="11" t="s">
        <v>89</v>
      </c>
      <c r="B472" s="9">
        <f t="shared" si="83"/>
        <v>226</v>
      </c>
      <c r="C472" s="9" t="s">
        <v>305</v>
      </c>
      <c r="D472" s="9" t="s">
        <v>662</v>
      </c>
      <c r="E472" s="10">
        <v>38.39</v>
      </c>
      <c r="F472" s="10">
        <f t="shared" si="90"/>
        <v>26.87</v>
      </c>
      <c r="G472" s="174">
        <f>E472*1.25</f>
        <v>47.987499999999997</v>
      </c>
      <c r="H472" s="1"/>
      <c r="I472" s="1"/>
      <c r="J472" s="1"/>
      <c r="K472" s="1"/>
    </row>
    <row r="473" spans="1:11" s="82" customFormat="1" x14ac:dyDescent="0.2">
      <c r="E473" s="204"/>
      <c r="F473" s="204"/>
      <c r="G473" s="203"/>
      <c r="H473" s="190"/>
      <c r="I473" s="190"/>
      <c r="J473" s="190"/>
      <c r="K473" s="190"/>
    </row>
    <row r="474" spans="1:11" x14ac:dyDescent="0.2">
      <c r="A474" s="90" t="s">
        <v>618</v>
      </c>
      <c r="B474" s="63"/>
      <c r="C474" s="63"/>
      <c r="D474" s="63"/>
      <c r="E474" s="64"/>
      <c r="F474" s="64"/>
      <c r="G474" s="178"/>
      <c r="H474" s="132"/>
      <c r="I474" s="1"/>
      <c r="J474" s="1"/>
      <c r="K474" s="1"/>
    </row>
    <row r="475" spans="1:11" x14ac:dyDescent="0.2">
      <c r="A475" s="9" t="s">
        <v>101</v>
      </c>
      <c r="B475" s="9">
        <v>2</v>
      </c>
      <c r="C475" s="9"/>
      <c r="D475" s="9" t="s">
        <v>680</v>
      </c>
      <c r="E475" s="10">
        <v>1300</v>
      </c>
      <c r="F475" s="10">
        <f t="shared" si="90"/>
        <v>910</v>
      </c>
      <c r="G475" s="172">
        <f>E475*1.25</f>
        <v>1625</v>
      </c>
      <c r="H475" s="1"/>
      <c r="I475" s="1"/>
      <c r="J475" s="1"/>
      <c r="K475" s="1"/>
    </row>
    <row r="476" spans="1:11" x14ac:dyDescent="0.2">
      <c r="A476" s="9" t="s">
        <v>101</v>
      </c>
      <c r="B476" s="9">
        <v>4</v>
      </c>
      <c r="C476" s="9"/>
      <c r="D476" s="9" t="s">
        <v>681</v>
      </c>
      <c r="E476" s="10">
        <v>650</v>
      </c>
      <c r="F476" s="10">
        <f t="shared" si="90"/>
        <v>455</v>
      </c>
      <c r="G476" s="172">
        <f>E476*1.25</f>
        <v>812.5</v>
      </c>
      <c r="H476" s="1"/>
      <c r="I476" s="1"/>
      <c r="J476" s="1"/>
      <c r="K476" s="1"/>
    </row>
    <row r="477" spans="1:11" s="82" customFormat="1" x14ac:dyDescent="0.2">
      <c r="E477" s="204"/>
      <c r="F477" s="204"/>
      <c r="G477" s="203"/>
      <c r="H477" s="190"/>
      <c r="I477" s="190"/>
      <c r="J477" s="190"/>
      <c r="K477" s="190"/>
    </row>
    <row r="478" spans="1:11" x14ac:dyDescent="0.2">
      <c r="A478" s="90" t="s">
        <v>620</v>
      </c>
      <c r="B478" s="63"/>
      <c r="C478" s="63"/>
      <c r="D478" s="63"/>
      <c r="E478" s="64"/>
      <c r="F478" s="204"/>
      <c r="G478" s="209"/>
      <c r="H478" s="63"/>
      <c r="I478" s="63"/>
    </row>
    <row r="479" spans="1:11" x14ac:dyDescent="0.2">
      <c r="A479" s="11" t="s">
        <v>621</v>
      </c>
      <c r="B479" s="11">
        <v>2</v>
      </c>
      <c r="C479" s="11" t="s">
        <v>305</v>
      </c>
      <c r="D479" s="126" t="s">
        <v>103</v>
      </c>
      <c r="E479" s="12">
        <v>332.71</v>
      </c>
      <c r="F479" s="10">
        <f t="shared" si="90"/>
        <v>232.9</v>
      </c>
      <c r="G479" s="172">
        <f t="shared" ref="G479:G488" si="98">E479*1.25</f>
        <v>415.88749999999999</v>
      </c>
      <c r="H479" s="1"/>
      <c r="I479" s="1"/>
      <c r="J479" s="1"/>
      <c r="K479" s="1"/>
    </row>
    <row r="480" spans="1:11" x14ac:dyDescent="0.2">
      <c r="A480" s="11" t="s">
        <v>621</v>
      </c>
      <c r="B480" s="11">
        <f>B479+2</f>
        <v>4</v>
      </c>
      <c r="C480" s="11" t="s">
        <v>305</v>
      </c>
      <c r="D480" s="126" t="s">
        <v>663</v>
      </c>
      <c r="E480" s="12">
        <v>437.76</v>
      </c>
      <c r="F480" s="10">
        <f t="shared" si="90"/>
        <v>306.43</v>
      </c>
      <c r="G480" s="172">
        <f t="shared" si="98"/>
        <v>547.20000000000005</v>
      </c>
      <c r="H480" s="1"/>
      <c r="I480" s="1"/>
      <c r="J480" s="1"/>
      <c r="K480" s="1"/>
    </row>
    <row r="481" spans="1:13" x14ac:dyDescent="0.2">
      <c r="A481" s="11" t="s">
        <v>621</v>
      </c>
      <c r="B481" s="11">
        <f t="shared" ref="B481:B544" si="99">B480+2</f>
        <v>6</v>
      </c>
      <c r="C481" s="11" t="s">
        <v>305</v>
      </c>
      <c r="D481" s="126" t="s">
        <v>664</v>
      </c>
      <c r="E481" s="12">
        <v>470.44</v>
      </c>
      <c r="F481" s="10">
        <f t="shared" si="90"/>
        <v>329.31</v>
      </c>
      <c r="G481" s="172">
        <f t="shared" si="98"/>
        <v>588.04999999999995</v>
      </c>
      <c r="H481" s="1"/>
      <c r="I481" s="1"/>
      <c r="J481" s="1"/>
      <c r="K481" s="1"/>
    </row>
    <row r="482" spans="1:13" x14ac:dyDescent="0.2">
      <c r="A482" s="11" t="s">
        <v>621</v>
      </c>
      <c r="B482" s="11">
        <f t="shared" si="99"/>
        <v>8</v>
      </c>
      <c r="C482" s="11" t="s">
        <v>305</v>
      </c>
      <c r="D482" s="126" t="s">
        <v>665</v>
      </c>
      <c r="E482" s="12">
        <v>497.98</v>
      </c>
      <c r="F482" s="200">
        <f t="shared" si="90"/>
        <v>348.59</v>
      </c>
      <c r="G482" s="172">
        <f t="shared" si="98"/>
        <v>622.47500000000002</v>
      </c>
      <c r="H482" s="1"/>
      <c r="I482" s="1"/>
      <c r="J482" s="1"/>
      <c r="K482" s="1"/>
    </row>
    <row r="483" spans="1:13" x14ac:dyDescent="0.2">
      <c r="A483" s="11" t="s">
        <v>621</v>
      </c>
      <c r="B483" s="11">
        <f t="shared" si="99"/>
        <v>10</v>
      </c>
      <c r="C483" s="11" t="s">
        <v>305</v>
      </c>
      <c r="D483" s="126" t="s">
        <v>666</v>
      </c>
      <c r="E483" s="12">
        <v>648.08000000000004</v>
      </c>
      <c r="F483" s="200">
        <f t="shared" si="90"/>
        <v>453.66</v>
      </c>
      <c r="G483" s="172">
        <f t="shared" si="98"/>
        <v>810.1</v>
      </c>
      <c r="H483" s="1"/>
      <c r="I483" s="1"/>
      <c r="J483" s="1"/>
      <c r="K483" s="1"/>
    </row>
    <row r="484" spans="1:13" x14ac:dyDescent="0.2">
      <c r="A484" s="11" t="s">
        <v>621</v>
      </c>
      <c r="B484" s="11">
        <f t="shared" si="99"/>
        <v>12</v>
      </c>
      <c r="C484" s="11" t="s">
        <v>305</v>
      </c>
      <c r="D484" s="126" t="s">
        <v>667</v>
      </c>
      <c r="E484" s="12">
        <v>712.42</v>
      </c>
      <c r="F484" s="200">
        <f t="shared" si="90"/>
        <v>498.69</v>
      </c>
      <c r="G484" s="172">
        <f t="shared" si="98"/>
        <v>890.52499999999998</v>
      </c>
      <c r="H484" s="1"/>
      <c r="I484" s="1"/>
      <c r="J484" s="1"/>
      <c r="K484" s="1"/>
    </row>
    <row r="485" spans="1:13" x14ac:dyDescent="0.2">
      <c r="A485" s="11" t="s">
        <v>621</v>
      </c>
      <c r="B485" s="11">
        <f t="shared" si="99"/>
        <v>14</v>
      </c>
      <c r="C485" s="11" t="s">
        <v>305</v>
      </c>
      <c r="D485" s="126" t="s">
        <v>668</v>
      </c>
      <c r="E485" s="12">
        <v>447.2</v>
      </c>
      <c r="F485" s="200">
        <f t="shared" si="90"/>
        <v>313.04000000000002</v>
      </c>
      <c r="G485" s="172">
        <f t="shared" si="98"/>
        <v>559</v>
      </c>
      <c r="H485" s="1"/>
      <c r="I485" s="1"/>
      <c r="J485" s="1"/>
      <c r="K485" s="1"/>
    </row>
    <row r="486" spans="1:13" x14ac:dyDescent="0.2">
      <c r="A486" s="11" t="s">
        <v>621</v>
      </c>
      <c r="B486" s="11">
        <f t="shared" si="99"/>
        <v>16</v>
      </c>
      <c r="C486" s="11" t="s">
        <v>305</v>
      </c>
      <c r="D486" s="126" t="s">
        <v>669</v>
      </c>
      <c r="E486" s="12">
        <v>480.53</v>
      </c>
      <c r="F486" s="200">
        <f t="shared" si="90"/>
        <v>336.37</v>
      </c>
      <c r="G486" s="172">
        <f t="shared" si="98"/>
        <v>600.66249999999991</v>
      </c>
      <c r="H486" s="1"/>
      <c r="I486" s="1"/>
      <c r="J486" s="1"/>
      <c r="K486" s="1"/>
    </row>
    <row r="487" spans="1:13" x14ac:dyDescent="0.2">
      <c r="A487" s="11" t="s">
        <v>621</v>
      </c>
      <c r="B487" s="11">
        <f t="shared" si="99"/>
        <v>18</v>
      </c>
      <c r="C487" s="11" t="s">
        <v>305</v>
      </c>
      <c r="D487" s="126" t="s">
        <v>670</v>
      </c>
      <c r="E487" s="12">
        <v>508.42</v>
      </c>
      <c r="F487" s="200">
        <f t="shared" si="90"/>
        <v>355.89</v>
      </c>
      <c r="G487" s="172">
        <f t="shared" si="98"/>
        <v>635.52499999999998</v>
      </c>
      <c r="H487" s="1"/>
      <c r="I487" s="1"/>
      <c r="J487" s="1"/>
      <c r="K487" s="1"/>
    </row>
    <row r="488" spans="1:13" x14ac:dyDescent="0.2">
      <c r="A488" s="11" t="s">
        <v>621</v>
      </c>
      <c r="B488" s="11">
        <f t="shared" si="99"/>
        <v>20</v>
      </c>
      <c r="C488" s="11" t="s">
        <v>305</v>
      </c>
      <c r="D488" s="126" t="s">
        <v>671</v>
      </c>
      <c r="E488" s="12">
        <v>660.42</v>
      </c>
      <c r="F488" s="200">
        <f t="shared" si="90"/>
        <v>462.29</v>
      </c>
      <c r="G488" s="172">
        <f t="shared" si="98"/>
        <v>825.52499999999998</v>
      </c>
      <c r="H488" s="1"/>
      <c r="I488" s="1"/>
      <c r="J488" s="1"/>
      <c r="K488" s="1"/>
    </row>
    <row r="489" spans="1:13" x14ac:dyDescent="0.2">
      <c r="A489" s="11" t="s">
        <v>621</v>
      </c>
      <c r="B489" s="11">
        <f t="shared" si="99"/>
        <v>22</v>
      </c>
      <c r="C489" s="11" t="s">
        <v>305</v>
      </c>
      <c r="D489" s="126" t="s">
        <v>672</v>
      </c>
      <c r="E489" s="12">
        <v>726.24</v>
      </c>
      <c r="F489" s="200"/>
      <c r="G489" s="172">
        <f>E489</f>
        <v>726.24</v>
      </c>
      <c r="H489" s="1"/>
      <c r="I489" s="1"/>
      <c r="J489" s="1"/>
      <c r="K489" s="1"/>
    </row>
    <row r="490" spans="1:13" x14ac:dyDescent="0.2">
      <c r="A490" s="11" t="s">
        <v>621</v>
      </c>
      <c r="B490" s="11">
        <v>40</v>
      </c>
      <c r="C490" s="9" t="s">
        <v>305</v>
      </c>
      <c r="D490" s="126" t="s">
        <v>673</v>
      </c>
      <c r="E490" s="10">
        <v>168.74</v>
      </c>
      <c r="F490" s="200"/>
      <c r="G490" s="172">
        <f>E490</f>
        <v>168.74</v>
      </c>
      <c r="H490" s="1"/>
      <c r="I490" s="1"/>
      <c r="J490" s="1"/>
      <c r="K490" s="1"/>
    </row>
    <row r="491" spans="1:13" x14ac:dyDescent="0.2">
      <c r="A491" s="11" t="s">
        <v>621</v>
      </c>
      <c r="B491" s="11">
        <f t="shared" si="99"/>
        <v>42</v>
      </c>
      <c r="C491" s="9" t="s">
        <v>305</v>
      </c>
      <c r="D491" s="126" t="s">
        <v>677</v>
      </c>
      <c r="E491" s="10">
        <v>97.33</v>
      </c>
      <c r="F491" s="202">
        <f>ROUND(E491*70%,2)</f>
        <v>68.13</v>
      </c>
      <c r="G491" s="205">
        <f>E491*1.25</f>
        <v>121.66249999999999</v>
      </c>
      <c r="H491" s="76"/>
      <c r="I491" s="76"/>
      <c r="J491" s="76"/>
      <c r="K491" s="76"/>
      <c r="L491" s="77"/>
      <c r="M491" s="77"/>
    </row>
    <row r="492" spans="1:13" x14ac:dyDescent="0.2">
      <c r="A492" s="11" t="s">
        <v>621</v>
      </c>
      <c r="B492" s="11">
        <f t="shared" si="99"/>
        <v>44</v>
      </c>
      <c r="C492" s="9" t="s">
        <v>305</v>
      </c>
      <c r="D492" s="126" t="s">
        <v>678</v>
      </c>
      <c r="E492" s="10">
        <v>21.79</v>
      </c>
      <c r="F492" s="202">
        <f>ROUND(E492*70%,2)</f>
        <v>15.25</v>
      </c>
      <c r="G492" s="205">
        <f>E492*1.25</f>
        <v>27.237499999999997</v>
      </c>
      <c r="H492" s="76"/>
      <c r="I492" s="76"/>
      <c r="J492" s="76"/>
      <c r="K492" s="76"/>
      <c r="L492" s="77"/>
      <c r="M492" s="77"/>
    </row>
    <row r="493" spans="1:13" x14ac:dyDescent="0.2">
      <c r="A493" s="11" t="s">
        <v>621</v>
      </c>
      <c r="B493" s="11">
        <f t="shared" si="99"/>
        <v>46</v>
      </c>
      <c r="C493" s="9" t="s">
        <v>305</v>
      </c>
      <c r="D493" s="126" t="s">
        <v>104</v>
      </c>
      <c r="E493" s="10">
        <v>148.97</v>
      </c>
      <c r="F493" s="200"/>
      <c r="G493" s="172">
        <f>E493</f>
        <v>148.97</v>
      </c>
      <c r="H493" s="1"/>
      <c r="I493" s="1"/>
      <c r="J493" s="1"/>
      <c r="K493" s="1"/>
    </row>
    <row r="494" spans="1:13" x14ac:dyDescent="0.2">
      <c r="A494" s="11" t="s">
        <v>621</v>
      </c>
      <c r="B494" s="11">
        <v>60</v>
      </c>
      <c r="C494" s="9" t="s">
        <v>305</v>
      </c>
      <c r="D494" s="126" t="s">
        <v>675</v>
      </c>
      <c r="E494" s="10">
        <v>11.32</v>
      </c>
      <c r="F494" s="200"/>
      <c r="G494" s="205">
        <f t="shared" ref="G494:G495" si="100">E494*1.25</f>
        <v>14.15</v>
      </c>
      <c r="H494" s="1"/>
      <c r="I494" s="1"/>
      <c r="J494" s="1"/>
      <c r="K494" s="1"/>
    </row>
    <row r="495" spans="1:13" x14ac:dyDescent="0.2">
      <c r="A495" s="11" t="s">
        <v>621</v>
      </c>
      <c r="B495" s="11">
        <f t="shared" si="99"/>
        <v>62</v>
      </c>
      <c r="C495" s="9" t="s">
        <v>305</v>
      </c>
      <c r="D495" s="126" t="s">
        <v>676</v>
      </c>
      <c r="E495" s="10">
        <v>10.58</v>
      </c>
      <c r="F495" s="202">
        <f t="shared" si="90"/>
        <v>7.41</v>
      </c>
      <c r="G495" s="205">
        <f t="shared" si="100"/>
        <v>13.225</v>
      </c>
      <c r="H495" s="76"/>
      <c r="I495" s="76"/>
      <c r="J495" s="76"/>
      <c r="K495" s="76"/>
      <c r="L495" s="77"/>
      <c r="M495" s="77"/>
    </row>
    <row r="496" spans="1:13" x14ac:dyDescent="0.2">
      <c r="A496" s="11" t="s">
        <v>621</v>
      </c>
      <c r="B496" s="11">
        <f t="shared" si="99"/>
        <v>64</v>
      </c>
      <c r="C496" s="18" t="s">
        <v>305</v>
      </c>
      <c r="D496" s="21" t="s">
        <v>682</v>
      </c>
      <c r="E496" s="19">
        <v>53.45</v>
      </c>
      <c r="F496" s="199">
        <f>ROUND(E496/0.7,2)</f>
        <v>76.36</v>
      </c>
      <c r="G496" s="172">
        <f>F496*1.25</f>
        <v>95.45</v>
      </c>
    </row>
    <row r="497" spans="1:7" ht="33.75" customHeight="1" x14ac:dyDescent="0.2">
      <c r="A497" s="144" t="s">
        <v>621</v>
      </c>
      <c r="B497" s="214">
        <v>100</v>
      </c>
      <c r="C497" s="144" t="s">
        <v>305</v>
      </c>
      <c r="D497" s="21" t="s">
        <v>764</v>
      </c>
      <c r="E497" s="19">
        <v>550</v>
      </c>
      <c r="F497" s="19"/>
      <c r="G497" s="19">
        <f t="shared" ref="G497" si="101">E497*1.25</f>
        <v>687.5</v>
      </c>
    </row>
    <row r="498" spans="1:7" ht="25.5" x14ac:dyDescent="0.2">
      <c r="A498" s="144" t="s">
        <v>621</v>
      </c>
      <c r="B498" s="214">
        <f t="shared" si="99"/>
        <v>102</v>
      </c>
      <c r="C498" s="144" t="s">
        <v>305</v>
      </c>
      <c r="D498" s="21" t="s">
        <v>765</v>
      </c>
      <c r="E498" s="19">
        <v>250</v>
      </c>
      <c r="F498" s="19"/>
      <c r="G498" s="19">
        <f t="shared" ref="G498:G551" si="102">E498*1.25</f>
        <v>312.5</v>
      </c>
    </row>
    <row r="499" spans="1:7" ht="25.5" x14ac:dyDescent="0.2">
      <c r="A499" s="18" t="s">
        <v>621</v>
      </c>
      <c r="B499" s="214">
        <f t="shared" si="99"/>
        <v>104</v>
      </c>
      <c r="C499" s="18" t="s">
        <v>305</v>
      </c>
      <c r="D499" s="21" t="s">
        <v>766</v>
      </c>
      <c r="E499" s="19">
        <v>85</v>
      </c>
      <c r="F499" s="19"/>
      <c r="G499" s="19">
        <f t="shared" si="102"/>
        <v>106.25</v>
      </c>
    </row>
    <row r="500" spans="1:7" ht="38.25" x14ac:dyDescent="0.2">
      <c r="A500" s="144" t="s">
        <v>621</v>
      </c>
      <c r="B500" s="214">
        <f t="shared" si="99"/>
        <v>106</v>
      </c>
      <c r="C500" s="144" t="s">
        <v>305</v>
      </c>
      <c r="D500" s="21" t="s">
        <v>767</v>
      </c>
      <c r="E500" s="19">
        <v>800</v>
      </c>
      <c r="F500" s="19"/>
      <c r="G500" s="19">
        <f t="shared" si="102"/>
        <v>1000</v>
      </c>
    </row>
    <row r="501" spans="1:7" ht="51" x14ac:dyDescent="0.2">
      <c r="A501" s="144" t="s">
        <v>621</v>
      </c>
      <c r="B501" s="214">
        <f t="shared" si="99"/>
        <v>108</v>
      </c>
      <c r="C501" s="144" t="s">
        <v>305</v>
      </c>
      <c r="D501" s="21" t="s">
        <v>768</v>
      </c>
      <c r="E501" s="19">
        <v>190.5</v>
      </c>
      <c r="F501" s="19"/>
      <c r="G501" s="19">
        <f t="shared" si="102"/>
        <v>238.125</v>
      </c>
    </row>
    <row r="502" spans="1:7" ht="51" x14ac:dyDescent="0.2">
      <c r="A502" s="144" t="s">
        <v>621</v>
      </c>
      <c r="B502" s="214">
        <f t="shared" si="99"/>
        <v>110</v>
      </c>
      <c r="C502" s="144" t="s">
        <v>305</v>
      </c>
      <c r="D502" s="21" t="s">
        <v>769</v>
      </c>
      <c r="E502" s="19">
        <v>246.03</v>
      </c>
      <c r="F502" s="19"/>
      <c r="G502" s="19">
        <f t="shared" si="102"/>
        <v>307.53750000000002</v>
      </c>
    </row>
    <row r="503" spans="1:7" ht="38.25" x14ac:dyDescent="0.2">
      <c r="A503" s="144" t="s">
        <v>621</v>
      </c>
      <c r="B503" s="214">
        <f t="shared" si="99"/>
        <v>112</v>
      </c>
      <c r="C503" s="144" t="s">
        <v>305</v>
      </c>
      <c r="D503" s="21" t="s">
        <v>770</v>
      </c>
      <c r="E503" s="19">
        <v>230.5</v>
      </c>
      <c r="F503" s="19"/>
      <c r="G503" s="19">
        <f t="shared" si="102"/>
        <v>288.125</v>
      </c>
    </row>
    <row r="504" spans="1:7" ht="38.25" x14ac:dyDescent="0.2">
      <c r="A504" s="144" t="s">
        <v>621</v>
      </c>
      <c r="B504" s="214">
        <f t="shared" si="99"/>
        <v>114</v>
      </c>
      <c r="C504" s="144" t="s">
        <v>305</v>
      </c>
      <c r="D504" s="21" t="s">
        <v>771</v>
      </c>
      <c r="E504" s="19">
        <v>370</v>
      </c>
      <c r="F504" s="19"/>
      <c r="G504" s="19">
        <f t="shared" si="102"/>
        <v>462.5</v>
      </c>
    </row>
    <row r="505" spans="1:7" x14ac:dyDescent="0.2">
      <c r="A505" s="144" t="s">
        <v>621</v>
      </c>
      <c r="B505" s="214">
        <f t="shared" si="99"/>
        <v>116</v>
      </c>
      <c r="C505" s="144" t="s">
        <v>305</v>
      </c>
      <c r="D505" s="21" t="s">
        <v>772</v>
      </c>
      <c r="E505" s="19">
        <v>370</v>
      </c>
      <c r="F505" s="19"/>
      <c r="G505" s="19">
        <f t="shared" si="102"/>
        <v>462.5</v>
      </c>
    </row>
    <row r="506" spans="1:7" x14ac:dyDescent="0.2">
      <c r="A506" s="144" t="s">
        <v>621</v>
      </c>
      <c r="B506" s="214">
        <f t="shared" si="99"/>
        <v>118</v>
      </c>
      <c r="C506" s="144" t="s">
        <v>305</v>
      </c>
      <c r="D506" s="21" t="s">
        <v>773</v>
      </c>
      <c r="E506" s="19">
        <v>370</v>
      </c>
      <c r="F506" s="19"/>
      <c r="G506" s="19">
        <f t="shared" si="102"/>
        <v>462.5</v>
      </c>
    </row>
    <row r="507" spans="1:7" ht="38.25" x14ac:dyDescent="0.2">
      <c r="A507" s="144" t="s">
        <v>621</v>
      </c>
      <c r="B507" s="214">
        <f t="shared" si="99"/>
        <v>120</v>
      </c>
      <c r="C507" s="144" t="s">
        <v>305</v>
      </c>
      <c r="D507" s="21" t="s">
        <v>774</v>
      </c>
      <c r="E507" s="19">
        <v>180</v>
      </c>
      <c r="F507" s="19"/>
      <c r="G507" s="19">
        <f t="shared" si="102"/>
        <v>225</v>
      </c>
    </row>
    <row r="508" spans="1:7" ht="76.5" x14ac:dyDescent="0.2">
      <c r="A508" s="144" t="s">
        <v>621</v>
      </c>
      <c r="B508" s="214">
        <f t="shared" si="99"/>
        <v>122</v>
      </c>
      <c r="C508" s="144" t="s">
        <v>305</v>
      </c>
      <c r="D508" s="21" t="s">
        <v>775</v>
      </c>
      <c r="E508" s="19">
        <v>200</v>
      </c>
      <c r="F508" s="19"/>
      <c r="G508" s="19">
        <f t="shared" si="102"/>
        <v>250</v>
      </c>
    </row>
    <row r="509" spans="1:7" x14ac:dyDescent="0.2">
      <c r="A509" s="144" t="s">
        <v>621</v>
      </c>
      <c r="B509" s="214">
        <f t="shared" si="99"/>
        <v>124</v>
      </c>
      <c r="C509" s="144" t="s">
        <v>305</v>
      </c>
      <c r="D509" s="21" t="s">
        <v>776</v>
      </c>
      <c r="E509" s="19">
        <v>600</v>
      </c>
      <c r="F509" s="19"/>
      <c r="G509" s="19">
        <f t="shared" si="102"/>
        <v>750</v>
      </c>
    </row>
    <row r="510" spans="1:7" ht="25.5" x14ac:dyDescent="0.2">
      <c r="A510" s="144" t="s">
        <v>621</v>
      </c>
      <c r="B510" s="214">
        <f t="shared" si="99"/>
        <v>126</v>
      </c>
      <c r="C510" s="144" t="s">
        <v>305</v>
      </c>
      <c r="D510" s="21" t="s">
        <v>777</v>
      </c>
      <c r="E510" s="19">
        <v>318.8</v>
      </c>
      <c r="F510" s="19"/>
      <c r="G510" s="19">
        <f t="shared" si="102"/>
        <v>398.5</v>
      </c>
    </row>
    <row r="511" spans="1:7" x14ac:dyDescent="0.2">
      <c r="A511" s="144" t="s">
        <v>621</v>
      </c>
      <c r="B511" s="214">
        <f t="shared" si="99"/>
        <v>128</v>
      </c>
      <c r="C511" s="144" t="s">
        <v>305</v>
      </c>
      <c r="D511" s="21" t="s">
        <v>778</v>
      </c>
      <c r="E511" s="19">
        <v>180</v>
      </c>
      <c r="F511" s="19"/>
      <c r="G511" s="19">
        <f t="shared" si="102"/>
        <v>225</v>
      </c>
    </row>
    <row r="512" spans="1:7" x14ac:dyDescent="0.2">
      <c r="A512" s="144" t="s">
        <v>621</v>
      </c>
      <c r="B512" s="214">
        <f t="shared" si="99"/>
        <v>130</v>
      </c>
      <c r="C512" s="144" t="s">
        <v>305</v>
      </c>
      <c r="D512" s="21" t="s">
        <v>779</v>
      </c>
      <c r="E512" s="19">
        <v>250</v>
      </c>
      <c r="F512" s="19"/>
      <c r="G512" s="19">
        <f t="shared" si="102"/>
        <v>312.5</v>
      </c>
    </row>
    <row r="513" spans="1:7" ht="25.5" x14ac:dyDescent="0.2">
      <c r="A513" s="144" t="s">
        <v>621</v>
      </c>
      <c r="B513" s="214">
        <f t="shared" si="99"/>
        <v>132</v>
      </c>
      <c r="C513" s="144" t="s">
        <v>305</v>
      </c>
      <c r="D513" s="21" t="s">
        <v>780</v>
      </c>
      <c r="E513" s="19">
        <v>200</v>
      </c>
      <c r="F513" s="19"/>
      <c r="G513" s="19">
        <f t="shared" si="102"/>
        <v>250</v>
      </c>
    </row>
    <row r="514" spans="1:7" ht="38.25" x14ac:dyDescent="0.2">
      <c r="A514" s="144" t="s">
        <v>621</v>
      </c>
      <c r="B514" s="214">
        <f t="shared" si="99"/>
        <v>134</v>
      </c>
      <c r="C514" s="144" t="s">
        <v>305</v>
      </c>
      <c r="D514" s="21" t="s">
        <v>781</v>
      </c>
      <c r="E514" s="19">
        <v>200</v>
      </c>
      <c r="F514" s="19"/>
      <c r="G514" s="19">
        <f t="shared" si="102"/>
        <v>250</v>
      </c>
    </row>
    <row r="515" spans="1:7" ht="25.5" x14ac:dyDescent="0.2">
      <c r="A515" s="144" t="s">
        <v>621</v>
      </c>
      <c r="B515" s="214">
        <f t="shared" si="99"/>
        <v>136</v>
      </c>
      <c r="C515" s="144" t="s">
        <v>305</v>
      </c>
      <c r="D515" s="21" t="s">
        <v>782</v>
      </c>
      <c r="E515" s="19">
        <v>200</v>
      </c>
      <c r="F515" s="19"/>
      <c r="G515" s="19">
        <f t="shared" si="102"/>
        <v>250</v>
      </c>
    </row>
    <row r="516" spans="1:7" ht="25.5" x14ac:dyDescent="0.2">
      <c r="A516" s="144" t="s">
        <v>621</v>
      </c>
      <c r="B516" s="214">
        <f t="shared" si="99"/>
        <v>138</v>
      </c>
      <c r="C516" s="144" t="s">
        <v>305</v>
      </c>
      <c r="D516" s="21" t="s">
        <v>783</v>
      </c>
      <c r="E516" s="19">
        <v>450</v>
      </c>
      <c r="F516" s="19"/>
      <c r="G516" s="19">
        <f t="shared" si="102"/>
        <v>562.5</v>
      </c>
    </row>
    <row r="517" spans="1:7" ht="25.5" x14ac:dyDescent="0.2">
      <c r="A517" s="144" t="s">
        <v>621</v>
      </c>
      <c r="B517" s="214">
        <f t="shared" si="99"/>
        <v>140</v>
      </c>
      <c r="C517" s="144" t="s">
        <v>305</v>
      </c>
      <c r="D517" s="21" t="s">
        <v>784</v>
      </c>
      <c r="E517" s="19">
        <v>550</v>
      </c>
      <c r="F517" s="19"/>
      <c r="G517" s="19">
        <f t="shared" si="102"/>
        <v>687.5</v>
      </c>
    </row>
    <row r="518" spans="1:7" x14ac:dyDescent="0.2">
      <c r="A518" s="144" t="s">
        <v>621</v>
      </c>
      <c r="B518" s="214">
        <f t="shared" si="99"/>
        <v>142</v>
      </c>
      <c r="C518" s="144" t="s">
        <v>305</v>
      </c>
      <c r="D518" s="21" t="s">
        <v>785</v>
      </c>
      <c r="E518" s="19">
        <v>200</v>
      </c>
      <c r="F518" s="19"/>
      <c r="G518" s="19">
        <f t="shared" si="102"/>
        <v>250</v>
      </c>
    </row>
    <row r="519" spans="1:7" x14ac:dyDescent="0.2">
      <c r="A519" s="144" t="s">
        <v>621</v>
      </c>
      <c r="B519" s="214">
        <f t="shared" si="99"/>
        <v>144</v>
      </c>
      <c r="C519" s="144" t="s">
        <v>305</v>
      </c>
      <c r="D519" s="21" t="s">
        <v>786</v>
      </c>
      <c r="E519" s="19">
        <v>600</v>
      </c>
      <c r="F519" s="19"/>
      <c r="G519" s="19">
        <f t="shared" si="102"/>
        <v>750</v>
      </c>
    </row>
    <row r="520" spans="1:7" ht="25.5" x14ac:dyDescent="0.2">
      <c r="A520" s="144" t="s">
        <v>621</v>
      </c>
      <c r="B520" s="214">
        <f t="shared" si="99"/>
        <v>146</v>
      </c>
      <c r="C520" s="144" t="s">
        <v>305</v>
      </c>
      <c r="D520" s="21" t="s">
        <v>787</v>
      </c>
      <c r="E520" s="19">
        <v>0</v>
      </c>
      <c r="F520" s="19"/>
      <c r="G520" s="19">
        <f t="shared" si="102"/>
        <v>0</v>
      </c>
    </row>
    <row r="521" spans="1:7" ht="25.5" x14ac:dyDescent="0.2">
      <c r="A521" s="144" t="s">
        <v>621</v>
      </c>
      <c r="B521" s="214">
        <f t="shared" si="99"/>
        <v>148</v>
      </c>
      <c r="C521" s="144" t="s">
        <v>305</v>
      </c>
      <c r="D521" s="21" t="s">
        <v>788</v>
      </c>
      <c r="E521" s="19">
        <v>30</v>
      </c>
      <c r="F521" s="19"/>
      <c r="G521" s="19">
        <f t="shared" si="102"/>
        <v>37.5</v>
      </c>
    </row>
    <row r="522" spans="1:7" x14ac:dyDescent="0.2">
      <c r="A522" s="144" t="s">
        <v>621</v>
      </c>
      <c r="B522" s="214">
        <f t="shared" si="99"/>
        <v>150</v>
      </c>
      <c r="C522" s="144" t="s">
        <v>305</v>
      </c>
      <c r="D522" s="21" t="s">
        <v>789</v>
      </c>
      <c r="E522" s="19">
        <v>200</v>
      </c>
      <c r="F522" s="19"/>
      <c r="G522" s="19">
        <f t="shared" si="102"/>
        <v>250</v>
      </c>
    </row>
    <row r="523" spans="1:7" x14ac:dyDescent="0.2">
      <c r="A523" s="144" t="s">
        <v>621</v>
      </c>
      <c r="B523" s="214">
        <f t="shared" si="99"/>
        <v>152</v>
      </c>
      <c r="C523" s="144" t="s">
        <v>305</v>
      </c>
      <c r="D523" s="21" t="s">
        <v>790</v>
      </c>
      <c r="E523" s="19">
        <v>250</v>
      </c>
      <c r="F523" s="19"/>
      <c r="G523" s="19">
        <f t="shared" si="102"/>
        <v>312.5</v>
      </c>
    </row>
    <row r="524" spans="1:7" x14ac:dyDescent="0.2">
      <c r="A524" s="144" t="s">
        <v>621</v>
      </c>
      <c r="B524" s="214">
        <f t="shared" si="99"/>
        <v>154</v>
      </c>
      <c r="C524" s="144" t="s">
        <v>305</v>
      </c>
      <c r="D524" s="21" t="s">
        <v>791</v>
      </c>
      <c r="E524" s="19">
        <v>600</v>
      </c>
      <c r="F524" s="19"/>
      <c r="G524" s="19">
        <f t="shared" si="102"/>
        <v>750</v>
      </c>
    </row>
    <row r="525" spans="1:7" x14ac:dyDescent="0.2">
      <c r="A525" s="144" t="s">
        <v>621</v>
      </c>
      <c r="B525" s="214">
        <f t="shared" si="99"/>
        <v>156</v>
      </c>
      <c r="C525" s="144" t="s">
        <v>305</v>
      </c>
      <c r="D525" s="21" t="s">
        <v>792</v>
      </c>
      <c r="E525" s="19">
        <v>400</v>
      </c>
      <c r="F525" s="19"/>
      <c r="G525" s="19">
        <f t="shared" si="102"/>
        <v>500</v>
      </c>
    </row>
    <row r="526" spans="1:7" x14ac:dyDescent="0.2">
      <c r="A526" s="144" t="s">
        <v>621</v>
      </c>
      <c r="B526" s="214">
        <f t="shared" si="99"/>
        <v>158</v>
      </c>
      <c r="C526" s="144" t="s">
        <v>305</v>
      </c>
      <c r="D526" s="21" t="s">
        <v>793</v>
      </c>
      <c r="E526" s="19">
        <v>1200</v>
      </c>
      <c r="F526" s="19"/>
      <c r="G526" s="19">
        <f t="shared" si="102"/>
        <v>1500</v>
      </c>
    </row>
    <row r="527" spans="1:7" ht="25.5" x14ac:dyDescent="0.2">
      <c r="A527" s="144" t="s">
        <v>621</v>
      </c>
      <c r="B527" s="214">
        <f t="shared" si="99"/>
        <v>160</v>
      </c>
      <c r="C527" s="144" t="s">
        <v>305</v>
      </c>
      <c r="D527" s="21" t="s">
        <v>794</v>
      </c>
      <c r="E527" s="19">
        <v>600</v>
      </c>
      <c r="F527" s="19"/>
      <c r="G527" s="19">
        <f t="shared" si="102"/>
        <v>750</v>
      </c>
    </row>
    <row r="528" spans="1:7" x14ac:dyDescent="0.2">
      <c r="A528" s="144" t="s">
        <v>621</v>
      </c>
      <c r="B528" s="214">
        <f t="shared" si="99"/>
        <v>162</v>
      </c>
      <c r="C528" s="144" t="s">
        <v>305</v>
      </c>
      <c r="D528" s="21" t="s">
        <v>795</v>
      </c>
      <c r="E528" s="19">
        <v>600</v>
      </c>
      <c r="F528" s="19"/>
      <c r="G528" s="19">
        <f t="shared" si="102"/>
        <v>750</v>
      </c>
    </row>
    <row r="529" spans="1:7" x14ac:dyDescent="0.2">
      <c r="A529" s="144" t="s">
        <v>621</v>
      </c>
      <c r="B529" s="214">
        <f t="shared" si="99"/>
        <v>164</v>
      </c>
      <c r="C529" s="144" t="s">
        <v>305</v>
      </c>
      <c r="D529" s="21" t="s">
        <v>796</v>
      </c>
      <c r="E529" s="19">
        <v>800</v>
      </c>
      <c r="F529" s="19"/>
      <c r="G529" s="19">
        <f t="shared" si="102"/>
        <v>1000</v>
      </c>
    </row>
    <row r="530" spans="1:7" ht="25.5" x14ac:dyDescent="0.2">
      <c r="A530" s="144" t="s">
        <v>621</v>
      </c>
      <c r="B530" s="214">
        <f t="shared" si="99"/>
        <v>166</v>
      </c>
      <c r="C530" s="144" t="s">
        <v>305</v>
      </c>
      <c r="D530" s="21" t="s">
        <v>797</v>
      </c>
      <c r="E530" s="19">
        <v>550</v>
      </c>
      <c r="F530" s="19"/>
      <c r="G530" s="19">
        <f t="shared" si="102"/>
        <v>687.5</v>
      </c>
    </row>
    <row r="531" spans="1:7" x14ac:dyDescent="0.2">
      <c r="A531" s="144" t="s">
        <v>621</v>
      </c>
      <c r="B531" s="214">
        <f t="shared" si="99"/>
        <v>168</v>
      </c>
      <c r="C531" s="144" t="s">
        <v>305</v>
      </c>
      <c r="D531" s="21" t="s">
        <v>798</v>
      </c>
      <c r="E531" s="19">
        <v>350</v>
      </c>
      <c r="F531" s="19"/>
      <c r="G531" s="19">
        <f t="shared" si="102"/>
        <v>437.5</v>
      </c>
    </row>
    <row r="532" spans="1:7" ht="25.5" x14ac:dyDescent="0.2">
      <c r="A532" s="144" t="s">
        <v>621</v>
      </c>
      <c r="B532" s="214">
        <f t="shared" si="99"/>
        <v>170</v>
      </c>
      <c r="C532" s="144" t="s">
        <v>305</v>
      </c>
      <c r="D532" s="21" t="s">
        <v>799</v>
      </c>
      <c r="E532" s="19">
        <v>550</v>
      </c>
      <c r="F532" s="19"/>
      <c r="G532" s="19">
        <f t="shared" si="102"/>
        <v>687.5</v>
      </c>
    </row>
    <row r="533" spans="1:7" x14ac:dyDescent="0.2">
      <c r="A533" s="144" t="s">
        <v>621</v>
      </c>
      <c r="B533" s="214">
        <f t="shared" si="99"/>
        <v>172</v>
      </c>
      <c r="C533" s="144" t="s">
        <v>305</v>
      </c>
      <c r="D533" s="21" t="s">
        <v>800</v>
      </c>
      <c r="E533" s="19">
        <v>750</v>
      </c>
      <c r="F533" s="19"/>
      <c r="G533" s="19">
        <f t="shared" si="102"/>
        <v>937.5</v>
      </c>
    </row>
    <row r="534" spans="1:7" ht="25.5" x14ac:dyDescent="0.2">
      <c r="A534" s="144" t="s">
        <v>621</v>
      </c>
      <c r="B534" s="214">
        <f t="shared" si="99"/>
        <v>174</v>
      </c>
      <c r="C534" s="144" t="s">
        <v>305</v>
      </c>
      <c r="D534" s="21" t="s">
        <v>801</v>
      </c>
      <c r="E534" s="19">
        <v>750</v>
      </c>
      <c r="F534" s="19"/>
      <c r="G534" s="19">
        <f t="shared" si="102"/>
        <v>937.5</v>
      </c>
    </row>
    <row r="535" spans="1:7" x14ac:dyDescent="0.2">
      <c r="A535" s="144" t="s">
        <v>621</v>
      </c>
      <c r="B535" s="214">
        <f t="shared" si="99"/>
        <v>176</v>
      </c>
      <c r="C535" s="144" t="s">
        <v>305</v>
      </c>
      <c r="D535" s="21" t="s">
        <v>802</v>
      </c>
      <c r="E535" s="19">
        <v>400</v>
      </c>
      <c r="F535" s="19"/>
      <c r="G535" s="19">
        <f t="shared" si="102"/>
        <v>500</v>
      </c>
    </row>
    <row r="536" spans="1:7" ht="25.5" x14ac:dyDescent="0.2">
      <c r="A536" s="144" t="s">
        <v>621</v>
      </c>
      <c r="B536" s="214">
        <f t="shared" si="99"/>
        <v>178</v>
      </c>
      <c r="C536" s="144" t="s">
        <v>305</v>
      </c>
      <c r="D536" s="21" t="s">
        <v>803</v>
      </c>
      <c r="E536" s="19">
        <v>250</v>
      </c>
      <c r="F536" s="19"/>
      <c r="G536" s="19">
        <f t="shared" si="102"/>
        <v>312.5</v>
      </c>
    </row>
    <row r="537" spans="1:7" x14ac:dyDescent="0.2">
      <c r="A537" s="144" t="s">
        <v>621</v>
      </c>
      <c r="B537" s="214">
        <f t="shared" si="99"/>
        <v>180</v>
      </c>
      <c r="C537" s="144" t="s">
        <v>305</v>
      </c>
      <c r="D537" s="21" t="s">
        <v>804</v>
      </c>
      <c r="E537" s="19">
        <v>220</v>
      </c>
      <c r="F537" s="19"/>
      <c r="G537" s="19">
        <f t="shared" si="102"/>
        <v>275</v>
      </c>
    </row>
    <row r="538" spans="1:7" ht="25.5" x14ac:dyDescent="0.2">
      <c r="A538" s="144" t="s">
        <v>621</v>
      </c>
      <c r="B538" s="214">
        <f t="shared" si="99"/>
        <v>182</v>
      </c>
      <c r="C538" s="144" t="s">
        <v>305</v>
      </c>
      <c r="D538" s="21" t="s">
        <v>805</v>
      </c>
      <c r="E538" s="19">
        <v>500</v>
      </c>
      <c r="F538" s="19"/>
      <c r="G538" s="19">
        <f t="shared" si="102"/>
        <v>625</v>
      </c>
    </row>
    <row r="539" spans="1:7" x14ac:dyDescent="0.2">
      <c r="A539" s="144" t="s">
        <v>621</v>
      </c>
      <c r="B539" s="214">
        <f t="shared" si="99"/>
        <v>184</v>
      </c>
      <c r="C539" s="144" t="s">
        <v>305</v>
      </c>
      <c r="D539" s="21" t="s">
        <v>806</v>
      </c>
      <c r="E539" s="19">
        <v>350</v>
      </c>
      <c r="F539" s="19"/>
      <c r="G539" s="19">
        <f t="shared" si="102"/>
        <v>437.5</v>
      </c>
    </row>
    <row r="540" spans="1:7" ht="25.5" x14ac:dyDescent="0.2">
      <c r="A540" s="144" t="s">
        <v>621</v>
      </c>
      <c r="B540" s="214">
        <f t="shared" si="99"/>
        <v>186</v>
      </c>
      <c r="C540" s="144" t="s">
        <v>305</v>
      </c>
      <c r="D540" s="21" t="s">
        <v>807</v>
      </c>
      <c r="E540" s="19">
        <v>150</v>
      </c>
      <c r="F540" s="19"/>
      <c r="G540" s="19">
        <f t="shared" si="102"/>
        <v>187.5</v>
      </c>
    </row>
    <row r="541" spans="1:7" ht="25.5" x14ac:dyDescent="0.2">
      <c r="A541" s="144" t="s">
        <v>621</v>
      </c>
      <c r="B541" s="214">
        <f t="shared" si="99"/>
        <v>188</v>
      </c>
      <c r="C541" s="144" t="s">
        <v>305</v>
      </c>
      <c r="D541" s="21" t="s">
        <v>808</v>
      </c>
      <c r="E541" s="19">
        <v>180</v>
      </c>
      <c r="F541" s="19"/>
      <c r="G541" s="19">
        <f t="shared" si="102"/>
        <v>225</v>
      </c>
    </row>
    <row r="542" spans="1:7" ht="25.5" x14ac:dyDescent="0.2">
      <c r="A542" s="144" t="s">
        <v>621</v>
      </c>
      <c r="B542" s="214">
        <f t="shared" si="99"/>
        <v>190</v>
      </c>
      <c r="C542" s="144" t="s">
        <v>305</v>
      </c>
      <c r="D542" s="21" t="s">
        <v>809</v>
      </c>
      <c r="E542" s="19">
        <v>600</v>
      </c>
      <c r="F542" s="19"/>
      <c r="G542" s="19">
        <f t="shared" si="102"/>
        <v>750</v>
      </c>
    </row>
    <row r="543" spans="1:7" x14ac:dyDescent="0.2">
      <c r="A543" s="144" t="s">
        <v>621</v>
      </c>
      <c r="B543" s="214">
        <f t="shared" si="99"/>
        <v>192</v>
      </c>
      <c r="C543" s="144" t="s">
        <v>305</v>
      </c>
      <c r="D543" s="21" t="s">
        <v>810</v>
      </c>
      <c r="E543" s="19">
        <v>600</v>
      </c>
      <c r="F543" s="19"/>
      <c r="G543" s="19">
        <f t="shared" si="102"/>
        <v>750</v>
      </c>
    </row>
    <row r="544" spans="1:7" ht="25.5" x14ac:dyDescent="0.2">
      <c r="A544" s="144" t="s">
        <v>621</v>
      </c>
      <c r="B544" s="214">
        <f t="shared" si="99"/>
        <v>194</v>
      </c>
      <c r="C544" s="144" t="s">
        <v>305</v>
      </c>
      <c r="D544" s="21" t="s">
        <v>811</v>
      </c>
      <c r="E544" s="19">
        <v>600</v>
      </c>
      <c r="F544" s="19"/>
      <c r="G544" s="19">
        <f t="shared" si="102"/>
        <v>750</v>
      </c>
    </row>
    <row r="545" spans="1:7" x14ac:dyDescent="0.2">
      <c r="A545" s="144" t="s">
        <v>621</v>
      </c>
      <c r="B545" s="214">
        <f t="shared" ref="B545:B551" si="103">B544+2</f>
        <v>196</v>
      </c>
      <c r="C545" s="144" t="s">
        <v>305</v>
      </c>
      <c r="D545" s="21" t="s">
        <v>812</v>
      </c>
      <c r="E545" s="19">
        <v>200</v>
      </c>
      <c r="F545" s="19"/>
      <c r="G545" s="19">
        <f t="shared" si="102"/>
        <v>250</v>
      </c>
    </row>
    <row r="546" spans="1:7" ht="25.5" x14ac:dyDescent="0.2">
      <c r="A546" s="144" t="s">
        <v>621</v>
      </c>
      <c r="B546" s="214">
        <f t="shared" si="103"/>
        <v>198</v>
      </c>
      <c r="C546" s="144" t="s">
        <v>305</v>
      </c>
      <c r="D546" s="21" t="s">
        <v>813</v>
      </c>
      <c r="E546" s="19">
        <v>250</v>
      </c>
      <c r="F546" s="19"/>
      <c r="G546" s="19">
        <f t="shared" si="102"/>
        <v>312.5</v>
      </c>
    </row>
    <row r="547" spans="1:7" ht="51" x14ac:dyDescent="0.2">
      <c r="A547" s="144" t="s">
        <v>621</v>
      </c>
      <c r="B547" s="214">
        <f t="shared" si="103"/>
        <v>200</v>
      </c>
      <c r="C547" s="144" t="s">
        <v>305</v>
      </c>
      <c r="D547" s="21" t="s">
        <v>814</v>
      </c>
      <c r="E547" s="19">
        <v>600</v>
      </c>
      <c r="F547" s="19"/>
      <c r="G547" s="19">
        <f t="shared" si="102"/>
        <v>750</v>
      </c>
    </row>
    <row r="548" spans="1:7" ht="63.75" x14ac:dyDescent="0.2">
      <c r="A548" s="144" t="s">
        <v>621</v>
      </c>
      <c r="B548" s="214">
        <f t="shared" si="103"/>
        <v>202</v>
      </c>
      <c r="C548" s="144" t="s">
        <v>305</v>
      </c>
      <c r="D548" s="21" t="s">
        <v>815</v>
      </c>
      <c r="E548" s="19">
        <v>600</v>
      </c>
      <c r="F548" s="19"/>
      <c r="G548" s="19">
        <f t="shared" si="102"/>
        <v>750</v>
      </c>
    </row>
    <row r="549" spans="1:7" x14ac:dyDescent="0.2">
      <c r="A549" s="144" t="s">
        <v>621</v>
      </c>
      <c r="B549" s="214">
        <f t="shared" si="103"/>
        <v>204</v>
      </c>
      <c r="C549" s="144" t="s">
        <v>305</v>
      </c>
      <c r="D549" s="21" t="s">
        <v>816</v>
      </c>
      <c r="E549" s="19">
        <v>400</v>
      </c>
      <c r="F549" s="19"/>
      <c r="G549" s="19">
        <f t="shared" si="102"/>
        <v>500</v>
      </c>
    </row>
    <row r="550" spans="1:7" ht="38.25" x14ac:dyDescent="0.2">
      <c r="A550" s="144" t="s">
        <v>621</v>
      </c>
      <c r="B550" s="214">
        <f t="shared" si="103"/>
        <v>206</v>
      </c>
      <c r="C550" s="144" t="s">
        <v>305</v>
      </c>
      <c r="D550" s="21" t="s">
        <v>817</v>
      </c>
      <c r="E550" s="19">
        <v>2311.29</v>
      </c>
      <c r="F550" s="19"/>
      <c r="G550" s="19">
        <f t="shared" si="102"/>
        <v>2889.1125000000002</v>
      </c>
    </row>
    <row r="551" spans="1:7" ht="25.5" x14ac:dyDescent="0.2">
      <c r="A551" s="144" t="s">
        <v>621</v>
      </c>
      <c r="B551" s="214">
        <f t="shared" si="103"/>
        <v>208</v>
      </c>
      <c r="C551" s="144" t="s">
        <v>305</v>
      </c>
      <c r="D551" s="21" t="s">
        <v>818</v>
      </c>
      <c r="E551" s="19">
        <v>451.48</v>
      </c>
      <c r="F551" s="19"/>
      <c r="G551" s="19">
        <f t="shared" si="102"/>
        <v>564.35</v>
      </c>
    </row>
  </sheetData>
  <autoFilter ref="A1:E505">
    <sortState ref="A2:E529">
      <sortCondition ref="A1:A535"/>
    </sortState>
  </autoFilter>
  <pageMargins left="0.70866141732283472" right="0.70866141732283472" top="0.74803149606299213" bottom="0.74803149606299213" header="0.31496062992125984" footer="0.31496062992125984"/>
  <pageSetup paperSize="9" scale="72" fitToHeight="0" orientation="portrait" r:id="rId1"/>
  <headerFooter>
    <oddFooter>&amp;L&amp;14Annex 06&amp;C&amp;14Taula de preus màxim per manteniment correctiu i altres treballs&amp;R&amp;14Pàgina &amp;P  &amp; / A06</oddFooter>
  </headerFooter>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H246"/>
  <sheetViews>
    <sheetView topLeftCell="A214" zoomScaleNormal="100" workbookViewId="0">
      <selection activeCell="A246" sqref="A246:F246"/>
    </sheetView>
  </sheetViews>
  <sheetFormatPr baseColWidth="10" defaultColWidth="136.83203125" defaultRowHeight="12.75" x14ac:dyDescent="0.2"/>
  <cols>
    <col min="1" max="1" width="8" style="2" bestFit="1" customWidth="1"/>
    <col min="2" max="2" width="11.5" style="2" bestFit="1" customWidth="1"/>
    <col min="3" max="3" width="10.5" style="2" bestFit="1" customWidth="1"/>
    <col min="4" max="4" width="96" style="2" customWidth="1"/>
    <col min="5" max="5" width="11.33203125" style="2" bestFit="1" customWidth="1"/>
    <col min="6" max="6" width="12.5" style="2" bestFit="1" customWidth="1"/>
    <col min="7" max="7" width="11.5" style="2" customWidth="1"/>
    <col min="8" max="8" width="16" style="2" customWidth="1"/>
    <col min="9" max="16384" width="136.83203125" style="2"/>
  </cols>
  <sheetData>
    <row r="1" spans="1:6" ht="13.5" thickBot="1" x14ac:dyDescent="0.25">
      <c r="A1" s="36" t="s">
        <v>105</v>
      </c>
      <c r="B1" s="36" t="s">
        <v>106</v>
      </c>
      <c r="C1" s="36" t="s">
        <v>2</v>
      </c>
      <c r="D1" s="36" t="s">
        <v>107</v>
      </c>
      <c r="E1" s="36" t="s">
        <v>108</v>
      </c>
      <c r="F1" s="36"/>
    </row>
    <row r="2" spans="1:6" x14ac:dyDescent="0.2">
      <c r="A2" s="37" t="s">
        <v>5</v>
      </c>
      <c r="B2" s="38">
        <v>38</v>
      </c>
      <c r="C2" s="38" t="s">
        <v>109</v>
      </c>
      <c r="D2" s="38" t="s">
        <v>110</v>
      </c>
      <c r="E2" s="39">
        <v>62.11</v>
      </c>
      <c r="F2" s="40">
        <f t="shared" ref="F2:F65" si="0">ROUND(E2/0.7,2)</f>
        <v>88.73</v>
      </c>
    </row>
    <row r="3" spans="1:6" x14ac:dyDescent="0.2">
      <c r="A3" s="41" t="s">
        <v>5</v>
      </c>
      <c r="B3" s="42">
        <f t="shared" ref="B3:B31" si="1">B2+2</f>
        <v>40</v>
      </c>
      <c r="C3" s="42" t="s">
        <v>111</v>
      </c>
      <c r="D3" s="42" t="s">
        <v>112</v>
      </c>
      <c r="E3" s="43">
        <v>49.68</v>
      </c>
      <c r="F3" s="44">
        <f t="shared" si="0"/>
        <v>70.97</v>
      </c>
    </row>
    <row r="4" spans="1:6" x14ac:dyDescent="0.2">
      <c r="A4" s="41" t="s">
        <v>5</v>
      </c>
      <c r="B4" s="42">
        <f t="shared" si="1"/>
        <v>42</v>
      </c>
      <c r="C4" s="42" t="s">
        <v>109</v>
      </c>
      <c r="D4" s="42" t="s">
        <v>113</v>
      </c>
      <c r="E4" s="43">
        <v>126.14</v>
      </c>
      <c r="F4" s="44">
        <f t="shared" si="0"/>
        <v>180.2</v>
      </c>
    </row>
    <row r="5" spans="1:6" x14ac:dyDescent="0.2">
      <c r="A5" s="41" t="s">
        <v>5</v>
      </c>
      <c r="B5" s="42">
        <f t="shared" si="1"/>
        <v>44</v>
      </c>
      <c r="C5" s="42" t="s">
        <v>109</v>
      </c>
      <c r="D5" s="42" t="s">
        <v>114</v>
      </c>
      <c r="E5" s="43">
        <v>20.97</v>
      </c>
      <c r="F5" s="44">
        <f t="shared" si="0"/>
        <v>29.96</v>
      </c>
    </row>
    <row r="6" spans="1:6" x14ac:dyDescent="0.2">
      <c r="A6" s="41" t="s">
        <v>5</v>
      </c>
      <c r="B6" s="42">
        <f t="shared" si="1"/>
        <v>46</v>
      </c>
      <c r="C6" s="42" t="s">
        <v>115</v>
      </c>
      <c r="D6" s="42" t="s">
        <v>116</v>
      </c>
      <c r="E6" s="43">
        <v>1.47</v>
      </c>
      <c r="F6" s="44">
        <f t="shared" si="0"/>
        <v>2.1</v>
      </c>
    </row>
    <row r="7" spans="1:6" x14ac:dyDescent="0.2">
      <c r="A7" s="41" t="s">
        <v>5</v>
      </c>
      <c r="B7" s="42">
        <f t="shared" si="1"/>
        <v>48</v>
      </c>
      <c r="C7" s="42" t="s">
        <v>115</v>
      </c>
      <c r="D7" s="42" t="s">
        <v>117</v>
      </c>
      <c r="E7" s="43">
        <v>7.19</v>
      </c>
      <c r="F7" s="44">
        <f t="shared" si="0"/>
        <v>10.27</v>
      </c>
    </row>
    <row r="8" spans="1:6" x14ac:dyDescent="0.2">
      <c r="A8" s="41" t="s">
        <v>5</v>
      </c>
      <c r="B8" s="42">
        <f t="shared" si="1"/>
        <v>50</v>
      </c>
      <c r="C8" s="42" t="s">
        <v>115</v>
      </c>
      <c r="D8" s="42" t="s">
        <v>118</v>
      </c>
      <c r="E8" s="43">
        <v>3.18</v>
      </c>
      <c r="F8" s="44">
        <f t="shared" si="0"/>
        <v>4.54</v>
      </c>
    </row>
    <row r="9" spans="1:6" x14ac:dyDescent="0.2">
      <c r="A9" s="41" t="s">
        <v>5</v>
      </c>
      <c r="B9" s="42">
        <f t="shared" si="1"/>
        <v>52</v>
      </c>
      <c r="C9" s="42" t="s">
        <v>109</v>
      </c>
      <c r="D9" s="42" t="s">
        <v>119</v>
      </c>
      <c r="E9" s="43">
        <v>380.51</v>
      </c>
      <c r="F9" s="44">
        <f t="shared" si="0"/>
        <v>543.59</v>
      </c>
    </row>
    <row r="10" spans="1:6" x14ac:dyDescent="0.2">
      <c r="A10" s="41" t="s">
        <v>5</v>
      </c>
      <c r="B10" s="42">
        <f t="shared" si="1"/>
        <v>54</v>
      </c>
      <c r="C10" s="42" t="s">
        <v>109</v>
      </c>
      <c r="D10" s="42" t="s">
        <v>120</v>
      </c>
      <c r="E10" s="43">
        <v>206.29</v>
      </c>
      <c r="F10" s="44">
        <f t="shared" si="0"/>
        <v>294.7</v>
      </c>
    </row>
    <row r="11" spans="1:6" x14ac:dyDescent="0.2">
      <c r="A11" s="41" t="s">
        <v>5</v>
      </c>
      <c r="B11" s="42">
        <f t="shared" si="1"/>
        <v>56</v>
      </c>
      <c r="C11" s="42" t="s">
        <v>109</v>
      </c>
      <c r="D11" s="42" t="s">
        <v>121</v>
      </c>
      <c r="E11" s="43">
        <v>178.17</v>
      </c>
      <c r="F11" s="44">
        <f t="shared" si="0"/>
        <v>254.53</v>
      </c>
    </row>
    <row r="12" spans="1:6" x14ac:dyDescent="0.2">
      <c r="A12" s="41" t="s">
        <v>5</v>
      </c>
      <c r="B12" s="42">
        <f t="shared" si="1"/>
        <v>58</v>
      </c>
      <c r="C12" s="42" t="s">
        <v>109</v>
      </c>
      <c r="D12" s="42" t="s">
        <v>122</v>
      </c>
      <c r="E12" s="43">
        <v>89.45</v>
      </c>
      <c r="F12" s="44">
        <f t="shared" si="0"/>
        <v>127.79</v>
      </c>
    </row>
    <row r="13" spans="1:6" x14ac:dyDescent="0.2">
      <c r="A13" s="41" t="s">
        <v>5</v>
      </c>
      <c r="B13" s="42">
        <f t="shared" si="1"/>
        <v>60</v>
      </c>
      <c r="C13" s="42" t="s">
        <v>109</v>
      </c>
      <c r="D13" s="42" t="s">
        <v>123</v>
      </c>
      <c r="E13" s="43">
        <v>47.88</v>
      </c>
      <c r="F13" s="44">
        <f t="shared" si="0"/>
        <v>68.400000000000006</v>
      </c>
    </row>
    <row r="14" spans="1:6" x14ac:dyDescent="0.2">
      <c r="A14" s="41" t="s">
        <v>5</v>
      </c>
      <c r="B14" s="42">
        <f t="shared" si="1"/>
        <v>62</v>
      </c>
      <c r="C14" s="42" t="s">
        <v>109</v>
      </c>
      <c r="D14" s="42" t="s">
        <v>124</v>
      </c>
      <c r="E14" s="43">
        <v>61.04</v>
      </c>
      <c r="F14" s="44">
        <f t="shared" si="0"/>
        <v>87.2</v>
      </c>
    </row>
    <row r="15" spans="1:6" x14ac:dyDescent="0.2">
      <c r="A15" s="41" t="s">
        <v>5</v>
      </c>
      <c r="B15" s="42">
        <f t="shared" si="1"/>
        <v>64</v>
      </c>
      <c r="C15" s="42" t="s">
        <v>109</v>
      </c>
      <c r="D15" s="42" t="s">
        <v>125</v>
      </c>
      <c r="E15" s="43">
        <v>67.37</v>
      </c>
      <c r="F15" s="44">
        <f t="shared" si="0"/>
        <v>96.24</v>
      </c>
    </row>
    <row r="16" spans="1:6" x14ac:dyDescent="0.2">
      <c r="A16" s="41" t="s">
        <v>5</v>
      </c>
      <c r="B16" s="42">
        <f t="shared" si="1"/>
        <v>66</v>
      </c>
      <c r="C16" s="42" t="s">
        <v>126</v>
      </c>
      <c r="D16" s="42" t="s">
        <v>127</v>
      </c>
      <c r="E16" s="43">
        <v>756.25</v>
      </c>
      <c r="F16" s="44">
        <f t="shared" si="0"/>
        <v>1080.3599999999999</v>
      </c>
    </row>
    <row r="17" spans="1:6" x14ac:dyDescent="0.2">
      <c r="A17" s="41" t="s">
        <v>5</v>
      </c>
      <c r="B17" s="42">
        <f t="shared" si="1"/>
        <v>68</v>
      </c>
      <c r="C17" s="42" t="s">
        <v>109</v>
      </c>
      <c r="D17" s="42" t="s">
        <v>128</v>
      </c>
      <c r="E17" s="43">
        <v>93.92</v>
      </c>
      <c r="F17" s="44">
        <f t="shared" si="0"/>
        <v>134.16999999999999</v>
      </c>
    </row>
    <row r="18" spans="1:6" ht="25.5" x14ac:dyDescent="0.2">
      <c r="A18" s="41" t="s">
        <v>5</v>
      </c>
      <c r="B18" s="42">
        <f t="shared" si="1"/>
        <v>70</v>
      </c>
      <c r="C18" s="42" t="s">
        <v>109</v>
      </c>
      <c r="D18" s="42" t="s">
        <v>129</v>
      </c>
      <c r="E18" s="43">
        <v>37.92</v>
      </c>
      <c r="F18" s="44">
        <f t="shared" si="0"/>
        <v>54.17</v>
      </c>
    </row>
    <row r="19" spans="1:6" ht="25.5" x14ac:dyDescent="0.2">
      <c r="A19" s="41" t="s">
        <v>5</v>
      </c>
      <c r="B19" s="42">
        <f t="shared" si="1"/>
        <v>72</v>
      </c>
      <c r="C19" s="42" t="s">
        <v>109</v>
      </c>
      <c r="D19" s="42" t="s">
        <v>130</v>
      </c>
      <c r="E19" s="43">
        <v>112.18</v>
      </c>
      <c r="F19" s="44">
        <f t="shared" si="0"/>
        <v>160.26</v>
      </c>
    </row>
    <row r="20" spans="1:6" ht="25.5" x14ac:dyDescent="0.2">
      <c r="A20" s="41" t="s">
        <v>5</v>
      </c>
      <c r="B20" s="42">
        <f t="shared" si="1"/>
        <v>74</v>
      </c>
      <c r="C20" s="42" t="s">
        <v>109</v>
      </c>
      <c r="D20" s="42" t="s">
        <v>131</v>
      </c>
      <c r="E20" s="43">
        <v>149.54</v>
      </c>
      <c r="F20" s="44">
        <f t="shared" si="0"/>
        <v>213.63</v>
      </c>
    </row>
    <row r="21" spans="1:6" x14ac:dyDescent="0.2">
      <c r="A21" s="41" t="s">
        <v>5</v>
      </c>
      <c r="B21" s="42">
        <f t="shared" si="1"/>
        <v>76</v>
      </c>
      <c r="C21" s="42" t="s">
        <v>126</v>
      </c>
      <c r="D21" s="42" t="s">
        <v>132</v>
      </c>
      <c r="E21" s="43">
        <v>7098.14</v>
      </c>
      <c r="F21" s="44">
        <f t="shared" si="0"/>
        <v>10140.200000000001</v>
      </c>
    </row>
    <row r="22" spans="1:6" x14ac:dyDescent="0.2">
      <c r="A22" s="41" t="s">
        <v>5</v>
      </c>
      <c r="B22" s="42">
        <f t="shared" si="1"/>
        <v>78</v>
      </c>
      <c r="C22" s="42" t="s">
        <v>109</v>
      </c>
      <c r="D22" s="42" t="s">
        <v>133</v>
      </c>
      <c r="E22" s="43">
        <v>903.75</v>
      </c>
      <c r="F22" s="44">
        <f t="shared" si="0"/>
        <v>1291.07</v>
      </c>
    </row>
    <row r="23" spans="1:6" ht="25.5" x14ac:dyDescent="0.2">
      <c r="A23" s="41" t="s">
        <v>5</v>
      </c>
      <c r="B23" s="42">
        <f t="shared" si="1"/>
        <v>80</v>
      </c>
      <c r="C23" s="42" t="s">
        <v>111</v>
      </c>
      <c r="D23" s="42" t="s">
        <v>134</v>
      </c>
      <c r="E23" s="43">
        <v>20.73</v>
      </c>
      <c r="F23" s="44">
        <f t="shared" si="0"/>
        <v>29.61</v>
      </c>
    </row>
    <row r="24" spans="1:6" ht="25.5" x14ac:dyDescent="0.2">
      <c r="A24" s="41" t="s">
        <v>5</v>
      </c>
      <c r="B24" s="42">
        <f t="shared" si="1"/>
        <v>82</v>
      </c>
      <c r="C24" s="42" t="s">
        <v>109</v>
      </c>
      <c r="D24" s="42" t="s">
        <v>135</v>
      </c>
      <c r="E24" s="43">
        <v>42.11</v>
      </c>
      <c r="F24" s="44">
        <f t="shared" si="0"/>
        <v>60.16</v>
      </c>
    </row>
    <row r="25" spans="1:6" ht="25.5" x14ac:dyDescent="0.2">
      <c r="A25" s="41" t="s">
        <v>5</v>
      </c>
      <c r="B25" s="42">
        <f t="shared" si="1"/>
        <v>84</v>
      </c>
      <c r="C25" s="42" t="s">
        <v>109</v>
      </c>
      <c r="D25" s="42" t="s">
        <v>136</v>
      </c>
      <c r="E25" s="43">
        <v>19.190000000000001</v>
      </c>
      <c r="F25" s="44">
        <f>ROUND(E25/0.7,2)</f>
        <v>27.41</v>
      </c>
    </row>
    <row r="26" spans="1:6" ht="25.5" x14ac:dyDescent="0.2">
      <c r="A26" s="41" t="s">
        <v>5</v>
      </c>
      <c r="B26" s="42">
        <f t="shared" si="1"/>
        <v>86</v>
      </c>
      <c r="C26" s="42" t="s">
        <v>109</v>
      </c>
      <c r="D26" s="42" t="s">
        <v>137</v>
      </c>
      <c r="E26" s="43">
        <v>24.59</v>
      </c>
      <c r="F26" s="44">
        <f t="shared" si="0"/>
        <v>35.130000000000003</v>
      </c>
    </row>
    <row r="27" spans="1:6" ht="25.5" x14ac:dyDescent="0.2">
      <c r="A27" s="41" t="s">
        <v>5</v>
      </c>
      <c r="B27" s="42">
        <f t="shared" si="1"/>
        <v>88</v>
      </c>
      <c r="C27" s="42" t="s">
        <v>109</v>
      </c>
      <c r="D27" s="42" t="s">
        <v>138</v>
      </c>
      <c r="E27" s="43">
        <v>22.77</v>
      </c>
      <c r="F27" s="44">
        <f t="shared" si="0"/>
        <v>32.53</v>
      </c>
    </row>
    <row r="28" spans="1:6" ht="25.5" x14ac:dyDescent="0.2">
      <c r="A28" s="41" t="s">
        <v>5</v>
      </c>
      <c r="B28" s="42">
        <f t="shared" si="1"/>
        <v>90</v>
      </c>
      <c r="C28" s="42" t="s">
        <v>109</v>
      </c>
      <c r="D28" s="42" t="s">
        <v>139</v>
      </c>
      <c r="E28" s="43">
        <v>97.63</v>
      </c>
      <c r="F28" s="44">
        <f>ROUND(E28/0.7,2)</f>
        <v>139.47</v>
      </c>
    </row>
    <row r="29" spans="1:6" ht="25.5" x14ac:dyDescent="0.2">
      <c r="A29" s="41" t="s">
        <v>5</v>
      </c>
      <c r="B29" s="42">
        <f t="shared" si="1"/>
        <v>92</v>
      </c>
      <c r="C29" s="42" t="s">
        <v>109</v>
      </c>
      <c r="D29" s="42" t="s">
        <v>140</v>
      </c>
      <c r="E29" s="43">
        <v>45.17</v>
      </c>
      <c r="F29" s="44">
        <f t="shared" si="0"/>
        <v>64.53</v>
      </c>
    </row>
    <row r="30" spans="1:6" ht="38.25" x14ac:dyDescent="0.2">
      <c r="A30" s="41" t="s">
        <v>5</v>
      </c>
      <c r="B30" s="42">
        <f t="shared" si="1"/>
        <v>94</v>
      </c>
      <c r="C30" s="42" t="s">
        <v>109</v>
      </c>
      <c r="D30" s="42" t="s">
        <v>141</v>
      </c>
      <c r="E30" s="43">
        <v>42.11</v>
      </c>
      <c r="F30" s="44">
        <f t="shared" si="0"/>
        <v>60.16</v>
      </c>
    </row>
    <row r="31" spans="1:6" ht="39" thickBot="1" x14ac:dyDescent="0.25">
      <c r="A31" s="45" t="s">
        <v>5</v>
      </c>
      <c r="B31" s="46">
        <f t="shared" si="1"/>
        <v>96</v>
      </c>
      <c r="C31" s="46" t="s">
        <v>109</v>
      </c>
      <c r="D31" s="46" t="s">
        <v>142</v>
      </c>
      <c r="E31" s="47">
        <v>145.86000000000001</v>
      </c>
      <c r="F31" s="48">
        <f t="shared" si="0"/>
        <v>208.37</v>
      </c>
    </row>
    <row r="32" spans="1:6" x14ac:dyDescent="0.2">
      <c r="A32" s="37" t="s">
        <v>8</v>
      </c>
      <c r="B32" s="38">
        <v>82</v>
      </c>
      <c r="C32" s="38" t="s">
        <v>109</v>
      </c>
      <c r="D32" s="38" t="s">
        <v>143</v>
      </c>
      <c r="E32" s="39">
        <v>54.7</v>
      </c>
      <c r="F32" s="40">
        <f t="shared" si="0"/>
        <v>78.14</v>
      </c>
    </row>
    <row r="33" spans="1:6" ht="13.5" thickBot="1" x14ac:dyDescent="0.25">
      <c r="A33" s="53" t="s">
        <v>8</v>
      </c>
      <c r="B33" s="54">
        <f>B32+2</f>
        <v>84</v>
      </c>
      <c r="C33" s="54" t="s">
        <v>109</v>
      </c>
      <c r="D33" s="54" t="s">
        <v>144</v>
      </c>
      <c r="E33" s="55">
        <v>92.51</v>
      </c>
      <c r="F33" s="56">
        <f t="shared" si="0"/>
        <v>132.16</v>
      </c>
    </row>
    <row r="34" spans="1:6" ht="25.5" x14ac:dyDescent="0.2">
      <c r="A34" s="13" t="s">
        <v>13</v>
      </c>
      <c r="B34" s="14">
        <v>76</v>
      </c>
      <c r="C34" s="14" t="s">
        <v>145</v>
      </c>
      <c r="D34" s="14" t="s">
        <v>146</v>
      </c>
      <c r="E34" s="15">
        <v>89.72</v>
      </c>
      <c r="F34" s="16">
        <f t="shared" si="0"/>
        <v>128.16999999999999</v>
      </c>
    </row>
    <row r="35" spans="1:6" ht="25.5" x14ac:dyDescent="0.2">
      <c r="A35" s="17" t="s">
        <v>13</v>
      </c>
      <c r="B35" s="18">
        <f>B34+2</f>
        <v>78</v>
      </c>
      <c r="C35" s="18" t="s">
        <v>145</v>
      </c>
      <c r="D35" s="18" t="s">
        <v>147</v>
      </c>
      <c r="E35" s="19">
        <v>74.98</v>
      </c>
      <c r="F35" s="20">
        <f t="shared" si="0"/>
        <v>107.11</v>
      </c>
    </row>
    <row r="36" spans="1:6" ht="26.25" thickBot="1" x14ac:dyDescent="0.25">
      <c r="A36" s="3" t="s">
        <v>13</v>
      </c>
      <c r="B36" s="4">
        <v>80</v>
      </c>
      <c r="C36" s="5" t="s">
        <v>109</v>
      </c>
      <c r="D36" s="24" t="s">
        <v>148</v>
      </c>
      <c r="E36" s="22">
        <v>12.18</v>
      </c>
      <c r="F36" s="23">
        <f t="shared" si="0"/>
        <v>17.399999999999999</v>
      </c>
    </row>
    <row r="37" spans="1:6" x14ac:dyDescent="0.2">
      <c r="A37" s="66" t="s">
        <v>49</v>
      </c>
      <c r="B37" s="38">
        <v>352</v>
      </c>
      <c r="C37" s="38" t="s">
        <v>109</v>
      </c>
      <c r="D37" s="38" t="s">
        <v>149</v>
      </c>
      <c r="E37" s="39">
        <v>29.66</v>
      </c>
      <c r="F37" s="40">
        <f t="shared" si="0"/>
        <v>42.37</v>
      </c>
    </row>
    <row r="38" spans="1:6" x14ac:dyDescent="0.2">
      <c r="A38" s="67" t="s">
        <v>49</v>
      </c>
      <c r="B38" s="42">
        <f t="shared" ref="B38:B55" si="2">B37+2</f>
        <v>354</v>
      </c>
      <c r="C38" s="42" t="s">
        <v>109</v>
      </c>
      <c r="D38" s="42" t="s">
        <v>150</v>
      </c>
      <c r="E38" s="43">
        <v>21.66</v>
      </c>
      <c r="F38" s="44">
        <f t="shared" si="0"/>
        <v>30.94</v>
      </c>
    </row>
    <row r="39" spans="1:6" x14ac:dyDescent="0.2">
      <c r="A39" s="67" t="s">
        <v>49</v>
      </c>
      <c r="B39" s="42">
        <f t="shared" si="2"/>
        <v>356</v>
      </c>
      <c r="C39" s="42" t="s">
        <v>109</v>
      </c>
      <c r="D39" s="42" t="s">
        <v>151</v>
      </c>
      <c r="E39" s="43">
        <v>21.66</v>
      </c>
      <c r="F39" s="44">
        <f t="shared" si="0"/>
        <v>30.94</v>
      </c>
    </row>
    <row r="40" spans="1:6" x14ac:dyDescent="0.2">
      <c r="A40" s="67" t="s">
        <v>49</v>
      </c>
      <c r="B40" s="42">
        <f t="shared" si="2"/>
        <v>358</v>
      </c>
      <c r="C40" s="42" t="s">
        <v>109</v>
      </c>
      <c r="D40" s="42" t="s">
        <v>152</v>
      </c>
      <c r="E40" s="43">
        <v>14.82</v>
      </c>
      <c r="F40" s="44">
        <f t="shared" si="0"/>
        <v>21.17</v>
      </c>
    </row>
    <row r="41" spans="1:6" x14ac:dyDescent="0.2">
      <c r="A41" s="67" t="s">
        <v>49</v>
      </c>
      <c r="B41" s="42">
        <f t="shared" si="2"/>
        <v>360</v>
      </c>
      <c r="C41" s="42" t="s">
        <v>109</v>
      </c>
      <c r="D41" s="42" t="s">
        <v>153</v>
      </c>
      <c r="E41" s="43">
        <v>30.71</v>
      </c>
      <c r="F41" s="44">
        <f t="shared" si="0"/>
        <v>43.87</v>
      </c>
    </row>
    <row r="42" spans="1:6" ht="38.25" x14ac:dyDescent="0.2">
      <c r="A42" s="41" t="s">
        <v>49</v>
      </c>
      <c r="B42" s="42">
        <f t="shared" si="2"/>
        <v>362</v>
      </c>
      <c r="C42" s="42" t="s">
        <v>109</v>
      </c>
      <c r="D42" s="68" t="s">
        <v>154</v>
      </c>
      <c r="E42" s="43">
        <v>445.23</v>
      </c>
      <c r="F42" s="44">
        <f t="shared" si="0"/>
        <v>636.04</v>
      </c>
    </row>
    <row r="43" spans="1:6" ht="38.25" x14ac:dyDescent="0.2">
      <c r="A43" s="41" t="s">
        <v>49</v>
      </c>
      <c r="B43" s="42">
        <f t="shared" si="2"/>
        <v>364</v>
      </c>
      <c r="C43" s="42" t="s">
        <v>109</v>
      </c>
      <c r="D43" s="68" t="s">
        <v>155</v>
      </c>
      <c r="E43" s="43">
        <v>425.65</v>
      </c>
      <c r="F43" s="44">
        <f t="shared" si="0"/>
        <v>608.07000000000005</v>
      </c>
    </row>
    <row r="44" spans="1:6" ht="38.25" x14ac:dyDescent="0.2">
      <c r="A44" s="41" t="s">
        <v>49</v>
      </c>
      <c r="B44" s="42">
        <f t="shared" si="2"/>
        <v>366</v>
      </c>
      <c r="C44" s="42" t="s">
        <v>109</v>
      </c>
      <c r="D44" s="68" t="s">
        <v>156</v>
      </c>
      <c r="E44" s="43">
        <v>304.5</v>
      </c>
      <c r="F44" s="44">
        <f t="shared" si="0"/>
        <v>435</v>
      </c>
    </row>
    <row r="45" spans="1:6" ht="38.25" x14ac:dyDescent="0.2">
      <c r="A45" s="41" t="s">
        <v>49</v>
      </c>
      <c r="B45" s="42">
        <f t="shared" si="2"/>
        <v>368</v>
      </c>
      <c r="C45" s="42" t="s">
        <v>109</v>
      </c>
      <c r="D45" s="68" t="s">
        <v>157</v>
      </c>
      <c r="E45" s="43">
        <v>339.5</v>
      </c>
      <c r="F45" s="44">
        <f t="shared" si="0"/>
        <v>485</v>
      </c>
    </row>
    <row r="46" spans="1:6" ht="38.25" x14ac:dyDescent="0.2">
      <c r="A46" s="41" t="s">
        <v>49</v>
      </c>
      <c r="B46" s="42">
        <f t="shared" si="2"/>
        <v>370</v>
      </c>
      <c r="C46" s="42" t="s">
        <v>109</v>
      </c>
      <c r="D46" s="68" t="s">
        <v>158</v>
      </c>
      <c r="E46" s="43">
        <v>388.51</v>
      </c>
      <c r="F46" s="44">
        <f t="shared" si="0"/>
        <v>555.01</v>
      </c>
    </row>
    <row r="47" spans="1:6" ht="25.5" x14ac:dyDescent="0.2">
      <c r="A47" s="41" t="s">
        <v>49</v>
      </c>
      <c r="B47" s="42">
        <f t="shared" si="2"/>
        <v>372</v>
      </c>
      <c r="C47" s="42" t="s">
        <v>109</v>
      </c>
      <c r="D47" s="68" t="s">
        <v>159</v>
      </c>
      <c r="E47" s="43">
        <v>428</v>
      </c>
      <c r="F47" s="44">
        <f t="shared" si="0"/>
        <v>611.42999999999995</v>
      </c>
    </row>
    <row r="48" spans="1:6" ht="25.5" x14ac:dyDescent="0.2">
      <c r="A48" s="41" t="s">
        <v>49</v>
      </c>
      <c r="B48" s="42">
        <f t="shared" si="2"/>
        <v>374</v>
      </c>
      <c r="C48" s="42" t="s">
        <v>109</v>
      </c>
      <c r="D48" s="68" t="s">
        <v>160</v>
      </c>
      <c r="E48" s="43">
        <v>448.51</v>
      </c>
      <c r="F48" s="44">
        <f t="shared" si="0"/>
        <v>640.73</v>
      </c>
    </row>
    <row r="49" spans="1:8" ht="38.25" x14ac:dyDescent="0.2">
      <c r="A49" s="41" t="s">
        <v>49</v>
      </c>
      <c r="B49" s="42">
        <f t="shared" si="2"/>
        <v>376</v>
      </c>
      <c r="C49" s="42" t="s">
        <v>109</v>
      </c>
      <c r="D49" s="68" t="s">
        <v>161</v>
      </c>
      <c r="E49" s="43">
        <v>469.1</v>
      </c>
      <c r="F49" s="44">
        <f t="shared" si="0"/>
        <v>670.14</v>
      </c>
    </row>
    <row r="50" spans="1:8" ht="25.5" x14ac:dyDescent="0.2">
      <c r="A50" s="41" t="s">
        <v>49</v>
      </c>
      <c r="B50" s="42">
        <f t="shared" si="2"/>
        <v>378</v>
      </c>
      <c r="C50" s="42" t="s">
        <v>109</v>
      </c>
      <c r="D50" s="68" t="s">
        <v>162</v>
      </c>
      <c r="E50" s="43">
        <v>1290.18</v>
      </c>
      <c r="F50" s="44">
        <f t="shared" si="0"/>
        <v>1843.11</v>
      </c>
    </row>
    <row r="51" spans="1:8" ht="25.5" x14ac:dyDescent="0.2">
      <c r="A51" s="41" t="s">
        <v>49</v>
      </c>
      <c r="B51" s="42">
        <f t="shared" si="2"/>
        <v>380</v>
      </c>
      <c r="C51" s="42" t="s">
        <v>109</v>
      </c>
      <c r="D51" s="68" t="s">
        <v>163</v>
      </c>
      <c r="E51" s="43">
        <v>1375.07</v>
      </c>
      <c r="F51" s="44">
        <f t="shared" si="0"/>
        <v>1964.39</v>
      </c>
    </row>
    <row r="52" spans="1:8" ht="25.5" x14ac:dyDescent="0.2">
      <c r="A52" s="41" t="s">
        <v>49</v>
      </c>
      <c r="B52" s="42">
        <f t="shared" si="2"/>
        <v>382</v>
      </c>
      <c r="C52" s="42" t="s">
        <v>109</v>
      </c>
      <c r="D52" s="68" t="s">
        <v>164</v>
      </c>
      <c r="E52" s="43">
        <v>1224.55</v>
      </c>
      <c r="F52" s="44">
        <f t="shared" si="0"/>
        <v>1749.36</v>
      </c>
    </row>
    <row r="53" spans="1:8" x14ac:dyDescent="0.2">
      <c r="A53" s="41" t="s">
        <v>49</v>
      </c>
      <c r="B53" s="42">
        <f t="shared" si="2"/>
        <v>384</v>
      </c>
      <c r="C53" s="42" t="s">
        <v>109</v>
      </c>
      <c r="D53" s="68" t="s">
        <v>165</v>
      </c>
      <c r="E53" s="43">
        <v>49.63</v>
      </c>
      <c r="F53" s="44">
        <f t="shared" si="0"/>
        <v>70.900000000000006</v>
      </c>
    </row>
    <row r="54" spans="1:8" x14ac:dyDescent="0.2">
      <c r="A54" s="41" t="s">
        <v>49</v>
      </c>
      <c r="B54" s="42">
        <f t="shared" si="2"/>
        <v>386</v>
      </c>
      <c r="C54" s="42" t="s">
        <v>109</v>
      </c>
      <c r="D54" s="68" t="s">
        <v>166</v>
      </c>
      <c r="E54" s="43">
        <v>52.12</v>
      </c>
      <c r="F54" s="44">
        <f t="shared" si="0"/>
        <v>74.459999999999994</v>
      </c>
    </row>
    <row r="55" spans="1:8" x14ac:dyDescent="0.2">
      <c r="A55" s="41" t="s">
        <v>49</v>
      </c>
      <c r="B55" s="42">
        <f t="shared" si="2"/>
        <v>388</v>
      </c>
      <c r="C55" s="42" t="s">
        <v>109</v>
      </c>
      <c r="D55" s="68" t="s">
        <v>167</v>
      </c>
      <c r="E55" s="43">
        <v>59.14</v>
      </c>
      <c r="F55" s="44">
        <f t="shared" si="0"/>
        <v>84.49</v>
      </c>
    </row>
    <row r="56" spans="1:8" x14ac:dyDescent="0.2">
      <c r="A56" s="69" t="s">
        <v>49</v>
      </c>
      <c r="B56" s="70">
        <v>390</v>
      </c>
      <c r="C56" s="71" t="s">
        <v>109</v>
      </c>
      <c r="D56" s="42" t="s">
        <v>168</v>
      </c>
      <c r="E56" s="43">
        <v>438.2</v>
      </c>
      <c r="F56" s="44">
        <f t="shared" si="0"/>
        <v>626</v>
      </c>
      <c r="H56" s="6"/>
    </row>
    <row r="57" spans="1:8" x14ac:dyDescent="0.2">
      <c r="A57" s="69" t="s">
        <v>49</v>
      </c>
      <c r="B57" s="70">
        <v>392</v>
      </c>
      <c r="C57" s="71" t="s">
        <v>109</v>
      </c>
      <c r="D57" s="42" t="s">
        <v>169</v>
      </c>
      <c r="E57" s="43">
        <v>403.2</v>
      </c>
      <c r="F57" s="44">
        <f t="shared" si="0"/>
        <v>576</v>
      </c>
      <c r="H57" s="6"/>
    </row>
    <row r="58" spans="1:8" x14ac:dyDescent="0.2">
      <c r="A58" s="69" t="s">
        <v>49</v>
      </c>
      <c r="B58" s="70">
        <v>394</v>
      </c>
      <c r="C58" s="71" t="s">
        <v>109</v>
      </c>
      <c r="D58" s="42" t="s">
        <v>170</v>
      </c>
      <c r="E58" s="43">
        <v>375.2</v>
      </c>
      <c r="F58" s="44">
        <f t="shared" si="0"/>
        <v>536</v>
      </c>
      <c r="H58" s="6"/>
    </row>
    <row r="59" spans="1:8" x14ac:dyDescent="0.2">
      <c r="A59" s="69" t="s">
        <v>49</v>
      </c>
      <c r="B59" s="70">
        <v>396</v>
      </c>
      <c r="C59" s="71" t="s">
        <v>109</v>
      </c>
      <c r="D59" s="42" t="s">
        <v>171</v>
      </c>
      <c r="E59" s="43">
        <v>340.2</v>
      </c>
      <c r="F59" s="44">
        <f t="shared" si="0"/>
        <v>486</v>
      </c>
      <c r="H59" s="6"/>
    </row>
    <row r="60" spans="1:8" x14ac:dyDescent="0.2">
      <c r="A60" s="69" t="s">
        <v>49</v>
      </c>
      <c r="B60" s="70">
        <v>398</v>
      </c>
      <c r="C60" s="71" t="s">
        <v>109</v>
      </c>
      <c r="D60" s="42" t="s">
        <v>172</v>
      </c>
      <c r="E60" s="43">
        <v>487.2</v>
      </c>
      <c r="F60" s="44">
        <f t="shared" si="0"/>
        <v>696</v>
      </c>
      <c r="H60" s="6"/>
    </row>
    <row r="61" spans="1:8" x14ac:dyDescent="0.2">
      <c r="A61" s="69" t="s">
        <v>49</v>
      </c>
      <c r="B61" s="70">
        <v>400</v>
      </c>
      <c r="C61" s="71" t="s">
        <v>109</v>
      </c>
      <c r="D61" s="42" t="s">
        <v>173</v>
      </c>
      <c r="E61" s="43">
        <v>452.2</v>
      </c>
      <c r="F61" s="44">
        <f t="shared" si="0"/>
        <v>646</v>
      </c>
      <c r="H61" s="6"/>
    </row>
    <row r="62" spans="1:8" x14ac:dyDescent="0.2">
      <c r="A62" s="69" t="s">
        <v>49</v>
      </c>
      <c r="B62" s="70">
        <v>402</v>
      </c>
      <c r="C62" s="71" t="s">
        <v>109</v>
      </c>
      <c r="D62" s="42" t="s">
        <v>174</v>
      </c>
      <c r="E62" s="43">
        <v>424.2</v>
      </c>
      <c r="F62" s="44">
        <f t="shared" si="0"/>
        <v>606</v>
      </c>
      <c r="H62" s="6"/>
    </row>
    <row r="63" spans="1:8" s="7" customFormat="1" x14ac:dyDescent="0.2">
      <c r="A63" s="69" t="s">
        <v>49</v>
      </c>
      <c r="B63" s="70">
        <v>404</v>
      </c>
      <c r="C63" s="71" t="s">
        <v>109</v>
      </c>
      <c r="D63" s="42" t="s">
        <v>175</v>
      </c>
      <c r="E63" s="43">
        <v>389.2</v>
      </c>
      <c r="F63" s="44">
        <f t="shared" si="0"/>
        <v>556</v>
      </c>
      <c r="G63" s="2"/>
      <c r="H63" s="6"/>
    </row>
    <row r="64" spans="1:8" s="7" customFormat="1" x14ac:dyDescent="0.2">
      <c r="A64" s="69" t="s">
        <v>49</v>
      </c>
      <c r="B64" s="70">
        <v>406</v>
      </c>
      <c r="C64" s="71" t="s">
        <v>109</v>
      </c>
      <c r="D64" s="42" t="s">
        <v>176</v>
      </c>
      <c r="E64" s="43">
        <v>342.3</v>
      </c>
      <c r="F64" s="44">
        <f t="shared" si="0"/>
        <v>489</v>
      </c>
      <c r="G64" s="2"/>
      <c r="H64" s="6"/>
    </row>
    <row r="65" spans="1:8" s="7" customFormat="1" x14ac:dyDescent="0.2">
      <c r="A65" s="69" t="s">
        <v>49</v>
      </c>
      <c r="B65" s="70">
        <v>408</v>
      </c>
      <c r="C65" s="71" t="s">
        <v>109</v>
      </c>
      <c r="D65" s="42" t="s">
        <v>177</v>
      </c>
      <c r="E65" s="43">
        <v>393.4</v>
      </c>
      <c r="F65" s="44">
        <f t="shared" si="0"/>
        <v>562</v>
      </c>
      <c r="G65" s="2"/>
      <c r="H65" s="6"/>
    </row>
    <row r="66" spans="1:8" s="7" customFormat="1" x14ac:dyDescent="0.2">
      <c r="A66" s="69" t="s">
        <v>49</v>
      </c>
      <c r="B66" s="70">
        <v>410</v>
      </c>
      <c r="C66" s="71" t="s">
        <v>109</v>
      </c>
      <c r="D66" s="42" t="s">
        <v>178</v>
      </c>
      <c r="E66" s="43">
        <v>396.9</v>
      </c>
      <c r="F66" s="44">
        <f t="shared" ref="F66:F129" si="3">ROUND(E66/0.7,2)</f>
        <v>567</v>
      </c>
      <c r="G66" s="2"/>
      <c r="H66" s="6"/>
    </row>
    <row r="67" spans="1:8" s="7" customFormat="1" x14ac:dyDescent="0.2">
      <c r="A67" s="69" t="s">
        <v>49</v>
      </c>
      <c r="B67" s="70">
        <v>412</v>
      </c>
      <c r="C67" s="71" t="s">
        <v>109</v>
      </c>
      <c r="D67" s="42" t="s">
        <v>179</v>
      </c>
      <c r="E67" s="43">
        <v>433.3</v>
      </c>
      <c r="F67" s="44">
        <f t="shared" si="3"/>
        <v>619</v>
      </c>
      <c r="G67" s="2"/>
      <c r="H67" s="6"/>
    </row>
    <row r="68" spans="1:8" s="7" customFormat="1" x14ac:dyDescent="0.2">
      <c r="A68" s="69" t="s">
        <v>49</v>
      </c>
      <c r="B68" s="70">
        <v>414</v>
      </c>
      <c r="C68" s="71" t="s">
        <v>109</v>
      </c>
      <c r="D68" s="42" t="s">
        <v>180</v>
      </c>
      <c r="E68" s="43">
        <v>443.8</v>
      </c>
      <c r="F68" s="44">
        <f t="shared" si="3"/>
        <v>634</v>
      </c>
      <c r="G68" s="2"/>
      <c r="H68" s="6"/>
    </row>
    <row r="69" spans="1:8" s="7" customFormat="1" x14ac:dyDescent="0.2">
      <c r="A69" s="69" t="s">
        <v>49</v>
      </c>
      <c r="B69" s="70">
        <v>416</v>
      </c>
      <c r="C69" s="71" t="s">
        <v>109</v>
      </c>
      <c r="D69" s="42" t="s">
        <v>181</v>
      </c>
      <c r="E69" s="43">
        <v>506.8</v>
      </c>
      <c r="F69" s="44">
        <f t="shared" si="3"/>
        <v>724</v>
      </c>
      <c r="G69" s="2"/>
      <c r="H69" s="6"/>
    </row>
    <row r="70" spans="1:8" s="7" customFormat="1" x14ac:dyDescent="0.2">
      <c r="A70" s="69" t="s">
        <v>49</v>
      </c>
      <c r="B70" s="70">
        <v>418</v>
      </c>
      <c r="C70" s="71" t="s">
        <v>109</v>
      </c>
      <c r="D70" s="42" t="s">
        <v>182</v>
      </c>
      <c r="E70" s="43">
        <v>506.8</v>
      </c>
      <c r="F70" s="44">
        <f t="shared" si="3"/>
        <v>724</v>
      </c>
      <c r="G70" s="2"/>
      <c r="H70" s="6"/>
    </row>
    <row r="71" spans="1:8" s="7" customFormat="1" x14ac:dyDescent="0.2">
      <c r="A71" s="69" t="s">
        <v>49</v>
      </c>
      <c r="B71" s="70">
        <v>420</v>
      </c>
      <c r="C71" s="71" t="s">
        <v>109</v>
      </c>
      <c r="D71" s="42" t="s">
        <v>183</v>
      </c>
      <c r="E71" s="43">
        <v>650.29999999999995</v>
      </c>
      <c r="F71" s="44">
        <f t="shared" si="3"/>
        <v>929</v>
      </c>
      <c r="G71" s="2"/>
      <c r="H71" s="6"/>
    </row>
    <row r="72" spans="1:8" x14ac:dyDescent="0.2">
      <c r="A72" s="69" t="s">
        <v>49</v>
      </c>
      <c r="B72" s="70">
        <v>422</v>
      </c>
      <c r="C72" s="71" t="s">
        <v>109</v>
      </c>
      <c r="D72" s="42" t="s">
        <v>184</v>
      </c>
      <c r="E72" s="43">
        <v>725.9</v>
      </c>
      <c r="F72" s="44">
        <f t="shared" si="3"/>
        <v>1037</v>
      </c>
      <c r="H72" s="6"/>
    </row>
    <row r="73" spans="1:8" x14ac:dyDescent="0.2">
      <c r="A73" s="69" t="s">
        <v>49</v>
      </c>
      <c r="B73" s="70">
        <v>424</v>
      </c>
      <c r="C73" s="71" t="s">
        <v>109</v>
      </c>
      <c r="D73" s="42" t="s">
        <v>185</v>
      </c>
      <c r="E73" s="43">
        <v>544.6</v>
      </c>
      <c r="F73" s="44">
        <f t="shared" si="3"/>
        <v>778</v>
      </c>
      <c r="H73" s="6"/>
    </row>
    <row r="74" spans="1:8" s="7" customFormat="1" x14ac:dyDescent="0.2">
      <c r="A74" s="69" t="s">
        <v>49</v>
      </c>
      <c r="B74" s="70">
        <v>426</v>
      </c>
      <c r="C74" s="71" t="s">
        <v>109</v>
      </c>
      <c r="D74" s="42" t="s">
        <v>186</v>
      </c>
      <c r="E74" s="43">
        <v>546.70000000000005</v>
      </c>
      <c r="F74" s="44">
        <f t="shared" si="3"/>
        <v>781</v>
      </c>
      <c r="G74" s="2"/>
      <c r="H74" s="6"/>
    </row>
    <row r="75" spans="1:8" s="7" customFormat="1" x14ac:dyDescent="0.2">
      <c r="A75" s="69" t="s">
        <v>49</v>
      </c>
      <c r="B75" s="70">
        <v>428</v>
      </c>
      <c r="C75" s="71" t="s">
        <v>109</v>
      </c>
      <c r="D75" s="42" t="s">
        <v>187</v>
      </c>
      <c r="E75" s="43">
        <v>577.5</v>
      </c>
      <c r="F75" s="44">
        <f t="shared" si="3"/>
        <v>825</v>
      </c>
      <c r="G75" s="2"/>
      <c r="H75" s="6"/>
    </row>
    <row r="76" spans="1:8" s="7" customFormat="1" x14ac:dyDescent="0.2">
      <c r="A76" s="69" t="s">
        <v>49</v>
      </c>
      <c r="B76" s="70">
        <v>430</v>
      </c>
      <c r="C76" s="71" t="s">
        <v>109</v>
      </c>
      <c r="D76" s="42" t="s">
        <v>188</v>
      </c>
      <c r="E76" s="43">
        <v>597.1</v>
      </c>
      <c r="F76" s="44">
        <f t="shared" si="3"/>
        <v>853</v>
      </c>
      <c r="G76" s="2"/>
      <c r="H76" s="6"/>
    </row>
    <row r="77" spans="1:8" s="7" customFormat="1" x14ac:dyDescent="0.2">
      <c r="A77" s="69" t="s">
        <v>49</v>
      </c>
      <c r="B77" s="70">
        <v>432</v>
      </c>
      <c r="C77" s="71" t="s">
        <v>109</v>
      </c>
      <c r="D77" s="42" t="s">
        <v>189</v>
      </c>
      <c r="E77" s="43">
        <v>661.5</v>
      </c>
      <c r="F77" s="44">
        <f t="shared" si="3"/>
        <v>945</v>
      </c>
      <c r="G77" s="2"/>
      <c r="H77" s="6"/>
    </row>
    <row r="78" spans="1:8" x14ac:dyDescent="0.2">
      <c r="A78" s="69" t="s">
        <v>49</v>
      </c>
      <c r="B78" s="70">
        <v>434</v>
      </c>
      <c r="C78" s="71" t="s">
        <v>109</v>
      </c>
      <c r="D78" s="42" t="s">
        <v>190</v>
      </c>
      <c r="E78" s="43">
        <v>661.5</v>
      </c>
      <c r="F78" s="44">
        <f t="shared" si="3"/>
        <v>945</v>
      </c>
      <c r="H78" s="6"/>
    </row>
    <row r="79" spans="1:8" x14ac:dyDescent="0.2">
      <c r="A79" s="69" t="s">
        <v>49</v>
      </c>
      <c r="B79" s="70">
        <v>436</v>
      </c>
      <c r="C79" s="71" t="s">
        <v>109</v>
      </c>
      <c r="D79" s="42" t="s">
        <v>191</v>
      </c>
      <c r="E79" s="43">
        <v>805</v>
      </c>
      <c r="F79" s="44">
        <f t="shared" si="3"/>
        <v>1150</v>
      </c>
      <c r="H79" s="6"/>
    </row>
    <row r="80" spans="1:8" x14ac:dyDescent="0.2">
      <c r="A80" s="69" t="s">
        <v>49</v>
      </c>
      <c r="B80" s="70">
        <v>438</v>
      </c>
      <c r="C80" s="71" t="s">
        <v>109</v>
      </c>
      <c r="D80" s="42" t="s">
        <v>192</v>
      </c>
      <c r="E80" s="43">
        <v>880.6</v>
      </c>
      <c r="F80" s="44">
        <f t="shared" si="3"/>
        <v>1258</v>
      </c>
      <c r="H80" s="6"/>
    </row>
    <row r="81" spans="1:8" x14ac:dyDescent="0.2">
      <c r="A81" s="69" t="s">
        <v>49</v>
      </c>
      <c r="B81" s="70">
        <v>440</v>
      </c>
      <c r="C81" s="71" t="s">
        <v>109</v>
      </c>
      <c r="D81" s="42" t="s">
        <v>193</v>
      </c>
      <c r="E81" s="43">
        <v>489.3</v>
      </c>
      <c r="F81" s="44">
        <f t="shared" si="3"/>
        <v>699</v>
      </c>
      <c r="H81" s="6"/>
    </row>
    <row r="82" spans="1:8" s="7" customFormat="1" x14ac:dyDescent="0.2">
      <c r="A82" s="69" t="s">
        <v>49</v>
      </c>
      <c r="B82" s="70">
        <v>442</v>
      </c>
      <c r="C82" s="71" t="s">
        <v>109</v>
      </c>
      <c r="D82" s="42" t="s">
        <v>194</v>
      </c>
      <c r="E82" s="43">
        <v>492.8</v>
      </c>
      <c r="F82" s="44">
        <f t="shared" si="3"/>
        <v>704</v>
      </c>
      <c r="G82" s="2"/>
      <c r="H82" s="6"/>
    </row>
    <row r="83" spans="1:8" s="7" customFormat="1" x14ac:dyDescent="0.2">
      <c r="A83" s="69" t="s">
        <v>49</v>
      </c>
      <c r="B83" s="70">
        <v>444</v>
      </c>
      <c r="C83" s="71" t="s">
        <v>109</v>
      </c>
      <c r="D83" s="42" t="s">
        <v>195</v>
      </c>
      <c r="E83" s="43">
        <v>531.29999999999995</v>
      </c>
      <c r="F83" s="44">
        <f t="shared" si="3"/>
        <v>759</v>
      </c>
      <c r="G83" s="2"/>
      <c r="H83" s="6"/>
    </row>
    <row r="84" spans="1:8" s="7" customFormat="1" x14ac:dyDescent="0.2">
      <c r="A84" s="69" t="s">
        <v>49</v>
      </c>
      <c r="B84" s="70">
        <v>446</v>
      </c>
      <c r="C84" s="71" t="s">
        <v>109</v>
      </c>
      <c r="D84" s="42" t="s">
        <v>196</v>
      </c>
      <c r="E84" s="43">
        <v>541.79999999999995</v>
      </c>
      <c r="F84" s="44">
        <f t="shared" si="3"/>
        <v>774</v>
      </c>
      <c r="G84" s="2"/>
      <c r="H84" s="6"/>
    </row>
    <row r="85" spans="1:8" s="7" customFormat="1" x14ac:dyDescent="0.2">
      <c r="A85" s="69" t="s">
        <v>49</v>
      </c>
      <c r="B85" s="70">
        <v>448</v>
      </c>
      <c r="C85" s="71" t="s">
        <v>109</v>
      </c>
      <c r="D85" s="42" t="s">
        <v>197</v>
      </c>
      <c r="E85" s="43">
        <v>606.20000000000005</v>
      </c>
      <c r="F85" s="44">
        <f t="shared" si="3"/>
        <v>866</v>
      </c>
      <c r="G85" s="2"/>
      <c r="H85" s="6"/>
    </row>
    <row r="86" spans="1:8" s="7" customFormat="1" x14ac:dyDescent="0.2">
      <c r="A86" s="69" t="s">
        <v>49</v>
      </c>
      <c r="B86" s="70">
        <v>450</v>
      </c>
      <c r="C86" s="71" t="s">
        <v>109</v>
      </c>
      <c r="D86" s="42" t="s">
        <v>198</v>
      </c>
      <c r="E86" s="43">
        <v>606.20000000000005</v>
      </c>
      <c r="F86" s="44">
        <f t="shared" si="3"/>
        <v>866</v>
      </c>
      <c r="G86" s="2"/>
      <c r="H86" s="6"/>
    </row>
    <row r="87" spans="1:8" s="7" customFormat="1" x14ac:dyDescent="0.2">
      <c r="A87" s="69" t="s">
        <v>49</v>
      </c>
      <c r="B87" s="70">
        <v>452</v>
      </c>
      <c r="C87" s="71" t="s">
        <v>109</v>
      </c>
      <c r="D87" s="42" t="s">
        <v>199</v>
      </c>
      <c r="E87" s="43">
        <v>735.7</v>
      </c>
      <c r="F87" s="44">
        <f t="shared" si="3"/>
        <v>1051</v>
      </c>
      <c r="G87" s="2"/>
      <c r="H87" s="6"/>
    </row>
    <row r="88" spans="1:8" s="7" customFormat="1" x14ac:dyDescent="0.2">
      <c r="A88" s="69" t="s">
        <v>49</v>
      </c>
      <c r="B88" s="70">
        <v>454</v>
      </c>
      <c r="C88" s="71" t="s">
        <v>109</v>
      </c>
      <c r="D88" s="42" t="s">
        <v>200</v>
      </c>
      <c r="E88" s="43">
        <v>825.3</v>
      </c>
      <c r="F88" s="44">
        <f t="shared" si="3"/>
        <v>1179</v>
      </c>
      <c r="G88" s="2"/>
      <c r="H88" s="6"/>
    </row>
    <row r="89" spans="1:8" s="7" customFormat="1" x14ac:dyDescent="0.2">
      <c r="A89" s="69" t="s">
        <v>49</v>
      </c>
      <c r="B89" s="70">
        <v>456</v>
      </c>
      <c r="C89" s="71" t="s">
        <v>109</v>
      </c>
      <c r="D89" s="42" t="s">
        <v>201</v>
      </c>
      <c r="E89" s="43">
        <v>534.79999999999995</v>
      </c>
      <c r="F89" s="44">
        <f t="shared" si="3"/>
        <v>764</v>
      </c>
      <c r="G89" s="2"/>
      <c r="H89" s="6"/>
    </row>
    <row r="90" spans="1:8" s="7" customFormat="1" x14ac:dyDescent="0.2">
      <c r="A90" s="69" t="s">
        <v>49</v>
      </c>
      <c r="B90" s="70">
        <v>458</v>
      </c>
      <c r="C90" s="71" t="s">
        <v>109</v>
      </c>
      <c r="D90" s="42" t="s">
        <v>202</v>
      </c>
      <c r="E90" s="43">
        <v>534.79999999999995</v>
      </c>
      <c r="F90" s="44">
        <f t="shared" si="3"/>
        <v>764</v>
      </c>
      <c r="G90" s="2"/>
      <c r="H90" s="6"/>
    </row>
    <row r="91" spans="1:8" s="7" customFormat="1" x14ac:dyDescent="0.2">
      <c r="A91" s="69" t="s">
        <v>49</v>
      </c>
      <c r="B91" s="70">
        <v>460</v>
      </c>
      <c r="C91" s="71" t="s">
        <v>109</v>
      </c>
      <c r="D91" s="42" t="s">
        <v>203</v>
      </c>
      <c r="E91" s="43">
        <v>678.3</v>
      </c>
      <c r="F91" s="44">
        <f t="shared" si="3"/>
        <v>969</v>
      </c>
      <c r="G91" s="2"/>
      <c r="H91" s="6"/>
    </row>
    <row r="92" spans="1:8" x14ac:dyDescent="0.2">
      <c r="A92" s="69" t="s">
        <v>49</v>
      </c>
      <c r="B92" s="70">
        <v>462</v>
      </c>
      <c r="C92" s="71" t="s">
        <v>109</v>
      </c>
      <c r="D92" s="42" t="s">
        <v>204</v>
      </c>
      <c r="E92" s="43">
        <v>356.3</v>
      </c>
      <c r="F92" s="44">
        <f t="shared" si="3"/>
        <v>509</v>
      </c>
      <c r="H92" s="6"/>
    </row>
    <row r="93" spans="1:8" x14ac:dyDescent="0.2">
      <c r="A93" s="69" t="s">
        <v>49</v>
      </c>
      <c r="B93" s="70">
        <v>464</v>
      </c>
      <c r="C93" s="71" t="s">
        <v>109</v>
      </c>
      <c r="D93" s="42" t="s">
        <v>205</v>
      </c>
      <c r="E93" s="43">
        <v>359.8</v>
      </c>
      <c r="F93" s="44">
        <f t="shared" si="3"/>
        <v>514</v>
      </c>
      <c r="H93" s="6"/>
    </row>
    <row r="94" spans="1:8" x14ac:dyDescent="0.2">
      <c r="A94" s="69" t="s">
        <v>49</v>
      </c>
      <c r="B94" s="70">
        <v>466</v>
      </c>
      <c r="C94" s="71" t="s">
        <v>109</v>
      </c>
      <c r="D94" s="42" t="s">
        <v>206</v>
      </c>
      <c r="E94" s="43">
        <v>398.3</v>
      </c>
      <c r="F94" s="44">
        <f t="shared" si="3"/>
        <v>569</v>
      </c>
      <c r="H94" s="6"/>
    </row>
    <row r="95" spans="1:8" x14ac:dyDescent="0.2">
      <c r="A95" s="69" t="s">
        <v>49</v>
      </c>
      <c r="B95" s="70">
        <v>468</v>
      </c>
      <c r="C95" s="71" t="s">
        <v>109</v>
      </c>
      <c r="D95" s="42" t="s">
        <v>207</v>
      </c>
      <c r="E95" s="43">
        <v>409.5</v>
      </c>
      <c r="F95" s="44">
        <f t="shared" si="3"/>
        <v>585</v>
      </c>
      <c r="H95" s="6"/>
    </row>
    <row r="96" spans="1:8" x14ac:dyDescent="0.2">
      <c r="A96" s="69" t="s">
        <v>49</v>
      </c>
      <c r="B96" s="70">
        <v>470</v>
      </c>
      <c r="C96" s="71" t="s">
        <v>109</v>
      </c>
      <c r="D96" s="42" t="s">
        <v>208</v>
      </c>
      <c r="E96" s="43">
        <v>394.8</v>
      </c>
      <c r="F96" s="44">
        <f t="shared" si="3"/>
        <v>564</v>
      </c>
      <c r="H96" s="6"/>
    </row>
    <row r="97" spans="1:8" x14ac:dyDescent="0.2">
      <c r="A97" s="69" t="s">
        <v>49</v>
      </c>
      <c r="B97" s="70">
        <v>472</v>
      </c>
      <c r="C97" s="71" t="s">
        <v>109</v>
      </c>
      <c r="D97" s="42" t="s">
        <v>209</v>
      </c>
      <c r="E97" s="43">
        <v>398.3</v>
      </c>
      <c r="F97" s="44">
        <f t="shared" si="3"/>
        <v>569</v>
      </c>
      <c r="H97" s="6"/>
    </row>
    <row r="98" spans="1:8" x14ac:dyDescent="0.2">
      <c r="A98" s="69" t="s">
        <v>49</v>
      </c>
      <c r="B98" s="70">
        <v>474</v>
      </c>
      <c r="C98" s="71" t="s">
        <v>109</v>
      </c>
      <c r="D98" s="42" t="s">
        <v>210</v>
      </c>
      <c r="E98" s="43">
        <v>436.8</v>
      </c>
      <c r="F98" s="44">
        <f t="shared" si="3"/>
        <v>624</v>
      </c>
      <c r="H98" s="6"/>
    </row>
    <row r="99" spans="1:8" x14ac:dyDescent="0.2">
      <c r="A99" s="69" t="s">
        <v>49</v>
      </c>
      <c r="B99" s="70">
        <v>476</v>
      </c>
      <c r="C99" s="71" t="s">
        <v>109</v>
      </c>
      <c r="D99" s="42" t="s">
        <v>211</v>
      </c>
      <c r="E99" s="43">
        <v>447.3</v>
      </c>
      <c r="F99" s="44">
        <f t="shared" si="3"/>
        <v>639</v>
      </c>
      <c r="H99" s="6"/>
    </row>
    <row r="100" spans="1:8" x14ac:dyDescent="0.2">
      <c r="A100" s="69" t="s">
        <v>49</v>
      </c>
      <c r="B100" s="70">
        <v>478</v>
      </c>
      <c r="C100" s="71" t="s">
        <v>109</v>
      </c>
      <c r="D100" s="42" t="s">
        <v>212</v>
      </c>
      <c r="E100" s="43">
        <v>511.7</v>
      </c>
      <c r="F100" s="44">
        <f t="shared" si="3"/>
        <v>731</v>
      </c>
      <c r="H100" s="6"/>
    </row>
    <row r="101" spans="1:8" x14ac:dyDescent="0.2">
      <c r="A101" s="69" t="s">
        <v>49</v>
      </c>
      <c r="B101" s="70">
        <v>480</v>
      </c>
      <c r="C101" s="71" t="s">
        <v>109</v>
      </c>
      <c r="D101" s="42" t="s">
        <v>213</v>
      </c>
      <c r="E101" s="43">
        <v>511.7</v>
      </c>
      <c r="F101" s="44">
        <f t="shared" si="3"/>
        <v>731</v>
      </c>
      <c r="H101" s="6"/>
    </row>
    <row r="102" spans="1:8" x14ac:dyDescent="0.2">
      <c r="A102" s="69" t="s">
        <v>49</v>
      </c>
      <c r="B102" s="70">
        <v>482</v>
      </c>
      <c r="C102" s="71" t="s">
        <v>109</v>
      </c>
      <c r="D102" s="42" t="s">
        <v>214</v>
      </c>
      <c r="E102" s="43">
        <v>655.20000000000005</v>
      </c>
      <c r="F102" s="44">
        <f t="shared" si="3"/>
        <v>936</v>
      </c>
      <c r="H102" s="6"/>
    </row>
    <row r="103" spans="1:8" x14ac:dyDescent="0.2">
      <c r="A103" s="69" t="s">
        <v>49</v>
      </c>
      <c r="B103" s="70">
        <v>484</v>
      </c>
      <c r="C103" s="71" t="s">
        <v>109</v>
      </c>
      <c r="D103" s="42" t="s">
        <v>215</v>
      </c>
      <c r="E103" s="43">
        <v>661.5</v>
      </c>
      <c r="F103" s="44">
        <f t="shared" si="3"/>
        <v>945</v>
      </c>
      <c r="H103" s="6"/>
    </row>
    <row r="104" spans="1:8" x14ac:dyDescent="0.2">
      <c r="A104" s="69" t="s">
        <v>49</v>
      </c>
      <c r="B104" s="70">
        <v>486</v>
      </c>
      <c r="C104" s="71" t="s">
        <v>109</v>
      </c>
      <c r="D104" s="42" t="s">
        <v>216</v>
      </c>
      <c r="E104" s="43">
        <v>312.2</v>
      </c>
      <c r="F104" s="44">
        <f t="shared" si="3"/>
        <v>446</v>
      </c>
      <c r="H104" s="6"/>
    </row>
    <row r="105" spans="1:8" x14ac:dyDescent="0.2">
      <c r="A105" s="69" t="s">
        <v>49</v>
      </c>
      <c r="B105" s="70">
        <v>488</v>
      </c>
      <c r="C105" s="71" t="s">
        <v>109</v>
      </c>
      <c r="D105" s="42" t="s">
        <v>217</v>
      </c>
      <c r="E105" s="43">
        <v>312.2</v>
      </c>
      <c r="F105" s="44">
        <f t="shared" si="3"/>
        <v>446</v>
      </c>
      <c r="H105" s="6"/>
    </row>
    <row r="106" spans="1:8" x14ac:dyDescent="0.2">
      <c r="A106" s="69" t="s">
        <v>49</v>
      </c>
      <c r="B106" s="70">
        <v>490</v>
      </c>
      <c r="C106" s="71" t="s">
        <v>109</v>
      </c>
      <c r="D106" s="42" t="s">
        <v>218</v>
      </c>
      <c r="E106" s="43">
        <v>312.2</v>
      </c>
      <c r="F106" s="44">
        <f t="shared" si="3"/>
        <v>446</v>
      </c>
      <c r="H106" s="6"/>
    </row>
    <row r="107" spans="1:8" x14ac:dyDescent="0.2">
      <c r="A107" s="69" t="s">
        <v>49</v>
      </c>
      <c r="B107" s="70">
        <v>492</v>
      </c>
      <c r="C107" s="71" t="s">
        <v>109</v>
      </c>
      <c r="D107" s="42" t="s">
        <v>219</v>
      </c>
      <c r="E107" s="43">
        <v>350.7</v>
      </c>
      <c r="F107" s="44">
        <f t="shared" si="3"/>
        <v>501</v>
      </c>
      <c r="H107" s="6"/>
    </row>
    <row r="108" spans="1:8" x14ac:dyDescent="0.2">
      <c r="A108" s="69" t="s">
        <v>49</v>
      </c>
      <c r="B108" s="70">
        <v>494</v>
      </c>
      <c r="C108" s="71" t="s">
        <v>109</v>
      </c>
      <c r="D108" s="42" t="s">
        <v>220</v>
      </c>
      <c r="E108" s="43">
        <v>359.8</v>
      </c>
      <c r="F108" s="44">
        <f t="shared" si="3"/>
        <v>514</v>
      </c>
      <c r="H108" s="6"/>
    </row>
    <row r="109" spans="1:8" x14ac:dyDescent="0.2">
      <c r="A109" s="69" t="s">
        <v>49</v>
      </c>
      <c r="B109" s="70">
        <v>496</v>
      </c>
      <c r="C109" s="71" t="s">
        <v>109</v>
      </c>
      <c r="D109" s="42" t="s">
        <v>221</v>
      </c>
      <c r="E109" s="43">
        <v>359.8</v>
      </c>
      <c r="F109" s="44">
        <f t="shared" si="3"/>
        <v>514</v>
      </c>
      <c r="H109" s="6"/>
    </row>
    <row r="110" spans="1:8" x14ac:dyDescent="0.2">
      <c r="A110" s="69" t="s">
        <v>49</v>
      </c>
      <c r="B110" s="70">
        <v>498</v>
      </c>
      <c r="C110" s="71" t="s">
        <v>109</v>
      </c>
      <c r="D110" s="42" t="s">
        <v>222</v>
      </c>
      <c r="E110" s="43">
        <v>417.2</v>
      </c>
      <c r="F110" s="44">
        <f t="shared" si="3"/>
        <v>596</v>
      </c>
      <c r="H110" s="6"/>
    </row>
    <row r="111" spans="1:8" x14ac:dyDescent="0.2">
      <c r="A111" s="69" t="s">
        <v>49</v>
      </c>
      <c r="B111" s="70">
        <v>500</v>
      </c>
      <c r="C111" s="71" t="s">
        <v>109</v>
      </c>
      <c r="D111" s="42" t="s">
        <v>223</v>
      </c>
      <c r="E111" s="43">
        <v>417.2</v>
      </c>
      <c r="F111" s="44">
        <f t="shared" si="3"/>
        <v>596</v>
      </c>
      <c r="H111" s="6"/>
    </row>
    <row r="112" spans="1:8" x14ac:dyDescent="0.2">
      <c r="A112" s="69" t="s">
        <v>49</v>
      </c>
      <c r="B112" s="70">
        <v>502</v>
      </c>
      <c r="C112" s="71" t="s">
        <v>109</v>
      </c>
      <c r="D112" s="42" t="s">
        <v>224</v>
      </c>
      <c r="E112" s="43">
        <v>417.2</v>
      </c>
      <c r="F112" s="44">
        <f t="shared" si="3"/>
        <v>596</v>
      </c>
      <c r="H112" s="6"/>
    </row>
    <row r="113" spans="1:8" x14ac:dyDescent="0.2">
      <c r="A113" s="69" t="s">
        <v>49</v>
      </c>
      <c r="B113" s="70">
        <v>504</v>
      </c>
      <c r="C113" s="71" t="s">
        <v>109</v>
      </c>
      <c r="D113" s="42" t="s">
        <v>225</v>
      </c>
      <c r="E113" s="43">
        <v>203.7</v>
      </c>
      <c r="F113" s="44">
        <f t="shared" si="3"/>
        <v>291</v>
      </c>
      <c r="H113" s="6"/>
    </row>
    <row r="114" spans="1:8" x14ac:dyDescent="0.2">
      <c r="A114" s="69" t="s">
        <v>49</v>
      </c>
      <c r="B114" s="70">
        <v>506</v>
      </c>
      <c r="C114" s="71" t="s">
        <v>109</v>
      </c>
      <c r="D114" s="42" t="s">
        <v>226</v>
      </c>
      <c r="E114" s="43">
        <v>552.29999999999995</v>
      </c>
      <c r="F114" s="44">
        <f t="shared" si="3"/>
        <v>789</v>
      </c>
      <c r="H114" s="6"/>
    </row>
    <row r="115" spans="1:8" x14ac:dyDescent="0.2">
      <c r="A115" s="69" t="s">
        <v>49</v>
      </c>
      <c r="B115" s="70">
        <v>508</v>
      </c>
      <c r="C115" s="71" t="s">
        <v>109</v>
      </c>
      <c r="D115" s="42" t="s">
        <v>227</v>
      </c>
      <c r="E115" s="43">
        <v>570.5</v>
      </c>
      <c r="F115" s="44">
        <f t="shared" si="3"/>
        <v>815</v>
      </c>
      <c r="H115" s="6"/>
    </row>
    <row r="116" spans="1:8" x14ac:dyDescent="0.2">
      <c r="A116" s="69" t="s">
        <v>49</v>
      </c>
      <c r="B116" s="70">
        <v>510</v>
      </c>
      <c r="C116" s="71" t="s">
        <v>109</v>
      </c>
      <c r="D116" s="42" t="s">
        <v>228</v>
      </c>
      <c r="E116" s="43">
        <v>599.20000000000005</v>
      </c>
      <c r="F116" s="44">
        <f t="shared" si="3"/>
        <v>856</v>
      </c>
      <c r="H116" s="6"/>
    </row>
    <row r="117" spans="1:8" x14ac:dyDescent="0.2">
      <c r="A117" s="69" t="s">
        <v>49</v>
      </c>
      <c r="B117" s="70">
        <v>512</v>
      </c>
      <c r="C117" s="71" t="s">
        <v>109</v>
      </c>
      <c r="D117" s="42" t="s">
        <v>229</v>
      </c>
      <c r="E117" s="43">
        <v>381.5</v>
      </c>
      <c r="F117" s="44">
        <f t="shared" si="3"/>
        <v>545</v>
      </c>
      <c r="H117" s="6"/>
    </row>
    <row r="118" spans="1:8" x14ac:dyDescent="0.2">
      <c r="A118" s="69" t="s">
        <v>49</v>
      </c>
      <c r="B118" s="70">
        <v>514</v>
      </c>
      <c r="C118" s="71" t="s">
        <v>109</v>
      </c>
      <c r="D118" s="42" t="s">
        <v>230</v>
      </c>
      <c r="E118" s="43">
        <v>415.8</v>
      </c>
      <c r="F118" s="44">
        <f t="shared" si="3"/>
        <v>594</v>
      </c>
      <c r="H118" s="6"/>
    </row>
    <row r="119" spans="1:8" x14ac:dyDescent="0.2">
      <c r="A119" s="69" t="s">
        <v>49</v>
      </c>
      <c r="B119" s="70">
        <v>516</v>
      </c>
      <c r="C119" s="71" t="s">
        <v>109</v>
      </c>
      <c r="D119" s="42" t="s">
        <v>231</v>
      </c>
      <c r="E119" s="43">
        <v>214.2</v>
      </c>
      <c r="F119" s="44">
        <f t="shared" si="3"/>
        <v>306</v>
      </c>
      <c r="H119" s="6"/>
    </row>
    <row r="120" spans="1:8" x14ac:dyDescent="0.2">
      <c r="A120" s="69" t="s">
        <v>49</v>
      </c>
      <c r="B120" s="70">
        <v>518</v>
      </c>
      <c r="C120" s="71" t="s">
        <v>109</v>
      </c>
      <c r="D120" s="42" t="s">
        <v>232</v>
      </c>
      <c r="E120" s="43">
        <v>225.4</v>
      </c>
      <c r="F120" s="44">
        <f t="shared" si="3"/>
        <v>322</v>
      </c>
      <c r="H120" s="6"/>
    </row>
    <row r="121" spans="1:8" x14ac:dyDescent="0.2">
      <c r="A121" s="69" t="s">
        <v>49</v>
      </c>
      <c r="B121" s="70">
        <v>520</v>
      </c>
      <c r="C121" s="71" t="s">
        <v>109</v>
      </c>
      <c r="D121" s="42" t="s">
        <v>233</v>
      </c>
      <c r="E121" s="43">
        <v>246.4</v>
      </c>
      <c r="F121" s="44">
        <f t="shared" si="3"/>
        <v>352</v>
      </c>
      <c r="H121" s="6"/>
    </row>
    <row r="122" spans="1:8" x14ac:dyDescent="0.2">
      <c r="A122" s="69" t="s">
        <v>49</v>
      </c>
      <c r="B122" s="70">
        <v>522</v>
      </c>
      <c r="C122" s="71" t="s">
        <v>109</v>
      </c>
      <c r="D122" s="42" t="s">
        <v>234</v>
      </c>
      <c r="E122" s="43">
        <v>293.3</v>
      </c>
      <c r="F122" s="44">
        <f t="shared" si="3"/>
        <v>419</v>
      </c>
      <c r="H122" s="6"/>
    </row>
    <row r="123" spans="1:8" x14ac:dyDescent="0.2">
      <c r="A123" s="69" t="s">
        <v>49</v>
      </c>
      <c r="B123" s="70">
        <v>524</v>
      </c>
      <c r="C123" s="71" t="s">
        <v>109</v>
      </c>
      <c r="D123" s="42" t="s">
        <v>235</v>
      </c>
      <c r="E123" s="43">
        <v>297.5</v>
      </c>
      <c r="F123" s="44">
        <f t="shared" si="3"/>
        <v>425</v>
      </c>
      <c r="H123" s="6"/>
    </row>
    <row r="124" spans="1:8" x14ac:dyDescent="0.2">
      <c r="A124" s="69" t="s">
        <v>49</v>
      </c>
      <c r="B124" s="70">
        <v>526</v>
      </c>
      <c r="C124" s="71" t="s">
        <v>109</v>
      </c>
      <c r="D124" s="42" t="s">
        <v>236</v>
      </c>
      <c r="E124" s="43">
        <v>319.89999999999998</v>
      </c>
      <c r="F124" s="44">
        <f t="shared" si="3"/>
        <v>457</v>
      </c>
      <c r="H124" s="6"/>
    </row>
    <row r="125" spans="1:8" x14ac:dyDescent="0.2">
      <c r="A125" s="69" t="s">
        <v>49</v>
      </c>
      <c r="B125" s="70">
        <v>528</v>
      </c>
      <c r="C125" s="71" t="s">
        <v>109</v>
      </c>
      <c r="D125" s="42" t="s">
        <v>237</v>
      </c>
      <c r="E125" s="43">
        <v>341.6</v>
      </c>
      <c r="F125" s="44">
        <f t="shared" si="3"/>
        <v>488</v>
      </c>
      <c r="H125" s="6"/>
    </row>
    <row r="126" spans="1:8" x14ac:dyDescent="0.2">
      <c r="A126" s="69" t="s">
        <v>49</v>
      </c>
      <c r="B126" s="70">
        <v>530</v>
      </c>
      <c r="C126" s="71" t="s">
        <v>109</v>
      </c>
      <c r="D126" s="42" t="s">
        <v>238</v>
      </c>
      <c r="E126" s="43">
        <v>361.9</v>
      </c>
      <c r="F126" s="44">
        <f t="shared" si="3"/>
        <v>517</v>
      </c>
      <c r="H126" s="6"/>
    </row>
    <row r="127" spans="1:8" x14ac:dyDescent="0.2">
      <c r="A127" s="69" t="s">
        <v>49</v>
      </c>
      <c r="B127" s="70">
        <v>532</v>
      </c>
      <c r="C127" s="71" t="s">
        <v>109</v>
      </c>
      <c r="D127" s="42" t="s">
        <v>239</v>
      </c>
      <c r="E127" s="43">
        <v>374.5</v>
      </c>
      <c r="F127" s="44">
        <f t="shared" si="3"/>
        <v>535</v>
      </c>
      <c r="H127" s="6"/>
    </row>
    <row r="128" spans="1:8" x14ac:dyDescent="0.2">
      <c r="A128" s="69" t="s">
        <v>49</v>
      </c>
      <c r="B128" s="70">
        <v>534</v>
      </c>
      <c r="C128" s="71" t="s">
        <v>109</v>
      </c>
      <c r="D128" s="42" t="s">
        <v>240</v>
      </c>
      <c r="E128" s="43">
        <v>513.1</v>
      </c>
      <c r="F128" s="44">
        <f t="shared" si="3"/>
        <v>733</v>
      </c>
      <c r="H128" s="6"/>
    </row>
    <row r="129" spans="1:8" x14ac:dyDescent="0.2">
      <c r="A129" s="69" t="s">
        <v>49</v>
      </c>
      <c r="B129" s="70">
        <v>536</v>
      </c>
      <c r="C129" s="71" t="s">
        <v>109</v>
      </c>
      <c r="D129" s="42" t="s">
        <v>241</v>
      </c>
      <c r="E129" s="43">
        <v>529.20000000000005</v>
      </c>
      <c r="F129" s="44">
        <f t="shared" si="3"/>
        <v>756</v>
      </c>
      <c r="H129" s="6"/>
    </row>
    <row r="130" spans="1:8" x14ac:dyDescent="0.2">
      <c r="A130" s="69" t="s">
        <v>49</v>
      </c>
      <c r="B130" s="70">
        <v>538</v>
      </c>
      <c r="C130" s="71" t="s">
        <v>109</v>
      </c>
      <c r="D130" s="42" t="s">
        <v>242</v>
      </c>
      <c r="E130" s="43">
        <v>544.6</v>
      </c>
      <c r="F130" s="44">
        <f t="shared" ref="F130:F195" si="4">ROUND(E130/0.7,2)</f>
        <v>778</v>
      </c>
      <c r="H130" s="6"/>
    </row>
    <row r="131" spans="1:8" x14ac:dyDescent="0.2">
      <c r="A131" s="69" t="s">
        <v>49</v>
      </c>
      <c r="B131" s="70">
        <v>540</v>
      </c>
      <c r="C131" s="71" t="s">
        <v>109</v>
      </c>
      <c r="D131" s="42" t="s">
        <v>243</v>
      </c>
      <c r="E131" s="43">
        <v>576.79999999999995</v>
      </c>
      <c r="F131" s="44">
        <f t="shared" si="4"/>
        <v>824</v>
      </c>
      <c r="H131" s="6"/>
    </row>
    <row r="132" spans="1:8" x14ac:dyDescent="0.2">
      <c r="A132" s="69" t="s">
        <v>49</v>
      </c>
      <c r="B132" s="70">
        <v>542</v>
      </c>
      <c r="C132" s="71" t="s">
        <v>109</v>
      </c>
      <c r="D132" s="42" t="s">
        <v>244</v>
      </c>
      <c r="E132" s="43">
        <v>592.20000000000005</v>
      </c>
      <c r="F132" s="44">
        <f t="shared" si="4"/>
        <v>846</v>
      </c>
      <c r="H132" s="6"/>
    </row>
    <row r="133" spans="1:8" x14ac:dyDescent="0.2">
      <c r="A133" s="69" t="s">
        <v>49</v>
      </c>
      <c r="B133" s="70">
        <v>544</v>
      </c>
      <c r="C133" s="71" t="s">
        <v>109</v>
      </c>
      <c r="D133" s="42" t="s">
        <v>245</v>
      </c>
      <c r="E133" s="43">
        <v>686.7</v>
      </c>
      <c r="F133" s="44">
        <f t="shared" si="4"/>
        <v>981</v>
      </c>
      <c r="H133" s="6"/>
    </row>
    <row r="134" spans="1:8" x14ac:dyDescent="0.2">
      <c r="A134" s="69" t="s">
        <v>49</v>
      </c>
      <c r="B134" s="70">
        <v>546</v>
      </c>
      <c r="C134" s="71" t="s">
        <v>109</v>
      </c>
      <c r="D134" s="42" t="s">
        <v>246</v>
      </c>
      <c r="E134" s="43">
        <v>724.5</v>
      </c>
      <c r="F134" s="44">
        <f t="shared" si="4"/>
        <v>1035</v>
      </c>
      <c r="H134" s="6"/>
    </row>
    <row r="135" spans="1:8" x14ac:dyDescent="0.2">
      <c r="A135" s="69" t="s">
        <v>49</v>
      </c>
      <c r="B135" s="70">
        <v>548</v>
      </c>
      <c r="C135" s="71" t="s">
        <v>109</v>
      </c>
      <c r="D135" s="42" t="s">
        <v>247</v>
      </c>
      <c r="E135" s="43">
        <v>739.9</v>
      </c>
      <c r="F135" s="44">
        <f t="shared" si="4"/>
        <v>1057</v>
      </c>
      <c r="H135" s="6"/>
    </row>
    <row r="136" spans="1:8" x14ac:dyDescent="0.2">
      <c r="A136" s="69" t="s">
        <v>49</v>
      </c>
      <c r="B136" s="70">
        <v>550</v>
      </c>
      <c r="C136" s="71" t="s">
        <v>109</v>
      </c>
      <c r="D136" s="42" t="s">
        <v>248</v>
      </c>
      <c r="E136" s="43">
        <v>760.2</v>
      </c>
      <c r="F136" s="44">
        <f t="shared" si="4"/>
        <v>1086</v>
      </c>
      <c r="H136" s="6"/>
    </row>
    <row r="137" spans="1:8" x14ac:dyDescent="0.2">
      <c r="A137" s="69" t="s">
        <v>49</v>
      </c>
      <c r="B137" s="70">
        <v>552</v>
      </c>
      <c r="C137" s="71" t="s">
        <v>109</v>
      </c>
      <c r="D137" s="42" t="s">
        <v>249</v>
      </c>
      <c r="E137" s="43">
        <v>775.6</v>
      </c>
      <c r="F137" s="44">
        <f t="shared" si="4"/>
        <v>1108</v>
      </c>
      <c r="H137" s="6"/>
    </row>
    <row r="138" spans="1:8" x14ac:dyDescent="0.2">
      <c r="A138" s="69" t="s">
        <v>49</v>
      </c>
      <c r="B138" s="70">
        <v>554</v>
      </c>
      <c r="C138" s="71" t="s">
        <v>109</v>
      </c>
      <c r="D138" s="42" t="s">
        <v>250</v>
      </c>
      <c r="E138" s="43">
        <v>791</v>
      </c>
      <c r="F138" s="44">
        <f t="shared" si="4"/>
        <v>1130</v>
      </c>
      <c r="H138" s="6"/>
    </row>
    <row r="139" spans="1:8" x14ac:dyDescent="0.2">
      <c r="A139" s="69" t="s">
        <v>49</v>
      </c>
      <c r="B139" s="70">
        <v>556</v>
      </c>
      <c r="C139" s="71" t="s">
        <v>109</v>
      </c>
      <c r="D139" s="42" t="s">
        <v>251</v>
      </c>
      <c r="E139" s="43">
        <v>807.1</v>
      </c>
      <c r="F139" s="44">
        <f t="shared" si="4"/>
        <v>1153</v>
      </c>
      <c r="H139" s="6"/>
    </row>
    <row r="140" spans="1:8" x14ac:dyDescent="0.2">
      <c r="A140" s="69" t="s">
        <v>49</v>
      </c>
      <c r="B140" s="70">
        <v>558</v>
      </c>
      <c r="C140" s="71" t="s">
        <v>109</v>
      </c>
      <c r="D140" s="42" t="s">
        <v>252</v>
      </c>
      <c r="E140" s="43">
        <v>294</v>
      </c>
      <c r="F140" s="44">
        <f t="shared" si="4"/>
        <v>420</v>
      </c>
      <c r="H140" s="6"/>
    </row>
    <row r="141" spans="1:8" x14ac:dyDescent="0.2">
      <c r="A141" s="69" t="s">
        <v>49</v>
      </c>
      <c r="B141" s="70">
        <v>560</v>
      </c>
      <c r="C141" s="71" t="s">
        <v>109</v>
      </c>
      <c r="D141" s="42" t="s">
        <v>253</v>
      </c>
      <c r="E141" s="43">
        <v>301</v>
      </c>
      <c r="F141" s="44">
        <f t="shared" si="4"/>
        <v>430</v>
      </c>
      <c r="H141" s="6"/>
    </row>
    <row r="142" spans="1:8" x14ac:dyDescent="0.2">
      <c r="A142" s="69" t="s">
        <v>49</v>
      </c>
      <c r="B142" s="70">
        <v>562</v>
      </c>
      <c r="C142" s="71" t="s">
        <v>109</v>
      </c>
      <c r="D142" s="42" t="s">
        <v>254</v>
      </c>
      <c r="E142" s="43">
        <v>308</v>
      </c>
      <c r="F142" s="44">
        <f t="shared" si="4"/>
        <v>440</v>
      </c>
      <c r="H142" s="6"/>
    </row>
    <row r="143" spans="1:8" x14ac:dyDescent="0.2">
      <c r="A143" s="69" t="s">
        <v>49</v>
      </c>
      <c r="B143" s="70">
        <v>564</v>
      </c>
      <c r="C143" s="71" t="s">
        <v>109</v>
      </c>
      <c r="D143" s="42" t="s">
        <v>255</v>
      </c>
      <c r="E143" s="43">
        <v>380.1</v>
      </c>
      <c r="F143" s="44">
        <f t="shared" si="4"/>
        <v>543</v>
      </c>
      <c r="H143" s="6"/>
    </row>
    <row r="144" spans="1:8" x14ac:dyDescent="0.2">
      <c r="A144" s="69" t="s">
        <v>49</v>
      </c>
      <c r="B144" s="70">
        <v>566</v>
      </c>
      <c r="C144" s="71" t="s">
        <v>109</v>
      </c>
      <c r="D144" s="42" t="s">
        <v>256</v>
      </c>
      <c r="E144" s="43">
        <v>400.4</v>
      </c>
      <c r="F144" s="44">
        <f t="shared" si="4"/>
        <v>572</v>
      </c>
      <c r="H144" s="6"/>
    </row>
    <row r="145" spans="1:8" x14ac:dyDescent="0.2">
      <c r="A145" s="69" t="s">
        <v>49</v>
      </c>
      <c r="B145" s="70">
        <v>568</v>
      </c>
      <c r="C145" s="71" t="s">
        <v>109</v>
      </c>
      <c r="D145" s="42" t="s">
        <v>257</v>
      </c>
      <c r="E145" s="43">
        <v>415.8</v>
      </c>
      <c r="F145" s="44">
        <f t="shared" si="4"/>
        <v>594</v>
      </c>
      <c r="H145" s="6"/>
    </row>
    <row r="146" spans="1:8" x14ac:dyDescent="0.2">
      <c r="A146" s="69" t="s">
        <v>49</v>
      </c>
      <c r="B146" s="70">
        <v>570</v>
      </c>
      <c r="C146" s="71" t="s">
        <v>109</v>
      </c>
      <c r="D146" s="42" t="s">
        <v>258</v>
      </c>
      <c r="E146" s="43">
        <v>575.4</v>
      </c>
      <c r="F146" s="44">
        <f t="shared" si="4"/>
        <v>822</v>
      </c>
      <c r="H146" s="6"/>
    </row>
    <row r="147" spans="1:8" x14ac:dyDescent="0.2">
      <c r="A147" s="69" t="s">
        <v>49</v>
      </c>
      <c r="B147" s="70">
        <v>572</v>
      </c>
      <c r="C147" s="71" t="s">
        <v>109</v>
      </c>
      <c r="D147" s="42" t="s">
        <v>259</v>
      </c>
      <c r="E147" s="43">
        <v>668.5</v>
      </c>
      <c r="F147" s="44">
        <f t="shared" si="4"/>
        <v>955</v>
      </c>
      <c r="H147" s="6"/>
    </row>
    <row r="148" spans="1:8" x14ac:dyDescent="0.2">
      <c r="A148" s="69" t="s">
        <v>49</v>
      </c>
      <c r="B148" s="70">
        <v>574</v>
      </c>
      <c r="C148" s="71" t="s">
        <v>109</v>
      </c>
      <c r="D148" s="42" t="s">
        <v>260</v>
      </c>
      <c r="E148" s="43">
        <v>690.9</v>
      </c>
      <c r="F148" s="44">
        <f t="shared" si="4"/>
        <v>987</v>
      </c>
      <c r="H148" s="6"/>
    </row>
    <row r="149" spans="1:8" x14ac:dyDescent="0.2">
      <c r="A149" s="69" t="s">
        <v>49</v>
      </c>
      <c r="B149" s="70">
        <v>576</v>
      </c>
      <c r="C149" s="71" t="s">
        <v>109</v>
      </c>
      <c r="D149" s="42" t="s">
        <v>261</v>
      </c>
      <c r="E149" s="43">
        <v>707</v>
      </c>
      <c r="F149" s="44">
        <f t="shared" si="4"/>
        <v>1010</v>
      </c>
      <c r="H149" s="6"/>
    </row>
    <row r="150" spans="1:8" x14ac:dyDescent="0.2">
      <c r="A150" s="69" t="s">
        <v>49</v>
      </c>
      <c r="B150" s="70">
        <v>578</v>
      </c>
      <c r="C150" s="71" t="s">
        <v>109</v>
      </c>
      <c r="D150" s="42" t="s">
        <v>262</v>
      </c>
      <c r="E150" s="43">
        <v>315</v>
      </c>
      <c r="F150" s="44">
        <f t="shared" si="4"/>
        <v>450</v>
      </c>
      <c r="H150" s="6"/>
    </row>
    <row r="151" spans="1:8" x14ac:dyDescent="0.2">
      <c r="A151" s="69" t="s">
        <v>49</v>
      </c>
      <c r="B151" s="70">
        <v>580</v>
      </c>
      <c r="C151" s="71" t="s">
        <v>109</v>
      </c>
      <c r="D151" s="42" t="s">
        <v>263</v>
      </c>
      <c r="E151" s="43">
        <v>331.8</v>
      </c>
      <c r="F151" s="44">
        <f t="shared" si="4"/>
        <v>474</v>
      </c>
      <c r="H151" s="6"/>
    </row>
    <row r="152" spans="1:8" x14ac:dyDescent="0.2">
      <c r="A152" s="69" t="s">
        <v>49</v>
      </c>
      <c r="B152" s="70">
        <v>582</v>
      </c>
      <c r="C152" s="71" t="s">
        <v>109</v>
      </c>
      <c r="D152" s="42" t="s">
        <v>264</v>
      </c>
      <c r="E152" s="43">
        <v>406</v>
      </c>
      <c r="F152" s="44">
        <f t="shared" si="4"/>
        <v>580</v>
      </c>
      <c r="H152" s="6"/>
    </row>
    <row r="153" spans="1:8" x14ac:dyDescent="0.2">
      <c r="A153" s="69" t="s">
        <v>49</v>
      </c>
      <c r="B153" s="70">
        <v>584</v>
      </c>
      <c r="C153" s="71" t="s">
        <v>109</v>
      </c>
      <c r="D153" s="42" t="s">
        <v>265</v>
      </c>
      <c r="E153" s="43">
        <v>440.3</v>
      </c>
      <c r="F153" s="44">
        <f t="shared" si="4"/>
        <v>629</v>
      </c>
      <c r="H153" s="6"/>
    </row>
    <row r="154" spans="1:8" x14ac:dyDescent="0.2">
      <c r="A154" s="69" t="s">
        <v>49</v>
      </c>
      <c r="B154" s="70">
        <v>586</v>
      </c>
      <c r="C154" s="71" t="s">
        <v>109</v>
      </c>
      <c r="D154" s="42" t="s">
        <v>266</v>
      </c>
      <c r="E154" s="43">
        <v>528.5</v>
      </c>
      <c r="F154" s="44">
        <f t="shared" si="4"/>
        <v>755</v>
      </c>
      <c r="H154" s="6"/>
    </row>
    <row r="155" spans="1:8" x14ac:dyDescent="0.2">
      <c r="A155" s="69" t="s">
        <v>49</v>
      </c>
      <c r="B155" s="70">
        <v>588</v>
      </c>
      <c r="C155" s="71" t="s">
        <v>109</v>
      </c>
      <c r="D155" s="42" t="s">
        <v>267</v>
      </c>
      <c r="E155" s="43">
        <v>297.5</v>
      </c>
      <c r="F155" s="44">
        <f t="shared" si="4"/>
        <v>425</v>
      </c>
      <c r="H155" s="6"/>
    </row>
    <row r="156" spans="1:8" x14ac:dyDescent="0.2">
      <c r="A156" s="69" t="s">
        <v>49</v>
      </c>
      <c r="B156" s="70">
        <v>590</v>
      </c>
      <c r="C156" s="71" t="s">
        <v>109</v>
      </c>
      <c r="D156" s="42" t="s">
        <v>268</v>
      </c>
      <c r="E156" s="43">
        <v>315</v>
      </c>
      <c r="F156" s="44">
        <f t="shared" si="4"/>
        <v>450</v>
      </c>
      <c r="H156" s="6"/>
    </row>
    <row r="157" spans="1:8" x14ac:dyDescent="0.2">
      <c r="A157" s="69" t="s">
        <v>49</v>
      </c>
      <c r="B157" s="70">
        <v>592</v>
      </c>
      <c r="C157" s="71" t="s">
        <v>109</v>
      </c>
      <c r="D157" s="42" t="s">
        <v>269</v>
      </c>
      <c r="E157" s="43">
        <v>378</v>
      </c>
      <c r="F157" s="44">
        <f t="shared" si="4"/>
        <v>540</v>
      </c>
      <c r="H157" s="6"/>
    </row>
    <row r="158" spans="1:8" x14ac:dyDescent="0.2">
      <c r="A158" s="69" t="s">
        <v>49</v>
      </c>
      <c r="B158" s="70">
        <v>594</v>
      </c>
      <c r="C158" s="71" t="s">
        <v>109</v>
      </c>
      <c r="D158" s="42" t="s">
        <v>270</v>
      </c>
      <c r="E158" s="43">
        <v>381.15</v>
      </c>
      <c r="F158" s="44">
        <f t="shared" si="4"/>
        <v>544.5</v>
      </c>
      <c r="H158" s="6"/>
    </row>
    <row r="159" spans="1:8" x14ac:dyDescent="0.2">
      <c r="A159" s="69" t="s">
        <v>49</v>
      </c>
      <c r="B159" s="70">
        <v>596</v>
      </c>
      <c r="C159" s="71" t="s">
        <v>109</v>
      </c>
      <c r="D159" s="42" t="s">
        <v>271</v>
      </c>
      <c r="E159" s="43">
        <v>385</v>
      </c>
      <c r="F159" s="44">
        <f t="shared" si="4"/>
        <v>550</v>
      </c>
      <c r="H159" s="6"/>
    </row>
    <row r="160" spans="1:8" x14ac:dyDescent="0.2">
      <c r="A160" s="69" t="s">
        <v>49</v>
      </c>
      <c r="B160" s="70">
        <v>598</v>
      </c>
      <c r="C160" s="71" t="s">
        <v>109</v>
      </c>
      <c r="D160" s="42" t="s">
        <v>272</v>
      </c>
      <c r="E160" s="43">
        <v>389.89</v>
      </c>
      <c r="F160" s="44">
        <f t="shared" si="4"/>
        <v>556.99</v>
      </c>
      <c r="H160" s="6"/>
    </row>
    <row r="161" spans="1:8" x14ac:dyDescent="0.2">
      <c r="A161" s="69" t="s">
        <v>49</v>
      </c>
      <c r="B161" s="70">
        <v>600</v>
      </c>
      <c r="C161" s="71" t="s">
        <v>109</v>
      </c>
      <c r="D161" s="42" t="s">
        <v>273</v>
      </c>
      <c r="E161" s="43">
        <v>367.7</v>
      </c>
      <c r="F161" s="44">
        <f t="shared" si="4"/>
        <v>525.29</v>
      </c>
      <c r="H161" s="6"/>
    </row>
    <row r="162" spans="1:8" x14ac:dyDescent="0.2">
      <c r="A162" s="69" t="s">
        <v>49</v>
      </c>
      <c r="B162" s="70">
        <v>602</v>
      </c>
      <c r="C162" s="71" t="s">
        <v>109</v>
      </c>
      <c r="D162" s="42" t="s">
        <v>274</v>
      </c>
      <c r="E162" s="43">
        <v>370.87</v>
      </c>
      <c r="F162" s="44">
        <f t="shared" si="4"/>
        <v>529.80999999999995</v>
      </c>
      <c r="H162" s="6"/>
    </row>
    <row r="163" spans="1:8" x14ac:dyDescent="0.2">
      <c r="A163" s="69" t="s">
        <v>49</v>
      </c>
      <c r="B163" s="70">
        <v>604</v>
      </c>
      <c r="C163" s="71" t="s">
        <v>109</v>
      </c>
      <c r="D163" s="42" t="s">
        <v>275</v>
      </c>
      <c r="E163" s="43">
        <v>262.92</v>
      </c>
      <c r="F163" s="44">
        <f t="shared" si="4"/>
        <v>375.6</v>
      </c>
      <c r="H163" s="6"/>
    </row>
    <row r="164" spans="1:8" x14ac:dyDescent="0.2">
      <c r="A164" s="69" t="s">
        <v>49</v>
      </c>
      <c r="B164" s="70">
        <v>606</v>
      </c>
      <c r="C164" s="71" t="s">
        <v>109</v>
      </c>
      <c r="D164" s="42" t="s">
        <v>276</v>
      </c>
      <c r="E164" s="43">
        <v>312.2</v>
      </c>
      <c r="F164" s="44">
        <f t="shared" si="4"/>
        <v>446</v>
      </c>
      <c r="H164" s="6"/>
    </row>
    <row r="165" spans="1:8" x14ac:dyDescent="0.2">
      <c r="A165" s="69" t="s">
        <v>49</v>
      </c>
      <c r="B165" s="70">
        <v>608</v>
      </c>
      <c r="C165" s="71" t="s">
        <v>109</v>
      </c>
      <c r="D165" s="42" t="s">
        <v>277</v>
      </c>
      <c r="E165" s="43">
        <v>364</v>
      </c>
      <c r="F165" s="44">
        <f t="shared" si="4"/>
        <v>520</v>
      </c>
      <c r="H165" s="6"/>
    </row>
    <row r="166" spans="1:8" x14ac:dyDescent="0.2">
      <c r="A166" s="69" t="s">
        <v>49</v>
      </c>
      <c r="B166" s="70">
        <v>610</v>
      </c>
      <c r="C166" s="71" t="s">
        <v>109</v>
      </c>
      <c r="D166" s="42" t="s">
        <v>278</v>
      </c>
      <c r="E166" s="43">
        <v>294</v>
      </c>
      <c r="F166" s="44">
        <f t="shared" si="4"/>
        <v>420</v>
      </c>
      <c r="H166" s="6"/>
    </row>
    <row r="167" spans="1:8" x14ac:dyDescent="0.2">
      <c r="A167" s="69" t="s">
        <v>49</v>
      </c>
      <c r="B167" s="70">
        <v>612</v>
      </c>
      <c r="C167" s="71" t="s">
        <v>109</v>
      </c>
      <c r="D167" s="42" t="s">
        <v>279</v>
      </c>
      <c r="E167" s="43">
        <v>315.7</v>
      </c>
      <c r="F167" s="44">
        <f t="shared" si="4"/>
        <v>451</v>
      </c>
      <c r="H167" s="6"/>
    </row>
    <row r="168" spans="1:8" x14ac:dyDescent="0.2">
      <c r="A168" s="69" t="s">
        <v>49</v>
      </c>
      <c r="B168" s="70">
        <v>614</v>
      </c>
      <c r="C168" s="71" t="s">
        <v>109</v>
      </c>
      <c r="D168" s="42" t="s">
        <v>280</v>
      </c>
      <c r="E168" s="43">
        <v>371.7</v>
      </c>
      <c r="F168" s="44">
        <f t="shared" si="4"/>
        <v>531</v>
      </c>
      <c r="H168" s="6"/>
    </row>
    <row r="169" spans="1:8" x14ac:dyDescent="0.2">
      <c r="A169" s="69" t="s">
        <v>49</v>
      </c>
      <c r="B169" s="70">
        <v>616</v>
      </c>
      <c r="C169" s="71" t="s">
        <v>109</v>
      </c>
      <c r="D169" s="42" t="s">
        <v>281</v>
      </c>
      <c r="E169" s="43">
        <v>475.3</v>
      </c>
      <c r="F169" s="44">
        <f t="shared" si="4"/>
        <v>679</v>
      </c>
      <c r="H169" s="6"/>
    </row>
    <row r="170" spans="1:8" x14ac:dyDescent="0.2">
      <c r="A170" s="69" t="s">
        <v>49</v>
      </c>
      <c r="B170" s="70">
        <v>618</v>
      </c>
      <c r="C170" s="71" t="s">
        <v>109</v>
      </c>
      <c r="D170" s="42" t="s">
        <v>282</v>
      </c>
      <c r="E170" s="43">
        <v>546.70000000000005</v>
      </c>
      <c r="F170" s="44">
        <f t="shared" si="4"/>
        <v>781</v>
      </c>
      <c r="H170" s="6"/>
    </row>
    <row r="171" spans="1:8" x14ac:dyDescent="0.2">
      <c r="A171" s="69" t="s">
        <v>49</v>
      </c>
      <c r="B171" s="70">
        <v>620</v>
      </c>
      <c r="C171" s="71" t="s">
        <v>109</v>
      </c>
      <c r="D171" s="42" t="s">
        <v>283</v>
      </c>
      <c r="E171" s="43">
        <v>605.5</v>
      </c>
      <c r="F171" s="44">
        <f t="shared" si="4"/>
        <v>865</v>
      </c>
      <c r="H171" s="6"/>
    </row>
    <row r="172" spans="1:8" x14ac:dyDescent="0.2">
      <c r="A172" s="69" t="s">
        <v>49</v>
      </c>
      <c r="B172" s="70">
        <v>622</v>
      </c>
      <c r="C172" s="71" t="s">
        <v>109</v>
      </c>
      <c r="D172" s="42" t="s">
        <v>284</v>
      </c>
      <c r="E172" s="43">
        <v>352.66</v>
      </c>
      <c r="F172" s="44">
        <f t="shared" si="4"/>
        <v>503.8</v>
      </c>
      <c r="H172" s="6"/>
    </row>
    <row r="173" spans="1:8" x14ac:dyDescent="0.2">
      <c r="A173" s="69" t="s">
        <v>49</v>
      </c>
      <c r="B173" s="70">
        <v>624</v>
      </c>
      <c r="C173" s="71" t="s">
        <v>109</v>
      </c>
      <c r="D173" s="42" t="s">
        <v>285</v>
      </c>
      <c r="E173" s="43">
        <v>516.46</v>
      </c>
      <c r="F173" s="44">
        <f t="shared" si="4"/>
        <v>737.8</v>
      </c>
      <c r="H173" s="6"/>
    </row>
    <row r="174" spans="1:8" ht="13.5" thickBot="1" x14ac:dyDescent="0.25">
      <c r="A174" s="72" t="s">
        <v>49</v>
      </c>
      <c r="B174" s="73">
        <v>626</v>
      </c>
      <c r="C174" s="74" t="s">
        <v>109</v>
      </c>
      <c r="D174" s="54" t="s">
        <v>286</v>
      </c>
      <c r="E174" s="55">
        <v>105.95</v>
      </c>
      <c r="F174" s="56">
        <f t="shared" si="4"/>
        <v>151.36000000000001</v>
      </c>
      <c r="H174" s="6"/>
    </row>
    <row r="175" spans="1:8" ht="25.5" x14ac:dyDescent="0.2">
      <c r="A175" s="37" t="s">
        <v>72</v>
      </c>
      <c r="B175" s="38">
        <v>42</v>
      </c>
      <c r="C175" s="38" t="s">
        <v>287</v>
      </c>
      <c r="D175" s="38" t="s">
        <v>288</v>
      </c>
      <c r="E175" s="39">
        <v>111.87</v>
      </c>
      <c r="F175" s="40">
        <f t="shared" si="4"/>
        <v>159.81</v>
      </c>
      <c r="H175" s="6"/>
    </row>
    <row r="176" spans="1:8" ht="38.25" x14ac:dyDescent="0.2">
      <c r="A176" s="41" t="s">
        <v>72</v>
      </c>
      <c r="B176" s="42">
        <f t="shared" ref="B176:B187" si="5">B175+2</f>
        <v>44</v>
      </c>
      <c r="C176" s="42" t="s">
        <v>287</v>
      </c>
      <c r="D176" s="42" t="s">
        <v>289</v>
      </c>
      <c r="E176" s="43">
        <v>11.79</v>
      </c>
      <c r="F176" s="44">
        <f t="shared" si="4"/>
        <v>16.84</v>
      </c>
      <c r="H176" s="6"/>
    </row>
    <row r="177" spans="1:8" ht="25.5" x14ac:dyDescent="0.2">
      <c r="A177" s="41" t="s">
        <v>72</v>
      </c>
      <c r="B177" s="42">
        <f t="shared" si="5"/>
        <v>46</v>
      </c>
      <c r="C177" s="42" t="s">
        <v>290</v>
      </c>
      <c r="D177" s="42" t="s">
        <v>291</v>
      </c>
      <c r="E177" s="43">
        <v>6.92</v>
      </c>
      <c r="F177" s="44">
        <f t="shared" si="4"/>
        <v>9.89</v>
      </c>
      <c r="H177" s="6"/>
    </row>
    <row r="178" spans="1:8" ht="25.5" x14ac:dyDescent="0.2">
      <c r="A178" s="41" t="s">
        <v>72</v>
      </c>
      <c r="B178" s="42">
        <f t="shared" si="5"/>
        <v>48</v>
      </c>
      <c r="C178" s="42" t="s">
        <v>290</v>
      </c>
      <c r="D178" s="42" t="s">
        <v>292</v>
      </c>
      <c r="E178" s="43">
        <v>6.36</v>
      </c>
      <c r="F178" s="44">
        <f t="shared" si="4"/>
        <v>9.09</v>
      </c>
      <c r="H178" s="6"/>
    </row>
    <row r="179" spans="1:8" ht="38.25" x14ac:dyDescent="0.2">
      <c r="A179" s="41" t="s">
        <v>72</v>
      </c>
      <c r="B179" s="42">
        <f t="shared" si="5"/>
        <v>50</v>
      </c>
      <c r="C179" s="42" t="s">
        <v>290</v>
      </c>
      <c r="D179" s="42" t="s">
        <v>293</v>
      </c>
      <c r="E179" s="43">
        <v>18.52</v>
      </c>
      <c r="F179" s="44">
        <f t="shared" si="4"/>
        <v>26.46</v>
      </c>
      <c r="H179" s="6"/>
    </row>
    <row r="180" spans="1:8" ht="38.25" x14ac:dyDescent="0.2">
      <c r="A180" s="41" t="s">
        <v>72</v>
      </c>
      <c r="B180" s="42">
        <f t="shared" si="5"/>
        <v>52</v>
      </c>
      <c r="C180" s="42" t="s">
        <v>294</v>
      </c>
      <c r="D180" s="42" t="s">
        <v>295</v>
      </c>
      <c r="E180" s="43">
        <v>16.36</v>
      </c>
      <c r="F180" s="44">
        <f t="shared" si="4"/>
        <v>23.37</v>
      </c>
      <c r="H180" s="6"/>
    </row>
    <row r="181" spans="1:8" ht="38.25" x14ac:dyDescent="0.2">
      <c r="A181" s="41" t="s">
        <v>72</v>
      </c>
      <c r="B181" s="42">
        <f t="shared" si="5"/>
        <v>54</v>
      </c>
      <c r="C181" s="42" t="s">
        <v>287</v>
      </c>
      <c r="D181" s="42" t="s">
        <v>296</v>
      </c>
      <c r="E181" s="43">
        <v>13.01</v>
      </c>
      <c r="F181" s="44">
        <f t="shared" si="4"/>
        <v>18.59</v>
      </c>
      <c r="H181" s="6"/>
    </row>
    <row r="182" spans="1:8" x14ac:dyDescent="0.2">
      <c r="A182" s="41" t="s">
        <v>72</v>
      </c>
      <c r="B182" s="42">
        <f t="shared" si="5"/>
        <v>56</v>
      </c>
      <c r="C182" s="42" t="s">
        <v>287</v>
      </c>
      <c r="D182" s="42" t="s">
        <v>297</v>
      </c>
      <c r="E182" s="43">
        <v>64.959999999999994</v>
      </c>
      <c r="F182" s="44">
        <f t="shared" si="4"/>
        <v>92.8</v>
      </c>
      <c r="H182" s="6"/>
    </row>
    <row r="183" spans="1:8" ht="25.5" x14ac:dyDescent="0.2">
      <c r="A183" s="41" t="s">
        <v>72</v>
      </c>
      <c r="B183" s="42">
        <f t="shared" si="5"/>
        <v>58</v>
      </c>
      <c r="C183" s="42" t="s">
        <v>290</v>
      </c>
      <c r="D183" s="42" t="s">
        <v>298</v>
      </c>
      <c r="E183" s="43">
        <v>47.24</v>
      </c>
      <c r="F183" s="44">
        <f t="shared" si="4"/>
        <v>67.489999999999995</v>
      </c>
      <c r="H183" s="6"/>
    </row>
    <row r="184" spans="1:8" ht="38.25" x14ac:dyDescent="0.2">
      <c r="A184" s="41" t="s">
        <v>72</v>
      </c>
      <c r="B184" s="42">
        <f t="shared" si="5"/>
        <v>60</v>
      </c>
      <c r="C184" s="42" t="s">
        <v>290</v>
      </c>
      <c r="D184" s="42" t="s">
        <v>299</v>
      </c>
      <c r="E184" s="43">
        <v>0.63</v>
      </c>
      <c r="F184" s="44">
        <f t="shared" si="4"/>
        <v>0.9</v>
      </c>
      <c r="H184" s="6"/>
    </row>
    <row r="185" spans="1:8" ht="38.25" x14ac:dyDescent="0.2">
      <c r="A185" s="41" t="s">
        <v>72</v>
      </c>
      <c r="B185" s="42">
        <f t="shared" si="5"/>
        <v>62</v>
      </c>
      <c r="C185" s="42" t="s">
        <v>294</v>
      </c>
      <c r="D185" s="42" t="s">
        <v>300</v>
      </c>
      <c r="E185" s="43">
        <v>23.02</v>
      </c>
      <c r="F185" s="44">
        <f t="shared" si="4"/>
        <v>32.89</v>
      </c>
      <c r="H185" s="6"/>
    </row>
    <row r="186" spans="1:8" ht="25.5" x14ac:dyDescent="0.2">
      <c r="A186" s="41" t="s">
        <v>72</v>
      </c>
      <c r="B186" s="42">
        <f t="shared" si="5"/>
        <v>64</v>
      </c>
      <c r="C186" s="42" t="s">
        <v>294</v>
      </c>
      <c r="D186" s="42" t="s">
        <v>301</v>
      </c>
      <c r="E186" s="43">
        <v>8.5299999999999994</v>
      </c>
      <c r="F186" s="44">
        <f t="shared" si="4"/>
        <v>12.19</v>
      </c>
      <c r="H186" s="6"/>
    </row>
    <row r="187" spans="1:8" ht="38.25" x14ac:dyDescent="0.2">
      <c r="A187" s="41" t="s">
        <v>72</v>
      </c>
      <c r="B187" s="42">
        <f t="shared" si="5"/>
        <v>66</v>
      </c>
      <c r="C187" s="42" t="s">
        <v>294</v>
      </c>
      <c r="D187" s="42" t="s">
        <v>302</v>
      </c>
      <c r="E187" s="43">
        <v>58.12</v>
      </c>
      <c r="F187" s="44">
        <f t="shared" si="4"/>
        <v>83.03</v>
      </c>
      <c r="H187" s="6"/>
    </row>
    <row r="188" spans="1:8" ht="38.25" x14ac:dyDescent="0.2">
      <c r="A188" s="41" t="s">
        <v>72</v>
      </c>
      <c r="B188" s="42">
        <v>68</v>
      </c>
      <c r="C188" s="42" t="s">
        <v>290</v>
      </c>
      <c r="D188" s="42" t="s">
        <v>303</v>
      </c>
      <c r="E188" s="43">
        <v>121.27</v>
      </c>
      <c r="F188" s="44">
        <f t="shared" si="4"/>
        <v>173.24</v>
      </c>
      <c r="H188" s="6"/>
    </row>
    <row r="189" spans="1:8" x14ac:dyDescent="0.2">
      <c r="A189" s="41" t="s">
        <v>72</v>
      </c>
      <c r="B189" s="42">
        <v>70</v>
      </c>
      <c r="C189" s="42" t="s">
        <v>287</v>
      </c>
      <c r="D189" s="42" t="s">
        <v>304</v>
      </c>
      <c r="E189" s="43">
        <v>25.71</v>
      </c>
      <c r="F189" s="44">
        <f t="shared" si="4"/>
        <v>36.729999999999997</v>
      </c>
      <c r="H189" s="6"/>
    </row>
    <row r="190" spans="1:8" ht="13.5" thickBot="1" x14ac:dyDescent="0.25">
      <c r="A190" s="53" t="s">
        <v>72</v>
      </c>
      <c r="B190" s="54">
        <v>72</v>
      </c>
      <c r="C190" s="54" t="s">
        <v>305</v>
      </c>
      <c r="D190" s="54" t="s">
        <v>306</v>
      </c>
      <c r="E190" s="55">
        <v>517.65</v>
      </c>
      <c r="F190" s="56">
        <f t="shared" si="4"/>
        <v>739.5</v>
      </c>
      <c r="H190" s="6"/>
    </row>
    <row r="191" spans="1:8" x14ac:dyDescent="0.2">
      <c r="A191" s="28" t="s">
        <v>102</v>
      </c>
      <c r="B191" s="29">
        <v>46</v>
      </c>
      <c r="C191" s="29" t="s">
        <v>307</v>
      </c>
      <c r="D191" s="29" t="s">
        <v>367</v>
      </c>
      <c r="E191" s="30">
        <v>3.78</v>
      </c>
      <c r="F191" s="31">
        <f t="shared" si="4"/>
        <v>5.4</v>
      </c>
      <c r="H191" s="6"/>
    </row>
    <row r="192" spans="1:8" x14ac:dyDescent="0.2">
      <c r="A192" s="32" t="s">
        <v>102</v>
      </c>
      <c r="B192" s="33">
        <f t="shared" ref="B192:B246" si="6">B191+2</f>
        <v>48</v>
      </c>
      <c r="C192" s="33" t="s">
        <v>307</v>
      </c>
      <c r="D192" s="33" t="s">
        <v>368</v>
      </c>
      <c r="E192" s="34">
        <v>6.09</v>
      </c>
      <c r="F192" s="35">
        <f t="shared" si="4"/>
        <v>8.6999999999999993</v>
      </c>
      <c r="H192" s="6"/>
    </row>
    <row r="193" spans="1:8" x14ac:dyDescent="0.2">
      <c r="A193" s="32" t="s">
        <v>102</v>
      </c>
      <c r="B193" s="33">
        <f t="shared" si="6"/>
        <v>50</v>
      </c>
      <c r="C193" s="33" t="s">
        <v>307</v>
      </c>
      <c r="D193" s="33" t="s">
        <v>369</v>
      </c>
      <c r="E193" s="34">
        <v>8.94</v>
      </c>
      <c r="F193" s="35">
        <f t="shared" si="4"/>
        <v>12.77</v>
      </c>
      <c r="H193" s="6"/>
    </row>
    <row r="194" spans="1:8" x14ac:dyDescent="0.2">
      <c r="A194" s="32" t="s">
        <v>102</v>
      </c>
      <c r="B194" s="33">
        <f t="shared" si="6"/>
        <v>52</v>
      </c>
      <c r="C194" s="33" t="s">
        <v>115</v>
      </c>
      <c r="D194" s="33" t="s">
        <v>308</v>
      </c>
      <c r="E194" s="34">
        <v>1.92</v>
      </c>
      <c r="F194" s="35">
        <f t="shared" si="4"/>
        <v>2.74</v>
      </c>
      <c r="H194" s="6"/>
    </row>
    <row r="195" spans="1:8" x14ac:dyDescent="0.2">
      <c r="A195" s="32" t="s">
        <v>102</v>
      </c>
      <c r="B195" s="33">
        <f t="shared" si="6"/>
        <v>54</v>
      </c>
      <c r="C195" s="33" t="s">
        <v>115</v>
      </c>
      <c r="D195" s="33" t="s">
        <v>309</v>
      </c>
      <c r="E195" s="34">
        <v>10.42</v>
      </c>
      <c r="F195" s="35">
        <f t="shared" si="4"/>
        <v>14.89</v>
      </c>
      <c r="H195" s="6"/>
    </row>
    <row r="196" spans="1:8" x14ac:dyDescent="0.2">
      <c r="A196" s="32" t="s">
        <v>102</v>
      </c>
      <c r="B196" s="33">
        <f t="shared" si="6"/>
        <v>56</v>
      </c>
      <c r="C196" s="33" t="s">
        <v>115</v>
      </c>
      <c r="D196" s="33" t="s">
        <v>310</v>
      </c>
      <c r="E196" s="34">
        <v>13.88</v>
      </c>
      <c r="F196" s="35">
        <f t="shared" ref="F196:F246" si="7">ROUND(E196/0.7,2)</f>
        <v>19.829999999999998</v>
      </c>
      <c r="H196" s="6"/>
    </row>
    <row r="197" spans="1:8" x14ac:dyDescent="0.2">
      <c r="A197" s="32" t="s">
        <v>102</v>
      </c>
      <c r="B197" s="33">
        <f t="shared" si="6"/>
        <v>58</v>
      </c>
      <c r="C197" s="33" t="s">
        <v>115</v>
      </c>
      <c r="D197" s="33" t="s">
        <v>311</v>
      </c>
      <c r="E197" s="34">
        <v>4.57</v>
      </c>
      <c r="F197" s="35">
        <f t="shared" si="7"/>
        <v>6.53</v>
      </c>
      <c r="H197" s="6"/>
    </row>
    <row r="198" spans="1:8" x14ac:dyDescent="0.2">
      <c r="A198" s="32" t="s">
        <v>102</v>
      </c>
      <c r="B198" s="33">
        <f t="shared" si="6"/>
        <v>60</v>
      </c>
      <c r="C198" s="33" t="s">
        <v>115</v>
      </c>
      <c r="D198" s="33" t="s">
        <v>312</v>
      </c>
      <c r="E198" s="34">
        <v>7.4</v>
      </c>
      <c r="F198" s="35">
        <f t="shared" si="7"/>
        <v>10.57</v>
      </c>
      <c r="H198" s="6"/>
    </row>
    <row r="199" spans="1:8" x14ac:dyDescent="0.2">
      <c r="A199" s="67" t="s">
        <v>102</v>
      </c>
      <c r="B199" s="33">
        <f t="shared" si="6"/>
        <v>62</v>
      </c>
      <c r="C199" s="42" t="s">
        <v>313</v>
      </c>
      <c r="D199" s="42" t="s">
        <v>314</v>
      </c>
      <c r="E199" s="43">
        <v>142.47999999999999</v>
      </c>
      <c r="F199" s="44">
        <f t="shared" si="7"/>
        <v>203.54</v>
      </c>
      <c r="H199" s="6"/>
    </row>
    <row r="200" spans="1:8" x14ac:dyDescent="0.2">
      <c r="A200" s="67" t="s">
        <v>102</v>
      </c>
      <c r="B200" s="33">
        <f t="shared" si="6"/>
        <v>64</v>
      </c>
      <c r="C200" s="42" t="s">
        <v>313</v>
      </c>
      <c r="D200" s="42" t="s">
        <v>315</v>
      </c>
      <c r="E200" s="43">
        <v>142.47999999999999</v>
      </c>
      <c r="F200" s="44">
        <f t="shared" si="7"/>
        <v>203.54</v>
      </c>
      <c r="H200" s="6"/>
    </row>
    <row r="201" spans="1:8" x14ac:dyDescent="0.2">
      <c r="A201" s="67" t="s">
        <v>102</v>
      </c>
      <c r="B201" s="33">
        <f t="shared" si="6"/>
        <v>66</v>
      </c>
      <c r="C201" s="42" t="s">
        <v>313</v>
      </c>
      <c r="D201" s="42" t="s">
        <v>316</v>
      </c>
      <c r="E201" s="43">
        <v>246.07</v>
      </c>
      <c r="F201" s="44">
        <f t="shared" si="7"/>
        <v>351.53</v>
      </c>
      <c r="H201" s="6"/>
    </row>
    <row r="202" spans="1:8" ht="38.25" x14ac:dyDescent="0.2">
      <c r="A202" s="67" t="s">
        <v>102</v>
      </c>
      <c r="B202" s="33">
        <f t="shared" si="6"/>
        <v>68</v>
      </c>
      <c r="C202" s="42" t="s">
        <v>109</v>
      </c>
      <c r="D202" s="42" t="s">
        <v>347</v>
      </c>
      <c r="E202" s="43">
        <v>542.29999999999995</v>
      </c>
      <c r="F202" s="44">
        <f t="shared" si="7"/>
        <v>774.71</v>
      </c>
      <c r="H202" s="6"/>
    </row>
    <row r="203" spans="1:8" ht="38.25" x14ac:dyDescent="0.2">
      <c r="A203" s="67" t="s">
        <v>102</v>
      </c>
      <c r="B203" s="33">
        <f t="shared" si="6"/>
        <v>70</v>
      </c>
      <c r="C203" s="42" t="s">
        <v>109</v>
      </c>
      <c r="D203" s="42" t="s">
        <v>348</v>
      </c>
      <c r="E203" s="43">
        <v>555.13</v>
      </c>
      <c r="F203" s="44">
        <f t="shared" si="7"/>
        <v>793.04</v>
      </c>
      <c r="H203" s="6"/>
    </row>
    <row r="204" spans="1:8" ht="38.25" x14ac:dyDescent="0.2">
      <c r="A204" s="67" t="s">
        <v>102</v>
      </c>
      <c r="B204" s="33">
        <f t="shared" si="6"/>
        <v>72</v>
      </c>
      <c r="C204" s="42" t="s">
        <v>109</v>
      </c>
      <c r="D204" s="42" t="s">
        <v>349</v>
      </c>
      <c r="E204" s="43">
        <v>432.59</v>
      </c>
      <c r="F204" s="44">
        <f t="shared" si="7"/>
        <v>617.99</v>
      </c>
      <c r="H204" s="6"/>
    </row>
    <row r="205" spans="1:8" ht="38.25" x14ac:dyDescent="0.2">
      <c r="A205" s="67" t="s">
        <v>102</v>
      </c>
      <c r="B205" s="33">
        <f t="shared" si="6"/>
        <v>74</v>
      </c>
      <c r="C205" s="42" t="s">
        <v>109</v>
      </c>
      <c r="D205" s="42" t="s">
        <v>350</v>
      </c>
      <c r="E205" s="43">
        <v>487.21</v>
      </c>
      <c r="F205" s="44">
        <f t="shared" si="7"/>
        <v>696.01</v>
      </c>
      <c r="H205" s="6"/>
    </row>
    <row r="206" spans="1:8" ht="25.5" x14ac:dyDescent="0.2">
      <c r="A206" s="67" t="s">
        <v>102</v>
      </c>
      <c r="B206" s="33">
        <f t="shared" si="6"/>
        <v>76</v>
      </c>
      <c r="C206" s="42" t="s">
        <v>109</v>
      </c>
      <c r="D206" s="42" t="s">
        <v>351</v>
      </c>
      <c r="E206" s="43">
        <v>550.05999999999995</v>
      </c>
      <c r="F206" s="44">
        <f t="shared" si="7"/>
        <v>785.8</v>
      </c>
      <c r="H206" s="6"/>
    </row>
    <row r="207" spans="1:8" ht="25.5" x14ac:dyDescent="0.2">
      <c r="A207" s="67" t="s">
        <v>102</v>
      </c>
      <c r="B207" s="33">
        <f t="shared" si="6"/>
        <v>78</v>
      </c>
      <c r="C207" s="42" t="s">
        <v>109</v>
      </c>
      <c r="D207" s="42" t="s">
        <v>352</v>
      </c>
      <c r="E207" s="43">
        <v>564.39</v>
      </c>
      <c r="F207" s="44">
        <f t="shared" si="7"/>
        <v>806.27</v>
      </c>
      <c r="H207" s="6"/>
    </row>
    <row r="208" spans="1:8" ht="25.5" x14ac:dyDescent="0.2">
      <c r="A208" s="67" t="s">
        <v>102</v>
      </c>
      <c r="B208" s="33">
        <f t="shared" si="6"/>
        <v>80</v>
      </c>
      <c r="C208" s="42" t="s">
        <v>109</v>
      </c>
      <c r="D208" s="42" t="s">
        <v>353</v>
      </c>
      <c r="E208" s="43">
        <v>620.15</v>
      </c>
      <c r="F208" s="44">
        <f t="shared" si="7"/>
        <v>885.93</v>
      </c>
      <c r="H208" s="6"/>
    </row>
    <row r="209" spans="1:8" ht="38.25" x14ac:dyDescent="0.2">
      <c r="A209" s="67" t="s">
        <v>102</v>
      </c>
      <c r="B209" s="33">
        <f t="shared" si="6"/>
        <v>82</v>
      </c>
      <c r="C209" s="42" t="s">
        <v>109</v>
      </c>
      <c r="D209" s="42" t="s">
        <v>354</v>
      </c>
      <c r="E209" s="43">
        <v>1612.73</v>
      </c>
      <c r="F209" s="44">
        <f t="shared" si="7"/>
        <v>2303.9</v>
      </c>
      <c r="H209" s="6"/>
    </row>
    <row r="210" spans="1:8" ht="38.25" x14ac:dyDescent="0.2">
      <c r="A210" s="67" t="s">
        <v>102</v>
      </c>
      <c r="B210" s="33">
        <f t="shared" si="6"/>
        <v>84</v>
      </c>
      <c r="C210" s="42" t="s">
        <v>109</v>
      </c>
      <c r="D210" s="42" t="s">
        <v>355</v>
      </c>
      <c r="E210" s="43">
        <v>1718.84</v>
      </c>
      <c r="F210" s="44">
        <f t="shared" si="7"/>
        <v>2455.4899999999998</v>
      </c>
      <c r="H210" s="6"/>
    </row>
    <row r="211" spans="1:8" ht="38.25" x14ac:dyDescent="0.2">
      <c r="A211" s="67" t="s">
        <v>102</v>
      </c>
      <c r="B211" s="33">
        <f t="shared" si="6"/>
        <v>86</v>
      </c>
      <c r="C211" s="42" t="s">
        <v>109</v>
      </c>
      <c r="D211" s="42" t="s">
        <v>356</v>
      </c>
      <c r="E211" s="43">
        <v>1530.69</v>
      </c>
      <c r="F211" s="44">
        <f t="shared" si="7"/>
        <v>2186.6999999999998</v>
      </c>
      <c r="H211" s="6"/>
    </row>
    <row r="212" spans="1:8" ht="38.25" x14ac:dyDescent="0.2">
      <c r="A212" s="67" t="s">
        <v>102</v>
      </c>
      <c r="B212" s="33">
        <f t="shared" si="6"/>
        <v>88</v>
      </c>
      <c r="C212" s="42" t="s">
        <v>109</v>
      </c>
      <c r="D212" s="42" t="s">
        <v>357</v>
      </c>
      <c r="E212" s="43">
        <v>381.23</v>
      </c>
      <c r="F212" s="44">
        <f t="shared" si="7"/>
        <v>544.61</v>
      </c>
      <c r="H212" s="6"/>
    </row>
    <row r="213" spans="1:8" ht="38.25" x14ac:dyDescent="0.2">
      <c r="A213" s="67" t="s">
        <v>102</v>
      </c>
      <c r="B213" s="33">
        <f t="shared" si="6"/>
        <v>90</v>
      </c>
      <c r="C213" s="42" t="s">
        <v>109</v>
      </c>
      <c r="D213" s="42" t="s">
        <v>358</v>
      </c>
      <c r="E213" s="43">
        <v>227.55</v>
      </c>
      <c r="F213" s="44">
        <f t="shared" si="7"/>
        <v>325.07</v>
      </c>
      <c r="H213" s="6"/>
    </row>
    <row r="214" spans="1:8" ht="38.25" x14ac:dyDescent="0.2">
      <c r="A214" s="67" t="s">
        <v>102</v>
      </c>
      <c r="B214" s="33">
        <f t="shared" si="6"/>
        <v>92</v>
      </c>
      <c r="C214" s="42" t="s">
        <v>109</v>
      </c>
      <c r="D214" s="42" t="s">
        <v>359</v>
      </c>
      <c r="E214" s="43">
        <v>250.68</v>
      </c>
      <c r="F214" s="44">
        <f t="shared" si="7"/>
        <v>358.11</v>
      </c>
      <c r="H214" s="6"/>
    </row>
    <row r="215" spans="1:8" ht="38.25" x14ac:dyDescent="0.2">
      <c r="A215" s="67" t="s">
        <v>102</v>
      </c>
      <c r="B215" s="33">
        <f t="shared" si="6"/>
        <v>94</v>
      </c>
      <c r="C215" s="42" t="s">
        <v>109</v>
      </c>
      <c r="D215" s="42" t="s">
        <v>360</v>
      </c>
      <c r="E215" s="43">
        <v>239.47</v>
      </c>
      <c r="F215" s="44">
        <f t="shared" si="7"/>
        <v>342.1</v>
      </c>
      <c r="H215" s="6"/>
    </row>
    <row r="216" spans="1:8" ht="38.25" x14ac:dyDescent="0.2">
      <c r="A216" s="67" t="s">
        <v>102</v>
      </c>
      <c r="B216" s="33">
        <f t="shared" si="6"/>
        <v>96</v>
      </c>
      <c r="C216" s="42" t="s">
        <v>109</v>
      </c>
      <c r="D216" s="42" t="s">
        <v>361</v>
      </c>
      <c r="E216" s="43">
        <v>261.23</v>
      </c>
      <c r="F216" s="44">
        <f t="shared" si="7"/>
        <v>373.19</v>
      </c>
      <c r="H216" s="6"/>
    </row>
    <row r="217" spans="1:8" x14ac:dyDescent="0.2">
      <c r="A217" s="67" t="s">
        <v>102</v>
      </c>
      <c r="B217" s="33">
        <f t="shared" si="6"/>
        <v>98</v>
      </c>
      <c r="C217" s="42" t="s">
        <v>109</v>
      </c>
      <c r="D217" s="42" t="s">
        <v>317</v>
      </c>
      <c r="E217" s="43">
        <v>152.51</v>
      </c>
      <c r="F217" s="44">
        <f t="shared" si="7"/>
        <v>217.87</v>
      </c>
      <c r="H217" s="6"/>
    </row>
    <row r="218" spans="1:8" x14ac:dyDescent="0.2">
      <c r="A218" s="67" t="s">
        <v>102</v>
      </c>
      <c r="B218" s="33">
        <f t="shared" si="6"/>
        <v>100</v>
      </c>
      <c r="C218" s="42" t="s">
        <v>109</v>
      </c>
      <c r="D218" s="42" t="s">
        <v>318</v>
      </c>
      <c r="E218" s="43">
        <v>116.6</v>
      </c>
      <c r="F218" s="44">
        <f t="shared" si="7"/>
        <v>166.57</v>
      </c>
      <c r="H218" s="6"/>
    </row>
    <row r="219" spans="1:8" x14ac:dyDescent="0.2">
      <c r="A219" s="67" t="s">
        <v>102</v>
      </c>
      <c r="B219" s="33">
        <f t="shared" si="6"/>
        <v>102</v>
      </c>
      <c r="C219" s="42" t="s">
        <v>109</v>
      </c>
      <c r="D219" s="42" t="s">
        <v>319</v>
      </c>
      <c r="E219" s="43">
        <v>80.739999999999995</v>
      </c>
      <c r="F219" s="44">
        <f t="shared" si="7"/>
        <v>115.34</v>
      </c>
      <c r="H219" s="6"/>
    </row>
    <row r="220" spans="1:8" x14ac:dyDescent="0.2">
      <c r="A220" s="67" t="s">
        <v>102</v>
      </c>
      <c r="B220" s="33">
        <f t="shared" si="6"/>
        <v>104</v>
      </c>
      <c r="C220" s="42" t="s">
        <v>109</v>
      </c>
      <c r="D220" s="42" t="s">
        <v>320</v>
      </c>
      <c r="E220" s="43">
        <v>45.08</v>
      </c>
      <c r="F220" s="44">
        <f t="shared" si="7"/>
        <v>64.400000000000006</v>
      </c>
      <c r="H220" s="6"/>
    </row>
    <row r="221" spans="1:8" ht="25.5" x14ac:dyDescent="0.2">
      <c r="A221" s="41" t="s">
        <v>102</v>
      </c>
      <c r="B221" s="33">
        <f t="shared" si="6"/>
        <v>106</v>
      </c>
      <c r="C221" s="42" t="s">
        <v>109</v>
      </c>
      <c r="D221" s="42" t="s">
        <v>321</v>
      </c>
      <c r="E221" s="43">
        <v>1537.5</v>
      </c>
      <c r="F221" s="44">
        <f t="shared" si="7"/>
        <v>2196.4299999999998</v>
      </c>
      <c r="H221" s="6"/>
    </row>
    <row r="222" spans="1:8" ht="25.5" x14ac:dyDescent="0.2">
      <c r="A222" s="41" t="s">
        <v>102</v>
      </c>
      <c r="B222" s="33">
        <f t="shared" si="6"/>
        <v>108</v>
      </c>
      <c r="C222" s="42" t="s">
        <v>109</v>
      </c>
      <c r="D222" s="42" t="s">
        <v>322</v>
      </c>
      <c r="E222" s="43">
        <v>1607.5</v>
      </c>
      <c r="F222" s="44">
        <f t="shared" si="7"/>
        <v>2296.4299999999998</v>
      </c>
      <c r="H222" s="6"/>
    </row>
    <row r="223" spans="1:8" x14ac:dyDescent="0.2">
      <c r="A223" s="41" t="s">
        <v>102</v>
      </c>
      <c r="B223" s="33">
        <f t="shared" si="6"/>
        <v>110</v>
      </c>
      <c r="C223" s="42" t="s">
        <v>109</v>
      </c>
      <c r="D223" s="42" t="s">
        <v>323</v>
      </c>
      <c r="E223" s="43">
        <v>1220.3800000000001</v>
      </c>
      <c r="F223" s="44">
        <f t="shared" si="7"/>
        <v>1743.4</v>
      </c>
      <c r="H223" s="6"/>
    </row>
    <row r="224" spans="1:8" ht="25.5" x14ac:dyDescent="0.2">
      <c r="A224" s="41" t="s">
        <v>102</v>
      </c>
      <c r="B224" s="33">
        <f t="shared" si="6"/>
        <v>112</v>
      </c>
      <c r="C224" s="42" t="s">
        <v>109</v>
      </c>
      <c r="D224" s="42" t="s">
        <v>324</v>
      </c>
      <c r="E224" s="43">
        <v>1150.32</v>
      </c>
      <c r="F224" s="44">
        <f t="shared" si="7"/>
        <v>1643.31</v>
      </c>
      <c r="H224" s="6"/>
    </row>
    <row r="225" spans="1:8" x14ac:dyDescent="0.2">
      <c r="A225" s="41" t="s">
        <v>102</v>
      </c>
      <c r="B225" s="33">
        <f t="shared" si="6"/>
        <v>114</v>
      </c>
      <c r="C225" s="42" t="s">
        <v>109</v>
      </c>
      <c r="D225" s="42" t="s">
        <v>325</v>
      </c>
      <c r="E225" s="43">
        <v>28.55</v>
      </c>
      <c r="F225" s="44">
        <f t="shared" si="7"/>
        <v>40.79</v>
      </c>
      <c r="H225" s="6"/>
    </row>
    <row r="226" spans="1:8" x14ac:dyDescent="0.2">
      <c r="A226" s="41" t="s">
        <v>102</v>
      </c>
      <c r="B226" s="33">
        <f t="shared" si="6"/>
        <v>116</v>
      </c>
      <c r="C226" s="42" t="s">
        <v>109</v>
      </c>
      <c r="D226" s="42" t="s">
        <v>326</v>
      </c>
      <c r="E226" s="43">
        <v>33.619999999999997</v>
      </c>
      <c r="F226" s="44">
        <f t="shared" si="7"/>
        <v>48.03</v>
      </c>
      <c r="H226" s="6"/>
    </row>
    <row r="227" spans="1:8" x14ac:dyDescent="0.2">
      <c r="A227" s="41" t="s">
        <v>102</v>
      </c>
      <c r="B227" s="33">
        <f t="shared" si="6"/>
        <v>118</v>
      </c>
      <c r="C227" s="42" t="s">
        <v>109</v>
      </c>
      <c r="D227" s="42" t="s">
        <v>327</v>
      </c>
      <c r="E227" s="43">
        <v>385.9</v>
      </c>
      <c r="F227" s="44">
        <f t="shared" si="7"/>
        <v>551.29</v>
      </c>
      <c r="H227" s="6"/>
    </row>
    <row r="228" spans="1:8" x14ac:dyDescent="0.2">
      <c r="A228" s="41" t="s">
        <v>102</v>
      </c>
      <c r="B228" s="33">
        <f t="shared" si="6"/>
        <v>120</v>
      </c>
      <c r="C228" s="42" t="s">
        <v>109</v>
      </c>
      <c r="D228" s="42" t="s">
        <v>328</v>
      </c>
      <c r="E228" s="43">
        <v>155.6</v>
      </c>
      <c r="F228" s="44">
        <f t="shared" si="7"/>
        <v>222.29</v>
      </c>
      <c r="H228" s="6"/>
    </row>
    <row r="229" spans="1:8" x14ac:dyDescent="0.2">
      <c r="A229" s="41" t="s">
        <v>102</v>
      </c>
      <c r="B229" s="33">
        <f t="shared" si="6"/>
        <v>122</v>
      </c>
      <c r="C229" s="42" t="s">
        <v>109</v>
      </c>
      <c r="D229" s="42" t="s">
        <v>329</v>
      </c>
      <c r="E229" s="43">
        <v>156.65</v>
      </c>
      <c r="F229" s="44">
        <f t="shared" si="7"/>
        <v>223.79</v>
      </c>
      <c r="H229" s="6"/>
    </row>
    <row r="230" spans="1:8" x14ac:dyDescent="0.2">
      <c r="A230" s="41" t="s">
        <v>102</v>
      </c>
      <c r="B230" s="33">
        <f t="shared" si="6"/>
        <v>124</v>
      </c>
      <c r="C230" s="42" t="s">
        <v>109</v>
      </c>
      <c r="D230" s="42" t="s">
        <v>330</v>
      </c>
      <c r="E230" s="43">
        <v>210.88</v>
      </c>
      <c r="F230" s="44">
        <f t="shared" si="7"/>
        <v>301.26</v>
      </c>
      <c r="H230" s="6"/>
    </row>
    <row r="231" spans="1:8" x14ac:dyDescent="0.2">
      <c r="A231" s="41" t="s">
        <v>102</v>
      </c>
      <c r="B231" s="33">
        <f t="shared" si="6"/>
        <v>126</v>
      </c>
      <c r="C231" s="42" t="s">
        <v>109</v>
      </c>
      <c r="D231" s="42" t="s">
        <v>331</v>
      </c>
      <c r="E231" s="43">
        <v>222.93</v>
      </c>
      <c r="F231" s="44">
        <f t="shared" si="7"/>
        <v>318.47000000000003</v>
      </c>
      <c r="H231" s="6"/>
    </row>
    <row r="232" spans="1:8" x14ac:dyDescent="0.2">
      <c r="A232" s="41" t="s">
        <v>102</v>
      </c>
      <c r="B232" s="33">
        <f t="shared" si="6"/>
        <v>128</v>
      </c>
      <c r="C232" s="42" t="s">
        <v>109</v>
      </c>
      <c r="D232" s="42" t="s">
        <v>332</v>
      </c>
      <c r="E232" s="43">
        <v>198.79</v>
      </c>
      <c r="F232" s="44">
        <f t="shared" si="7"/>
        <v>283.99</v>
      </c>
      <c r="H232" s="6"/>
    </row>
    <row r="233" spans="1:8" x14ac:dyDescent="0.2">
      <c r="A233" s="41" t="s">
        <v>102</v>
      </c>
      <c r="B233" s="33">
        <f t="shared" si="6"/>
        <v>130</v>
      </c>
      <c r="C233" s="42" t="s">
        <v>109</v>
      </c>
      <c r="D233" s="33" t="s">
        <v>333</v>
      </c>
      <c r="E233" s="34">
        <v>264.95</v>
      </c>
      <c r="F233" s="35">
        <f t="shared" si="7"/>
        <v>378.5</v>
      </c>
      <c r="H233" s="6"/>
    </row>
    <row r="234" spans="1:8" x14ac:dyDescent="0.2">
      <c r="A234" s="41" t="s">
        <v>102</v>
      </c>
      <c r="B234" s="33">
        <f t="shared" si="6"/>
        <v>132</v>
      </c>
      <c r="C234" s="42" t="s">
        <v>109</v>
      </c>
      <c r="D234" s="33" t="s">
        <v>334</v>
      </c>
      <c r="E234" s="34">
        <v>254.95</v>
      </c>
      <c r="F234" s="35">
        <f t="shared" si="7"/>
        <v>364.21</v>
      </c>
      <c r="H234" s="6"/>
    </row>
    <row r="235" spans="1:8" x14ac:dyDescent="0.2">
      <c r="A235" s="41" t="s">
        <v>102</v>
      </c>
      <c r="B235" s="33">
        <f t="shared" si="6"/>
        <v>134</v>
      </c>
      <c r="C235" s="42" t="s">
        <v>109</v>
      </c>
      <c r="D235" s="33" t="s">
        <v>335</v>
      </c>
      <c r="E235" s="34">
        <v>254.95</v>
      </c>
      <c r="F235" s="35">
        <f t="shared" si="7"/>
        <v>364.21</v>
      </c>
      <c r="H235" s="6"/>
    </row>
    <row r="236" spans="1:8" x14ac:dyDescent="0.2">
      <c r="A236" s="41" t="s">
        <v>102</v>
      </c>
      <c r="B236" s="33">
        <f t="shared" si="6"/>
        <v>136</v>
      </c>
      <c r="C236" s="42" t="s">
        <v>109</v>
      </c>
      <c r="D236" s="33" t="s">
        <v>336</v>
      </c>
      <c r="E236" s="34">
        <v>240</v>
      </c>
      <c r="F236" s="35">
        <f t="shared" si="7"/>
        <v>342.86</v>
      </c>
      <c r="H236" s="6"/>
    </row>
    <row r="237" spans="1:8" x14ac:dyDescent="0.2">
      <c r="A237" s="41" t="s">
        <v>102</v>
      </c>
      <c r="B237" s="33">
        <f t="shared" si="6"/>
        <v>138</v>
      </c>
      <c r="C237" s="42" t="s">
        <v>109</v>
      </c>
      <c r="D237" s="33" t="s">
        <v>337</v>
      </c>
      <c r="E237" s="34">
        <v>240</v>
      </c>
      <c r="F237" s="35">
        <f t="shared" si="7"/>
        <v>342.86</v>
      </c>
      <c r="H237" s="6"/>
    </row>
    <row r="238" spans="1:8" x14ac:dyDescent="0.2">
      <c r="A238" s="41" t="s">
        <v>102</v>
      </c>
      <c r="B238" s="33">
        <f t="shared" si="6"/>
        <v>140</v>
      </c>
      <c r="C238" s="42" t="s">
        <v>109</v>
      </c>
      <c r="D238" s="42" t="s">
        <v>338</v>
      </c>
      <c r="E238" s="43">
        <v>58.5</v>
      </c>
      <c r="F238" s="44">
        <f t="shared" si="7"/>
        <v>83.57</v>
      </c>
      <c r="H238" s="6"/>
    </row>
    <row r="239" spans="1:8" x14ac:dyDescent="0.2">
      <c r="A239" s="41" t="s">
        <v>102</v>
      </c>
      <c r="B239" s="33">
        <f t="shared" si="6"/>
        <v>142</v>
      </c>
      <c r="C239" s="42" t="s">
        <v>109</v>
      </c>
      <c r="D239" s="33" t="s">
        <v>339</v>
      </c>
      <c r="E239" s="34">
        <v>168.7</v>
      </c>
      <c r="F239" s="35">
        <f t="shared" si="7"/>
        <v>241</v>
      </c>
      <c r="H239" s="6"/>
    </row>
    <row r="240" spans="1:8" x14ac:dyDescent="0.2">
      <c r="A240" s="41" t="s">
        <v>102</v>
      </c>
      <c r="B240" s="33">
        <f t="shared" si="6"/>
        <v>144</v>
      </c>
      <c r="C240" s="42" t="s">
        <v>109</v>
      </c>
      <c r="D240" s="42" t="s">
        <v>340</v>
      </c>
      <c r="E240" s="43">
        <v>172.98</v>
      </c>
      <c r="F240" s="44">
        <f t="shared" si="7"/>
        <v>247.11</v>
      </c>
      <c r="H240" s="6"/>
    </row>
    <row r="241" spans="1:8" x14ac:dyDescent="0.2">
      <c r="A241" s="41" t="s">
        <v>102</v>
      </c>
      <c r="B241" s="33">
        <f t="shared" si="6"/>
        <v>146</v>
      </c>
      <c r="C241" s="42" t="s">
        <v>109</v>
      </c>
      <c r="D241" s="42" t="s">
        <v>341</v>
      </c>
      <c r="E241" s="43">
        <v>174.98</v>
      </c>
      <c r="F241" s="44">
        <f t="shared" si="7"/>
        <v>249.97</v>
      </c>
      <c r="H241" s="6"/>
    </row>
    <row r="242" spans="1:8" x14ac:dyDescent="0.2">
      <c r="A242" s="41" t="s">
        <v>102</v>
      </c>
      <c r="B242" s="33">
        <f t="shared" si="6"/>
        <v>148</v>
      </c>
      <c r="C242" s="42" t="s">
        <v>109</v>
      </c>
      <c r="D242" s="42" t="s">
        <v>342</v>
      </c>
      <c r="E242" s="43">
        <v>180.75</v>
      </c>
      <c r="F242" s="44">
        <f t="shared" si="7"/>
        <v>258.20999999999998</v>
      </c>
      <c r="H242" s="6"/>
    </row>
    <row r="243" spans="1:8" x14ac:dyDescent="0.2">
      <c r="A243" s="41" t="s">
        <v>102</v>
      </c>
      <c r="B243" s="33">
        <f t="shared" si="6"/>
        <v>150</v>
      </c>
      <c r="C243" s="42" t="s">
        <v>109</v>
      </c>
      <c r="D243" s="42" t="s">
        <v>343</v>
      </c>
      <c r="E243" s="43">
        <v>192.8</v>
      </c>
      <c r="F243" s="44">
        <f t="shared" si="7"/>
        <v>275.43</v>
      </c>
      <c r="H243" s="6"/>
    </row>
    <row r="244" spans="1:8" x14ac:dyDescent="0.2">
      <c r="A244" s="41" t="s">
        <v>102</v>
      </c>
      <c r="B244" s="33">
        <f t="shared" si="6"/>
        <v>152</v>
      </c>
      <c r="C244" s="42" t="s">
        <v>109</v>
      </c>
      <c r="D244" s="42" t="s">
        <v>344</v>
      </c>
      <c r="E244" s="43">
        <v>204.85</v>
      </c>
      <c r="F244" s="44">
        <f t="shared" si="7"/>
        <v>292.64</v>
      </c>
      <c r="H244" s="6"/>
    </row>
    <row r="245" spans="1:8" x14ac:dyDescent="0.2">
      <c r="A245" s="41" t="s">
        <v>102</v>
      </c>
      <c r="B245" s="33">
        <f t="shared" si="6"/>
        <v>154</v>
      </c>
      <c r="C245" s="42" t="s">
        <v>109</v>
      </c>
      <c r="D245" s="42" t="s">
        <v>345</v>
      </c>
      <c r="E245" s="43">
        <v>47.87</v>
      </c>
      <c r="F245" s="44">
        <f t="shared" si="7"/>
        <v>68.39</v>
      </c>
      <c r="H245" s="6"/>
    </row>
    <row r="246" spans="1:8" ht="13.5" thickBot="1" x14ac:dyDescent="0.25">
      <c r="A246" s="53" t="s">
        <v>102</v>
      </c>
      <c r="B246" s="79">
        <f t="shared" si="6"/>
        <v>156</v>
      </c>
      <c r="C246" s="54" t="s">
        <v>109</v>
      </c>
      <c r="D246" s="54" t="s">
        <v>346</v>
      </c>
      <c r="E246" s="55">
        <v>23.7</v>
      </c>
      <c r="F246" s="56">
        <f t="shared" si="7"/>
        <v>33.86</v>
      </c>
      <c r="H246" s="6"/>
    </row>
  </sheetData>
  <autoFilter ref="A1:F126">
    <sortState ref="A2:F245">
      <sortCondition ref="A1:A126"/>
    </sortState>
  </autoFilter>
  <pageMargins left="0.7" right="0.7" top="0.75" bottom="0.75" header="0.3" footer="0.3"/>
  <pageSetup paperSize="9" orientation="portrait"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C000"/>
    <pageSetUpPr fitToPage="1"/>
  </sheetPr>
  <dimension ref="A1:M551"/>
  <sheetViews>
    <sheetView zoomScale="85" zoomScaleNormal="85" workbookViewId="0">
      <pane ySplit="1" topLeftCell="A32" activePane="bottomLeft" state="frozen"/>
      <selection activeCell="J140" sqref="J140"/>
      <selection pane="bottomLeft" activeCell="O107" sqref="O107"/>
    </sheetView>
  </sheetViews>
  <sheetFormatPr baseColWidth="10" defaultColWidth="12" defaultRowHeight="12.75" x14ac:dyDescent="0.2"/>
  <cols>
    <col min="1" max="1" width="10.1640625" style="8" bestFit="1" customWidth="1"/>
    <col min="2" max="2" width="11.1640625" style="8" bestFit="1" customWidth="1"/>
    <col min="3" max="3" width="10.33203125" style="8" bestFit="1" customWidth="1"/>
    <col min="4" max="4" width="90.1640625" style="8" customWidth="1"/>
    <col min="5" max="6" width="12.5" style="8" hidden="1" customWidth="1"/>
    <col min="7" max="7" width="12.5" style="177" bestFit="1" customWidth="1"/>
    <col min="8" max="8" width="8.5" style="8" bestFit="1" customWidth="1"/>
    <col min="9" max="19" width="4.83203125" style="8" customWidth="1"/>
    <col min="20" max="16384" width="12" style="8"/>
  </cols>
  <sheetData>
    <row r="1" spans="1:13" ht="26.25" customHeight="1" x14ac:dyDescent="0.2">
      <c r="A1" s="271" t="s">
        <v>0</v>
      </c>
      <c r="B1" s="271" t="s">
        <v>1</v>
      </c>
      <c r="C1" s="271" t="s">
        <v>2</v>
      </c>
      <c r="D1" s="272" t="s">
        <v>3</v>
      </c>
      <c r="E1" s="272" t="s">
        <v>4</v>
      </c>
      <c r="F1" s="272" t="s">
        <v>4</v>
      </c>
      <c r="G1" s="271" t="s">
        <v>4</v>
      </c>
    </row>
    <row r="2" spans="1:13" s="63" customFormat="1" x14ac:dyDescent="0.2">
      <c r="A2" s="273" t="s">
        <v>616</v>
      </c>
      <c r="B2" s="273"/>
      <c r="C2" s="273"/>
      <c r="D2" s="273"/>
      <c r="E2" s="273"/>
      <c r="F2" s="273"/>
      <c r="G2" s="273"/>
      <c r="H2" s="236"/>
      <c r="I2" s="236"/>
      <c r="J2" s="236"/>
      <c r="K2" s="236"/>
    </row>
    <row r="3" spans="1:13" x14ac:dyDescent="0.2">
      <c r="A3" s="247" t="s">
        <v>5</v>
      </c>
      <c r="B3" s="247">
        <v>2</v>
      </c>
      <c r="C3" s="247" t="s">
        <v>307</v>
      </c>
      <c r="D3" s="65" t="s">
        <v>622</v>
      </c>
      <c r="E3" s="238">
        <v>1.82</v>
      </c>
      <c r="F3" s="238">
        <f>ROUND(E3*70%,2)</f>
        <v>1.27</v>
      </c>
      <c r="G3" s="241">
        <f t="shared" ref="G3:G9" si="0">E3*1.25</f>
        <v>2.2749999999999999</v>
      </c>
      <c r="H3" s="245"/>
      <c r="I3" s="245"/>
      <c r="J3" s="245"/>
      <c r="K3" s="245"/>
      <c r="L3" s="1"/>
      <c r="M3" s="1"/>
    </row>
    <row r="4" spans="1:13" x14ac:dyDescent="0.2">
      <c r="A4" s="247" t="s">
        <v>5</v>
      </c>
      <c r="B4" s="247">
        <f>B3+2</f>
        <v>4</v>
      </c>
      <c r="C4" s="247" t="s">
        <v>307</v>
      </c>
      <c r="D4" s="65" t="s">
        <v>623</v>
      </c>
      <c r="E4" s="238">
        <v>2.89</v>
      </c>
      <c r="F4" s="238">
        <f t="shared" ref="F4:F106" si="1">ROUND(E4*70%,2)</f>
        <v>2.02</v>
      </c>
      <c r="G4" s="241">
        <f t="shared" si="0"/>
        <v>3.6125000000000003</v>
      </c>
      <c r="H4" s="245"/>
      <c r="I4" s="245"/>
      <c r="J4" s="245"/>
      <c r="K4" s="245"/>
    </row>
    <row r="5" spans="1:13" x14ac:dyDescent="0.2">
      <c r="A5" s="247" t="s">
        <v>5</v>
      </c>
      <c r="B5" s="247">
        <f>B4+2</f>
        <v>6</v>
      </c>
      <c r="C5" s="247" t="s">
        <v>307</v>
      </c>
      <c r="D5" s="65" t="s">
        <v>624</v>
      </c>
      <c r="E5" s="238">
        <v>4.32</v>
      </c>
      <c r="F5" s="238">
        <f>ROUND(E5*70%,2)</f>
        <v>3.02</v>
      </c>
      <c r="G5" s="241">
        <f t="shared" si="0"/>
        <v>5.4</v>
      </c>
      <c r="H5" s="245"/>
      <c r="I5" s="245"/>
      <c r="J5" s="245"/>
      <c r="K5" s="245"/>
    </row>
    <row r="6" spans="1:13" x14ac:dyDescent="0.2">
      <c r="A6" s="247" t="s">
        <v>5</v>
      </c>
      <c r="B6" s="247">
        <f t="shared" ref="B6:B51" si="2">B5+2</f>
        <v>8</v>
      </c>
      <c r="C6" s="247" t="s">
        <v>307</v>
      </c>
      <c r="D6" s="65" t="s">
        <v>625</v>
      </c>
      <c r="E6" s="238">
        <v>6.82</v>
      </c>
      <c r="F6" s="238">
        <f t="shared" si="1"/>
        <v>4.7699999999999996</v>
      </c>
      <c r="G6" s="241">
        <f t="shared" si="0"/>
        <v>8.5250000000000004</v>
      </c>
      <c r="H6" s="245"/>
      <c r="I6" s="245"/>
      <c r="J6" s="245"/>
      <c r="K6" s="245"/>
    </row>
    <row r="7" spans="1:13" x14ac:dyDescent="0.2">
      <c r="A7" s="247" t="s">
        <v>5</v>
      </c>
      <c r="B7" s="247">
        <f t="shared" si="2"/>
        <v>10</v>
      </c>
      <c r="C7" s="247" t="s">
        <v>307</v>
      </c>
      <c r="D7" s="65" t="s">
        <v>626</v>
      </c>
      <c r="E7" s="238">
        <v>9.06</v>
      </c>
      <c r="F7" s="238">
        <f t="shared" si="1"/>
        <v>6.34</v>
      </c>
      <c r="G7" s="241">
        <f t="shared" si="0"/>
        <v>11.325000000000001</v>
      </c>
      <c r="H7" s="245"/>
      <c r="I7" s="245"/>
      <c r="J7" s="245"/>
      <c r="K7" s="245"/>
    </row>
    <row r="8" spans="1:13" x14ac:dyDescent="0.2">
      <c r="A8" s="247" t="s">
        <v>5</v>
      </c>
      <c r="B8" s="247">
        <f t="shared" si="2"/>
        <v>12</v>
      </c>
      <c r="C8" s="247" t="s">
        <v>307</v>
      </c>
      <c r="D8" s="65" t="s">
        <v>627</v>
      </c>
      <c r="E8" s="238">
        <v>12.96</v>
      </c>
      <c r="F8" s="238">
        <f t="shared" si="1"/>
        <v>9.07</v>
      </c>
      <c r="G8" s="241">
        <f t="shared" si="0"/>
        <v>16.200000000000003</v>
      </c>
      <c r="H8" s="245"/>
      <c r="I8" s="245"/>
      <c r="J8" s="245"/>
      <c r="K8" s="245"/>
    </row>
    <row r="9" spans="1:13" x14ac:dyDescent="0.2">
      <c r="A9" s="247" t="s">
        <v>5</v>
      </c>
      <c r="B9" s="247">
        <f t="shared" si="2"/>
        <v>14</v>
      </c>
      <c r="C9" s="247" t="s">
        <v>307</v>
      </c>
      <c r="D9" s="65" t="s">
        <v>628</v>
      </c>
      <c r="E9" s="238">
        <v>2.2000000000000002</v>
      </c>
      <c r="F9" s="238">
        <f t="shared" si="1"/>
        <v>1.54</v>
      </c>
      <c r="G9" s="241">
        <f t="shared" si="0"/>
        <v>2.75</v>
      </c>
      <c r="H9" s="245"/>
      <c r="I9" s="245"/>
      <c r="J9" s="245"/>
      <c r="K9" s="245"/>
    </row>
    <row r="10" spans="1:13" ht="12.75" customHeight="1" x14ac:dyDescent="0.2">
      <c r="A10" s="65" t="s">
        <v>5</v>
      </c>
      <c r="B10" s="247">
        <f t="shared" si="2"/>
        <v>16</v>
      </c>
      <c r="C10" s="247" t="s">
        <v>307</v>
      </c>
      <c r="D10" s="65" t="s">
        <v>629</v>
      </c>
      <c r="E10" s="153">
        <v>3.78</v>
      </c>
      <c r="F10" s="153">
        <f t="shared" ref="F10:F17" si="3">ROUND(E10/0.7,2)</f>
        <v>5.4</v>
      </c>
      <c r="G10" s="241">
        <f t="shared" ref="G10:G17" si="4">F10*1.25</f>
        <v>6.75</v>
      </c>
      <c r="H10" s="245"/>
      <c r="I10" s="245"/>
      <c r="J10" s="245"/>
      <c r="K10" s="245"/>
    </row>
    <row r="11" spans="1:13" ht="12.75" customHeight="1" x14ac:dyDescent="0.2">
      <c r="A11" s="65" t="s">
        <v>5</v>
      </c>
      <c r="B11" s="247">
        <f t="shared" si="2"/>
        <v>18</v>
      </c>
      <c r="C11" s="247" t="s">
        <v>307</v>
      </c>
      <c r="D11" s="65" t="s">
        <v>630</v>
      </c>
      <c r="E11" s="153">
        <v>6.09</v>
      </c>
      <c r="F11" s="153">
        <f t="shared" si="3"/>
        <v>8.6999999999999993</v>
      </c>
      <c r="G11" s="241">
        <f t="shared" si="4"/>
        <v>10.875</v>
      </c>
      <c r="H11" s="245"/>
      <c r="I11" s="245"/>
      <c r="J11" s="245"/>
      <c r="K11" s="245"/>
    </row>
    <row r="12" spans="1:13" ht="12.75" customHeight="1" x14ac:dyDescent="0.2">
      <c r="A12" s="65" t="s">
        <v>5</v>
      </c>
      <c r="B12" s="247">
        <f t="shared" si="2"/>
        <v>20</v>
      </c>
      <c r="C12" s="247" t="s">
        <v>307</v>
      </c>
      <c r="D12" s="65" t="s">
        <v>631</v>
      </c>
      <c r="E12" s="153">
        <v>8.94</v>
      </c>
      <c r="F12" s="153">
        <f t="shared" si="3"/>
        <v>12.77</v>
      </c>
      <c r="G12" s="241">
        <f t="shared" si="4"/>
        <v>15.962499999999999</v>
      </c>
      <c r="H12" s="245"/>
      <c r="I12" s="245"/>
      <c r="J12" s="245"/>
      <c r="K12" s="245"/>
    </row>
    <row r="13" spans="1:13" ht="12.75" customHeight="1" x14ac:dyDescent="0.2">
      <c r="A13" s="65" t="s">
        <v>5</v>
      </c>
      <c r="B13" s="247">
        <f t="shared" si="2"/>
        <v>22</v>
      </c>
      <c r="C13" s="247" t="s">
        <v>307</v>
      </c>
      <c r="D13" s="65" t="s">
        <v>362</v>
      </c>
      <c r="E13" s="153">
        <v>1.92</v>
      </c>
      <c r="F13" s="153">
        <f t="shared" si="3"/>
        <v>2.74</v>
      </c>
      <c r="G13" s="241">
        <f t="shared" si="4"/>
        <v>3.4250000000000003</v>
      </c>
      <c r="H13" s="245"/>
      <c r="I13" s="245"/>
      <c r="J13" s="245"/>
      <c r="K13" s="245"/>
    </row>
    <row r="14" spans="1:13" ht="12.75" customHeight="1" x14ac:dyDescent="0.2">
      <c r="A14" s="65" t="s">
        <v>5</v>
      </c>
      <c r="B14" s="247">
        <f t="shared" si="2"/>
        <v>24</v>
      </c>
      <c r="C14" s="247" t="s">
        <v>307</v>
      </c>
      <c r="D14" s="65" t="s">
        <v>363</v>
      </c>
      <c r="E14" s="153">
        <v>10.42</v>
      </c>
      <c r="F14" s="153">
        <f t="shared" si="3"/>
        <v>14.89</v>
      </c>
      <c r="G14" s="241">
        <f t="shared" si="4"/>
        <v>18.612500000000001</v>
      </c>
      <c r="H14" s="245"/>
      <c r="I14" s="245"/>
      <c r="J14" s="245"/>
      <c r="K14" s="245"/>
    </row>
    <row r="15" spans="1:13" ht="12.75" customHeight="1" x14ac:dyDescent="0.2">
      <c r="A15" s="65" t="s">
        <v>5</v>
      </c>
      <c r="B15" s="247">
        <f t="shared" si="2"/>
        <v>26</v>
      </c>
      <c r="C15" s="247" t="s">
        <v>307</v>
      </c>
      <c r="D15" s="65" t="s">
        <v>364</v>
      </c>
      <c r="E15" s="153">
        <v>13.88</v>
      </c>
      <c r="F15" s="153">
        <f t="shared" si="3"/>
        <v>19.829999999999998</v>
      </c>
      <c r="G15" s="241">
        <f t="shared" si="4"/>
        <v>24.787499999999998</v>
      </c>
      <c r="H15" s="245"/>
      <c r="I15" s="245"/>
      <c r="J15" s="245"/>
      <c r="K15" s="245"/>
    </row>
    <row r="16" spans="1:13" ht="12.75" customHeight="1" x14ac:dyDescent="0.2">
      <c r="A16" s="65" t="s">
        <v>5</v>
      </c>
      <c r="B16" s="247">
        <f t="shared" si="2"/>
        <v>28</v>
      </c>
      <c r="C16" s="247" t="s">
        <v>307</v>
      </c>
      <c r="D16" s="65" t="s">
        <v>365</v>
      </c>
      <c r="E16" s="153">
        <v>4.57</v>
      </c>
      <c r="F16" s="153">
        <f t="shared" si="3"/>
        <v>6.53</v>
      </c>
      <c r="G16" s="241">
        <f t="shared" si="4"/>
        <v>8.1624999999999996</v>
      </c>
      <c r="H16" s="245"/>
      <c r="I16" s="245"/>
      <c r="J16" s="245"/>
      <c r="K16" s="245"/>
    </row>
    <row r="17" spans="1:11" ht="12.75" customHeight="1" x14ac:dyDescent="0.2">
      <c r="A17" s="65" t="s">
        <v>5</v>
      </c>
      <c r="B17" s="247">
        <f t="shared" si="2"/>
        <v>30</v>
      </c>
      <c r="C17" s="247" t="s">
        <v>307</v>
      </c>
      <c r="D17" s="65" t="s">
        <v>366</v>
      </c>
      <c r="E17" s="153">
        <v>7.4</v>
      </c>
      <c r="F17" s="153">
        <f t="shared" si="3"/>
        <v>10.57</v>
      </c>
      <c r="G17" s="241">
        <f t="shared" si="4"/>
        <v>13.2125</v>
      </c>
      <c r="H17" s="245"/>
      <c r="I17" s="245"/>
      <c r="J17" s="245"/>
      <c r="K17" s="245"/>
    </row>
    <row r="18" spans="1:11" x14ac:dyDescent="0.2">
      <c r="A18" s="247" t="s">
        <v>5</v>
      </c>
      <c r="B18" s="247">
        <f>B468+2</f>
        <v>208</v>
      </c>
      <c r="C18" s="247" t="s">
        <v>307</v>
      </c>
      <c r="D18" s="65" t="s">
        <v>632</v>
      </c>
      <c r="E18" s="238">
        <v>1.67</v>
      </c>
      <c r="F18" s="238">
        <f t="shared" ref="F18:F27" si="5">ROUND(E18*70%,2)</f>
        <v>1.17</v>
      </c>
      <c r="G18" s="241">
        <f t="shared" ref="G18:G27" si="6">E18*1.25</f>
        <v>2.0874999999999999</v>
      </c>
      <c r="H18" s="245"/>
      <c r="I18" s="245"/>
      <c r="J18" s="245"/>
      <c r="K18" s="245"/>
    </row>
    <row r="19" spans="1:11" x14ac:dyDescent="0.2">
      <c r="A19" s="247" t="s">
        <v>5</v>
      </c>
      <c r="B19" s="247">
        <f t="shared" si="2"/>
        <v>210</v>
      </c>
      <c r="C19" s="247" t="s">
        <v>307</v>
      </c>
      <c r="D19" s="65" t="s">
        <v>633</v>
      </c>
      <c r="E19" s="238">
        <v>5.6</v>
      </c>
      <c r="F19" s="238">
        <f t="shared" si="5"/>
        <v>3.92</v>
      </c>
      <c r="G19" s="241">
        <f t="shared" si="6"/>
        <v>7</v>
      </c>
      <c r="H19" s="245"/>
      <c r="I19" s="245"/>
      <c r="J19" s="245"/>
      <c r="K19" s="245"/>
    </row>
    <row r="20" spans="1:11" x14ac:dyDescent="0.2">
      <c r="A20" s="247" t="s">
        <v>5</v>
      </c>
      <c r="B20" s="247">
        <f t="shared" si="2"/>
        <v>212</v>
      </c>
      <c r="C20" s="247" t="s">
        <v>307</v>
      </c>
      <c r="D20" s="65" t="s">
        <v>634</v>
      </c>
      <c r="E20" s="238">
        <v>4.58</v>
      </c>
      <c r="F20" s="238">
        <f t="shared" si="5"/>
        <v>3.21</v>
      </c>
      <c r="G20" s="241">
        <f t="shared" si="6"/>
        <v>5.7249999999999996</v>
      </c>
      <c r="H20" s="245"/>
      <c r="I20" s="245"/>
      <c r="J20" s="245"/>
      <c r="K20" s="245"/>
    </row>
    <row r="21" spans="1:11" x14ac:dyDescent="0.2">
      <c r="A21" s="247" t="s">
        <v>5</v>
      </c>
      <c r="B21" s="247">
        <f t="shared" si="2"/>
        <v>214</v>
      </c>
      <c r="C21" s="247" t="s">
        <v>307</v>
      </c>
      <c r="D21" s="237" t="s">
        <v>635</v>
      </c>
      <c r="E21" s="238">
        <v>4.1100000000000003</v>
      </c>
      <c r="F21" s="238">
        <f t="shared" si="5"/>
        <v>2.88</v>
      </c>
      <c r="G21" s="241">
        <f t="shared" si="6"/>
        <v>5.1375000000000002</v>
      </c>
      <c r="H21" s="245"/>
      <c r="I21" s="245"/>
      <c r="J21" s="245"/>
      <c r="K21" s="245"/>
    </row>
    <row r="22" spans="1:11" x14ac:dyDescent="0.2">
      <c r="A22" s="247" t="s">
        <v>5</v>
      </c>
      <c r="B22" s="247">
        <f t="shared" si="2"/>
        <v>216</v>
      </c>
      <c r="C22" s="247" t="s">
        <v>145</v>
      </c>
      <c r="D22" s="222" t="s">
        <v>636</v>
      </c>
      <c r="E22" s="238">
        <v>32</v>
      </c>
      <c r="F22" s="238">
        <f t="shared" si="5"/>
        <v>22.4</v>
      </c>
      <c r="G22" s="241">
        <f t="shared" si="6"/>
        <v>40</v>
      </c>
      <c r="H22" s="245"/>
      <c r="I22" s="245"/>
      <c r="J22" s="245"/>
      <c r="K22" s="245"/>
    </row>
    <row r="23" spans="1:11" x14ac:dyDescent="0.2">
      <c r="A23" s="247" t="s">
        <v>5</v>
      </c>
      <c r="B23" s="247">
        <f t="shared" si="2"/>
        <v>218</v>
      </c>
      <c r="C23" s="247" t="s">
        <v>145</v>
      </c>
      <c r="D23" s="222" t="s">
        <v>637</v>
      </c>
      <c r="E23" s="238">
        <v>35.4</v>
      </c>
      <c r="F23" s="238">
        <f t="shared" si="5"/>
        <v>24.78</v>
      </c>
      <c r="G23" s="241">
        <f t="shared" si="6"/>
        <v>44.25</v>
      </c>
      <c r="H23" s="245"/>
      <c r="I23" s="245"/>
      <c r="J23" s="245"/>
      <c r="K23" s="245"/>
    </row>
    <row r="24" spans="1:11" x14ac:dyDescent="0.2">
      <c r="A24" s="222" t="s">
        <v>5</v>
      </c>
      <c r="B24" s="247">
        <f>B23+2</f>
        <v>220</v>
      </c>
      <c r="C24" s="222" t="s">
        <v>145</v>
      </c>
      <c r="D24" s="222" t="s">
        <v>638</v>
      </c>
      <c r="E24" s="238">
        <v>14.81</v>
      </c>
      <c r="F24" s="238">
        <f t="shared" si="5"/>
        <v>10.37</v>
      </c>
      <c r="G24" s="241">
        <f t="shared" si="6"/>
        <v>18.512499999999999</v>
      </c>
      <c r="H24" s="245"/>
      <c r="I24" s="245"/>
      <c r="J24" s="245"/>
      <c r="K24" s="245"/>
    </row>
    <row r="25" spans="1:11" x14ac:dyDescent="0.2">
      <c r="A25" s="222" t="s">
        <v>5</v>
      </c>
      <c r="B25" s="247">
        <f t="shared" si="2"/>
        <v>222</v>
      </c>
      <c r="C25" s="222" t="s">
        <v>145</v>
      </c>
      <c r="D25" s="222" t="s">
        <v>639</v>
      </c>
      <c r="E25" s="238">
        <v>3.5</v>
      </c>
      <c r="F25" s="238">
        <f t="shared" si="5"/>
        <v>2.4500000000000002</v>
      </c>
      <c r="G25" s="241">
        <f t="shared" si="6"/>
        <v>4.375</v>
      </c>
      <c r="H25" s="245"/>
      <c r="I25" s="245"/>
      <c r="J25" s="245"/>
      <c r="K25" s="245"/>
    </row>
    <row r="26" spans="1:11" x14ac:dyDescent="0.2">
      <c r="A26" s="222" t="s">
        <v>5</v>
      </c>
      <c r="B26" s="247">
        <f t="shared" si="2"/>
        <v>224</v>
      </c>
      <c r="C26" s="222" t="s">
        <v>145</v>
      </c>
      <c r="D26" s="222" t="s">
        <v>742</v>
      </c>
      <c r="E26" s="238">
        <v>70.23</v>
      </c>
      <c r="F26" s="238">
        <f t="shared" si="5"/>
        <v>49.16</v>
      </c>
      <c r="G26" s="241">
        <f t="shared" si="6"/>
        <v>87.787500000000009</v>
      </c>
      <c r="H26" s="245"/>
      <c r="I26" s="245"/>
      <c r="J26" s="245"/>
      <c r="K26" s="245"/>
    </row>
    <row r="27" spans="1:11" x14ac:dyDescent="0.2">
      <c r="A27" s="222" t="s">
        <v>5</v>
      </c>
      <c r="B27" s="247">
        <f t="shared" si="2"/>
        <v>226</v>
      </c>
      <c r="C27" s="222" t="s">
        <v>145</v>
      </c>
      <c r="D27" s="222" t="s">
        <v>743</v>
      </c>
      <c r="E27" s="238">
        <v>88.96</v>
      </c>
      <c r="F27" s="238">
        <f t="shared" si="5"/>
        <v>62.27</v>
      </c>
      <c r="G27" s="241">
        <f t="shared" si="6"/>
        <v>111.19999999999999</v>
      </c>
      <c r="H27" s="245"/>
      <c r="I27" s="245"/>
      <c r="J27" s="245"/>
      <c r="K27" s="245"/>
    </row>
    <row r="28" spans="1:11" x14ac:dyDescent="0.2">
      <c r="A28" s="65" t="s">
        <v>5</v>
      </c>
      <c r="B28" s="247">
        <f t="shared" si="2"/>
        <v>228</v>
      </c>
      <c r="C28" s="65" t="s">
        <v>307</v>
      </c>
      <c r="D28" s="65" t="s">
        <v>116</v>
      </c>
      <c r="E28" s="153">
        <v>1.47</v>
      </c>
      <c r="F28" s="153">
        <f t="shared" ref="F28:F51" si="7">ROUND(E28/0.7,2)</f>
        <v>2.1</v>
      </c>
      <c r="G28" s="241">
        <f t="shared" ref="G28:G39" si="8">F28*1.25</f>
        <v>2.625</v>
      </c>
      <c r="H28" s="245"/>
      <c r="I28" s="245"/>
      <c r="J28" s="245"/>
      <c r="K28" s="245"/>
    </row>
    <row r="29" spans="1:11" x14ac:dyDescent="0.2">
      <c r="A29" s="65" t="s">
        <v>5</v>
      </c>
      <c r="B29" s="247">
        <f t="shared" si="2"/>
        <v>230</v>
      </c>
      <c r="C29" s="65" t="s">
        <v>307</v>
      </c>
      <c r="D29" s="65" t="s">
        <v>117</v>
      </c>
      <c r="E29" s="153">
        <v>7.19</v>
      </c>
      <c r="F29" s="153">
        <f t="shared" si="7"/>
        <v>10.27</v>
      </c>
      <c r="G29" s="241">
        <f t="shared" si="8"/>
        <v>12.837499999999999</v>
      </c>
      <c r="H29" s="245"/>
      <c r="I29" s="245"/>
      <c r="J29" s="245"/>
      <c r="K29" s="245"/>
    </row>
    <row r="30" spans="1:11" x14ac:dyDescent="0.2">
      <c r="A30" s="65" t="s">
        <v>5</v>
      </c>
      <c r="B30" s="247">
        <f t="shared" si="2"/>
        <v>232</v>
      </c>
      <c r="C30" s="65" t="s">
        <v>307</v>
      </c>
      <c r="D30" s="65" t="s">
        <v>118</v>
      </c>
      <c r="E30" s="153">
        <v>3.18</v>
      </c>
      <c r="F30" s="153">
        <f t="shared" si="7"/>
        <v>4.54</v>
      </c>
      <c r="G30" s="241">
        <f t="shared" si="8"/>
        <v>5.6749999999999998</v>
      </c>
      <c r="H30" s="245"/>
      <c r="I30" s="245"/>
      <c r="J30" s="245"/>
      <c r="K30" s="245"/>
    </row>
    <row r="31" spans="1:11" x14ac:dyDescent="0.2">
      <c r="A31" s="65" t="s">
        <v>5</v>
      </c>
      <c r="B31" s="247">
        <f t="shared" si="2"/>
        <v>234</v>
      </c>
      <c r="C31" s="222" t="s">
        <v>145</v>
      </c>
      <c r="D31" s="65" t="s">
        <v>374</v>
      </c>
      <c r="E31" s="153">
        <v>35.880000000000003</v>
      </c>
      <c r="F31" s="153">
        <f t="shared" si="7"/>
        <v>51.26</v>
      </c>
      <c r="G31" s="241">
        <f t="shared" si="8"/>
        <v>64.075000000000003</v>
      </c>
      <c r="H31" s="245"/>
      <c r="I31" s="245"/>
      <c r="J31" s="245"/>
      <c r="K31" s="245"/>
    </row>
    <row r="32" spans="1:11" x14ac:dyDescent="0.2">
      <c r="A32" s="65" t="s">
        <v>5</v>
      </c>
      <c r="B32" s="247">
        <f t="shared" si="2"/>
        <v>236</v>
      </c>
      <c r="C32" s="222" t="s">
        <v>145</v>
      </c>
      <c r="D32" s="65" t="s">
        <v>124</v>
      </c>
      <c r="E32" s="153">
        <v>45.6</v>
      </c>
      <c r="F32" s="153">
        <f t="shared" si="7"/>
        <v>65.14</v>
      </c>
      <c r="G32" s="241">
        <f t="shared" si="8"/>
        <v>81.424999999999997</v>
      </c>
      <c r="H32" s="245"/>
      <c r="I32" s="245"/>
      <c r="J32" s="245"/>
      <c r="K32" s="245"/>
    </row>
    <row r="33" spans="1:11" x14ac:dyDescent="0.2">
      <c r="A33" s="65" t="s">
        <v>5</v>
      </c>
      <c r="B33" s="247">
        <f t="shared" si="2"/>
        <v>238</v>
      </c>
      <c r="C33" s="222" t="s">
        <v>145</v>
      </c>
      <c r="D33" s="65" t="s">
        <v>125</v>
      </c>
      <c r="E33" s="153">
        <v>67.37</v>
      </c>
      <c r="F33" s="153">
        <f t="shared" si="7"/>
        <v>96.24</v>
      </c>
      <c r="G33" s="241">
        <f t="shared" si="8"/>
        <v>120.3</v>
      </c>
      <c r="H33" s="245"/>
      <c r="I33" s="245"/>
      <c r="J33" s="245"/>
      <c r="K33" s="245"/>
    </row>
    <row r="34" spans="1:11" x14ac:dyDescent="0.2">
      <c r="A34" s="65" t="s">
        <v>5</v>
      </c>
      <c r="B34" s="247">
        <f t="shared" si="2"/>
        <v>240</v>
      </c>
      <c r="C34" s="65" t="s">
        <v>145</v>
      </c>
      <c r="D34" s="65" t="s">
        <v>127</v>
      </c>
      <c r="E34" s="153">
        <v>756.25</v>
      </c>
      <c r="F34" s="153">
        <f t="shared" si="7"/>
        <v>1080.3599999999999</v>
      </c>
      <c r="G34" s="241">
        <f t="shared" si="8"/>
        <v>1350.4499999999998</v>
      </c>
      <c r="H34" s="245"/>
      <c r="I34" s="245"/>
      <c r="J34" s="245"/>
      <c r="K34" s="245"/>
    </row>
    <row r="35" spans="1:11" ht="25.5" x14ac:dyDescent="0.2">
      <c r="A35" s="65" t="s">
        <v>5</v>
      </c>
      <c r="B35" s="247">
        <f t="shared" si="2"/>
        <v>242</v>
      </c>
      <c r="C35" s="65" t="s">
        <v>145</v>
      </c>
      <c r="D35" s="65" t="s">
        <v>376</v>
      </c>
      <c r="E35" s="153">
        <v>35.9</v>
      </c>
      <c r="F35" s="153">
        <f>ROUND(E35/0.7,2)</f>
        <v>51.29</v>
      </c>
      <c r="G35" s="241">
        <f t="shared" si="8"/>
        <v>64.112499999999997</v>
      </c>
      <c r="H35" s="245"/>
      <c r="I35" s="245"/>
      <c r="J35" s="245"/>
      <c r="K35" s="245"/>
    </row>
    <row r="36" spans="1:11" ht="25.5" x14ac:dyDescent="0.2">
      <c r="A36" s="65" t="s">
        <v>5</v>
      </c>
      <c r="B36" s="247">
        <f t="shared" si="2"/>
        <v>244</v>
      </c>
      <c r="C36" s="65" t="s">
        <v>145</v>
      </c>
      <c r="D36" s="65" t="s">
        <v>375</v>
      </c>
      <c r="E36" s="153">
        <v>93.92</v>
      </c>
      <c r="F36" s="153">
        <f t="shared" si="7"/>
        <v>134.16999999999999</v>
      </c>
      <c r="G36" s="241">
        <f t="shared" si="8"/>
        <v>167.71249999999998</v>
      </c>
      <c r="H36" s="245"/>
      <c r="I36" s="245"/>
      <c r="J36" s="245"/>
      <c r="K36" s="245"/>
    </row>
    <row r="37" spans="1:11" ht="25.5" x14ac:dyDescent="0.2">
      <c r="A37" s="65" t="s">
        <v>5</v>
      </c>
      <c r="B37" s="247">
        <f t="shared" si="2"/>
        <v>246</v>
      </c>
      <c r="C37" s="65" t="s">
        <v>145</v>
      </c>
      <c r="D37" s="65" t="s">
        <v>377</v>
      </c>
      <c r="E37" s="153">
        <v>112.18</v>
      </c>
      <c r="F37" s="153">
        <f t="shared" si="7"/>
        <v>160.26</v>
      </c>
      <c r="G37" s="241">
        <f t="shared" si="8"/>
        <v>200.32499999999999</v>
      </c>
      <c r="H37" s="245"/>
      <c r="I37" s="245"/>
      <c r="J37" s="245"/>
      <c r="K37" s="245"/>
    </row>
    <row r="38" spans="1:11" ht="25.5" x14ac:dyDescent="0.2">
      <c r="A38" s="65" t="s">
        <v>5</v>
      </c>
      <c r="B38" s="247">
        <f t="shared" si="2"/>
        <v>248</v>
      </c>
      <c r="C38" s="65" t="s">
        <v>145</v>
      </c>
      <c r="D38" s="65" t="s">
        <v>378</v>
      </c>
      <c r="E38" s="153">
        <v>149.54</v>
      </c>
      <c r="F38" s="153">
        <f t="shared" si="7"/>
        <v>213.63</v>
      </c>
      <c r="G38" s="241">
        <f t="shared" si="8"/>
        <v>267.03750000000002</v>
      </c>
      <c r="H38" s="245"/>
      <c r="I38" s="245"/>
      <c r="J38" s="245"/>
      <c r="K38" s="245"/>
    </row>
    <row r="39" spans="1:11" x14ac:dyDescent="0.2">
      <c r="A39" s="65" t="s">
        <v>5</v>
      </c>
      <c r="B39" s="247">
        <f t="shared" si="2"/>
        <v>250</v>
      </c>
      <c r="C39" s="65" t="s">
        <v>145</v>
      </c>
      <c r="D39" s="65" t="s">
        <v>386</v>
      </c>
      <c r="E39" s="153">
        <v>8000</v>
      </c>
      <c r="F39" s="153">
        <f t="shared" si="7"/>
        <v>11428.57</v>
      </c>
      <c r="G39" s="241">
        <f t="shared" si="8"/>
        <v>14285.7125</v>
      </c>
      <c r="H39" s="245"/>
      <c r="I39" s="245"/>
      <c r="J39" s="245"/>
      <c r="K39" s="245"/>
    </row>
    <row r="40" spans="1:11" x14ac:dyDescent="0.2">
      <c r="A40" s="222" t="s">
        <v>5</v>
      </c>
      <c r="B40" s="247">
        <f t="shared" si="2"/>
        <v>252</v>
      </c>
      <c r="C40" s="222" t="s">
        <v>145</v>
      </c>
      <c r="D40" s="222" t="s">
        <v>6</v>
      </c>
      <c r="E40" s="238">
        <v>239.61</v>
      </c>
      <c r="F40" s="238">
        <f>ROUND(E40*70%,2)</f>
        <v>167.73</v>
      </c>
      <c r="G40" s="241">
        <f>E40*1.25</f>
        <v>299.51250000000005</v>
      </c>
      <c r="H40" s="245"/>
      <c r="I40" s="245"/>
      <c r="J40" s="245"/>
      <c r="K40" s="245"/>
    </row>
    <row r="41" spans="1:11" x14ac:dyDescent="0.2">
      <c r="A41" s="222" t="s">
        <v>5</v>
      </c>
      <c r="B41" s="247">
        <f t="shared" si="2"/>
        <v>254</v>
      </c>
      <c r="C41" s="222" t="s">
        <v>145</v>
      </c>
      <c r="D41" s="222" t="s">
        <v>7</v>
      </c>
      <c r="E41" s="238">
        <v>285.45999999999998</v>
      </c>
      <c r="F41" s="238">
        <f>ROUND(E41*70%,2)</f>
        <v>199.82</v>
      </c>
      <c r="G41" s="241">
        <f>E41*1.25</f>
        <v>356.82499999999999</v>
      </c>
      <c r="H41" s="245"/>
      <c r="I41" s="245"/>
      <c r="J41" s="245"/>
      <c r="K41" s="245"/>
    </row>
    <row r="42" spans="1:11" x14ac:dyDescent="0.2">
      <c r="A42" s="65" t="s">
        <v>5</v>
      </c>
      <c r="B42" s="247">
        <f t="shared" si="2"/>
        <v>256</v>
      </c>
      <c r="C42" s="65" t="s">
        <v>145</v>
      </c>
      <c r="D42" s="65" t="s">
        <v>133</v>
      </c>
      <c r="E42" s="153">
        <v>903.75</v>
      </c>
      <c r="F42" s="153">
        <f t="shared" si="7"/>
        <v>1291.07</v>
      </c>
      <c r="G42" s="241">
        <f t="shared" ref="G42:G51" si="9">F42*1.25</f>
        <v>1613.8374999999999</v>
      </c>
      <c r="H42" s="245"/>
      <c r="I42" s="245"/>
      <c r="J42" s="245"/>
      <c r="K42" s="245"/>
    </row>
    <row r="43" spans="1:11" x14ac:dyDescent="0.2">
      <c r="A43" s="65" t="s">
        <v>5</v>
      </c>
      <c r="B43" s="247">
        <f t="shared" si="2"/>
        <v>258</v>
      </c>
      <c r="C43" s="65" t="s">
        <v>145</v>
      </c>
      <c r="D43" s="65" t="s">
        <v>379</v>
      </c>
      <c r="E43" s="153">
        <v>285.32</v>
      </c>
      <c r="F43" s="153">
        <f t="shared" si="7"/>
        <v>407.6</v>
      </c>
      <c r="G43" s="241">
        <f t="shared" si="9"/>
        <v>509.5</v>
      </c>
      <c r="H43" s="245"/>
      <c r="I43" s="245"/>
      <c r="J43" s="245"/>
      <c r="K43" s="245"/>
    </row>
    <row r="44" spans="1:11" ht="25.5" x14ac:dyDescent="0.2">
      <c r="A44" s="65" t="s">
        <v>5</v>
      </c>
      <c r="B44" s="247">
        <f t="shared" si="2"/>
        <v>260</v>
      </c>
      <c r="C44" s="65" t="s">
        <v>145</v>
      </c>
      <c r="D44" s="65" t="s">
        <v>704</v>
      </c>
      <c r="E44" s="153">
        <v>13.5</v>
      </c>
      <c r="F44" s="153">
        <f t="shared" si="7"/>
        <v>19.29</v>
      </c>
      <c r="G44" s="241">
        <f t="shared" si="9"/>
        <v>24.112499999999997</v>
      </c>
      <c r="H44" s="245"/>
      <c r="I44" s="245"/>
      <c r="J44" s="245"/>
      <c r="K44" s="245"/>
    </row>
    <row r="45" spans="1:11" s="2" customFormat="1" ht="25.5" x14ac:dyDescent="0.2">
      <c r="A45" s="65" t="s">
        <v>5</v>
      </c>
      <c r="B45" s="247">
        <f t="shared" si="2"/>
        <v>262</v>
      </c>
      <c r="C45" s="65" t="s">
        <v>109</v>
      </c>
      <c r="D45" s="65" t="s">
        <v>688</v>
      </c>
      <c r="E45" s="153">
        <v>22.77</v>
      </c>
      <c r="F45" s="153">
        <f t="shared" si="7"/>
        <v>32.53</v>
      </c>
      <c r="G45" s="241">
        <f t="shared" si="9"/>
        <v>40.662500000000001</v>
      </c>
      <c r="H45" s="250"/>
      <c r="I45" s="250"/>
      <c r="J45" s="250"/>
      <c r="K45" s="250"/>
    </row>
    <row r="46" spans="1:11" ht="25.5" x14ac:dyDescent="0.2">
      <c r="A46" s="65" t="s">
        <v>5</v>
      </c>
      <c r="B46" s="247">
        <f t="shared" si="2"/>
        <v>264</v>
      </c>
      <c r="C46" s="65" t="s">
        <v>145</v>
      </c>
      <c r="D46" s="65" t="s">
        <v>382</v>
      </c>
      <c r="E46" s="153">
        <v>35</v>
      </c>
      <c r="F46" s="153">
        <f t="shared" si="7"/>
        <v>50</v>
      </c>
      <c r="G46" s="241">
        <f t="shared" si="9"/>
        <v>62.5</v>
      </c>
      <c r="H46" s="245"/>
      <c r="I46" s="245"/>
      <c r="J46" s="245"/>
      <c r="K46" s="245"/>
    </row>
    <row r="47" spans="1:11" ht="25.5" x14ac:dyDescent="0.2">
      <c r="A47" s="65" t="s">
        <v>5</v>
      </c>
      <c r="B47" s="247">
        <f t="shared" si="2"/>
        <v>266</v>
      </c>
      <c r="C47" s="65" t="s">
        <v>145</v>
      </c>
      <c r="D47" s="65" t="s">
        <v>381</v>
      </c>
      <c r="E47" s="153">
        <v>45</v>
      </c>
      <c r="F47" s="153">
        <f t="shared" si="7"/>
        <v>64.290000000000006</v>
      </c>
      <c r="G47" s="241">
        <f t="shared" si="9"/>
        <v>80.362500000000011</v>
      </c>
      <c r="H47" s="245"/>
      <c r="I47" s="245"/>
      <c r="J47" s="245"/>
      <c r="K47" s="245"/>
    </row>
    <row r="48" spans="1:11" ht="25.5" x14ac:dyDescent="0.2">
      <c r="A48" s="65" t="s">
        <v>5</v>
      </c>
      <c r="B48" s="247">
        <f t="shared" si="2"/>
        <v>268</v>
      </c>
      <c r="C48" s="65" t="s">
        <v>145</v>
      </c>
      <c r="D48" s="65" t="s">
        <v>383</v>
      </c>
      <c r="E48" s="153">
        <v>55</v>
      </c>
      <c r="F48" s="153">
        <f t="shared" si="7"/>
        <v>78.569999999999993</v>
      </c>
      <c r="G48" s="241">
        <f t="shared" si="9"/>
        <v>98.212499999999991</v>
      </c>
      <c r="H48" s="245"/>
      <c r="I48" s="245"/>
      <c r="J48" s="245"/>
      <c r="K48" s="245"/>
    </row>
    <row r="49" spans="1:11" ht="25.5" x14ac:dyDescent="0.2">
      <c r="A49" s="65" t="s">
        <v>5</v>
      </c>
      <c r="B49" s="247">
        <f t="shared" si="2"/>
        <v>270</v>
      </c>
      <c r="C49" s="65" t="s">
        <v>145</v>
      </c>
      <c r="D49" s="65" t="s">
        <v>384</v>
      </c>
      <c r="E49" s="153">
        <v>70</v>
      </c>
      <c r="F49" s="153">
        <f t="shared" si="7"/>
        <v>100</v>
      </c>
      <c r="G49" s="241">
        <f t="shared" si="9"/>
        <v>125</v>
      </c>
      <c r="H49" s="245"/>
      <c r="I49" s="245"/>
      <c r="J49" s="245"/>
      <c r="K49" s="245"/>
    </row>
    <row r="50" spans="1:11" ht="38.25" x14ac:dyDescent="0.2">
      <c r="A50" s="65" t="s">
        <v>5</v>
      </c>
      <c r="B50" s="247">
        <f t="shared" si="2"/>
        <v>272</v>
      </c>
      <c r="C50" s="65" t="s">
        <v>145</v>
      </c>
      <c r="D50" s="65" t="s">
        <v>385</v>
      </c>
      <c r="E50" s="153">
        <v>42.11</v>
      </c>
      <c r="F50" s="153">
        <f t="shared" si="7"/>
        <v>60.16</v>
      </c>
      <c r="G50" s="241">
        <f t="shared" si="9"/>
        <v>75.199999999999989</v>
      </c>
      <c r="H50" s="245"/>
      <c r="I50" s="245"/>
      <c r="J50" s="245"/>
      <c r="K50" s="245"/>
    </row>
    <row r="51" spans="1:11" ht="25.5" x14ac:dyDescent="0.2">
      <c r="A51" s="65" t="s">
        <v>5</v>
      </c>
      <c r="B51" s="247">
        <f t="shared" si="2"/>
        <v>274</v>
      </c>
      <c r="C51" s="65" t="s">
        <v>145</v>
      </c>
      <c r="D51" s="65" t="s">
        <v>380</v>
      </c>
      <c r="E51" s="153">
        <v>45.17</v>
      </c>
      <c r="F51" s="153">
        <f t="shared" si="7"/>
        <v>64.53</v>
      </c>
      <c r="G51" s="241">
        <f t="shared" si="9"/>
        <v>80.662499999999994</v>
      </c>
      <c r="H51" s="245"/>
      <c r="I51" s="245"/>
      <c r="J51" s="245"/>
      <c r="K51" s="245"/>
    </row>
    <row r="52" spans="1:11" x14ac:dyDescent="0.2">
      <c r="A52" s="194"/>
      <c r="B52" s="194"/>
      <c r="C52" s="194"/>
      <c r="D52" s="194"/>
      <c r="E52" s="239"/>
      <c r="F52" s="239"/>
      <c r="G52" s="251"/>
      <c r="H52" s="245"/>
      <c r="I52" s="245"/>
      <c r="J52" s="245"/>
      <c r="K52" s="245"/>
    </row>
    <row r="53" spans="1:11" x14ac:dyDescent="0.2">
      <c r="A53" s="275" t="s">
        <v>617</v>
      </c>
      <c r="B53" s="273"/>
      <c r="C53" s="273"/>
      <c r="D53" s="273"/>
      <c r="E53" s="273"/>
      <c r="F53" s="273"/>
      <c r="G53" s="273"/>
      <c r="H53" s="245"/>
      <c r="I53" s="245"/>
      <c r="J53" s="245"/>
      <c r="K53" s="245"/>
    </row>
    <row r="54" spans="1:11" ht="25.5" x14ac:dyDescent="0.2">
      <c r="A54" s="222" t="s">
        <v>8</v>
      </c>
      <c r="B54" s="222">
        <v>2</v>
      </c>
      <c r="C54" s="222" t="s">
        <v>145</v>
      </c>
      <c r="D54" s="237" t="s">
        <v>387</v>
      </c>
      <c r="E54" s="238">
        <v>55.99</v>
      </c>
      <c r="F54" s="238">
        <f t="shared" ref="F54" si="10">ROUND(E54*70%,2)</f>
        <v>39.19</v>
      </c>
      <c r="G54" s="241">
        <f t="shared" ref="G54:G93" si="11">E54*1.25</f>
        <v>69.987499999999997</v>
      </c>
      <c r="H54" s="245"/>
      <c r="I54" s="245"/>
      <c r="J54" s="245"/>
      <c r="K54" s="245"/>
    </row>
    <row r="55" spans="1:11" ht="25.5" x14ac:dyDescent="0.2">
      <c r="A55" s="222" t="s">
        <v>8</v>
      </c>
      <c r="B55" s="222">
        <f>B54+2</f>
        <v>4</v>
      </c>
      <c r="C55" s="222" t="s">
        <v>145</v>
      </c>
      <c r="D55" s="237" t="s">
        <v>388</v>
      </c>
      <c r="E55" s="238">
        <v>57.38</v>
      </c>
      <c r="F55" s="238">
        <f t="shared" si="1"/>
        <v>40.17</v>
      </c>
      <c r="G55" s="241">
        <f t="shared" si="11"/>
        <v>71.725000000000009</v>
      </c>
      <c r="H55" s="245"/>
      <c r="I55" s="245"/>
      <c r="J55" s="245"/>
      <c r="K55" s="245"/>
    </row>
    <row r="56" spans="1:11" ht="25.5" x14ac:dyDescent="0.2">
      <c r="A56" s="222" t="s">
        <v>8</v>
      </c>
      <c r="B56" s="222">
        <f t="shared" ref="B56:B93" si="12">B55+2</f>
        <v>6</v>
      </c>
      <c r="C56" s="222" t="s">
        <v>145</v>
      </c>
      <c r="D56" s="237" t="s">
        <v>389</v>
      </c>
      <c r="E56" s="238">
        <v>58.52</v>
      </c>
      <c r="F56" s="238">
        <f t="shared" si="1"/>
        <v>40.96</v>
      </c>
      <c r="G56" s="241">
        <f t="shared" si="11"/>
        <v>73.150000000000006</v>
      </c>
      <c r="H56" s="245"/>
      <c r="I56" s="245"/>
      <c r="J56" s="245"/>
      <c r="K56" s="245"/>
    </row>
    <row r="57" spans="1:11" ht="25.5" x14ac:dyDescent="0.2">
      <c r="A57" s="222" t="s">
        <v>8</v>
      </c>
      <c r="B57" s="222">
        <f t="shared" si="12"/>
        <v>8</v>
      </c>
      <c r="C57" s="222" t="s">
        <v>145</v>
      </c>
      <c r="D57" s="237" t="s">
        <v>390</v>
      </c>
      <c r="E57" s="238">
        <v>59.96</v>
      </c>
      <c r="F57" s="238">
        <f t="shared" si="1"/>
        <v>41.97</v>
      </c>
      <c r="G57" s="241">
        <f t="shared" si="11"/>
        <v>74.95</v>
      </c>
      <c r="H57" s="245"/>
      <c r="I57" s="245"/>
      <c r="J57" s="245"/>
      <c r="K57" s="245"/>
    </row>
    <row r="58" spans="1:11" ht="25.5" x14ac:dyDescent="0.2">
      <c r="A58" s="222" t="s">
        <v>8</v>
      </c>
      <c r="B58" s="222">
        <f t="shared" si="12"/>
        <v>10</v>
      </c>
      <c r="C58" s="222" t="s">
        <v>145</v>
      </c>
      <c r="D58" s="237" t="s">
        <v>690</v>
      </c>
      <c r="E58" s="238">
        <v>95</v>
      </c>
      <c r="F58" s="238">
        <f t="shared" si="1"/>
        <v>66.5</v>
      </c>
      <c r="G58" s="241">
        <f t="shared" si="11"/>
        <v>118.75</v>
      </c>
      <c r="H58" s="245"/>
      <c r="I58" s="245"/>
      <c r="J58" s="245"/>
      <c r="K58" s="245"/>
    </row>
    <row r="59" spans="1:11" ht="25.5" x14ac:dyDescent="0.2">
      <c r="A59" s="222" t="s">
        <v>8</v>
      </c>
      <c r="B59" s="222">
        <f t="shared" si="12"/>
        <v>12</v>
      </c>
      <c r="C59" s="222" t="s">
        <v>145</v>
      </c>
      <c r="D59" s="237" t="s">
        <v>692</v>
      </c>
      <c r="E59" s="238">
        <v>125</v>
      </c>
      <c r="F59" s="238">
        <f t="shared" si="1"/>
        <v>87.5</v>
      </c>
      <c r="G59" s="241">
        <f t="shared" si="11"/>
        <v>156.25</v>
      </c>
      <c r="H59" s="245"/>
      <c r="I59" s="245"/>
      <c r="J59" s="245"/>
      <c r="K59" s="245"/>
    </row>
    <row r="60" spans="1:11" ht="25.5" x14ac:dyDescent="0.2">
      <c r="A60" s="222" t="s">
        <v>8</v>
      </c>
      <c r="B60" s="222">
        <f t="shared" si="12"/>
        <v>14</v>
      </c>
      <c r="C60" s="222" t="s">
        <v>145</v>
      </c>
      <c r="D60" s="237" t="s">
        <v>691</v>
      </c>
      <c r="E60" s="238">
        <v>175</v>
      </c>
      <c r="F60" s="238">
        <f t="shared" si="1"/>
        <v>122.5</v>
      </c>
      <c r="G60" s="241">
        <f t="shared" si="11"/>
        <v>218.75</v>
      </c>
      <c r="H60" s="245"/>
      <c r="I60" s="245"/>
      <c r="J60" s="245"/>
      <c r="K60" s="245"/>
    </row>
    <row r="61" spans="1:11" ht="25.5" x14ac:dyDescent="0.2">
      <c r="A61" s="222" t="s">
        <v>8</v>
      </c>
      <c r="B61" s="222">
        <f t="shared" si="12"/>
        <v>16</v>
      </c>
      <c r="C61" s="222" t="s">
        <v>145</v>
      </c>
      <c r="D61" s="237" t="s">
        <v>693</v>
      </c>
      <c r="E61" s="238">
        <v>225</v>
      </c>
      <c r="F61" s="238">
        <f t="shared" si="1"/>
        <v>157.5</v>
      </c>
      <c r="G61" s="241">
        <f t="shared" si="11"/>
        <v>281.25</v>
      </c>
      <c r="H61" s="245"/>
      <c r="I61" s="245"/>
      <c r="J61" s="245"/>
      <c r="K61" s="245"/>
    </row>
    <row r="62" spans="1:11" x14ac:dyDescent="0.2">
      <c r="A62" s="222" t="s">
        <v>8</v>
      </c>
      <c r="B62" s="222">
        <f t="shared" si="12"/>
        <v>18</v>
      </c>
      <c r="C62" s="222" t="s">
        <v>145</v>
      </c>
      <c r="D62" s="222" t="s">
        <v>391</v>
      </c>
      <c r="E62" s="238">
        <v>20</v>
      </c>
      <c r="F62" s="238">
        <f t="shared" si="1"/>
        <v>14</v>
      </c>
      <c r="G62" s="241">
        <f t="shared" si="11"/>
        <v>25</v>
      </c>
      <c r="H62" s="245"/>
      <c r="I62" s="245"/>
      <c r="J62" s="245"/>
      <c r="K62" s="245"/>
    </row>
    <row r="63" spans="1:11" x14ac:dyDescent="0.2">
      <c r="A63" s="222" t="s">
        <v>8</v>
      </c>
      <c r="B63" s="222">
        <f t="shared" si="12"/>
        <v>20</v>
      </c>
      <c r="C63" s="222" t="s">
        <v>145</v>
      </c>
      <c r="D63" s="222" t="s">
        <v>392</v>
      </c>
      <c r="E63" s="238">
        <v>27</v>
      </c>
      <c r="F63" s="238">
        <f t="shared" si="1"/>
        <v>18.899999999999999</v>
      </c>
      <c r="G63" s="241">
        <f t="shared" si="11"/>
        <v>33.75</v>
      </c>
      <c r="H63" s="245"/>
      <c r="I63" s="245"/>
      <c r="J63" s="245"/>
      <c r="K63" s="245"/>
    </row>
    <row r="64" spans="1:11" x14ac:dyDescent="0.2">
      <c r="A64" s="222" t="s">
        <v>8</v>
      </c>
      <c r="B64" s="222">
        <f t="shared" si="12"/>
        <v>22</v>
      </c>
      <c r="C64" s="222" t="s">
        <v>145</v>
      </c>
      <c r="D64" s="222" t="s">
        <v>393</v>
      </c>
      <c r="E64" s="238">
        <v>34</v>
      </c>
      <c r="F64" s="238">
        <f t="shared" si="1"/>
        <v>23.8</v>
      </c>
      <c r="G64" s="241">
        <f t="shared" si="11"/>
        <v>42.5</v>
      </c>
      <c r="H64" s="245"/>
      <c r="I64" s="245"/>
      <c r="J64" s="245"/>
      <c r="K64" s="245"/>
    </row>
    <row r="65" spans="1:11" x14ac:dyDescent="0.2">
      <c r="A65" s="222" t="s">
        <v>8</v>
      </c>
      <c r="B65" s="222">
        <f t="shared" si="12"/>
        <v>24</v>
      </c>
      <c r="C65" s="222" t="s">
        <v>145</v>
      </c>
      <c r="D65" s="222" t="s">
        <v>394</v>
      </c>
      <c r="E65" s="238">
        <v>41</v>
      </c>
      <c r="F65" s="238">
        <f t="shared" si="1"/>
        <v>28.7</v>
      </c>
      <c r="G65" s="241">
        <f t="shared" si="11"/>
        <v>51.25</v>
      </c>
      <c r="H65" s="245"/>
      <c r="I65" s="245"/>
      <c r="J65" s="245"/>
      <c r="K65" s="245"/>
    </row>
    <row r="66" spans="1:11" x14ac:dyDescent="0.2">
      <c r="A66" s="222" t="s">
        <v>8</v>
      </c>
      <c r="B66" s="222">
        <f>40</f>
        <v>40</v>
      </c>
      <c r="C66" s="222" t="s">
        <v>145</v>
      </c>
      <c r="D66" s="222" t="s">
        <v>395</v>
      </c>
      <c r="E66" s="238">
        <v>24.4</v>
      </c>
      <c r="F66" s="238">
        <f t="shared" si="1"/>
        <v>17.079999999999998</v>
      </c>
      <c r="G66" s="241">
        <f t="shared" si="11"/>
        <v>30.5</v>
      </c>
      <c r="H66" s="245"/>
      <c r="I66" s="245"/>
      <c r="J66" s="245"/>
      <c r="K66" s="245"/>
    </row>
    <row r="67" spans="1:11" x14ac:dyDescent="0.2">
      <c r="A67" s="222" t="s">
        <v>8</v>
      </c>
      <c r="B67" s="222">
        <f t="shared" si="12"/>
        <v>42</v>
      </c>
      <c r="C67" s="222" t="s">
        <v>145</v>
      </c>
      <c r="D67" s="222" t="s">
        <v>396</v>
      </c>
      <c r="E67" s="238">
        <v>21.96</v>
      </c>
      <c r="F67" s="238">
        <f t="shared" si="1"/>
        <v>15.37</v>
      </c>
      <c r="G67" s="241">
        <f t="shared" si="11"/>
        <v>27.450000000000003</v>
      </c>
      <c r="H67" s="245"/>
      <c r="I67" s="245"/>
      <c r="J67" s="245"/>
      <c r="K67" s="245"/>
    </row>
    <row r="68" spans="1:11" x14ac:dyDescent="0.2">
      <c r="A68" s="222" t="s">
        <v>8</v>
      </c>
      <c r="B68" s="222">
        <f t="shared" si="12"/>
        <v>44</v>
      </c>
      <c r="C68" s="222" t="s">
        <v>145</v>
      </c>
      <c r="D68" s="222" t="s">
        <v>397</v>
      </c>
      <c r="E68" s="238">
        <v>27.03</v>
      </c>
      <c r="F68" s="238">
        <f t="shared" si="1"/>
        <v>18.920000000000002</v>
      </c>
      <c r="G68" s="241">
        <f t="shared" si="11"/>
        <v>33.787500000000001</v>
      </c>
      <c r="H68" s="245"/>
      <c r="I68" s="245"/>
      <c r="J68" s="245"/>
      <c r="K68" s="245"/>
    </row>
    <row r="69" spans="1:11" x14ac:dyDescent="0.2">
      <c r="A69" s="222" t="s">
        <v>8</v>
      </c>
      <c r="B69" s="222">
        <f t="shared" si="12"/>
        <v>46</v>
      </c>
      <c r="C69" s="222" t="s">
        <v>145</v>
      </c>
      <c r="D69" s="222" t="s">
        <v>398</v>
      </c>
      <c r="E69" s="238">
        <v>31.94</v>
      </c>
      <c r="F69" s="238">
        <f t="shared" si="1"/>
        <v>22.36</v>
      </c>
      <c r="G69" s="241">
        <f t="shared" si="11"/>
        <v>39.925000000000004</v>
      </c>
      <c r="H69" s="245"/>
      <c r="I69" s="245"/>
      <c r="J69" s="245"/>
      <c r="K69" s="245"/>
    </row>
    <row r="70" spans="1:11" x14ac:dyDescent="0.2">
      <c r="A70" s="222" t="s">
        <v>8</v>
      </c>
      <c r="B70" s="222">
        <v>60</v>
      </c>
      <c r="C70" s="222" t="s">
        <v>145</v>
      </c>
      <c r="D70" s="222" t="s">
        <v>399</v>
      </c>
      <c r="E70" s="238">
        <v>48.8</v>
      </c>
      <c r="F70" s="238">
        <f t="shared" si="1"/>
        <v>34.159999999999997</v>
      </c>
      <c r="G70" s="241">
        <f t="shared" si="11"/>
        <v>61</v>
      </c>
      <c r="H70" s="245"/>
      <c r="I70" s="245"/>
      <c r="J70" s="245"/>
      <c r="K70" s="245"/>
    </row>
    <row r="71" spans="1:11" x14ac:dyDescent="0.2">
      <c r="A71" s="222" t="s">
        <v>8</v>
      </c>
      <c r="B71" s="222">
        <f t="shared" si="12"/>
        <v>62</v>
      </c>
      <c r="C71" s="222" t="s">
        <v>145</v>
      </c>
      <c r="D71" s="222" t="s">
        <v>400</v>
      </c>
      <c r="E71" s="238">
        <v>51.02</v>
      </c>
      <c r="F71" s="238">
        <f t="shared" si="1"/>
        <v>35.71</v>
      </c>
      <c r="G71" s="241">
        <f t="shared" si="11"/>
        <v>63.775000000000006</v>
      </c>
      <c r="H71" s="245"/>
      <c r="I71" s="245"/>
      <c r="J71" s="245"/>
      <c r="K71" s="245"/>
    </row>
    <row r="72" spans="1:11" x14ac:dyDescent="0.2">
      <c r="A72" s="222" t="s">
        <v>8</v>
      </c>
      <c r="B72" s="222">
        <f t="shared" si="12"/>
        <v>64</v>
      </c>
      <c r="C72" s="222" t="s">
        <v>145</v>
      </c>
      <c r="D72" s="222" t="s">
        <v>401</v>
      </c>
      <c r="E72" s="238">
        <v>54.06</v>
      </c>
      <c r="F72" s="238">
        <f t="shared" si="1"/>
        <v>37.840000000000003</v>
      </c>
      <c r="G72" s="241">
        <f t="shared" si="11"/>
        <v>67.575000000000003</v>
      </c>
      <c r="H72" s="245"/>
      <c r="I72" s="245"/>
      <c r="J72" s="245"/>
      <c r="K72" s="245"/>
    </row>
    <row r="73" spans="1:11" x14ac:dyDescent="0.2">
      <c r="A73" s="222" t="s">
        <v>8</v>
      </c>
      <c r="B73" s="222">
        <f t="shared" si="12"/>
        <v>66</v>
      </c>
      <c r="C73" s="222" t="s">
        <v>145</v>
      </c>
      <c r="D73" s="222" t="s">
        <v>402</v>
      </c>
      <c r="E73" s="238">
        <v>63.88</v>
      </c>
      <c r="F73" s="238">
        <f t="shared" si="1"/>
        <v>44.72</v>
      </c>
      <c r="G73" s="241">
        <f t="shared" si="11"/>
        <v>79.850000000000009</v>
      </c>
      <c r="H73" s="245"/>
      <c r="I73" s="245"/>
      <c r="J73" s="245"/>
      <c r="K73" s="245"/>
    </row>
    <row r="74" spans="1:11" x14ac:dyDescent="0.2">
      <c r="A74" s="222" t="s">
        <v>8</v>
      </c>
      <c r="B74" s="222">
        <f>B73+2</f>
        <v>68</v>
      </c>
      <c r="C74" s="222" t="s">
        <v>145</v>
      </c>
      <c r="D74" s="222" t="s">
        <v>403</v>
      </c>
      <c r="E74" s="238">
        <v>66.150000000000006</v>
      </c>
      <c r="F74" s="238">
        <f t="shared" si="1"/>
        <v>46.31</v>
      </c>
      <c r="G74" s="241">
        <f t="shared" si="11"/>
        <v>82.6875</v>
      </c>
      <c r="H74" s="245"/>
      <c r="I74" s="245"/>
      <c r="J74" s="245"/>
      <c r="K74" s="245"/>
    </row>
    <row r="75" spans="1:11" x14ac:dyDescent="0.2">
      <c r="A75" s="222" t="s">
        <v>8</v>
      </c>
      <c r="B75" s="222">
        <f t="shared" si="12"/>
        <v>70</v>
      </c>
      <c r="C75" s="222" t="s">
        <v>145</v>
      </c>
      <c r="D75" s="222" t="s">
        <v>404</v>
      </c>
      <c r="E75" s="238">
        <v>71.36</v>
      </c>
      <c r="F75" s="238">
        <f t="shared" si="1"/>
        <v>49.95</v>
      </c>
      <c r="G75" s="241">
        <f t="shared" si="11"/>
        <v>89.2</v>
      </c>
      <c r="H75" s="245"/>
      <c r="I75" s="245"/>
      <c r="J75" s="245"/>
      <c r="K75" s="245"/>
    </row>
    <row r="76" spans="1:11" x14ac:dyDescent="0.2">
      <c r="A76" s="222" t="s">
        <v>8</v>
      </c>
      <c r="B76" s="222">
        <f t="shared" si="12"/>
        <v>72</v>
      </c>
      <c r="C76" s="222" t="s">
        <v>145</v>
      </c>
      <c r="D76" s="222" t="s">
        <v>405</v>
      </c>
      <c r="E76" s="238">
        <v>82.35</v>
      </c>
      <c r="F76" s="238">
        <f t="shared" si="1"/>
        <v>57.65</v>
      </c>
      <c r="G76" s="241">
        <f t="shared" si="11"/>
        <v>102.9375</v>
      </c>
      <c r="H76" s="245"/>
      <c r="I76" s="245"/>
      <c r="J76" s="245"/>
      <c r="K76" s="245"/>
    </row>
    <row r="77" spans="1:11" x14ac:dyDescent="0.2">
      <c r="A77" s="222" t="s">
        <v>8</v>
      </c>
      <c r="B77" s="222">
        <f t="shared" si="12"/>
        <v>74</v>
      </c>
      <c r="C77" s="222" t="s">
        <v>145</v>
      </c>
      <c r="D77" s="222" t="s">
        <v>406</v>
      </c>
      <c r="E77" s="238">
        <v>91.5</v>
      </c>
      <c r="F77" s="238">
        <f t="shared" si="1"/>
        <v>64.05</v>
      </c>
      <c r="G77" s="241">
        <f t="shared" si="11"/>
        <v>114.375</v>
      </c>
      <c r="H77" s="245"/>
      <c r="I77" s="245"/>
      <c r="J77" s="245"/>
      <c r="K77" s="245"/>
    </row>
    <row r="78" spans="1:11" x14ac:dyDescent="0.2">
      <c r="A78" s="222" t="s">
        <v>8</v>
      </c>
      <c r="B78" s="222">
        <v>90</v>
      </c>
      <c r="C78" s="222" t="s">
        <v>145</v>
      </c>
      <c r="D78" s="222" t="s">
        <v>407</v>
      </c>
      <c r="E78" s="238">
        <v>29.9</v>
      </c>
      <c r="F78" s="238">
        <f t="shared" si="1"/>
        <v>20.93</v>
      </c>
      <c r="G78" s="241">
        <f t="shared" si="11"/>
        <v>37.375</v>
      </c>
      <c r="H78" s="245"/>
      <c r="I78" s="245"/>
      <c r="J78" s="245"/>
      <c r="K78" s="245"/>
    </row>
    <row r="79" spans="1:11" x14ac:dyDescent="0.2">
      <c r="A79" s="222" t="s">
        <v>8</v>
      </c>
      <c r="B79" s="222">
        <f t="shared" si="12"/>
        <v>92</v>
      </c>
      <c r="C79" s="222" t="s">
        <v>145</v>
      </c>
      <c r="D79" s="222" t="s">
        <v>410</v>
      </c>
      <c r="E79" s="238">
        <v>35.6</v>
      </c>
      <c r="F79" s="238">
        <f t="shared" si="1"/>
        <v>24.92</v>
      </c>
      <c r="G79" s="241">
        <f t="shared" si="11"/>
        <v>44.5</v>
      </c>
      <c r="H79" s="245"/>
      <c r="I79" s="245"/>
      <c r="J79" s="245"/>
      <c r="K79" s="245"/>
    </row>
    <row r="80" spans="1:11" x14ac:dyDescent="0.2">
      <c r="A80" s="222" t="s">
        <v>8</v>
      </c>
      <c r="B80" s="222">
        <f t="shared" si="12"/>
        <v>94</v>
      </c>
      <c r="C80" s="222" t="s">
        <v>145</v>
      </c>
      <c r="D80" s="222" t="s">
        <v>408</v>
      </c>
      <c r="E80" s="238">
        <v>41.6</v>
      </c>
      <c r="F80" s="238">
        <f t="shared" si="1"/>
        <v>29.12</v>
      </c>
      <c r="G80" s="241">
        <f t="shared" si="11"/>
        <v>52</v>
      </c>
      <c r="H80" s="245"/>
      <c r="I80" s="245"/>
      <c r="J80" s="245"/>
      <c r="K80" s="245"/>
    </row>
    <row r="81" spans="1:11" x14ac:dyDescent="0.2">
      <c r="A81" s="222" t="s">
        <v>8</v>
      </c>
      <c r="B81" s="222">
        <f t="shared" si="12"/>
        <v>96</v>
      </c>
      <c r="C81" s="222" t="s">
        <v>145</v>
      </c>
      <c r="D81" s="222" t="s">
        <v>409</v>
      </c>
      <c r="E81" s="238">
        <v>48.3</v>
      </c>
      <c r="F81" s="238">
        <f t="shared" si="1"/>
        <v>33.81</v>
      </c>
      <c r="G81" s="241">
        <f t="shared" si="11"/>
        <v>60.375</v>
      </c>
      <c r="H81" s="245"/>
      <c r="I81" s="245"/>
      <c r="J81" s="245"/>
      <c r="K81" s="245"/>
    </row>
    <row r="82" spans="1:11" x14ac:dyDescent="0.2">
      <c r="A82" s="222" t="s">
        <v>8</v>
      </c>
      <c r="B82" s="222">
        <f t="shared" si="12"/>
        <v>98</v>
      </c>
      <c r="C82" s="222" t="s">
        <v>145</v>
      </c>
      <c r="D82" s="222" t="s">
        <v>9</v>
      </c>
      <c r="E82" s="238">
        <v>42.7</v>
      </c>
      <c r="F82" s="238">
        <f t="shared" si="1"/>
        <v>29.89</v>
      </c>
      <c r="G82" s="241">
        <f t="shared" si="11"/>
        <v>53.375</v>
      </c>
      <c r="H82" s="245"/>
      <c r="I82" s="245"/>
      <c r="J82" s="245"/>
      <c r="K82" s="245"/>
    </row>
    <row r="83" spans="1:11" x14ac:dyDescent="0.2">
      <c r="A83" s="222" t="s">
        <v>8</v>
      </c>
      <c r="B83" s="222">
        <v>120</v>
      </c>
      <c r="C83" s="222" t="s">
        <v>145</v>
      </c>
      <c r="D83" s="222" t="s">
        <v>10</v>
      </c>
      <c r="E83" s="238">
        <v>57.38</v>
      </c>
      <c r="F83" s="238">
        <f t="shared" si="1"/>
        <v>40.17</v>
      </c>
      <c r="G83" s="241">
        <f t="shared" si="11"/>
        <v>71.725000000000009</v>
      </c>
      <c r="H83" s="245"/>
      <c r="I83" s="245"/>
      <c r="J83" s="245"/>
      <c r="K83" s="245"/>
    </row>
    <row r="84" spans="1:11" x14ac:dyDescent="0.2">
      <c r="A84" s="222" t="s">
        <v>8</v>
      </c>
      <c r="B84" s="222">
        <f t="shared" si="12"/>
        <v>122</v>
      </c>
      <c r="C84" s="222" t="s">
        <v>145</v>
      </c>
      <c r="D84" s="222" t="s">
        <v>11</v>
      </c>
      <c r="E84" s="238">
        <v>37.92</v>
      </c>
      <c r="F84" s="238">
        <f t="shared" si="1"/>
        <v>26.54</v>
      </c>
      <c r="G84" s="241">
        <f t="shared" si="11"/>
        <v>47.400000000000006</v>
      </c>
      <c r="H84" s="245"/>
      <c r="I84" s="245"/>
      <c r="J84" s="245"/>
      <c r="K84" s="245"/>
    </row>
    <row r="85" spans="1:11" x14ac:dyDescent="0.2">
      <c r="A85" s="222" t="s">
        <v>8</v>
      </c>
      <c r="B85" s="222">
        <f t="shared" si="12"/>
        <v>124</v>
      </c>
      <c r="C85" s="222" t="s">
        <v>145</v>
      </c>
      <c r="D85" s="222" t="s">
        <v>415</v>
      </c>
      <c r="E85" s="238">
        <v>95</v>
      </c>
      <c r="F85" s="238">
        <f t="shared" si="1"/>
        <v>66.5</v>
      </c>
      <c r="G85" s="241">
        <f t="shared" si="11"/>
        <v>118.75</v>
      </c>
      <c r="H85" s="245"/>
      <c r="I85" s="245"/>
      <c r="J85" s="245"/>
      <c r="K85" s="245"/>
    </row>
    <row r="86" spans="1:11" x14ac:dyDescent="0.2">
      <c r="A86" s="222" t="s">
        <v>8</v>
      </c>
      <c r="B86" s="222">
        <f t="shared" si="12"/>
        <v>126</v>
      </c>
      <c r="C86" s="222" t="s">
        <v>145</v>
      </c>
      <c r="D86" s="222" t="s">
        <v>416</v>
      </c>
      <c r="E86" s="238">
        <v>26</v>
      </c>
      <c r="F86" s="238">
        <f t="shared" si="1"/>
        <v>18.2</v>
      </c>
      <c r="G86" s="241">
        <f t="shared" si="11"/>
        <v>32.5</v>
      </c>
      <c r="H86" s="245"/>
      <c r="I86" s="245"/>
      <c r="J86" s="245"/>
      <c r="K86" s="245"/>
    </row>
    <row r="87" spans="1:11" x14ac:dyDescent="0.2">
      <c r="A87" s="222" t="s">
        <v>8</v>
      </c>
      <c r="B87" s="222">
        <f t="shared" si="12"/>
        <v>128</v>
      </c>
      <c r="C87" s="222" t="s">
        <v>145</v>
      </c>
      <c r="D87" s="222" t="s">
        <v>414</v>
      </c>
      <c r="E87" s="238">
        <v>39.5</v>
      </c>
      <c r="F87" s="238">
        <f t="shared" si="1"/>
        <v>27.65</v>
      </c>
      <c r="G87" s="241">
        <f t="shared" si="11"/>
        <v>49.375</v>
      </c>
      <c r="H87" s="245"/>
      <c r="I87" s="245"/>
      <c r="J87" s="245"/>
      <c r="K87" s="245"/>
    </row>
    <row r="88" spans="1:11" x14ac:dyDescent="0.2">
      <c r="A88" s="222" t="s">
        <v>8</v>
      </c>
      <c r="B88" s="222">
        <f t="shared" si="12"/>
        <v>130</v>
      </c>
      <c r="C88" s="222" t="s">
        <v>307</v>
      </c>
      <c r="D88" s="222" t="s">
        <v>412</v>
      </c>
      <c r="E88" s="238">
        <v>3.1</v>
      </c>
      <c r="F88" s="238">
        <f t="shared" si="1"/>
        <v>2.17</v>
      </c>
      <c r="G88" s="241">
        <f t="shared" si="11"/>
        <v>3.875</v>
      </c>
      <c r="H88" s="245"/>
      <c r="I88" s="245"/>
      <c r="J88" s="245"/>
      <c r="K88" s="245"/>
    </row>
    <row r="89" spans="1:11" x14ac:dyDescent="0.2">
      <c r="A89" s="222" t="s">
        <v>8</v>
      </c>
      <c r="B89" s="222">
        <f t="shared" si="12"/>
        <v>132</v>
      </c>
      <c r="C89" s="222" t="s">
        <v>307</v>
      </c>
      <c r="D89" s="222" t="s">
        <v>12</v>
      </c>
      <c r="E89" s="238">
        <v>2.88</v>
      </c>
      <c r="F89" s="238">
        <f t="shared" si="1"/>
        <v>2.02</v>
      </c>
      <c r="G89" s="241">
        <f t="shared" si="11"/>
        <v>3.5999999999999996</v>
      </c>
      <c r="H89" s="245"/>
      <c r="I89" s="245"/>
      <c r="J89" s="245"/>
      <c r="K89" s="245"/>
    </row>
    <row r="90" spans="1:11" x14ac:dyDescent="0.2">
      <c r="A90" s="222" t="s">
        <v>8</v>
      </c>
      <c r="B90" s="222">
        <f t="shared" si="12"/>
        <v>134</v>
      </c>
      <c r="C90" s="222" t="s">
        <v>307</v>
      </c>
      <c r="D90" s="222" t="s">
        <v>413</v>
      </c>
      <c r="E90" s="238">
        <v>2.4</v>
      </c>
      <c r="F90" s="238">
        <f t="shared" si="1"/>
        <v>1.68</v>
      </c>
      <c r="G90" s="241">
        <f t="shared" si="11"/>
        <v>3</v>
      </c>
      <c r="H90" s="245"/>
      <c r="I90" s="245"/>
      <c r="J90" s="245"/>
      <c r="K90" s="245"/>
    </row>
    <row r="91" spans="1:11" x14ac:dyDescent="0.2">
      <c r="A91" s="222" t="s">
        <v>8</v>
      </c>
      <c r="B91" s="222">
        <f t="shared" si="12"/>
        <v>136</v>
      </c>
      <c r="C91" s="222" t="s">
        <v>145</v>
      </c>
      <c r="D91" s="222" t="s">
        <v>411</v>
      </c>
      <c r="E91" s="238">
        <v>12.82</v>
      </c>
      <c r="F91" s="238">
        <f t="shared" si="1"/>
        <v>8.9700000000000006</v>
      </c>
      <c r="G91" s="241">
        <f t="shared" si="11"/>
        <v>16.024999999999999</v>
      </c>
      <c r="H91" s="245"/>
      <c r="I91" s="245"/>
      <c r="J91" s="245"/>
      <c r="K91" s="245"/>
    </row>
    <row r="92" spans="1:11" x14ac:dyDescent="0.2">
      <c r="A92" s="65" t="s">
        <v>8</v>
      </c>
      <c r="B92" s="222">
        <f t="shared" si="12"/>
        <v>138</v>
      </c>
      <c r="C92" s="222" t="s">
        <v>145</v>
      </c>
      <c r="D92" s="65" t="s">
        <v>417</v>
      </c>
      <c r="E92" s="153">
        <v>54.7</v>
      </c>
      <c r="F92" s="238">
        <f t="shared" si="1"/>
        <v>38.29</v>
      </c>
      <c r="G92" s="241">
        <f t="shared" si="11"/>
        <v>68.375</v>
      </c>
      <c r="H92" s="245"/>
      <c r="I92" s="245"/>
      <c r="J92" s="245"/>
      <c r="K92" s="245"/>
    </row>
    <row r="93" spans="1:11" x14ac:dyDescent="0.2">
      <c r="A93" s="65" t="s">
        <v>8</v>
      </c>
      <c r="B93" s="222">
        <f t="shared" si="12"/>
        <v>140</v>
      </c>
      <c r="C93" s="222" t="s">
        <v>145</v>
      </c>
      <c r="D93" s="65" t="s">
        <v>418</v>
      </c>
      <c r="E93" s="153">
        <v>92.51</v>
      </c>
      <c r="F93" s="153">
        <f t="shared" ref="F93:F96" si="13">ROUND(E93/0.7,2)</f>
        <v>132.16</v>
      </c>
      <c r="G93" s="241">
        <f t="shared" si="11"/>
        <v>115.6375</v>
      </c>
      <c r="H93" s="245"/>
      <c r="I93" s="245"/>
      <c r="J93" s="245"/>
      <c r="K93" s="245"/>
    </row>
    <row r="94" spans="1:11" x14ac:dyDescent="0.2">
      <c r="A94" s="194"/>
      <c r="B94" s="236"/>
      <c r="C94" s="236"/>
      <c r="D94" s="194"/>
      <c r="E94" s="232"/>
      <c r="F94" s="232"/>
      <c r="G94" s="233"/>
      <c r="H94" s="245"/>
      <c r="I94" s="245"/>
      <c r="J94" s="245"/>
      <c r="K94" s="245"/>
    </row>
    <row r="95" spans="1:11" s="63" customFormat="1" x14ac:dyDescent="0.2">
      <c r="A95" s="274" t="s">
        <v>615</v>
      </c>
      <c r="B95" s="274"/>
      <c r="C95" s="274"/>
      <c r="D95" s="274"/>
      <c r="E95" s="274"/>
      <c r="F95" s="274"/>
      <c r="G95" s="274"/>
      <c r="H95" s="234"/>
      <c r="I95" s="234"/>
      <c r="J95" s="234"/>
      <c r="K95" s="234"/>
    </row>
    <row r="96" spans="1:11" x14ac:dyDescent="0.2">
      <c r="A96" s="222" t="s">
        <v>13</v>
      </c>
      <c r="B96" s="222">
        <v>2</v>
      </c>
      <c r="C96" s="222" t="s">
        <v>419</v>
      </c>
      <c r="D96" s="222" t="s">
        <v>14</v>
      </c>
      <c r="E96" s="238">
        <v>21.39</v>
      </c>
      <c r="F96" s="153">
        <f t="shared" si="13"/>
        <v>30.56</v>
      </c>
      <c r="G96" s="241">
        <f>E96*1.25</f>
        <v>26.737500000000001</v>
      </c>
      <c r="H96" s="245"/>
      <c r="I96" s="245"/>
      <c r="J96" s="245"/>
      <c r="K96" s="245"/>
    </row>
    <row r="97" spans="1:11" x14ac:dyDescent="0.2">
      <c r="A97" s="222" t="s">
        <v>13</v>
      </c>
      <c r="B97" s="247">
        <f>B96+2</f>
        <v>4</v>
      </c>
      <c r="C97" s="222" t="s">
        <v>419</v>
      </c>
      <c r="D97" s="222" t="s">
        <v>15</v>
      </c>
      <c r="E97" s="238">
        <v>23.978000000000002</v>
      </c>
      <c r="F97" s="153"/>
      <c r="G97" s="241">
        <f>E97*1.25</f>
        <v>29.972500000000004</v>
      </c>
      <c r="H97" s="245"/>
      <c r="I97" s="245"/>
      <c r="J97" s="245"/>
      <c r="K97" s="245"/>
    </row>
    <row r="98" spans="1:11" x14ac:dyDescent="0.2">
      <c r="A98" s="222" t="s">
        <v>13</v>
      </c>
      <c r="B98" s="247">
        <f t="shared" ref="B98:B136" si="14">B97+2</f>
        <v>6</v>
      </c>
      <c r="C98" s="222" t="s">
        <v>419</v>
      </c>
      <c r="D98" s="222" t="s">
        <v>16</v>
      </c>
      <c r="E98" s="238">
        <v>57.63</v>
      </c>
      <c r="F98" s="153"/>
      <c r="G98" s="241">
        <f>E98*1.25</f>
        <v>72.037500000000009</v>
      </c>
      <c r="H98" s="245"/>
      <c r="I98" s="245"/>
      <c r="J98" s="245"/>
      <c r="K98" s="245"/>
    </row>
    <row r="99" spans="1:11" x14ac:dyDescent="0.2">
      <c r="A99" s="222" t="s">
        <v>13</v>
      </c>
      <c r="B99" s="247">
        <f t="shared" si="14"/>
        <v>8</v>
      </c>
      <c r="C99" s="222" t="s">
        <v>419</v>
      </c>
      <c r="D99" s="222" t="s">
        <v>17</v>
      </c>
      <c r="E99" s="238">
        <v>44.74</v>
      </c>
      <c r="F99" s="153"/>
      <c r="G99" s="241">
        <f>E99*1.25</f>
        <v>55.925000000000004</v>
      </c>
      <c r="H99" s="245"/>
      <c r="I99" s="245"/>
      <c r="J99" s="245"/>
      <c r="K99" s="245"/>
    </row>
    <row r="100" spans="1:11" x14ac:dyDescent="0.2">
      <c r="A100" s="222" t="s">
        <v>13</v>
      </c>
      <c r="B100" s="247">
        <v>20</v>
      </c>
      <c r="C100" s="222" t="s">
        <v>419</v>
      </c>
      <c r="D100" s="222" t="s">
        <v>18</v>
      </c>
      <c r="E100" s="238">
        <v>68.17</v>
      </c>
      <c r="F100" s="238">
        <f t="shared" si="1"/>
        <v>47.72</v>
      </c>
      <c r="G100" s="252">
        <v>22.5</v>
      </c>
      <c r="H100" s="245"/>
      <c r="I100" s="230"/>
      <c r="J100" s="245"/>
      <c r="K100" s="245"/>
    </row>
    <row r="101" spans="1:11" x14ac:dyDescent="0.2">
      <c r="A101" s="222" t="s">
        <v>13</v>
      </c>
      <c r="B101" s="247">
        <f t="shared" si="14"/>
        <v>22</v>
      </c>
      <c r="C101" s="222" t="s">
        <v>419</v>
      </c>
      <c r="D101" s="222" t="s">
        <v>19</v>
      </c>
      <c r="E101" s="238">
        <v>65.75</v>
      </c>
      <c r="F101" s="238">
        <f t="shared" si="1"/>
        <v>46.03</v>
      </c>
      <c r="G101" s="252">
        <v>22.5</v>
      </c>
      <c r="H101" s="245"/>
      <c r="I101" s="230"/>
      <c r="J101" s="245"/>
      <c r="K101" s="245"/>
    </row>
    <row r="102" spans="1:11" x14ac:dyDescent="0.2">
      <c r="A102" s="222" t="s">
        <v>13</v>
      </c>
      <c r="B102" s="247">
        <f t="shared" si="14"/>
        <v>24</v>
      </c>
      <c r="C102" s="222" t="s">
        <v>419</v>
      </c>
      <c r="D102" s="222" t="s">
        <v>20</v>
      </c>
      <c r="E102" s="238">
        <v>20.76</v>
      </c>
      <c r="F102" s="238">
        <f t="shared" si="1"/>
        <v>14.53</v>
      </c>
      <c r="G102" s="252">
        <v>25.5</v>
      </c>
      <c r="H102" s="245"/>
      <c r="I102" s="230"/>
      <c r="J102" s="245"/>
      <c r="K102" s="245"/>
    </row>
    <row r="103" spans="1:11" x14ac:dyDescent="0.2">
      <c r="A103" s="222" t="s">
        <v>13</v>
      </c>
      <c r="B103" s="247">
        <f t="shared" si="14"/>
        <v>26</v>
      </c>
      <c r="C103" s="222" t="s">
        <v>419</v>
      </c>
      <c r="D103" s="222" t="s">
        <v>21</v>
      </c>
      <c r="E103" s="238">
        <v>33.450000000000003</v>
      </c>
      <c r="F103" s="238">
        <f t="shared" si="1"/>
        <v>23.42</v>
      </c>
      <c r="G103" s="252">
        <v>24.5</v>
      </c>
      <c r="H103" s="245"/>
      <c r="I103" s="230"/>
      <c r="J103" s="245"/>
      <c r="K103" s="245"/>
    </row>
    <row r="104" spans="1:11" x14ac:dyDescent="0.2">
      <c r="A104" s="222" t="s">
        <v>13</v>
      </c>
      <c r="B104" s="247">
        <f t="shared" si="14"/>
        <v>28</v>
      </c>
      <c r="C104" s="222" t="s">
        <v>419</v>
      </c>
      <c r="D104" s="222" t="s">
        <v>22</v>
      </c>
      <c r="E104" s="238">
        <v>27.3</v>
      </c>
      <c r="F104" s="238">
        <f t="shared" si="1"/>
        <v>19.11</v>
      </c>
      <c r="G104" s="241">
        <f>E104*1.25</f>
        <v>34.125</v>
      </c>
      <c r="H104" s="245"/>
      <c r="I104" s="245"/>
      <c r="J104" s="245"/>
      <c r="K104" s="245"/>
    </row>
    <row r="105" spans="1:11" x14ac:dyDescent="0.2">
      <c r="A105" s="222" t="s">
        <v>13</v>
      </c>
      <c r="B105" s="247">
        <f t="shared" si="14"/>
        <v>30</v>
      </c>
      <c r="C105" s="222" t="s">
        <v>419</v>
      </c>
      <c r="D105" s="222" t="s">
        <v>23</v>
      </c>
      <c r="E105" s="238">
        <v>19.86</v>
      </c>
      <c r="F105" s="238">
        <f t="shared" si="1"/>
        <v>13.9</v>
      </c>
      <c r="G105" s="241">
        <f>E105*1.25</f>
        <v>24.824999999999999</v>
      </c>
      <c r="H105" s="245"/>
      <c r="I105" s="245"/>
      <c r="J105" s="245"/>
      <c r="K105" s="245"/>
    </row>
    <row r="106" spans="1:11" x14ac:dyDescent="0.2">
      <c r="A106" s="222" t="s">
        <v>13</v>
      </c>
      <c r="B106" s="247">
        <f t="shared" si="14"/>
        <v>32</v>
      </c>
      <c r="C106" s="222" t="s">
        <v>419</v>
      </c>
      <c r="D106" s="222" t="s">
        <v>24</v>
      </c>
      <c r="E106" s="238">
        <v>78.569999999999993</v>
      </c>
      <c r="F106" s="238">
        <f t="shared" si="1"/>
        <v>55</v>
      </c>
      <c r="G106" s="241">
        <f>E106*1.25</f>
        <v>98.212499999999991</v>
      </c>
      <c r="H106" s="245"/>
      <c r="I106" s="245"/>
      <c r="J106" s="245"/>
      <c r="K106" s="245"/>
    </row>
    <row r="107" spans="1:11" x14ac:dyDescent="0.2">
      <c r="A107" s="222" t="s">
        <v>13</v>
      </c>
      <c r="B107" s="247">
        <f t="shared" si="14"/>
        <v>34</v>
      </c>
      <c r="C107" s="222" t="s">
        <v>419</v>
      </c>
      <c r="D107" s="222" t="s">
        <v>25</v>
      </c>
      <c r="E107" s="238">
        <v>43.03</v>
      </c>
      <c r="F107" s="238">
        <f t="shared" ref="F107:F156" si="15">ROUND(E107*70%,2)</f>
        <v>30.12</v>
      </c>
      <c r="G107" s="241">
        <f>E107*1.25</f>
        <v>53.787500000000001</v>
      </c>
      <c r="H107" s="245"/>
      <c r="I107" s="245"/>
      <c r="J107" s="245"/>
      <c r="K107" s="245"/>
    </row>
    <row r="108" spans="1:11" x14ac:dyDescent="0.2">
      <c r="A108" s="222" t="s">
        <v>13</v>
      </c>
      <c r="B108" s="247">
        <v>40</v>
      </c>
      <c r="C108" s="222" t="s">
        <v>419</v>
      </c>
      <c r="D108" s="222" t="s">
        <v>26</v>
      </c>
      <c r="E108" s="238">
        <v>27.06</v>
      </c>
      <c r="F108" s="238">
        <f t="shared" si="15"/>
        <v>18.940000000000001</v>
      </c>
      <c r="G108" s="252">
        <v>35</v>
      </c>
      <c r="H108" s="245"/>
      <c r="I108" s="245"/>
      <c r="J108" s="245"/>
      <c r="K108" s="245"/>
    </row>
    <row r="109" spans="1:11" x14ac:dyDescent="0.2">
      <c r="A109" s="222" t="s">
        <v>13</v>
      </c>
      <c r="B109" s="247">
        <f t="shared" si="14"/>
        <v>42</v>
      </c>
      <c r="C109" s="222" t="s">
        <v>419</v>
      </c>
      <c r="D109" s="222" t="s">
        <v>27</v>
      </c>
      <c r="E109" s="238">
        <v>61.98</v>
      </c>
      <c r="F109" s="238">
        <f t="shared" si="15"/>
        <v>43.39</v>
      </c>
      <c r="G109" s="241">
        <f>E109*1.25</f>
        <v>77.474999999999994</v>
      </c>
      <c r="H109" s="245"/>
      <c r="I109" s="245"/>
      <c r="J109" s="245"/>
      <c r="K109" s="245"/>
    </row>
    <row r="110" spans="1:11" x14ac:dyDescent="0.2">
      <c r="A110" s="222" t="s">
        <v>13</v>
      </c>
      <c r="B110" s="247">
        <f t="shared" si="14"/>
        <v>44</v>
      </c>
      <c r="C110" s="222" t="s">
        <v>419</v>
      </c>
      <c r="D110" s="222" t="s">
        <v>28</v>
      </c>
      <c r="E110" s="238">
        <v>49.08</v>
      </c>
      <c r="F110" s="238">
        <f t="shared" si="15"/>
        <v>34.36</v>
      </c>
      <c r="G110" s="241">
        <f>E110*1.25</f>
        <v>61.349999999999994</v>
      </c>
      <c r="H110" s="245"/>
      <c r="I110" s="245"/>
      <c r="J110" s="245"/>
      <c r="K110" s="245"/>
    </row>
    <row r="111" spans="1:11" x14ac:dyDescent="0.2">
      <c r="A111" s="222" t="s">
        <v>13</v>
      </c>
      <c r="B111" s="247">
        <f t="shared" si="14"/>
        <v>46</v>
      </c>
      <c r="C111" s="222" t="s">
        <v>419</v>
      </c>
      <c r="D111" s="222" t="s">
        <v>29</v>
      </c>
      <c r="E111" s="238">
        <v>25.8</v>
      </c>
      <c r="F111" s="238">
        <f t="shared" si="15"/>
        <v>18.059999999999999</v>
      </c>
      <c r="G111" s="241">
        <f>E111*1.25</f>
        <v>32.25</v>
      </c>
      <c r="H111" s="245"/>
      <c r="I111" s="245"/>
      <c r="J111" s="245"/>
      <c r="K111" s="245"/>
    </row>
    <row r="112" spans="1:11" x14ac:dyDescent="0.2">
      <c r="A112" s="222" t="s">
        <v>13</v>
      </c>
      <c r="B112" s="247">
        <v>52</v>
      </c>
      <c r="C112" s="222" t="s">
        <v>419</v>
      </c>
      <c r="D112" s="222" t="s">
        <v>30</v>
      </c>
      <c r="E112" s="238">
        <v>66.489999999999995</v>
      </c>
      <c r="F112" s="238">
        <f t="shared" si="15"/>
        <v>46.54</v>
      </c>
      <c r="G112" s="252">
        <v>35</v>
      </c>
      <c r="H112" s="245"/>
      <c r="I112" s="245"/>
      <c r="J112" s="245"/>
      <c r="K112" s="245"/>
    </row>
    <row r="113" spans="1:11" x14ac:dyDescent="0.2">
      <c r="A113" s="222" t="s">
        <v>13</v>
      </c>
      <c r="B113" s="247">
        <f t="shared" si="14"/>
        <v>54</v>
      </c>
      <c r="C113" s="222" t="s">
        <v>419</v>
      </c>
      <c r="D113" s="222" t="s">
        <v>31</v>
      </c>
      <c r="E113" s="238">
        <v>13.49</v>
      </c>
      <c r="F113" s="238">
        <f t="shared" si="15"/>
        <v>9.44</v>
      </c>
      <c r="G113" s="252">
        <v>45</v>
      </c>
      <c r="H113" s="245"/>
      <c r="I113" s="245"/>
      <c r="J113" s="245"/>
      <c r="K113" s="245"/>
    </row>
    <row r="114" spans="1:11" x14ac:dyDescent="0.2">
      <c r="A114" s="222" t="s">
        <v>13</v>
      </c>
      <c r="B114" s="247">
        <f t="shared" si="14"/>
        <v>56</v>
      </c>
      <c r="C114" s="222" t="s">
        <v>419</v>
      </c>
      <c r="D114" s="222" t="s">
        <v>32</v>
      </c>
      <c r="E114" s="238">
        <v>27.45</v>
      </c>
      <c r="F114" s="238">
        <f t="shared" si="15"/>
        <v>19.22</v>
      </c>
      <c r="G114" s="252">
        <v>40</v>
      </c>
      <c r="H114" s="245"/>
      <c r="I114" s="245"/>
      <c r="J114" s="245"/>
      <c r="K114" s="245"/>
    </row>
    <row r="115" spans="1:11" x14ac:dyDescent="0.2">
      <c r="A115" s="222" t="s">
        <v>13</v>
      </c>
      <c r="B115" s="247">
        <f t="shared" si="14"/>
        <v>58</v>
      </c>
      <c r="C115" s="222" t="s">
        <v>419</v>
      </c>
      <c r="D115" s="222" t="s">
        <v>694</v>
      </c>
      <c r="E115" s="238">
        <v>61</v>
      </c>
      <c r="F115" s="238">
        <f t="shared" si="15"/>
        <v>42.7</v>
      </c>
      <c r="G115" s="252">
        <v>35</v>
      </c>
      <c r="H115" s="245"/>
      <c r="I115" s="245"/>
      <c r="J115" s="245"/>
      <c r="K115" s="245"/>
    </row>
    <row r="116" spans="1:11" x14ac:dyDescent="0.2">
      <c r="A116" s="222" t="s">
        <v>13</v>
      </c>
      <c r="B116" s="247">
        <f t="shared" si="14"/>
        <v>60</v>
      </c>
      <c r="C116" s="222" t="s">
        <v>419</v>
      </c>
      <c r="D116" s="222" t="s">
        <v>33</v>
      </c>
      <c r="E116" s="238">
        <v>22.14</v>
      </c>
      <c r="F116" s="238">
        <f t="shared" si="15"/>
        <v>15.5</v>
      </c>
      <c r="G116" s="241">
        <f>E116*1.25</f>
        <v>27.675000000000001</v>
      </c>
      <c r="H116" s="245"/>
      <c r="I116" s="245"/>
      <c r="J116" s="245"/>
      <c r="K116" s="245"/>
    </row>
    <row r="117" spans="1:11" x14ac:dyDescent="0.2">
      <c r="A117" s="222" t="s">
        <v>13</v>
      </c>
      <c r="B117" s="247">
        <f t="shared" si="14"/>
        <v>62</v>
      </c>
      <c r="C117" s="222" t="s">
        <v>419</v>
      </c>
      <c r="D117" s="222" t="s">
        <v>34</v>
      </c>
      <c r="E117" s="238">
        <v>24.3</v>
      </c>
      <c r="F117" s="238">
        <f t="shared" si="15"/>
        <v>17.010000000000002</v>
      </c>
      <c r="G117" s="241">
        <f>E117*1.25</f>
        <v>30.375</v>
      </c>
      <c r="H117" s="245"/>
      <c r="I117" s="245"/>
      <c r="J117" s="245"/>
      <c r="K117" s="245"/>
    </row>
    <row r="118" spans="1:11" x14ac:dyDescent="0.2">
      <c r="A118" s="222" t="s">
        <v>13</v>
      </c>
      <c r="B118" s="247">
        <v>70</v>
      </c>
      <c r="C118" s="222" t="s">
        <v>419</v>
      </c>
      <c r="D118" s="222" t="s">
        <v>35</v>
      </c>
      <c r="E118" s="238">
        <v>25.68</v>
      </c>
      <c r="F118" s="238">
        <f t="shared" si="15"/>
        <v>17.98</v>
      </c>
      <c r="G118" s="252">
        <v>22.5</v>
      </c>
      <c r="H118" s="245"/>
      <c r="I118" s="245"/>
      <c r="J118" s="245"/>
      <c r="K118" s="245"/>
    </row>
    <row r="119" spans="1:11" x14ac:dyDescent="0.2">
      <c r="A119" s="222" t="s">
        <v>13</v>
      </c>
      <c r="B119" s="247">
        <f t="shared" si="14"/>
        <v>72</v>
      </c>
      <c r="C119" s="222" t="s">
        <v>419</v>
      </c>
      <c r="D119" s="222" t="s">
        <v>36</v>
      </c>
      <c r="E119" s="238">
        <v>24.46</v>
      </c>
      <c r="F119" s="238">
        <f t="shared" si="15"/>
        <v>17.12</v>
      </c>
      <c r="G119" s="241">
        <f>E119*1.25</f>
        <v>30.575000000000003</v>
      </c>
      <c r="H119" s="245"/>
      <c r="I119" s="245"/>
      <c r="J119" s="245"/>
      <c r="K119" s="245"/>
    </row>
    <row r="120" spans="1:11" x14ac:dyDescent="0.2">
      <c r="A120" s="222" t="s">
        <v>13</v>
      </c>
      <c r="B120" s="247">
        <f t="shared" si="14"/>
        <v>74</v>
      </c>
      <c r="C120" s="222" t="s">
        <v>419</v>
      </c>
      <c r="D120" s="222" t="s">
        <v>37</v>
      </c>
      <c r="E120" s="238">
        <v>61.71</v>
      </c>
      <c r="F120" s="238">
        <f t="shared" si="15"/>
        <v>43.2</v>
      </c>
      <c r="G120" s="252">
        <v>22.5</v>
      </c>
      <c r="H120" s="245"/>
      <c r="I120" s="245"/>
      <c r="J120" s="245"/>
      <c r="K120" s="245"/>
    </row>
    <row r="121" spans="1:11" x14ac:dyDescent="0.2">
      <c r="A121" s="222" t="s">
        <v>13</v>
      </c>
      <c r="B121" s="247">
        <f t="shared" si="14"/>
        <v>76</v>
      </c>
      <c r="C121" s="222" t="s">
        <v>419</v>
      </c>
      <c r="D121" s="222" t="s">
        <v>38</v>
      </c>
      <c r="E121" s="238">
        <v>48.81</v>
      </c>
      <c r="F121" s="238">
        <f t="shared" si="15"/>
        <v>34.17</v>
      </c>
      <c r="G121" s="252">
        <v>23.5</v>
      </c>
      <c r="H121" s="245"/>
      <c r="I121" s="245"/>
      <c r="J121" s="245"/>
      <c r="K121" s="245"/>
    </row>
    <row r="122" spans="1:11" x14ac:dyDescent="0.2">
      <c r="A122" s="222" t="s">
        <v>13</v>
      </c>
      <c r="B122" s="247">
        <f t="shared" si="14"/>
        <v>78</v>
      </c>
      <c r="C122" s="222" t="s">
        <v>419</v>
      </c>
      <c r="D122" s="222" t="s">
        <v>39</v>
      </c>
      <c r="E122" s="238">
        <v>25.28</v>
      </c>
      <c r="F122" s="238">
        <f t="shared" si="15"/>
        <v>17.7</v>
      </c>
      <c r="G122" s="252">
        <v>29</v>
      </c>
      <c r="H122" s="245"/>
      <c r="I122" s="245"/>
      <c r="J122" s="245"/>
      <c r="K122" s="245"/>
    </row>
    <row r="123" spans="1:11" x14ac:dyDescent="0.2">
      <c r="A123" s="222" t="s">
        <v>13</v>
      </c>
      <c r="B123" s="247">
        <f t="shared" si="14"/>
        <v>80</v>
      </c>
      <c r="C123" s="222" t="s">
        <v>419</v>
      </c>
      <c r="D123" s="222" t="s">
        <v>40</v>
      </c>
      <c r="E123" s="238">
        <v>25.64</v>
      </c>
      <c r="F123" s="238">
        <f t="shared" si="15"/>
        <v>17.95</v>
      </c>
      <c r="G123" s="252">
        <v>29</v>
      </c>
      <c r="H123" s="245"/>
      <c r="I123" s="245"/>
      <c r="J123" s="245"/>
      <c r="K123" s="245"/>
    </row>
    <row r="124" spans="1:11" x14ac:dyDescent="0.2">
      <c r="A124" s="222" t="s">
        <v>13</v>
      </c>
      <c r="B124" s="247">
        <f t="shared" si="14"/>
        <v>82</v>
      </c>
      <c r="C124" s="222" t="s">
        <v>419</v>
      </c>
      <c r="D124" s="222" t="s">
        <v>41</v>
      </c>
      <c r="E124" s="238">
        <v>22.61</v>
      </c>
      <c r="F124" s="238">
        <f t="shared" si="15"/>
        <v>15.83</v>
      </c>
      <c r="G124" s="252">
        <v>45</v>
      </c>
      <c r="H124" s="245"/>
      <c r="I124" s="245"/>
      <c r="J124" s="245"/>
      <c r="K124" s="245"/>
    </row>
    <row r="125" spans="1:11" x14ac:dyDescent="0.2">
      <c r="A125" s="222" t="s">
        <v>13</v>
      </c>
      <c r="B125" s="247">
        <f t="shared" si="14"/>
        <v>84</v>
      </c>
      <c r="C125" s="222" t="s">
        <v>419</v>
      </c>
      <c r="D125" s="222" t="s">
        <v>42</v>
      </c>
      <c r="E125" s="238">
        <v>19.579999999999998</v>
      </c>
      <c r="F125" s="238">
        <f t="shared" si="15"/>
        <v>13.71</v>
      </c>
      <c r="G125" s="252">
        <v>35</v>
      </c>
      <c r="H125" s="245"/>
      <c r="I125" s="245"/>
      <c r="J125" s="245"/>
      <c r="K125" s="245"/>
    </row>
    <row r="126" spans="1:11" x14ac:dyDescent="0.2">
      <c r="A126" s="222" t="s">
        <v>13</v>
      </c>
      <c r="B126" s="247">
        <f t="shared" si="14"/>
        <v>86</v>
      </c>
      <c r="C126" s="222" t="s">
        <v>419</v>
      </c>
      <c r="D126" s="222" t="s">
        <v>43</v>
      </c>
      <c r="E126" s="238">
        <v>10.19</v>
      </c>
      <c r="F126" s="238">
        <f t="shared" si="15"/>
        <v>7.13</v>
      </c>
      <c r="G126" s="252">
        <v>29</v>
      </c>
      <c r="H126" s="245"/>
      <c r="I126" s="245"/>
      <c r="J126" s="245"/>
      <c r="K126" s="245"/>
    </row>
    <row r="127" spans="1:11" x14ac:dyDescent="0.2">
      <c r="A127" s="222" t="s">
        <v>13</v>
      </c>
      <c r="B127" s="247">
        <f t="shared" si="14"/>
        <v>88</v>
      </c>
      <c r="C127" s="222" t="s">
        <v>419</v>
      </c>
      <c r="D127" s="222" t="s">
        <v>44</v>
      </c>
      <c r="E127" s="238">
        <v>5.7</v>
      </c>
      <c r="F127" s="238">
        <f t="shared" si="15"/>
        <v>3.99</v>
      </c>
      <c r="G127" s="252">
        <v>29</v>
      </c>
      <c r="H127" s="245"/>
      <c r="I127" s="245"/>
      <c r="J127" s="245"/>
      <c r="K127" s="245"/>
    </row>
    <row r="128" spans="1:11" x14ac:dyDescent="0.2">
      <c r="A128" s="222" t="s">
        <v>13</v>
      </c>
      <c r="B128" s="247">
        <f t="shared" si="14"/>
        <v>90</v>
      </c>
      <c r="C128" s="222" t="s">
        <v>419</v>
      </c>
      <c r="D128" s="222" t="s">
        <v>45</v>
      </c>
      <c r="E128" s="238">
        <v>6.19</v>
      </c>
      <c r="F128" s="238">
        <f t="shared" si="15"/>
        <v>4.33</v>
      </c>
      <c r="G128" s="252">
        <v>27.5</v>
      </c>
      <c r="H128" s="245"/>
      <c r="I128" s="245"/>
      <c r="J128" s="245"/>
      <c r="K128" s="245"/>
    </row>
    <row r="129" spans="1:11" x14ac:dyDescent="0.2">
      <c r="A129" s="222" t="s">
        <v>13</v>
      </c>
      <c r="B129" s="247">
        <f t="shared" si="14"/>
        <v>92</v>
      </c>
      <c r="C129" s="222" t="s">
        <v>419</v>
      </c>
      <c r="D129" s="222" t="s">
        <v>46</v>
      </c>
      <c r="E129" s="238">
        <v>75.569999999999993</v>
      </c>
      <c r="F129" s="238">
        <f t="shared" si="15"/>
        <v>52.9</v>
      </c>
      <c r="G129" s="252">
        <v>22.5</v>
      </c>
      <c r="H129" s="245"/>
      <c r="I129" s="245"/>
      <c r="J129" s="245"/>
      <c r="K129" s="245"/>
    </row>
    <row r="130" spans="1:11" x14ac:dyDescent="0.2">
      <c r="A130" s="222" t="s">
        <v>13</v>
      </c>
      <c r="B130" s="247">
        <f t="shared" si="14"/>
        <v>94</v>
      </c>
      <c r="C130" s="222" t="s">
        <v>420</v>
      </c>
      <c r="D130" s="222" t="s">
        <v>47</v>
      </c>
      <c r="E130" s="238">
        <v>150</v>
      </c>
      <c r="F130" s="238">
        <f t="shared" si="15"/>
        <v>105</v>
      </c>
      <c r="G130" s="241">
        <f t="shared" ref="G130:G135" si="16">E130*1.25</f>
        <v>187.5</v>
      </c>
      <c r="H130" s="245"/>
      <c r="I130" s="245"/>
      <c r="J130" s="245"/>
      <c r="K130" s="245"/>
    </row>
    <row r="131" spans="1:11" x14ac:dyDescent="0.2">
      <c r="A131" s="222" t="s">
        <v>13</v>
      </c>
      <c r="B131" s="247">
        <f t="shared" si="14"/>
        <v>96</v>
      </c>
      <c r="C131" s="222" t="s">
        <v>420</v>
      </c>
      <c r="D131" s="222" t="s">
        <v>48</v>
      </c>
      <c r="E131" s="238">
        <v>175</v>
      </c>
      <c r="F131" s="238">
        <f t="shared" si="15"/>
        <v>122.5</v>
      </c>
      <c r="G131" s="241">
        <f t="shared" si="16"/>
        <v>218.75</v>
      </c>
      <c r="H131" s="245"/>
      <c r="I131" s="245"/>
      <c r="J131" s="245"/>
      <c r="K131" s="245"/>
    </row>
    <row r="132" spans="1:11" x14ac:dyDescent="0.2">
      <c r="A132" s="222" t="s">
        <v>13</v>
      </c>
      <c r="B132" s="247">
        <f t="shared" si="14"/>
        <v>98</v>
      </c>
      <c r="C132" s="222" t="s">
        <v>420</v>
      </c>
      <c r="D132" s="222" t="s">
        <v>421</v>
      </c>
      <c r="E132" s="238">
        <v>225</v>
      </c>
      <c r="F132" s="238">
        <f t="shared" si="15"/>
        <v>157.5</v>
      </c>
      <c r="G132" s="241">
        <f t="shared" si="16"/>
        <v>281.25</v>
      </c>
      <c r="H132" s="245"/>
      <c r="I132" s="245"/>
      <c r="J132" s="245"/>
      <c r="K132" s="245"/>
    </row>
    <row r="133" spans="1:11" ht="38.25" x14ac:dyDescent="0.2">
      <c r="A133" s="65" t="s">
        <v>13</v>
      </c>
      <c r="B133" s="247">
        <v>110</v>
      </c>
      <c r="C133" s="256" t="s">
        <v>307</v>
      </c>
      <c r="D133" s="65" t="s">
        <v>422</v>
      </c>
      <c r="E133" s="153">
        <v>12.18</v>
      </c>
      <c r="F133" s="238">
        <f t="shared" si="15"/>
        <v>8.5299999999999994</v>
      </c>
      <c r="G133" s="241">
        <f t="shared" si="16"/>
        <v>15.225</v>
      </c>
      <c r="H133" s="245"/>
      <c r="I133" s="230"/>
      <c r="J133" s="245"/>
      <c r="K133" s="245"/>
    </row>
    <row r="134" spans="1:11" x14ac:dyDescent="0.2">
      <c r="A134" s="65" t="s">
        <v>13</v>
      </c>
      <c r="B134" s="247">
        <f t="shared" si="14"/>
        <v>112</v>
      </c>
      <c r="C134" s="65" t="s">
        <v>145</v>
      </c>
      <c r="D134" s="65" t="s">
        <v>338</v>
      </c>
      <c r="E134" s="153">
        <v>58.5</v>
      </c>
      <c r="F134" s="153">
        <f t="shared" ref="F134" si="17">ROUND(E134/0.7,2)</f>
        <v>83.57</v>
      </c>
      <c r="G134" s="241">
        <f t="shared" si="16"/>
        <v>73.125</v>
      </c>
      <c r="H134" s="245"/>
      <c r="I134" s="230"/>
      <c r="J134" s="245"/>
      <c r="K134" s="245"/>
    </row>
    <row r="135" spans="1:11" ht="25.5" x14ac:dyDescent="0.2">
      <c r="A135" s="65" t="s">
        <v>13</v>
      </c>
      <c r="B135" s="247">
        <f t="shared" si="14"/>
        <v>114</v>
      </c>
      <c r="C135" s="65" t="s">
        <v>145</v>
      </c>
      <c r="D135" s="65" t="s">
        <v>685</v>
      </c>
      <c r="E135" s="153">
        <v>35</v>
      </c>
      <c r="F135" s="238">
        <f t="shared" ref="F135" si="18">ROUND(E135*70%,2)</f>
        <v>24.5</v>
      </c>
      <c r="G135" s="241">
        <f t="shared" si="16"/>
        <v>43.75</v>
      </c>
      <c r="H135" s="245"/>
      <c r="I135" s="230"/>
      <c r="J135" s="245"/>
      <c r="K135" s="245"/>
    </row>
    <row r="136" spans="1:11" ht="25.5" x14ac:dyDescent="0.2">
      <c r="A136" s="65" t="s">
        <v>13</v>
      </c>
      <c r="B136" s="247">
        <f t="shared" si="14"/>
        <v>116</v>
      </c>
      <c r="C136" s="65" t="s">
        <v>145</v>
      </c>
      <c r="D136" s="65" t="s">
        <v>686</v>
      </c>
      <c r="E136" s="153">
        <v>25</v>
      </c>
      <c r="F136" s="153">
        <f>ROUND(E136/0.7,2)</f>
        <v>35.71</v>
      </c>
      <c r="G136" s="241">
        <f>F136*1.25</f>
        <v>44.637500000000003</v>
      </c>
      <c r="H136" s="245"/>
      <c r="I136" s="230"/>
      <c r="J136" s="245"/>
      <c r="K136" s="245"/>
    </row>
    <row r="137" spans="1:11" s="82" customFormat="1" x14ac:dyDescent="0.2">
      <c r="A137" s="194"/>
      <c r="B137" s="231"/>
      <c r="C137" s="194"/>
      <c r="D137" s="194"/>
      <c r="E137" s="232"/>
      <c r="F137" s="232"/>
      <c r="G137" s="233"/>
      <c r="H137" s="234"/>
      <c r="I137" s="235"/>
      <c r="J137" s="234"/>
      <c r="K137" s="234"/>
    </row>
    <row r="138" spans="1:11" x14ac:dyDescent="0.2">
      <c r="A138" s="276" t="s">
        <v>744</v>
      </c>
      <c r="B138" s="276"/>
      <c r="C138" s="276"/>
      <c r="D138" s="276"/>
      <c r="E138" s="276"/>
      <c r="F138" s="276"/>
      <c r="G138" s="276"/>
      <c r="H138" s="234"/>
      <c r="I138" s="235"/>
      <c r="J138" s="245"/>
      <c r="K138" s="245"/>
    </row>
    <row r="139" spans="1:11" x14ac:dyDescent="0.2">
      <c r="A139" s="222" t="s">
        <v>49</v>
      </c>
      <c r="B139" s="222">
        <v>1</v>
      </c>
      <c r="C139" s="222" t="s">
        <v>145</v>
      </c>
      <c r="D139" s="222" t="s">
        <v>50</v>
      </c>
      <c r="E139" s="238">
        <v>31.72</v>
      </c>
      <c r="F139" s="153">
        <f t="shared" ref="F139:F141" si="19">ROUND(E139/0.7,2)</f>
        <v>45.31</v>
      </c>
      <c r="G139" s="241">
        <f>F139*1.25</f>
        <v>56.637500000000003</v>
      </c>
      <c r="H139" s="245"/>
      <c r="I139" s="245"/>
      <c r="J139" s="245"/>
      <c r="K139" s="245"/>
    </row>
    <row r="140" spans="1:11" x14ac:dyDescent="0.2">
      <c r="A140" s="222" t="s">
        <v>49</v>
      </c>
      <c r="B140" s="222">
        <f>10</f>
        <v>10</v>
      </c>
      <c r="C140" s="222" t="s">
        <v>145</v>
      </c>
      <c r="D140" s="222" t="s">
        <v>51</v>
      </c>
      <c r="E140" s="238">
        <v>36.299999999999997</v>
      </c>
      <c r="F140" s="153">
        <f t="shared" si="19"/>
        <v>51.86</v>
      </c>
      <c r="G140" s="241">
        <f>F140*1.25</f>
        <v>64.825000000000003</v>
      </c>
      <c r="H140" s="245"/>
      <c r="I140" s="245"/>
      <c r="J140" s="245"/>
      <c r="K140" s="245"/>
    </row>
    <row r="141" spans="1:11" x14ac:dyDescent="0.2">
      <c r="A141" s="222" t="s">
        <v>49</v>
      </c>
      <c r="B141" s="222">
        <f t="shared" ref="B141:B204" si="20">B140+2</f>
        <v>12</v>
      </c>
      <c r="C141" s="222" t="s">
        <v>145</v>
      </c>
      <c r="D141" s="222" t="s">
        <v>423</v>
      </c>
      <c r="E141" s="238">
        <v>54.9</v>
      </c>
      <c r="F141" s="153">
        <f t="shared" si="19"/>
        <v>78.430000000000007</v>
      </c>
      <c r="G141" s="241">
        <f>F141*1.25</f>
        <v>98.037500000000009</v>
      </c>
      <c r="H141" s="245"/>
      <c r="I141" s="245"/>
      <c r="J141" s="245"/>
      <c r="K141" s="245"/>
    </row>
    <row r="142" spans="1:11" x14ac:dyDescent="0.2">
      <c r="A142" s="222" t="s">
        <v>49</v>
      </c>
      <c r="B142" s="222">
        <f t="shared" si="20"/>
        <v>14</v>
      </c>
      <c r="C142" s="222" t="s">
        <v>145</v>
      </c>
      <c r="D142" s="222" t="s">
        <v>424</v>
      </c>
      <c r="E142" s="238">
        <v>46.36</v>
      </c>
      <c r="F142" s="153">
        <f t="shared" ref="F142:F143" si="21">ROUND(E142/0.7,2)</f>
        <v>66.23</v>
      </c>
      <c r="G142" s="241">
        <f>F142*1.25</f>
        <v>82.787500000000009</v>
      </c>
      <c r="H142" s="245"/>
      <c r="I142" s="245"/>
      <c r="J142" s="245"/>
      <c r="K142" s="245"/>
    </row>
    <row r="143" spans="1:11" x14ac:dyDescent="0.2">
      <c r="A143" s="222" t="s">
        <v>49</v>
      </c>
      <c r="B143" s="222">
        <v>40</v>
      </c>
      <c r="C143" s="222" t="s">
        <v>307</v>
      </c>
      <c r="D143" s="222" t="s">
        <v>53</v>
      </c>
      <c r="E143" s="238">
        <v>0.04</v>
      </c>
      <c r="F143" s="153">
        <f t="shared" si="21"/>
        <v>0.06</v>
      </c>
      <c r="G143" s="241">
        <f>F143*1.25</f>
        <v>7.4999999999999997E-2</v>
      </c>
      <c r="H143" s="245"/>
      <c r="I143" s="245"/>
      <c r="J143" s="245"/>
      <c r="K143" s="245"/>
    </row>
    <row r="144" spans="1:11" x14ac:dyDescent="0.2">
      <c r="A144" s="222" t="s">
        <v>49</v>
      </c>
      <c r="B144" s="222">
        <f t="shared" si="20"/>
        <v>42</v>
      </c>
      <c r="C144" s="222" t="s">
        <v>307</v>
      </c>
      <c r="D144" s="222" t="s">
        <v>70</v>
      </c>
      <c r="E144" s="238">
        <v>2.38</v>
      </c>
      <c r="F144" s="238">
        <f t="shared" si="15"/>
        <v>1.67</v>
      </c>
      <c r="G144" s="241">
        <f>E144*1.25</f>
        <v>2.9749999999999996</v>
      </c>
      <c r="H144" s="245"/>
      <c r="I144" s="245"/>
      <c r="J144" s="245"/>
      <c r="K144" s="245"/>
    </row>
    <row r="145" spans="1:11" x14ac:dyDescent="0.2">
      <c r="A145" s="222" t="s">
        <v>49</v>
      </c>
      <c r="B145" s="222">
        <f t="shared" si="20"/>
        <v>44</v>
      </c>
      <c r="C145" s="222" t="s">
        <v>307</v>
      </c>
      <c r="D145" s="222" t="s">
        <v>71</v>
      </c>
      <c r="E145" s="238">
        <v>2.75</v>
      </c>
      <c r="F145" s="238">
        <f t="shared" si="15"/>
        <v>1.93</v>
      </c>
      <c r="G145" s="241">
        <f>E145*1.25</f>
        <v>3.4375</v>
      </c>
      <c r="H145" s="245"/>
      <c r="I145" s="245"/>
      <c r="J145" s="245"/>
      <c r="K145" s="245"/>
    </row>
    <row r="146" spans="1:11" x14ac:dyDescent="0.2">
      <c r="A146" s="222" t="s">
        <v>49</v>
      </c>
      <c r="B146" s="222">
        <v>50</v>
      </c>
      <c r="C146" s="222" t="s">
        <v>145</v>
      </c>
      <c r="D146" s="222" t="s">
        <v>66</v>
      </c>
      <c r="E146" s="238">
        <v>17.93</v>
      </c>
      <c r="F146" s="238">
        <f t="shared" si="15"/>
        <v>12.55</v>
      </c>
      <c r="G146" s="241">
        <f>E146*1.25</f>
        <v>22.412500000000001</v>
      </c>
      <c r="H146" s="245"/>
      <c r="I146" s="245"/>
      <c r="J146" s="245"/>
      <c r="K146" s="245"/>
    </row>
    <row r="147" spans="1:11" x14ac:dyDescent="0.2">
      <c r="A147" s="222" t="s">
        <v>49</v>
      </c>
      <c r="B147" s="222">
        <v>60</v>
      </c>
      <c r="C147" s="222" t="s">
        <v>145</v>
      </c>
      <c r="D147" s="222" t="s">
        <v>474</v>
      </c>
      <c r="E147" s="238">
        <v>61</v>
      </c>
      <c r="F147" s="153">
        <f>ROUND(E147/0.7,2)</f>
        <v>87.14</v>
      </c>
      <c r="G147" s="241">
        <f>F147*1.25</f>
        <v>108.925</v>
      </c>
      <c r="H147" s="245"/>
      <c r="I147" s="245"/>
      <c r="J147" s="245"/>
      <c r="K147" s="245"/>
    </row>
    <row r="148" spans="1:11" ht="25.5" x14ac:dyDescent="0.2">
      <c r="A148" s="222" t="s">
        <v>49</v>
      </c>
      <c r="B148" s="222">
        <f t="shared" si="20"/>
        <v>62</v>
      </c>
      <c r="C148" s="222" t="s">
        <v>145</v>
      </c>
      <c r="D148" s="237" t="s">
        <v>475</v>
      </c>
      <c r="E148" s="238">
        <v>375</v>
      </c>
      <c r="F148" s="238">
        <f t="shared" si="15"/>
        <v>262.5</v>
      </c>
      <c r="G148" s="241">
        <f t="shared" ref="G148:G156" si="22">E148*1.25</f>
        <v>468.75</v>
      </c>
      <c r="H148" s="245"/>
      <c r="I148" s="245"/>
      <c r="J148" s="245"/>
      <c r="K148" s="245"/>
    </row>
    <row r="149" spans="1:11" ht="25.5" x14ac:dyDescent="0.2">
      <c r="A149" s="222" t="s">
        <v>49</v>
      </c>
      <c r="B149" s="222">
        <f>B148+1</f>
        <v>63</v>
      </c>
      <c r="C149" s="222" t="s">
        <v>145</v>
      </c>
      <c r="D149" s="237" t="s">
        <v>760</v>
      </c>
      <c r="E149" s="238">
        <v>433.99</v>
      </c>
      <c r="F149" s="238">
        <f t="shared" si="15"/>
        <v>303.79000000000002</v>
      </c>
      <c r="G149" s="241">
        <f t="shared" si="22"/>
        <v>542.48749999999995</v>
      </c>
      <c r="H149" s="245"/>
      <c r="I149" s="245"/>
      <c r="J149" s="245"/>
      <c r="K149" s="245"/>
    </row>
    <row r="150" spans="1:11" ht="38.25" x14ac:dyDescent="0.2">
      <c r="A150" s="222" t="s">
        <v>49</v>
      </c>
      <c r="B150" s="222">
        <f>B149+1</f>
        <v>64</v>
      </c>
      <c r="C150" s="222" t="s">
        <v>145</v>
      </c>
      <c r="D150" s="237" t="s">
        <v>482</v>
      </c>
      <c r="E150" s="238">
        <v>305</v>
      </c>
      <c r="F150" s="238">
        <f t="shared" si="15"/>
        <v>213.5</v>
      </c>
      <c r="G150" s="241">
        <f t="shared" si="22"/>
        <v>381.25</v>
      </c>
      <c r="H150" s="245"/>
      <c r="I150" s="245"/>
      <c r="J150" s="245"/>
      <c r="K150" s="245"/>
    </row>
    <row r="151" spans="1:11" ht="38.25" x14ac:dyDescent="0.2">
      <c r="A151" s="222" t="s">
        <v>49</v>
      </c>
      <c r="B151" s="222">
        <f t="shared" si="20"/>
        <v>66</v>
      </c>
      <c r="C151" s="222" t="s">
        <v>145</v>
      </c>
      <c r="D151" s="237" t="s">
        <v>481</v>
      </c>
      <c r="E151" s="238">
        <v>430</v>
      </c>
      <c r="F151" s="238">
        <f t="shared" si="15"/>
        <v>301</v>
      </c>
      <c r="G151" s="241">
        <f t="shared" si="22"/>
        <v>537.5</v>
      </c>
      <c r="H151" s="245"/>
      <c r="I151" s="245"/>
      <c r="J151" s="245"/>
      <c r="K151" s="245"/>
    </row>
    <row r="152" spans="1:11" ht="38.25" x14ac:dyDescent="0.2">
      <c r="A152" s="222" t="s">
        <v>49</v>
      </c>
      <c r="B152" s="222">
        <f t="shared" si="20"/>
        <v>68</v>
      </c>
      <c r="C152" s="222" t="s">
        <v>145</v>
      </c>
      <c r="D152" s="237" t="s">
        <v>480</v>
      </c>
      <c r="E152" s="238">
        <v>570</v>
      </c>
      <c r="F152" s="238">
        <f t="shared" si="15"/>
        <v>399</v>
      </c>
      <c r="G152" s="241">
        <f t="shared" si="22"/>
        <v>712.5</v>
      </c>
      <c r="H152" s="245"/>
      <c r="I152" s="245"/>
      <c r="J152" s="245"/>
      <c r="K152" s="245"/>
    </row>
    <row r="153" spans="1:11" ht="38.25" x14ac:dyDescent="0.2">
      <c r="A153" s="222" t="s">
        <v>49</v>
      </c>
      <c r="B153" s="222">
        <f t="shared" si="20"/>
        <v>70</v>
      </c>
      <c r="C153" s="222" t="s">
        <v>145</v>
      </c>
      <c r="D153" s="237" t="s">
        <v>476</v>
      </c>
      <c r="E153" s="238">
        <v>690</v>
      </c>
      <c r="F153" s="238">
        <f t="shared" si="15"/>
        <v>483</v>
      </c>
      <c r="G153" s="241">
        <f t="shared" si="22"/>
        <v>862.5</v>
      </c>
      <c r="H153" s="245"/>
      <c r="I153" s="245"/>
      <c r="J153" s="245"/>
      <c r="K153" s="245"/>
    </row>
    <row r="154" spans="1:11" ht="38.25" x14ac:dyDescent="0.2">
      <c r="A154" s="222" t="s">
        <v>49</v>
      </c>
      <c r="B154" s="222">
        <f t="shared" si="20"/>
        <v>72</v>
      </c>
      <c r="C154" s="222" t="s">
        <v>145</v>
      </c>
      <c r="D154" s="237" t="s">
        <v>477</v>
      </c>
      <c r="E154" s="238">
        <v>810</v>
      </c>
      <c r="F154" s="238">
        <f t="shared" si="15"/>
        <v>567</v>
      </c>
      <c r="G154" s="241">
        <f t="shared" si="22"/>
        <v>1012.5</v>
      </c>
      <c r="H154" s="245"/>
      <c r="I154" s="245"/>
      <c r="J154" s="245"/>
      <c r="K154" s="245"/>
    </row>
    <row r="155" spans="1:11" x14ac:dyDescent="0.2">
      <c r="A155" s="222" t="s">
        <v>49</v>
      </c>
      <c r="B155" s="222">
        <f t="shared" si="20"/>
        <v>74</v>
      </c>
      <c r="C155" s="222" t="s">
        <v>145</v>
      </c>
      <c r="D155" s="237" t="s">
        <v>478</v>
      </c>
      <c r="E155" s="238">
        <v>550</v>
      </c>
      <c r="F155" s="238">
        <f t="shared" si="15"/>
        <v>385</v>
      </c>
      <c r="G155" s="241">
        <f t="shared" si="22"/>
        <v>687.5</v>
      </c>
      <c r="H155" s="245"/>
      <c r="I155" s="245"/>
      <c r="J155" s="245"/>
      <c r="K155" s="245"/>
    </row>
    <row r="156" spans="1:11" x14ac:dyDescent="0.2">
      <c r="A156" s="222" t="s">
        <v>49</v>
      </c>
      <c r="B156" s="222">
        <f t="shared" si="20"/>
        <v>76</v>
      </c>
      <c r="C156" s="222" t="s">
        <v>145</v>
      </c>
      <c r="D156" s="237" t="s">
        <v>479</v>
      </c>
      <c r="E156" s="238">
        <v>700</v>
      </c>
      <c r="F156" s="238">
        <f t="shared" si="15"/>
        <v>490</v>
      </c>
      <c r="G156" s="241">
        <f t="shared" si="22"/>
        <v>875</v>
      </c>
      <c r="H156" s="245"/>
      <c r="I156" s="245"/>
      <c r="J156" s="245"/>
      <c r="K156" s="245"/>
    </row>
    <row r="157" spans="1:11" ht="38.25" x14ac:dyDescent="0.2">
      <c r="A157" s="65" t="s">
        <v>49</v>
      </c>
      <c r="B157" s="222">
        <f t="shared" si="20"/>
        <v>78</v>
      </c>
      <c r="C157" s="222" t="s">
        <v>145</v>
      </c>
      <c r="D157" s="65" t="s">
        <v>466</v>
      </c>
      <c r="E157" s="153">
        <v>304.5</v>
      </c>
      <c r="F157" s="238">
        <f t="shared" ref="F157:F163" si="23">ROUND(E157*70%,2)</f>
        <v>213.15</v>
      </c>
      <c r="G157" s="241">
        <f t="shared" ref="G157:G165" si="24">E157*1.25</f>
        <v>380.625</v>
      </c>
      <c r="H157" s="245"/>
      <c r="I157" s="245"/>
      <c r="J157" s="245"/>
      <c r="K157" s="245"/>
    </row>
    <row r="158" spans="1:11" ht="38.25" x14ac:dyDescent="0.2">
      <c r="A158" s="222" t="s">
        <v>49</v>
      </c>
      <c r="B158" s="222">
        <f>B157+2</f>
        <v>80</v>
      </c>
      <c r="C158" s="222" t="s">
        <v>145</v>
      </c>
      <c r="D158" s="65" t="s">
        <v>486</v>
      </c>
      <c r="E158" s="238">
        <v>600</v>
      </c>
      <c r="F158" s="238">
        <f t="shared" si="23"/>
        <v>420</v>
      </c>
      <c r="G158" s="241">
        <f t="shared" si="24"/>
        <v>750</v>
      </c>
      <c r="H158" s="245"/>
      <c r="I158" s="245"/>
      <c r="J158" s="245"/>
      <c r="K158" s="245"/>
    </row>
    <row r="159" spans="1:11" ht="38.25" x14ac:dyDescent="0.2">
      <c r="A159" s="222" t="s">
        <v>49</v>
      </c>
      <c r="B159" s="222">
        <f>B158+1</f>
        <v>81</v>
      </c>
      <c r="C159" s="222" t="s">
        <v>145</v>
      </c>
      <c r="D159" s="65" t="s">
        <v>748</v>
      </c>
      <c r="E159" s="238">
        <v>640</v>
      </c>
      <c r="F159" s="238">
        <f t="shared" si="23"/>
        <v>448</v>
      </c>
      <c r="G159" s="241">
        <f t="shared" si="24"/>
        <v>800</v>
      </c>
      <c r="H159" s="245"/>
      <c r="I159" s="245"/>
      <c r="J159" s="245"/>
      <c r="K159" s="245"/>
    </row>
    <row r="160" spans="1:11" ht="38.25" x14ac:dyDescent="0.2">
      <c r="A160" s="222" t="s">
        <v>49</v>
      </c>
      <c r="B160" s="222">
        <f>B159+1</f>
        <v>82</v>
      </c>
      <c r="C160" s="222" t="s">
        <v>145</v>
      </c>
      <c r="D160" s="65" t="s">
        <v>467</v>
      </c>
      <c r="E160" s="238">
        <v>650</v>
      </c>
      <c r="F160" s="238">
        <f t="shared" si="23"/>
        <v>455</v>
      </c>
      <c r="G160" s="241">
        <f t="shared" si="24"/>
        <v>812.5</v>
      </c>
      <c r="H160" s="245"/>
      <c r="I160" s="245"/>
      <c r="J160" s="245"/>
      <c r="K160" s="245"/>
    </row>
    <row r="161" spans="1:11" ht="38.25" x14ac:dyDescent="0.2">
      <c r="A161" s="222" t="s">
        <v>49</v>
      </c>
      <c r="B161" s="222">
        <f t="shared" si="20"/>
        <v>84</v>
      </c>
      <c r="C161" s="222" t="s">
        <v>145</v>
      </c>
      <c r="D161" s="65" t="s">
        <v>468</v>
      </c>
      <c r="E161" s="238">
        <v>700</v>
      </c>
      <c r="F161" s="238">
        <f t="shared" si="23"/>
        <v>490</v>
      </c>
      <c r="G161" s="241">
        <f t="shared" si="24"/>
        <v>875</v>
      </c>
      <c r="H161" s="245"/>
      <c r="I161" s="245"/>
      <c r="J161" s="245"/>
      <c r="K161" s="245"/>
    </row>
    <row r="162" spans="1:11" ht="51" x14ac:dyDescent="0.2">
      <c r="A162" s="222" t="s">
        <v>49</v>
      </c>
      <c r="B162" s="222">
        <f t="shared" si="20"/>
        <v>86</v>
      </c>
      <c r="C162" s="222" t="s">
        <v>145</v>
      </c>
      <c r="D162" s="65" t="s">
        <v>469</v>
      </c>
      <c r="E162" s="238">
        <v>650</v>
      </c>
      <c r="F162" s="238">
        <f t="shared" si="23"/>
        <v>455</v>
      </c>
      <c r="G162" s="241">
        <f t="shared" si="24"/>
        <v>812.5</v>
      </c>
      <c r="H162" s="245"/>
      <c r="I162" s="245"/>
      <c r="J162" s="245"/>
      <c r="K162" s="245"/>
    </row>
    <row r="163" spans="1:11" ht="51" x14ac:dyDescent="0.2">
      <c r="A163" s="222" t="s">
        <v>49</v>
      </c>
      <c r="B163" s="222">
        <f t="shared" si="20"/>
        <v>88</v>
      </c>
      <c r="C163" s="222" t="s">
        <v>145</v>
      </c>
      <c r="D163" s="65" t="s">
        <v>470</v>
      </c>
      <c r="E163" s="238">
        <v>700</v>
      </c>
      <c r="F163" s="238">
        <f t="shared" si="23"/>
        <v>490</v>
      </c>
      <c r="G163" s="241">
        <f t="shared" si="24"/>
        <v>875</v>
      </c>
      <c r="H163" s="245"/>
      <c r="I163" s="245"/>
      <c r="J163" s="245"/>
      <c r="K163" s="245"/>
    </row>
    <row r="164" spans="1:11" ht="51" x14ac:dyDescent="0.2">
      <c r="A164" s="222" t="s">
        <v>49</v>
      </c>
      <c r="B164" s="222">
        <f t="shared" si="20"/>
        <v>90</v>
      </c>
      <c r="C164" s="222" t="s">
        <v>145</v>
      </c>
      <c r="D164" s="65" t="s">
        <v>471</v>
      </c>
      <c r="E164" s="238">
        <v>750</v>
      </c>
      <c r="F164" s="238">
        <f>ROUND(E164*70%,2)</f>
        <v>525</v>
      </c>
      <c r="G164" s="241">
        <f t="shared" si="24"/>
        <v>937.5</v>
      </c>
      <c r="H164" s="245"/>
      <c r="I164" s="245"/>
      <c r="J164" s="245"/>
      <c r="K164" s="245"/>
    </row>
    <row r="165" spans="1:11" ht="51" x14ac:dyDescent="0.2">
      <c r="A165" s="222" t="s">
        <v>49</v>
      </c>
      <c r="B165" s="222">
        <f t="shared" si="20"/>
        <v>92</v>
      </c>
      <c r="C165" s="222" t="s">
        <v>145</v>
      </c>
      <c r="D165" s="65" t="s">
        <v>472</v>
      </c>
      <c r="E165" s="238">
        <v>800</v>
      </c>
      <c r="F165" s="238">
        <f>ROUND(E165*70%,2)</f>
        <v>560</v>
      </c>
      <c r="G165" s="241">
        <f t="shared" si="24"/>
        <v>1000</v>
      </c>
      <c r="H165" s="245"/>
      <c r="I165" s="245"/>
      <c r="J165" s="245"/>
      <c r="K165" s="245"/>
    </row>
    <row r="166" spans="1:11" ht="51" x14ac:dyDescent="0.2">
      <c r="A166" s="222" t="s">
        <v>49</v>
      </c>
      <c r="B166" s="222">
        <f t="shared" si="20"/>
        <v>94</v>
      </c>
      <c r="C166" s="222" t="s">
        <v>145</v>
      </c>
      <c r="D166" s="65" t="s">
        <v>473</v>
      </c>
      <c r="E166" s="238">
        <v>850</v>
      </c>
      <c r="F166" s="153">
        <f>ROUND(E166/0.7,2)</f>
        <v>1214.29</v>
      </c>
      <c r="G166" s="241">
        <f>F166*1.25</f>
        <v>1517.8625</v>
      </c>
      <c r="H166" s="245"/>
      <c r="I166" s="245"/>
      <c r="J166" s="245"/>
      <c r="K166" s="245"/>
    </row>
    <row r="167" spans="1:11" ht="38.25" x14ac:dyDescent="0.2">
      <c r="A167" s="65" t="s">
        <v>49</v>
      </c>
      <c r="B167" s="222">
        <f t="shared" si="20"/>
        <v>96</v>
      </c>
      <c r="C167" s="222" t="s">
        <v>145</v>
      </c>
      <c r="D167" s="65" t="s">
        <v>464</v>
      </c>
      <c r="E167" s="153">
        <v>750</v>
      </c>
      <c r="F167" s="238">
        <f t="shared" ref="F167:F174" si="25">ROUND(E167*70%,2)</f>
        <v>525</v>
      </c>
      <c r="G167" s="241">
        <f t="shared" ref="G167:G176" si="26">E167*1.25</f>
        <v>937.5</v>
      </c>
      <c r="H167" s="245"/>
      <c r="I167" s="245"/>
      <c r="J167" s="245"/>
      <c r="K167" s="245"/>
    </row>
    <row r="168" spans="1:11" ht="38.25" x14ac:dyDescent="0.2">
      <c r="A168" s="65" t="s">
        <v>49</v>
      </c>
      <c r="B168" s="222">
        <f t="shared" si="20"/>
        <v>98</v>
      </c>
      <c r="C168" s="222" t="s">
        <v>145</v>
      </c>
      <c r="D168" s="65" t="s">
        <v>465</v>
      </c>
      <c r="E168" s="153">
        <v>725</v>
      </c>
      <c r="F168" s="238">
        <f t="shared" si="25"/>
        <v>507.5</v>
      </c>
      <c r="G168" s="241">
        <f t="shared" si="26"/>
        <v>906.25</v>
      </c>
      <c r="H168" s="245"/>
      <c r="I168" s="245"/>
      <c r="J168" s="245"/>
      <c r="K168" s="245"/>
    </row>
    <row r="169" spans="1:11" ht="38.25" x14ac:dyDescent="0.2">
      <c r="A169" s="222" t="s">
        <v>49</v>
      </c>
      <c r="B169" s="222">
        <f t="shared" si="20"/>
        <v>100</v>
      </c>
      <c r="C169" s="222" t="s">
        <v>145</v>
      </c>
      <c r="D169" s="237" t="s">
        <v>487</v>
      </c>
      <c r="E169" s="238">
        <v>1250</v>
      </c>
      <c r="F169" s="238">
        <f t="shared" si="25"/>
        <v>875</v>
      </c>
      <c r="G169" s="241">
        <f t="shared" si="26"/>
        <v>1562.5</v>
      </c>
      <c r="H169" s="230"/>
      <c r="I169" s="245"/>
      <c r="J169" s="245"/>
      <c r="K169" s="245"/>
    </row>
    <row r="170" spans="1:11" ht="38.25" x14ac:dyDescent="0.2">
      <c r="A170" s="222" t="s">
        <v>49</v>
      </c>
      <c r="B170" s="222">
        <f t="shared" si="20"/>
        <v>102</v>
      </c>
      <c r="C170" s="222" t="s">
        <v>145</v>
      </c>
      <c r="D170" s="237" t="s">
        <v>488</v>
      </c>
      <c r="E170" s="238">
        <v>1325</v>
      </c>
      <c r="F170" s="238">
        <f t="shared" si="25"/>
        <v>927.5</v>
      </c>
      <c r="G170" s="241">
        <f t="shared" si="26"/>
        <v>1656.25</v>
      </c>
      <c r="H170" s="230"/>
      <c r="I170" s="245"/>
      <c r="J170" s="245"/>
      <c r="K170" s="245"/>
    </row>
    <row r="171" spans="1:11" ht="38.25" x14ac:dyDescent="0.2">
      <c r="A171" s="222" t="s">
        <v>49</v>
      </c>
      <c r="B171" s="222">
        <f t="shared" si="20"/>
        <v>104</v>
      </c>
      <c r="C171" s="222" t="s">
        <v>145</v>
      </c>
      <c r="D171" s="237" t="s">
        <v>489</v>
      </c>
      <c r="E171" s="238">
        <v>1450</v>
      </c>
      <c r="F171" s="238">
        <f t="shared" si="25"/>
        <v>1015</v>
      </c>
      <c r="G171" s="241">
        <f t="shared" si="26"/>
        <v>1812.5</v>
      </c>
      <c r="H171" s="230"/>
      <c r="I171" s="245"/>
      <c r="J171" s="245"/>
      <c r="K171" s="245"/>
    </row>
    <row r="172" spans="1:11" ht="38.25" x14ac:dyDescent="0.2">
      <c r="A172" s="222" t="s">
        <v>49</v>
      </c>
      <c r="B172" s="222">
        <f t="shared" si="20"/>
        <v>106</v>
      </c>
      <c r="C172" s="222" t="s">
        <v>145</v>
      </c>
      <c r="D172" s="237" t="s">
        <v>490</v>
      </c>
      <c r="E172" s="238">
        <v>1700</v>
      </c>
      <c r="F172" s="238">
        <f t="shared" si="25"/>
        <v>1190</v>
      </c>
      <c r="G172" s="241">
        <f t="shared" si="26"/>
        <v>2125</v>
      </c>
      <c r="H172" s="230"/>
      <c r="I172" s="245"/>
      <c r="J172" s="245"/>
      <c r="K172" s="245"/>
    </row>
    <row r="173" spans="1:11" ht="25.5" x14ac:dyDescent="0.2">
      <c r="A173" s="222" t="s">
        <v>49</v>
      </c>
      <c r="B173" s="222">
        <f t="shared" si="20"/>
        <v>108</v>
      </c>
      <c r="C173" s="222" t="s">
        <v>145</v>
      </c>
      <c r="D173" s="237" t="s">
        <v>483</v>
      </c>
      <c r="E173" s="238">
        <v>330</v>
      </c>
      <c r="F173" s="238">
        <f t="shared" si="25"/>
        <v>231</v>
      </c>
      <c r="G173" s="241">
        <f t="shared" si="26"/>
        <v>412.5</v>
      </c>
      <c r="H173" s="245"/>
      <c r="I173" s="245"/>
      <c r="J173" s="245"/>
      <c r="K173" s="245"/>
    </row>
    <row r="174" spans="1:11" ht="25.5" x14ac:dyDescent="0.2">
      <c r="A174" s="222" t="s">
        <v>49</v>
      </c>
      <c r="B174" s="222">
        <f t="shared" si="20"/>
        <v>110</v>
      </c>
      <c r="C174" s="222" t="s">
        <v>145</v>
      </c>
      <c r="D174" s="237" t="s">
        <v>484</v>
      </c>
      <c r="E174" s="238">
        <v>460</v>
      </c>
      <c r="F174" s="238">
        <f t="shared" si="25"/>
        <v>322</v>
      </c>
      <c r="G174" s="241">
        <f t="shared" si="26"/>
        <v>575</v>
      </c>
      <c r="H174" s="245"/>
      <c r="I174" s="245"/>
      <c r="J174" s="245"/>
      <c r="K174" s="245"/>
    </row>
    <row r="175" spans="1:11" ht="25.5" x14ac:dyDescent="0.2">
      <c r="A175" s="253" t="s">
        <v>49</v>
      </c>
      <c r="B175" s="222">
        <f t="shared" si="20"/>
        <v>112</v>
      </c>
      <c r="C175" s="222" t="s">
        <v>145</v>
      </c>
      <c r="D175" s="65" t="s">
        <v>697</v>
      </c>
      <c r="E175" s="153">
        <v>605</v>
      </c>
      <c r="F175" s="153">
        <v>423.5</v>
      </c>
      <c r="G175" s="241">
        <f t="shared" si="26"/>
        <v>756.25</v>
      </c>
      <c r="H175" s="245"/>
      <c r="I175" s="245"/>
      <c r="J175" s="245"/>
      <c r="K175" s="245"/>
    </row>
    <row r="176" spans="1:11" ht="25.5" x14ac:dyDescent="0.2">
      <c r="A176" s="222" t="s">
        <v>49</v>
      </c>
      <c r="B176" s="222">
        <f t="shared" si="20"/>
        <v>114</v>
      </c>
      <c r="C176" s="222" t="s">
        <v>145</v>
      </c>
      <c r="D176" s="237" t="s">
        <v>485</v>
      </c>
      <c r="E176" s="238">
        <v>550</v>
      </c>
      <c r="F176" s="153">
        <v>385</v>
      </c>
      <c r="G176" s="241">
        <f t="shared" si="26"/>
        <v>687.5</v>
      </c>
      <c r="H176" s="245"/>
      <c r="I176" s="245"/>
      <c r="J176" s="245"/>
      <c r="K176" s="245"/>
    </row>
    <row r="177" spans="1:11" ht="38.25" x14ac:dyDescent="0.2">
      <c r="A177" s="253" t="s">
        <v>49</v>
      </c>
      <c r="B177" s="222">
        <f t="shared" si="20"/>
        <v>116</v>
      </c>
      <c r="C177" s="222" t="s">
        <v>145</v>
      </c>
      <c r="D177" s="65" t="s">
        <v>603</v>
      </c>
      <c r="E177" s="153">
        <v>390</v>
      </c>
      <c r="F177" s="238">
        <v>557.14</v>
      </c>
      <c r="G177" s="241">
        <f>F177*1.25</f>
        <v>696.42499999999995</v>
      </c>
      <c r="H177" s="245"/>
      <c r="I177" s="245"/>
      <c r="J177" s="245"/>
      <c r="K177" s="245"/>
    </row>
    <row r="178" spans="1:11" x14ac:dyDescent="0.2">
      <c r="A178" s="253" t="s">
        <v>49</v>
      </c>
      <c r="B178" s="222">
        <v>44</v>
      </c>
      <c r="C178" s="222" t="s">
        <v>145</v>
      </c>
      <c r="D178" s="237" t="s">
        <v>679</v>
      </c>
      <c r="E178" s="238">
        <v>140</v>
      </c>
      <c r="F178" s="238">
        <f t="shared" ref="F178:F184" si="27">ROUND(E178*70%,2)</f>
        <v>98</v>
      </c>
      <c r="G178" s="241">
        <f>E178*1.25</f>
        <v>175</v>
      </c>
      <c r="H178" s="246"/>
      <c r="I178" s="246"/>
      <c r="J178" s="246"/>
      <c r="K178" s="246"/>
    </row>
    <row r="179" spans="1:11" x14ac:dyDescent="0.2">
      <c r="A179" s="253" t="s">
        <v>49</v>
      </c>
      <c r="B179" s="222">
        <v>44</v>
      </c>
      <c r="C179" s="222" t="s">
        <v>145</v>
      </c>
      <c r="D179" s="237" t="s">
        <v>674</v>
      </c>
      <c r="E179" s="238">
        <v>133</v>
      </c>
      <c r="F179" s="238">
        <f t="shared" si="27"/>
        <v>93.1</v>
      </c>
      <c r="G179" s="241">
        <f>E179*1.25</f>
        <v>166.25</v>
      </c>
      <c r="H179" s="246"/>
      <c r="I179" s="246"/>
      <c r="J179" s="246"/>
      <c r="K179" s="246"/>
    </row>
    <row r="180" spans="1:11" x14ac:dyDescent="0.2">
      <c r="A180" s="65" t="s">
        <v>49</v>
      </c>
      <c r="B180" s="222">
        <v>140</v>
      </c>
      <c r="C180" s="222" t="s">
        <v>145</v>
      </c>
      <c r="D180" s="65" t="s">
        <v>149</v>
      </c>
      <c r="E180" s="153">
        <v>29.66</v>
      </c>
      <c r="F180" s="238">
        <f t="shared" si="27"/>
        <v>20.76</v>
      </c>
      <c r="G180" s="241">
        <f>E180*1.25</f>
        <v>37.075000000000003</v>
      </c>
      <c r="H180" s="245"/>
      <c r="I180" s="245"/>
      <c r="J180" s="245"/>
      <c r="K180" s="245"/>
    </row>
    <row r="181" spans="1:11" x14ac:dyDescent="0.2">
      <c r="A181" s="65" t="s">
        <v>49</v>
      </c>
      <c r="B181" s="222">
        <f t="shared" si="20"/>
        <v>142</v>
      </c>
      <c r="C181" s="222" t="s">
        <v>145</v>
      </c>
      <c r="D181" s="65" t="s">
        <v>461</v>
      </c>
      <c r="E181" s="153">
        <v>21.66</v>
      </c>
      <c r="F181" s="238">
        <f t="shared" si="27"/>
        <v>15.16</v>
      </c>
      <c r="G181" s="241">
        <f>E181*1.25</f>
        <v>27.074999999999999</v>
      </c>
      <c r="H181" s="245"/>
      <c r="I181" s="245"/>
      <c r="J181" s="245"/>
      <c r="K181" s="245"/>
    </row>
    <row r="182" spans="1:11" x14ac:dyDescent="0.2">
      <c r="A182" s="65" t="s">
        <v>49</v>
      </c>
      <c r="B182" s="222">
        <f t="shared" si="20"/>
        <v>144</v>
      </c>
      <c r="C182" s="222" t="s">
        <v>145</v>
      </c>
      <c r="D182" s="65" t="s">
        <v>152</v>
      </c>
      <c r="E182" s="153">
        <v>14.82</v>
      </c>
      <c r="F182" s="238">
        <f t="shared" si="27"/>
        <v>10.37</v>
      </c>
      <c r="G182" s="241">
        <f>E182*1.25</f>
        <v>18.524999999999999</v>
      </c>
      <c r="H182" s="245"/>
      <c r="I182" s="245"/>
      <c r="J182" s="245"/>
      <c r="K182" s="245"/>
    </row>
    <row r="183" spans="1:11" x14ac:dyDescent="0.2">
      <c r="A183" s="65" t="s">
        <v>49</v>
      </c>
      <c r="B183" s="222">
        <v>150</v>
      </c>
      <c r="C183" s="222" t="s">
        <v>145</v>
      </c>
      <c r="D183" s="65" t="s">
        <v>153</v>
      </c>
      <c r="E183" s="153">
        <v>30.71</v>
      </c>
      <c r="F183" s="153">
        <f t="shared" ref="F183" si="28">ROUND(E183/0.7,2)</f>
        <v>43.87</v>
      </c>
      <c r="G183" s="241">
        <f>F183*1.25</f>
        <v>54.837499999999999</v>
      </c>
      <c r="H183" s="245"/>
      <c r="I183" s="245"/>
      <c r="J183" s="245"/>
      <c r="K183" s="245"/>
    </row>
    <row r="184" spans="1:11" x14ac:dyDescent="0.2">
      <c r="A184" s="222" t="s">
        <v>49</v>
      </c>
      <c r="B184" s="222">
        <v>160</v>
      </c>
      <c r="C184" s="222" t="s">
        <v>145</v>
      </c>
      <c r="D184" s="222" t="s">
        <v>462</v>
      </c>
      <c r="E184" s="238">
        <v>95</v>
      </c>
      <c r="F184" s="238">
        <f t="shared" si="27"/>
        <v>66.5</v>
      </c>
      <c r="G184" s="241">
        <f>E184*1.25</f>
        <v>118.75</v>
      </c>
      <c r="H184" s="245"/>
      <c r="I184" s="245"/>
      <c r="J184" s="245"/>
      <c r="K184" s="245"/>
    </row>
    <row r="185" spans="1:11" x14ac:dyDescent="0.2">
      <c r="A185" s="222" t="s">
        <v>49</v>
      </c>
      <c r="B185" s="222">
        <f t="shared" si="20"/>
        <v>162</v>
      </c>
      <c r="C185" s="222" t="s">
        <v>145</v>
      </c>
      <c r="D185" s="222" t="s">
        <v>463</v>
      </c>
      <c r="E185" s="238">
        <v>125</v>
      </c>
      <c r="F185" s="153">
        <f>ROUND(E185/0.7,2)</f>
        <v>178.57</v>
      </c>
      <c r="G185" s="241">
        <f>F185*1.25</f>
        <v>223.21249999999998</v>
      </c>
      <c r="H185" s="245"/>
      <c r="I185" s="245"/>
      <c r="J185" s="245"/>
      <c r="K185" s="245"/>
    </row>
    <row r="186" spans="1:11" x14ac:dyDescent="0.2">
      <c r="A186" s="222" t="s">
        <v>49</v>
      </c>
      <c r="B186" s="222">
        <f t="shared" si="20"/>
        <v>164</v>
      </c>
      <c r="C186" s="222" t="s">
        <v>145</v>
      </c>
      <c r="D186" s="222" t="s">
        <v>754</v>
      </c>
      <c r="E186" s="238">
        <v>64.400000000000006</v>
      </c>
      <c r="F186" s="238"/>
      <c r="G186" s="241">
        <f>E186*1.25</f>
        <v>80.5</v>
      </c>
      <c r="H186" s="245"/>
      <c r="I186" s="245"/>
      <c r="J186" s="245"/>
      <c r="K186" s="245"/>
    </row>
    <row r="187" spans="1:11" x14ac:dyDescent="0.2">
      <c r="A187" s="222" t="s">
        <v>49</v>
      </c>
      <c r="B187" s="222">
        <f t="shared" si="20"/>
        <v>166</v>
      </c>
      <c r="C187" s="222" t="s">
        <v>145</v>
      </c>
      <c r="D187" s="222" t="s">
        <v>755</v>
      </c>
      <c r="E187" s="238">
        <v>115.34</v>
      </c>
      <c r="F187" s="238"/>
      <c r="G187" s="241">
        <f>E187*1.25</f>
        <v>144.17500000000001</v>
      </c>
      <c r="H187" s="245"/>
      <c r="I187" s="245"/>
      <c r="J187" s="245"/>
      <c r="K187" s="245"/>
    </row>
    <row r="188" spans="1:11" x14ac:dyDescent="0.2">
      <c r="A188" s="222" t="s">
        <v>49</v>
      </c>
      <c r="B188" s="222">
        <f t="shared" si="20"/>
        <v>168</v>
      </c>
      <c r="C188" s="222" t="s">
        <v>145</v>
      </c>
      <c r="D188" s="222" t="s">
        <v>752</v>
      </c>
      <c r="E188" s="238">
        <v>150</v>
      </c>
      <c r="F188" s="238">
        <f t="shared" ref="F188:F197" si="29">ROUND(E188*70%,2)</f>
        <v>105</v>
      </c>
      <c r="G188" s="241">
        <f>E188*1.25</f>
        <v>187.5</v>
      </c>
      <c r="H188" s="245"/>
      <c r="I188" s="245"/>
      <c r="J188" s="245"/>
      <c r="K188" s="245"/>
    </row>
    <row r="189" spans="1:11" x14ac:dyDescent="0.2">
      <c r="A189" s="222" t="s">
        <v>49</v>
      </c>
      <c r="B189" s="222">
        <f t="shared" si="20"/>
        <v>170</v>
      </c>
      <c r="C189" s="222" t="s">
        <v>145</v>
      </c>
      <c r="D189" s="222" t="s">
        <v>753</v>
      </c>
      <c r="E189" s="238">
        <v>175</v>
      </c>
      <c r="F189" s="238">
        <f t="shared" si="29"/>
        <v>122.5</v>
      </c>
      <c r="G189" s="241">
        <f>E189*1.25</f>
        <v>218.75</v>
      </c>
      <c r="H189" s="245"/>
      <c r="I189" s="245"/>
      <c r="J189" s="245"/>
      <c r="K189" s="245"/>
    </row>
    <row r="190" spans="1:11" x14ac:dyDescent="0.2">
      <c r="A190" s="253" t="s">
        <v>49</v>
      </c>
      <c r="B190" s="222">
        <f t="shared" si="20"/>
        <v>172</v>
      </c>
      <c r="C190" s="222" t="s">
        <v>145</v>
      </c>
      <c r="D190" s="65" t="s">
        <v>286</v>
      </c>
      <c r="E190" s="153">
        <v>105.95</v>
      </c>
      <c r="F190" s="153">
        <f>ROUND(E190/0.7,2)</f>
        <v>151.36000000000001</v>
      </c>
      <c r="G190" s="241">
        <f>F190*1.25</f>
        <v>189.20000000000002</v>
      </c>
      <c r="H190" s="245"/>
      <c r="I190" s="245"/>
      <c r="J190" s="245"/>
      <c r="K190" s="245"/>
    </row>
    <row r="191" spans="1:11" x14ac:dyDescent="0.2">
      <c r="A191" s="222" t="s">
        <v>49</v>
      </c>
      <c r="B191" s="222">
        <v>200</v>
      </c>
      <c r="C191" s="222" t="s">
        <v>145</v>
      </c>
      <c r="D191" s="222" t="s">
        <v>426</v>
      </c>
      <c r="E191" s="238">
        <v>40</v>
      </c>
      <c r="F191" s="153">
        <f>ROUND(E191/0.7,2)</f>
        <v>57.14</v>
      </c>
      <c r="G191" s="241">
        <f>F191*1.25</f>
        <v>71.424999999999997</v>
      </c>
      <c r="H191" s="245"/>
      <c r="I191" s="245"/>
      <c r="J191" s="245"/>
      <c r="K191" s="245"/>
    </row>
    <row r="192" spans="1:11" x14ac:dyDescent="0.2">
      <c r="A192" s="222" t="s">
        <v>49</v>
      </c>
      <c r="B192" s="222">
        <f t="shared" si="20"/>
        <v>202</v>
      </c>
      <c r="C192" s="222" t="s">
        <v>145</v>
      </c>
      <c r="D192" s="222" t="s">
        <v>427</v>
      </c>
      <c r="E192" s="238">
        <v>43</v>
      </c>
      <c r="F192" s="153">
        <f>ROUND(E192/0.7,2)</f>
        <v>61.43</v>
      </c>
      <c r="G192" s="241">
        <f>F192*1.25</f>
        <v>76.787499999999994</v>
      </c>
      <c r="H192" s="245"/>
      <c r="I192" s="245"/>
      <c r="J192" s="245"/>
      <c r="K192" s="245"/>
    </row>
    <row r="193" spans="1:11" x14ac:dyDescent="0.2">
      <c r="A193" s="222" t="s">
        <v>49</v>
      </c>
      <c r="B193" s="222">
        <f t="shared" si="20"/>
        <v>204</v>
      </c>
      <c r="C193" s="222" t="s">
        <v>145</v>
      </c>
      <c r="D193" s="222" t="s">
        <v>428</v>
      </c>
      <c r="E193" s="238">
        <v>47</v>
      </c>
      <c r="F193" s="153">
        <f>ROUND(E193/0.7,2)</f>
        <v>67.14</v>
      </c>
      <c r="G193" s="241">
        <f>F193*1.25</f>
        <v>83.924999999999997</v>
      </c>
      <c r="H193" s="245"/>
      <c r="I193" s="245"/>
      <c r="J193" s="245"/>
      <c r="K193" s="245"/>
    </row>
    <row r="194" spans="1:11" x14ac:dyDescent="0.2">
      <c r="A194" s="222" t="s">
        <v>49</v>
      </c>
      <c r="B194" s="222">
        <f t="shared" si="20"/>
        <v>206</v>
      </c>
      <c r="C194" s="222" t="s">
        <v>145</v>
      </c>
      <c r="D194" s="222" t="s">
        <v>429</v>
      </c>
      <c r="E194" s="238">
        <v>52</v>
      </c>
      <c r="F194" s="238">
        <f t="shared" si="29"/>
        <v>36.4</v>
      </c>
      <c r="G194" s="241">
        <f>E194*1.25</f>
        <v>65</v>
      </c>
      <c r="H194" s="245"/>
      <c r="I194" s="245"/>
      <c r="J194" s="245"/>
      <c r="K194" s="245"/>
    </row>
    <row r="195" spans="1:11" x14ac:dyDescent="0.2">
      <c r="A195" s="222" t="s">
        <v>49</v>
      </c>
      <c r="B195" s="222">
        <f t="shared" si="20"/>
        <v>208</v>
      </c>
      <c r="C195" s="222" t="s">
        <v>145</v>
      </c>
      <c r="D195" s="222" t="s">
        <v>430</v>
      </c>
      <c r="E195" s="238">
        <v>55</v>
      </c>
      <c r="F195" s="238">
        <f t="shared" si="29"/>
        <v>38.5</v>
      </c>
      <c r="G195" s="241">
        <f>E195*1.25</f>
        <v>68.75</v>
      </c>
      <c r="H195" s="245"/>
      <c r="I195" s="245"/>
      <c r="J195" s="245"/>
      <c r="K195" s="245"/>
    </row>
    <row r="196" spans="1:11" x14ac:dyDescent="0.2">
      <c r="A196" s="222" t="s">
        <v>49</v>
      </c>
      <c r="B196" s="222">
        <f t="shared" si="20"/>
        <v>210</v>
      </c>
      <c r="C196" s="222" t="s">
        <v>145</v>
      </c>
      <c r="D196" s="222" t="s">
        <v>431</v>
      </c>
      <c r="E196" s="238">
        <v>42.7</v>
      </c>
      <c r="F196" s="238">
        <f t="shared" si="29"/>
        <v>29.89</v>
      </c>
      <c r="G196" s="241">
        <f>E196*1.25</f>
        <v>53.375</v>
      </c>
      <c r="H196" s="245"/>
      <c r="I196" s="245"/>
      <c r="J196" s="245"/>
      <c r="K196" s="245"/>
    </row>
    <row r="197" spans="1:11" x14ac:dyDescent="0.2">
      <c r="A197" s="222" t="s">
        <v>49</v>
      </c>
      <c r="B197" s="222">
        <f t="shared" si="20"/>
        <v>212</v>
      </c>
      <c r="C197" s="222" t="s">
        <v>145</v>
      </c>
      <c r="D197" s="222" t="s">
        <v>432</v>
      </c>
      <c r="E197" s="238">
        <v>43</v>
      </c>
      <c r="F197" s="238">
        <f t="shared" si="29"/>
        <v>30.1</v>
      </c>
      <c r="G197" s="241">
        <f>E197*1.25</f>
        <v>53.75</v>
      </c>
      <c r="H197" s="245"/>
      <c r="I197" s="245"/>
      <c r="J197" s="245"/>
      <c r="K197" s="245"/>
    </row>
    <row r="198" spans="1:11" x14ac:dyDescent="0.2">
      <c r="A198" s="222" t="s">
        <v>49</v>
      </c>
      <c r="B198" s="222">
        <f t="shared" si="20"/>
        <v>214</v>
      </c>
      <c r="C198" s="222" t="s">
        <v>145</v>
      </c>
      <c r="D198" s="222" t="s">
        <v>433</v>
      </c>
      <c r="E198" s="238">
        <v>47</v>
      </c>
      <c r="F198" s="254"/>
      <c r="G198" s="241">
        <f>E198*1.25</f>
        <v>58.75</v>
      </c>
      <c r="H198" s="245"/>
      <c r="I198" s="245"/>
      <c r="J198" s="245"/>
      <c r="K198" s="245"/>
    </row>
    <row r="199" spans="1:11" x14ac:dyDescent="0.2">
      <c r="A199" s="222" t="s">
        <v>49</v>
      </c>
      <c r="B199" s="222">
        <f t="shared" si="20"/>
        <v>216</v>
      </c>
      <c r="C199" s="222" t="s">
        <v>145</v>
      </c>
      <c r="D199" s="222" t="s">
        <v>434</v>
      </c>
      <c r="E199" s="238">
        <v>52</v>
      </c>
      <c r="F199" s="153">
        <f t="shared" ref="F199" si="30">ROUND(E199/0.7,2)</f>
        <v>74.290000000000006</v>
      </c>
      <c r="G199" s="241">
        <f>F199*1.25</f>
        <v>92.862500000000011</v>
      </c>
      <c r="H199" s="245"/>
      <c r="I199" s="245"/>
      <c r="J199" s="245"/>
      <c r="K199" s="245"/>
    </row>
    <row r="200" spans="1:11" x14ac:dyDescent="0.2">
      <c r="A200" s="222" t="s">
        <v>49</v>
      </c>
      <c r="B200" s="222">
        <f t="shared" si="20"/>
        <v>218</v>
      </c>
      <c r="C200" s="222" t="s">
        <v>145</v>
      </c>
      <c r="D200" s="222" t="s">
        <v>435</v>
      </c>
      <c r="E200" s="238">
        <v>55</v>
      </c>
      <c r="F200" s="238">
        <f t="shared" ref="F200:F226" si="31">ROUND(E200*70%,2)</f>
        <v>38.5</v>
      </c>
      <c r="G200" s="241">
        <f t="shared" ref="G200:G228" si="32">E200*1.25</f>
        <v>68.75</v>
      </c>
      <c r="H200" s="245"/>
      <c r="I200" s="245"/>
      <c r="J200" s="245"/>
      <c r="K200" s="245"/>
    </row>
    <row r="201" spans="1:11" x14ac:dyDescent="0.2">
      <c r="A201" s="222" t="s">
        <v>49</v>
      </c>
      <c r="B201" s="222">
        <v>250</v>
      </c>
      <c r="C201" s="222" t="s">
        <v>145</v>
      </c>
      <c r="D201" s="222" t="s">
        <v>436</v>
      </c>
      <c r="E201" s="238">
        <v>43</v>
      </c>
      <c r="F201" s="238">
        <f t="shared" si="31"/>
        <v>30.1</v>
      </c>
      <c r="G201" s="241">
        <f t="shared" si="32"/>
        <v>53.75</v>
      </c>
      <c r="H201" s="245"/>
      <c r="I201" s="245"/>
      <c r="J201" s="245"/>
      <c r="K201" s="245"/>
    </row>
    <row r="202" spans="1:11" x14ac:dyDescent="0.2">
      <c r="A202" s="222" t="s">
        <v>49</v>
      </c>
      <c r="B202" s="222">
        <f t="shared" si="20"/>
        <v>252</v>
      </c>
      <c r="C202" s="222" t="s">
        <v>145</v>
      </c>
      <c r="D202" s="222" t="s">
        <v>437</v>
      </c>
      <c r="E202" s="238">
        <v>47</v>
      </c>
      <c r="F202" s="238">
        <f t="shared" si="31"/>
        <v>32.9</v>
      </c>
      <c r="G202" s="241">
        <f t="shared" si="32"/>
        <v>58.75</v>
      </c>
      <c r="H202" s="245"/>
      <c r="I202" s="245"/>
      <c r="J202" s="245"/>
      <c r="K202" s="245"/>
    </row>
    <row r="203" spans="1:11" x14ac:dyDescent="0.2">
      <c r="A203" s="222" t="s">
        <v>49</v>
      </c>
      <c r="B203" s="222">
        <f t="shared" si="20"/>
        <v>254</v>
      </c>
      <c r="C203" s="222" t="s">
        <v>145</v>
      </c>
      <c r="D203" s="222" t="s">
        <v>438</v>
      </c>
      <c r="E203" s="238">
        <v>52</v>
      </c>
      <c r="F203" s="238">
        <f t="shared" si="31"/>
        <v>36.4</v>
      </c>
      <c r="G203" s="241">
        <f t="shared" si="32"/>
        <v>65</v>
      </c>
      <c r="H203" s="245"/>
      <c r="I203" s="245"/>
      <c r="J203" s="245"/>
      <c r="K203" s="245"/>
    </row>
    <row r="204" spans="1:11" x14ac:dyDescent="0.2">
      <c r="A204" s="222" t="s">
        <v>49</v>
      </c>
      <c r="B204" s="222">
        <f t="shared" si="20"/>
        <v>256</v>
      </c>
      <c r="C204" s="222" t="s">
        <v>145</v>
      </c>
      <c r="D204" s="222" t="s">
        <v>439</v>
      </c>
      <c r="E204" s="238">
        <v>55</v>
      </c>
      <c r="F204" s="238">
        <f t="shared" si="31"/>
        <v>38.5</v>
      </c>
      <c r="G204" s="241">
        <f t="shared" si="32"/>
        <v>68.75</v>
      </c>
      <c r="H204" s="245"/>
      <c r="I204" s="245"/>
      <c r="J204" s="245"/>
      <c r="K204" s="245"/>
    </row>
    <row r="205" spans="1:11" x14ac:dyDescent="0.2">
      <c r="A205" s="222" t="s">
        <v>49</v>
      </c>
      <c r="B205" s="222">
        <v>260</v>
      </c>
      <c r="C205" s="222" t="s">
        <v>145</v>
      </c>
      <c r="D205" s="222" t="s">
        <v>440</v>
      </c>
      <c r="E205" s="238">
        <v>52</v>
      </c>
      <c r="F205" s="238">
        <f t="shared" si="31"/>
        <v>36.4</v>
      </c>
      <c r="G205" s="241">
        <f t="shared" si="32"/>
        <v>65</v>
      </c>
      <c r="H205" s="245"/>
      <c r="I205" s="245"/>
      <c r="J205" s="245"/>
      <c r="K205" s="245"/>
    </row>
    <row r="206" spans="1:11" x14ac:dyDescent="0.2">
      <c r="A206" s="222" t="s">
        <v>49</v>
      </c>
      <c r="B206" s="222">
        <f t="shared" ref="B206:B269" si="33">B205+2</f>
        <v>262</v>
      </c>
      <c r="C206" s="222" t="s">
        <v>145</v>
      </c>
      <c r="D206" s="222" t="s">
        <v>441</v>
      </c>
      <c r="E206" s="238">
        <v>55</v>
      </c>
      <c r="F206" s="238">
        <f t="shared" si="31"/>
        <v>38.5</v>
      </c>
      <c r="G206" s="241">
        <f t="shared" si="32"/>
        <v>68.75</v>
      </c>
      <c r="H206" s="245"/>
      <c r="I206" s="245"/>
      <c r="J206" s="245"/>
      <c r="K206" s="245"/>
    </row>
    <row r="207" spans="1:11" x14ac:dyDescent="0.2">
      <c r="A207" s="222" t="s">
        <v>49</v>
      </c>
      <c r="B207" s="222">
        <v>270</v>
      </c>
      <c r="C207" s="222" t="s">
        <v>145</v>
      </c>
      <c r="D207" s="222" t="s">
        <v>442</v>
      </c>
      <c r="E207" s="238">
        <v>70</v>
      </c>
      <c r="F207" s="238">
        <f t="shared" si="31"/>
        <v>49</v>
      </c>
      <c r="G207" s="241">
        <f t="shared" si="32"/>
        <v>87.5</v>
      </c>
      <c r="H207" s="245"/>
      <c r="I207" s="245"/>
      <c r="J207" s="245"/>
      <c r="K207" s="245"/>
    </row>
    <row r="208" spans="1:11" x14ac:dyDescent="0.2">
      <c r="A208" s="222" t="s">
        <v>49</v>
      </c>
      <c r="B208" s="222">
        <v>300</v>
      </c>
      <c r="C208" s="222" t="s">
        <v>145</v>
      </c>
      <c r="D208" s="222" t="s">
        <v>56</v>
      </c>
      <c r="E208" s="238">
        <v>26.03</v>
      </c>
      <c r="F208" s="238">
        <f t="shared" si="31"/>
        <v>18.22</v>
      </c>
      <c r="G208" s="241">
        <f t="shared" si="32"/>
        <v>32.537500000000001</v>
      </c>
      <c r="H208" s="245"/>
      <c r="I208" s="245"/>
      <c r="J208" s="245"/>
      <c r="K208" s="245"/>
    </row>
    <row r="209" spans="1:11" x14ac:dyDescent="0.2">
      <c r="A209" s="222" t="s">
        <v>49</v>
      </c>
      <c r="B209" s="222">
        <f t="shared" si="33"/>
        <v>302</v>
      </c>
      <c r="C209" s="222" t="s">
        <v>145</v>
      </c>
      <c r="D209" s="222" t="s">
        <v>57</v>
      </c>
      <c r="E209" s="238">
        <v>30.65</v>
      </c>
      <c r="F209" s="238">
        <f t="shared" si="31"/>
        <v>21.46</v>
      </c>
      <c r="G209" s="241">
        <f t="shared" si="32"/>
        <v>38.3125</v>
      </c>
      <c r="H209" s="245"/>
      <c r="I209" s="245"/>
      <c r="J209" s="245"/>
      <c r="K209" s="245"/>
    </row>
    <row r="210" spans="1:11" x14ac:dyDescent="0.2">
      <c r="A210" s="222" t="s">
        <v>49</v>
      </c>
      <c r="B210" s="222">
        <f t="shared" si="33"/>
        <v>304</v>
      </c>
      <c r="C210" s="222" t="s">
        <v>145</v>
      </c>
      <c r="D210" s="222" t="s">
        <v>58</v>
      </c>
      <c r="E210" s="238">
        <v>39.72</v>
      </c>
      <c r="F210" s="238">
        <f t="shared" si="31"/>
        <v>27.8</v>
      </c>
      <c r="G210" s="241">
        <f t="shared" si="32"/>
        <v>49.65</v>
      </c>
      <c r="H210" s="245"/>
      <c r="I210" s="245"/>
      <c r="J210" s="245"/>
      <c r="K210" s="245"/>
    </row>
    <row r="211" spans="1:11" x14ac:dyDescent="0.2">
      <c r="A211" s="222" t="s">
        <v>49</v>
      </c>
      <c r="B211" s="222">
        <f t="shared" si="33"/>
        <v>306</v>
      </c>
      <c r="C211" s="222" t="s">
        <v>145</v>
      </c>
      <c r="D211" s="222" t="s">
        <v>59</v>
      </c>
      <c r="E211" s="238">
        <v>18.48</v>
      </c>
      <c r="F211" s="238">
        <f t="shared" si="31"/>
        <v>12.94</v>
      </c>
      <c r="G211" s="241">
        <f t="shared" si="32"/>
        <v>23.1</v>
      </c>
      <c r="H211" s="245"/>
      <c r="I211" s="245"/>
      <c r="J211" s="245"/>
      <c r="K211" s="245"/>
    </row>
    <row r="212" spans="1:11" x14ac:dyDescent="0.2">
      <c r="A212" s="222" t="s">
        <v>49</v>
      </c>
      <c r="B212" s="222">
        <f t="shared" si="33"/>
        <v>308</v>
      </c>
      <c r="C212" s="222" t="s">
        <v>145</v>
      </c>
      <c r="D212" s="222" t="s">
        <v>60</v>
      </c>
      <c r="E212" s="238">
        <v>22.18</v>
      </c>
      <c r="F212" s="238">
        <f t="shared" si="31"/>
        <v>15.53</v>
      </c>
      <c r="G212" s="241">
        <f t="shared" si="32"/>
        <v>27.725000000000001</v>
      </c>
      <c r="H212" s="245"/>
      <c r="I212" s="245"/>
      <c r="J212" s="245"/>
      <c r="K212" s="245"/>
    </row>
    <row r="213" spans="1:11" x14ac:dyDescent="0.2">
      <c r="A213" s="222" t="s">
        <v>49</v>
      </c>
      <c r="B213" s="222">
        <v>320</v>
      </c>
      <c r="C213" s="222" t="s">
        <v>145</v>
      </c>
      <c r="D213" s="222" t="s">
        <v>61</v>
      </c>
      <c r="E213" s="238">
        <v>75.319999999999993</v>
      </c>
      <c r="F213" s="238">
        <f t="shared" si="31"/>
        <v>52.72</v>
      </c>
      <c r="G213" s="241">
        <f t="shared" si="32"/>
        <v>94.149999999999991</v>
      </c>
      <c r="H213" s="245"/>
      <c r="I213" s="245"/>
      <c r="J213" s="245"/>
      <c r="K213" s="245"/>
    </row>
    <row r="214" spans="1:11" x14ac:dyDescent="0.2">
      <c r="A214" s="222" t="s">
        <v>49</v>
      </c>
      <c r="B214" s="222">
        <f t="shared" si="33"/>
        <v>322</v>
      </c>
      <c r="C214" s="222" t="s">
        <v>145</v>
      </c>
      <c r="D214" s="222" t="s">
        <v>62</v>
      </c>
      <c r="E214" s="238">
        <v>69.540000000000006</v>
      </c>
      <c r="F214" s="238">
        <f t="shared" si="31"/>
        <v>48.68</v>
      </c>
      <c r="G214" s="241">
        <f t="shared" si="32"/>
        <v>86.925000000000011</v>
      </c>
      <c r="H214" s="245"/>
      <c r="I214" s="245"/>
      <c r="J214" s="245"/>
      <c r="K214" s="245"/>
    </row>
    <row r="215" spans="1:11" x14ac:dyDescent="0.2">
      <c r="A215" s="222" t="s">
        <v>49</v>
      </c>
      <c r="B215" s="222">
        <f t="shared" si="33"/>
        <v>324</v>
      </c>
      <c r="C215" s="222" t="s">
        <v>145</v>
      </c>
      <c r="D215" s="222" t="s">
        <v>63</v>
      </c>
      <c r="E215" s="238">
        <v>75.64</v>
      </c>
      <c r="F215" s="238">
        <f t="shared" si="31"/>
        <v>52.95</v>
      </c>
      <c r="G215" s="241">
        <f t="shared" si="32"/>
        <v>94.55</v>
      </c>
      <c r="H215" s="245"/>
      <c r="I215" s="245"/>
      <c r="J215" s="245"/>
      <c r="K215" s="245"/>
    </row>
    <row r="216" spans="1:11" x14ac:dyDescent="0.2">
      <c r="A216" s="222" t="s">
        <v>49</v>
      </c>
      <c r="B216" s="222">
        <f t="shared" si="33"/>
        <v>326</v>
      </c>
      <c r="C216" s="222" t="s">
        <v>145</v>
      </c>
      <c r="D216" s="222" t="s">
        <v>64</v>
      </c>
      <c r="E216" s="238">
        <v>63.56</v>
      </c>
      <c r="F216" s="238">
        <f>ROUND(E216*70%,2)</f>
        <v>44.49</v>
      </c>
      <c r="G216" s="241">
        <f t="shared" si="32"/>
        <v>79.45</v>
      </c>
      <c r="H216" s="245"/>
      <c r="I216" s="245"/>
      <c r="J216" s="245"/>
      <c r="K216" s="245"/>
    </row>
    <row r="217" spans="1:11" x14ac:dyDescent="0.2">
      <c r="A217" s="222" t="s">
        <v>49</v>
      </c>
      <c r="B217" s="222">
        <f t="shared" si="33"/>
        <v>328</v>
      </c>
      <c r="C217" s="222" t="s">
        <v>145</v>
      </c>
      <c r="D217" s="222" t="s">
        <v>65</v>
      </c>
      <c r="E217" s="238">
        <v>68.150000000000006</v>
      </c>
      <c r="F217" s="238">
        <f t="shared" si="31"/>
        <v>47.71</v>
      </c>
      <c r="G217" s="241">
        <f t="shared" si="32"/>
        <v>85.1875</v>
      </c>
      <c r="H217" s="245"/>
      <c r="I217" s="245"/>
      <c r="J217" s="245"/>
      <c r="K217" s="245"/>
    </row>
    <row r="218" spans="1:11" x14ac:dyDescent="0.2">
      <c r="A218" s="222" t="s">
        <v>49</v>
      </c>
      <c r="B218" s="222">
        <f t="shared" si="33"/>
        <v>330</v>
      </c>
      <c r="C218" s="222" t="s">
        <v>145</v>
      </c>
      <c r="D218" s="222" t="s">
        <v>612</v>
      </c>
      <c r="E218" s="238">
        <v>6.1</v>
      </c>
      <c r="F218" s="238">
        <f t="shared" si="31"/>
        <v>4.2699999999999996</v>
      </c>
      <c r="G218" s="241">
        <f t="shared" si="32"/>
        <v>7.625</v>
      </c>
      <c r="H218" s="245"/>
      <c r="I218" s="245"/>
      <c r="J218" s="245"/>
      <c r="K218" s="245"/>
    </row>
    <row r="219" spans="1:11" x14ac:dyDescent="0.2">
      <c r="A219" s="222" t="s">
        <v>49</v>
      </c>
      <c r="B219" s="222">
        <f t="shared" si="33"/>
        <v>332</v>
      </c>
      <c r="C219" s="222" t="s">
        <v>145</v>
      </c>
      <c r="D219" s="222" t="s">
        <v>613</v>
      </c>
      <c r="E219" s="238">
        <v>4.88</v>
      </c>
      <c r="F219" s="238">
        <f t="shared" si="31"/>
        <v>3.42</v>
      </c>
      <c r="G219" s="241">
        <f t="shared" si="32"/>
        <v>6.1</v>
      </c>
      <c r="H219" s="245"/>
      <c r="I219" s="245"/>
      <c r="J219" s="245"/>
      <c r="K219" s="245"/>
    </row>
    <row r="220" spans="1:11" ht="25.5" x14ac:dyDescent="0.2">
      <c r="A220" s="253" t="s">
        <v>49</v>
      </c>
      <c r="B220" s="222">
        <v>400</v>
      </c>
      <c r="C220" s="222" t="s">
        <v>145</v>
      </c>
      <c r="D220" s="65" t="s">
        <v>491</v>
      </c>
      <c r="E220" s="153">
        <v>438.2</v>
      </c>
      <c r="F220" s="238">
        <f t="shared" si="31"/>
        <v>306.74</v>
      </c>
      <c r="G220" s="241">
        <f t="shared" si="32"/>
        <v>547.75</v>
      </c>
      <c r="H220" s="245"/>
      <c r="I220" s="245"/>
      <c r="J220" s="245"/>
      <c r="K220" s="245"/>
    </row>
    <row r="221" spans="1:11" ht="25.5" x14ac:dyDescent="0.2">
      <c r="A221" s="253" t="s">
        <v>49</v>
      </c>
      <c r="B221" s="222">
        <f t="shared" si="33"/>
        <v>402</v>
      </c>
      <c r="C221" s="222" t="s">
        <v>145</v>
      </c>
      <c r="D221" s="65" t="s">
        <v>492</v>
      </c>
      <c r="E221" s="153">
        <v>403.2</v>
      </c>
      <c r="F221" s="238">
        <f t="shared" si="31"/>
        <v>282.24</v>
      </c>
      <c r="G221" s="241">
        <f t="shared" si="32"/>
        <v>504</v>
      </c>
      <c r="H221" s="245"/>
      <c r="I221" s="245"/>
      <c r="J221" s="245"/>
      <c r="K221" s="245"/>
    </row>
    <row r="222" spans="1:11" ht="25.5" x14ac:dyDescent="0.2">
      <c r="A222" s="253" t="s">
        <v>49</v>
      </c>
      <c r="B222" s="222">
        <f t="shared" si="33"/>
        <v>404</v>
      </c>
      <c r="C222" s="222" t="s">
        <v>145</v>
      </c>
      <c r="D222" s="65" t="s">
        <v>493</v>
      </c>
      <c r="E222" s="153">
        <v>375.2</v>
      </c>
      <c r="F222" s="238">
        <f t="shared" si="31"/>
        <v>262.64</v>
      </c>
      <c r="G222" s="241">
        <f t="shared" si="32"/>
        <v>469</v>
      </c>
      <c r="H222" s="245"/>
      <c r="I222" s="245"/>
      <c r="J222" s="245"/>
      <c r="K222" s="245"/>
    </row>
    <row r="223" spans="1:11" ht="25.5" x14ac:dyDescent="0.2">
      <c r="A223" s="253" t="s">
        <v>49</v>
      </c>
      <c r="B223" s="222">
        <f t="shared" si="33"/>
        <v>406</v>
      </c>
      <c r="C223" s="222" t="s">
        <v>145</v>
      </c>
      <c r="D223" s="65" t="s">
        <v>494</v>
      </c>
      <c r="E223" s="153">
        <v>340.2</v>
      </c>
      <c r="F223" s="238">
        <f t="shared" si="31"/>
        <v>238.14</v>
      </c>
      <c r="G223" s="241">
        <f t="shared" si="32"/>
        <v>425.25</v>
      </c>
      <c r="H223" s="245"/>
      <c r="I223" s="245"/>
      <c r="J223" s="245"/>
      <c r="K223" s="245"/>
    </row>
    <row r="224" spans="1:11" ht="25.5" x14ac:dyDescent="0.2">
      <c r="A224" s="253" t="s">
        <v>49</v>
      </c>
      <c r="B224" s="222">
        <f t="shared" si="33"/>
        <v>408</v>
      </c>
      <c r="C224" s="222" t="s">
        <v>145</v>
      </c>
      <c r="D224" s="65" t="s">
        <v>495</v>
      </c>
      <c r="E224" s="153">
        <v>487.2</v>
      </c>
      <c r="F224" s="238">
        <f t="shared" si="31"/>
        <v>341.04</v>
      </c>
      <c r="G224" s="241">
        <f t="shared" si="32"/>
        <v>609</v>
      </c>
      <c r="H224" s="245"/>
      <c r="I224" s="245"/>
      <c r="J224" s="245"/>
      <c r="K224" s="245"/>
    </row>
    <row r="225" spans="1:11" ht="25.5" x14ac:dyDescent="0.2">
      <c r="A225" s="253" t="s">
        <v>49</v>
      </c>
      <c r="B225" s="222">
        <f t="shared" si="33"/>
        <v>410</v>
      </c>
      <c r="C225" s="222" t="s">
        <v>145</v>
      </c>
      <c r="D225" s="65" t="s">
        <v>496</v>
      </c>
      <c r="E225" s="153">
        <v>452.2</v>
      </c>
      <c r="F225" s="238">
        <f t="shared" si="31"/>
        <v>316.54000000000002</v>
      </c>
      <c r="G225" s="241">
        <f t="shared" si="32"/>
        <v>565.25</v>
      </c>
      <c r="H225" s="245"/>
      <c r="I225" s="245"/>
      <c r="J225" s="245"/>
      <c r="K225" s="245"/>
    </row>
    <row r="226" spans="1:11" ht="25.5" x14ac:dyDescent="0.2">
      <c r="A226" s="253" t="s">
        <v>49</v>
      </c>
      <c r="B226" s="222">
        <f t="shared" si="33"/>
        <v>412</v>
      </c>
      <c r="C226" s="222" t="s">
        <v>145</v>
      </c>
      <c r="D226" s="65" t="s">
        <v>497</v>
      </c>
      <c r="E226" s="153">
        <v>424.2</v>
      </c>
      <c r="F226" s="238">
        <f t="shared" si="31"/>
        <v>296.94</v>
      </c>
      <c r="G226" s="241">
        <f t="shared" si="32"/>
        <v>530.25</v>
      </c>
      <c r="H226" s="245"/>
      <c r="I226" s="245"/>
      <c r="J226" s="245"/>
      <c r="K226" s="245"/>
    </row>
    <row r="227" spans="1:11" ht="25.5" x14ac:dyDescent="0.2">
      <c r="A227" s="253" t="s">
        <v>49</v>
      </c>
      <c r="B227" s="222">
        <f t="shared" si="33"/>
        <v>414</v>
      </c>
      <c r="C227" s="222" t="s">
        <v>145</v>
      </c>
      <c r="D227" s="65" t="s">
        <v>498</v>
      </c>
      <c r="E227" s="153">
        <v>389.2</v>
      </c>
      <c r="F227" s="238">
        <f>ROUND(E227*70%,2)</f>
        <v>272.44</v>
      </c>
      <c r="G227" s="241">
        <f t="shared" si="32"/>
        <v>486.5</v>
      </c>
      <c r="H227" s="245"/>
      <c r="I227" s="245"/>
      <c r="J227" s="245"/>
      <c r="K227" s="245"/>
    </row>
    <row r="228" spans="1:11" ht="25.5" x14ac:dyDescent="0.2">
      <c r="A228" s="253" t="s">
        <v>49</v>
      </c>
      <c r="B228" s="222">
        <f t="shared" si="33"/>
        <v>416</v>
      </c>
      <c r="C228" s="222" t="s">
        <v>145</v>
      </c>
      <c r="D228" s="65" t="s">
        <v>499</v>
      </c>
      <c r="E228" s="153">
        <v>342.3</v>
      </c>
      <c r="F228" s="238">
        <f>ROUND(E228*70%,2)</f>
        <v>239.61</v>
      </c>
      <c r="G228" s="241">
        <f t="shared" si="32"/>
        <v>427.875</v>
      </c>
      <c r="H228" s="245"/>
      <c r="I228" s="245"/>
      <c r="J228" s="245"/>
      <c r="K228" s="245"/>
    </row>
    <row r="229" spans="1:11" x14ac:dyDescent="0.2">
      <c r="A229" s="253" t="s">
        <v>49</v>
      </c>
      <c r="B229" s="222">
        <f t="shared" si="33"/>
        <v>418</v>
      </c>
      <c r="C229" s="222" t="s">
        <v>145</v>
      </c>
      <c r="D229" s="65" t="s">
        <v>549</v>
      </c>
      <c r="E229" s="153">
        <v>393.4</v>
      </c>
      <c r="F229" s="153">
        <f t="shared" ref="F229:F292" si="34">ROUND(E229/0.7,2)</f>
        <v>562</v>
      </c>
      <c r="G229" s="241">
        <f t="shared" ref="G229:G260" si="35">F229*1.25</f>
        <v>702.5</v>
      </c>
      <c r="H229" s="245"/>
      <c r="I229" s="245"/>
      <c r="J229" s="245"/>
      <c r="K229" s="245"/>
    </row>
    <row r="230" spans="1:11" x14ac:dyDescent="0.2">
      <c r="A230" s="253" t="s">
        <v>49</v>
      </c>
      <c r="B230" s="222">
        <f t="shared" si="33"/>
        <v>420</v>
      </c>
      <c r="C230" s="222" t="s">
        <v>145</v>
      </c>
      <c r="D230" s="65" t="s">
        <v>550</v>
      </c>
      <c r="E230" s="153">
        <v>396.9</v>
      </c>
      <c r="F230" s="153">
        <f t="shared" si="34"/>
        <v>567</v>
      </c>
      <c r="G230" s="241">
        <f t="shared" si="35"/>
        <v>708.75</v>
      </c>
      <c r="H230" s="245"/>
      <c r="I230" s="245"/>
      <c r="J230" s="245"/>
      <c r="K230" s="245"/>
    </row>
    <row r="231" spans="1:11" x14ac:dyDescent="0.2">
      <c r="A231" s="253" t="s">
        <v>49</v>
      </c>
      <c r="B231" s="222">
        <f t="shared" si="33"/>
        <v>422</v>
      </c>
      <c r="C231" s="222" t="s">
        <v>145</v>
      </c>
      <c r="D231" s="65" t="s">
        <v>551</v>
      </c>
      <c r="E231" s="153">
        <v>433.3</v>
      </c>
      <c r="F231" s="153">
        <f t="shared" si="34"/>
        <v>619</v>
      </c>
      <c r="G231" s="241">
        <f t="shared" si="35"/>
        <v>773.75</v>
      </c>
      <c r="H231" s="245"/>
      <c r="I231" s="245"/>
      <c r="J231" s="245"/>
      <c r="K231" s="245"/>
    </row>
    <row r="232" spans="1:11" x14ac:dyDescent="0.2">
      <c r="A232" s="253" t="s">
        <v>49</v>
      </c>
      <c r="B232" s="222">
        <f t="shared" si="33"/>
        <v>424</v>
      </c>
      <c r="C232" s="222" t="s">
        <v>145</v>
      </c>
      <c r="D232" s="65" t="s">
        <v>552</v>
      </c>
      <c r="E232" s="153">
        <v>443.8</v>
      </c>
      <c r="F232" s="153">
        <f t="shared" si="34"/>
        <v>634</v>
      </c>
      <c r="G232" s="241">
        <f t="shared" si="35"/>
        <v>792.5</v>
      </c>
      <c r="H232" s="245"/>
      <c r="I232" s="245"/>
      <c r="J232" s="245"/>
      <c r="K232" s="245"/>
    </row>
    <row r="233" spans="1:11" x14ac:dyDescent="0.2">
      <c r="A233" s="253" t="s">
        <v>49</v>
      </c>
      <c r="B233" s="222">
        <f t="shared" si="33"/>
        <v>426</v>
      </c>
      <c r="C233" s="222" t="s">
        <v>145</v>
      </c>
      <c r="D233" s="65" t="s">
        <v>553</v>
      </c>
      <c r="E233" s="153">
        <v>506.8</v>
      </c>
      <c r="F233" s="153">
        <f t="shared" si="34"/>
        <v>724</v>
      </c>
      <c r="G233" s="241">
        <f t="shared" si="35"/>
        <v>905</v>
      </c>
      <c r="H233" s="245"/>
      <c r="I233" s="245"/>
      <c r="J233" s="245"/>
      <c r="K233" s="245"/>
    </row>
    <row r="234" spans="1:11" x14ac:dyDescent="0.2">
      <c r="A234" s="253" t="s">
        <v>49</v>
      </c>
      <c r="B234" s="222">
        <f t="shared" si="33"/>
        <v>428</v>
      </c>
      <c r="C234" s="222" t="s">
        <v>145</v>
      </c>
      <c r="D234" s="65" t="s">
        <v>554</v>
      </c>
      <c r="E234" s="153">
        <v>506.8</v>
      </c>
      <c r="F234" s="153">
        <f t="shared" si="34"/>
        <v>724</v>
      </c>
      <c r="G234" s="241">
        <f t="shared" si="35"/>
        <v>905</v>
      </c>
      <c r="H234" s="245"/>
      <c r="I234" s="245"/>
      <c r="J234" s="245"/>
      <c r="K234" s="245"/>
    </row>
    <row r="235" spans="1:11" x14ac:dyDescent="0.2">
      <c r="A235" s="253" t="s">
        <v>49</v>
      </c>
      <c r="B235" s="222">
        <f t="shared" si="33"/>
        <v>430</v>
      </c>
      <c r="C235" s="222" t="s">
        <v>145</v>
      </c>
      <c r="D235" s="65" t="s">
        <v>555</v>
      </c>
      <c r="E235" s="153">
        <v>650.29999999999995</v>
      </c>
      <c r="F235" s="153">
        <f t="shared" si="34"/>
        <v>929</v>
      </c>
      <c r="G235" s="241">
        <f t="shared" si="35"/>
        <v>1161.25</v>
      </c>
      <c r="H235" s="245"/>
      <c r="I235" s="245"/>
      <c r="J235" s="245"/>
      <c r="K235" s="245"/>
    </row>
    <row r="236" spans="1:11" x14ac:dyDescent="0.2">
      <c r="A236" s="253" t="s">
        <v>49</v>
      </c>
      <c r="B236" s="222">
        <f t="shared" si="33"/>
        <v>432</v>
      </c>
      <c r="C236" s="222" t="s">
        <v>145</v>
      </c>
      <c r="D236" s="65" t="s">
        <v>556</v>
      </c>
      <c r="E236" s="153">
        <v>725.9</v>
      </c>
      <c r="F236" s="153">
        <f t="shared" si="34"/>
        <v>1037</v>
      </c>
      <c r="G236" s="241">
        <f t="shared" si="35"/>
        <v>1296.25</v>
      </c>
      <c r="H236" s="245"/>
      <c r="I236" s="245"/>
      <c r="J236" s="245"/>
      <c r="K236" s="245"/>
    </row>
    <row r="237" spans="1:11" x14ac:dyDescent="0.2">
      <c r="A237" s="253" t="s">
        <v>49</v>
      </c>
      <c r="B237" s="222">
        <f t="shared" si="33"/>
        <v>434</v>
      </c>
      <c r="C237" s="222" t="s">
        <v>145</v>
      </c>
      <c r="D237" s="65" t="s">
        <v>557</v>
      </c>
      <c r="E237" s="153">
        <v>544.6</v>
      </c>
      <c r="F237" s="153">
        <f t="shared" si="34"/>
        <v>778</v>
      </c>
      <c r="G237" s="241">
        <f t="shared" si="35"/>
        <v>972.5</v>
      </c>
      <c r="H237" s="245"/>
      <c r="I237" s="245"/>
      <c r="J237" s="245"/>
      <c r="K237" s="245"/>
    </row>
    <row r="238" spans="1:11" x14ac:dyDescent="0.2">
      <c r="A238" s="253" t="s">
        <v>49</v>
      </c>
      <c r="B238" s="222">
        <f t="shared" si="33"/>
        <v>436</v>
      </c>
      <c r="C238" s="222" t="s">
        <v>145</v>
      </c>
      <c r="D238" s="65" t="s">
        <v>558</v>
      </c>
      <c r="E238" s="153">
        <v>546.70000000000005</v>
      </c>
      <c r="F238" s="153">
        <f t="shared" si="34"/>
        <v>781</v>
      </c>
      <c r="G238" s="241">
        <f t="shared" si="35"/>
        <v>976.25</v>
      </c>
      <c r="H238" s="245"/>
      <c r="I238" s="245"/>
      <c r="J238" s="245"/>
      <c r="K238" s="245"/>
    </row>
    <row r="239" spans="1:11" x14ac:dyDescent="0.2">
      <c r="A239" s="253" t="s">
        <v>49</v>
      </c>
      <c r="B239" s="222">
        <f t="shared" si="33"/>
        <v>438</v>
      </c>
      <c r="C239" s="222" t="s">
        <v>145</v>
      </c>
      <c r="D239" s="65" t="s">
        <v>559</v>
      </c>
      <c r="E239" s="153">
        <v>577.5</v>
      </c>
      <c r="F239" s="153">
        <f t="shared" si="34"/>
        <v>825</v>
      </c>
      <c r="G239" s="241">
        <f t="shared" si="35"/>
        <v>1031.25</v>
      </c>
      <c r="H239" s="245"/>
      <c r="I239" s="245"/>
      <c r="J239" s="245"/>
      <c r="K239" s="245"/>
    </row>
    <row r="240" spans="1:11" x14ac:dyDescent="0.2">
      <c r="A240" s="253" t="s">
        <v>49</v>
      </c>
      <c r="B240" s="222">
        <f t="shared" si="33"/>
        <v>440</v>
      </c>
      <c r="C240" s="222" t="s">
        <v>145</v>
      </c>
      <c r="D240" s="65" t="s">
        <v>560</v>
      </c>
      <c r="E240" s="153">
        <v>597.1</v>
      </c>
      <c r="F240" s="153">
        <f t="shared" si="34"/>
        <v>853</v>
      </c>
      <c r="G240" s="241">
        <f t="shared" si="35"/>
        <v>1066.25</v>
      </c>
      <c r="H240" s="245"/>
      <c r="I240" s="245"/>
      <c r="J240" s="245"/>
      <c r="K240" s="245"/>
    </row>
    <row r="241" spans="1:11" x14ac:dyDescent="0.2">
      <c r="A241" s="253" t="s">
        <v>49</v>
      </c>
      <c r="B241" s="222">
        <f t="shared" si="33"/>
        <v>442</v>
      </c>
      <c r="C241" s="222" t="s">
        <v>145</v>
      </c>
      <c r="D241" s="65" t="s">
        <v>561</v>
      </c>
      <c r="E241" s="153">
        <v>661.5</v>
      </c>
      <c r="F241" s="153">
        <f t="shared" si="34"/>
        <v>945</v>
      </c>
      <c r="G241" s="241">
        <f t="shared" si="35"/>
        <v>1181.25</v>
      </c>
      <c r="H241" s="245"/>
      <c r="I241" s="245"/>
      <c r="J241" s="245"/>
      <c r="K241" s="245"/>
    </row>
    <row r="242" spans="1:11" x14ac:dyDescent="0.2">
      <c r="A242" s="253" t="s">
        <v>49</v>
      </c>
      <c r="B242" s="222">
        <f t="shared" si="33"/>
        <v>444</v>
      </c>
      <c r="C242" s="222" t="s">
        <v>145</v>
      </c>
      <c r="D242" s="65" t="s">
        <v>562</v>
      </c>
      <c r="E242" s="153">
        <v>661.5</v>
      </c>
      <c r="F242" s="153">
        <f t="shared" si="34"/>
        <v>945</v>
      </c>
      <c r="G242" s="241">
        <f t="shared" si="35"/>
        <v>1181.25</v>
      </c>
      <c r="H242" s="245"/>
      <c r="I242" s="245"/>
      <c r="J242" s="245"/>
      <c r="K242" s="245"/>
    </row>
    <row r="243" spans="1:11" x14ac:dyDescent="0.2">
      <c r="A243" s="253" t="s">
        <v>49</v>
      </c>
      <c r="B243" s="222">
        <f t="shared" si="33"/>
        <v>446</v>
      </c>
      <c r="C243" s="222" t="s">
        <v>145</v>
      </c>
      <c r="D243" s="65" t="s">
        <v>563</v>
      </c>
      <c r="E243" s="153">
        <v>805</v>
      </c>
      <c r="F243" s="153">
        <f t="shared" si="34"/>
        <v>1150</v>
      </c>
      <c r="G243" s="241">
        <f t="shared" si="35"/>
        <v>1437.5</v>
      </c>
      <c r="H243" s="245"/>
      <c r="I243" s="245"/>
      <c r="J243" s="245"/>
      <c r="K243" s="245"/>
    </row>
    <row r="244" spans="1:11" x14ac:dyDescent="0.2">
      <c r="A244" s="253" t="s">
        <v>49</v>
      </c>
      <c r="B244" s="222">
        <f t="shared" si="33"/>
        <v>448</v>
      </c>
      <c r="C244" s="222" t="s">
        <v>145</v>
      </c>
      <c r="D244" s="65" t="s">
        <v>564</v>
      </c>
      <c r="E244" s="153">
        <v>880.6</v>
      </c>
      <c r="F244" s="153">
        <f t="shared" si="34"/>
        <v>1258</v>
      </c>
      <c r="G244" s="241">
        <f t="shared" si="35"/>
        <v>1572.5</v>
      </c>
      <c r="H244" s="245"/>
      <c r="I244" s="245"/>
      <c r="J244" s="245"/>
      <c r="K244" s="245"/>
    </row>
    <row r="245" spans="1:11" x14ac:dyDescent="0.2">
      <c r="A245" s="253" t="s">
        <v>49</v>
      </c>
      <c r="B245" s="222">
        <f t="shared" si="33"/>
        <v>450</v>
      </c>
      <c r="C245" s="222" t="s">
        <v>145</v>
      </c>
      <c r="D245" s="65" t="s">
        <v>565</v>
      </c>
      <c r="E245" s="153">
        <v>489.3</v>
      </c>
      <c r="F245" s="153">
        <f t="shared" si="34"/>
        <v>699</v>
      </c>
      <c r="G245" s="241">
        <f t="shared" si="35"/>
        <v>873.75</v>
      </c>
      <c r="H245" s="245"/>
      <c r="I245" s="245"/>
      <c r="J245" s="245"/>
      <c r="K245" s="245"/>
    </row>
    <row r="246" spans="1:11" x14ac:dyDescent="0.2">
      <c r="A246" s="253" t="s">
        <v>49</v>
      </c>
      <c r="B246" s="222">
        <f t="shared" si="33"/>
        <v>452</v>
      </c>
      <c r="C246" s="222" t="s">
        <v>145</v>
      </c>
      <c r="D246" s="65" t="s">
        <v>566</v>
      </c>
      <c r="E246" s="153">
        <v>492.8</v>
      </c>
      <c r="F246" s="153">
        <f t="shared" si="34"/>
        <v>704</v>
      </c>
      <c r="G246" s="241">
        <f t="shared" si="35"/>
        <v>880</v>
      </c>
      <c r="H246" s="245"/>
      <c r="I246" s="245"/>
      <c r="J246" s="245"/>
      <c r="K246" s="245"/>
    </row>
    <row r="247" spans="1:11" x14ac:dyDescent="0.2">
      <c r="A247" s="253" t="s">
        <v>49</v>
      </c>
      <c r="B247" s="222">
        <f t="shared" si="33"/>
        <v>454</v>
      </c>
      <c r="C247" s="222" t="s">
        <v>145</v>
      </c>
      <c r="D247" s="65" t="s">
        <v>567</v>
      </c>
      <c r="E247" s="153">
        <v>531.29999999999995</v>
      </c>
      <c r="F247" s="153">
        <f t="shared" si="34"/>
        <v>759</v>
      </c>
      <c r="G247" s="241">
        <f t="shared" si="35"/>
        <v>948.75</v>
      </c>
      <c r="H247" s="245"/>
      <c r="I247" s="245"/>
      <c r="J247" s="245"/>
      <c r="K247" s="245"/>
    </row>
    <row r="248" spans="1:11" x14ac:dyDescent="0.2">
      <c r="A248" s="253" t="s">
        <v>49</v>
      </c>
      <c r="B248" s="222">
        <f t="shared" si="33"/>
        <v>456</v>
      </c>
      <c r="C248" s="222" t="s">
        <v>145</v>
      </c>
      <c r="D248" s="65" t="s">
        <v>568</v>
      </c>
      <c r="E248" s="153">
        <v>541.79999999999995</v>
      </c>
      <c r="F248" s="153">
        <f t="shared" si="34"/>
        <v>774</v>
      </c>
      <c r="G248" s="241">
        <f t="shared" si="35"/>
        <v>967.5</v>
      </c>
      <c r="H248" s="245"/>
      <c r="I248" s="245"/>
      <c r="J248" s="245"/>
      <c r="K248" s="245"/>
    </row>
    <row r="249" spans="1:11" x14ac:dyDescent="0.2">
      <c r="A249" s="253" t="s">
        <v>49</v>
      </c>
      <c r="B249" s="222">
        <f t="shared" si="33"/>
        <v>458</v>
      </c>
      <c r="C249" s="222" t="s">
        <v>145</v>
      </c>
      <c r="D249" s="65" t="s">
        <v>569</v>
      </c>
      <c r="E249" s="153">
        <v>606.20000000000005</v>
      </c>
      <c r="F249" s="153">
        <f t="shared" si="34"/>
        <v>866</v>
      </c>
      <c r="G249" s="241">
        <f t="shared" si="35"/>
        <v>1082.5</v>
      </c>
      <c r="H249" s="245"/>
      <c r="I249" s="245"/>
      <c r="J249" s="245"/>
      <c r="K249" s="245"/>
    </row>
    <row r="250" spans="1:11" x14ac:dyDescent="0.2">
      <c r="A250" s="253" t="s">
        <v>49</v>
      </c>
      <c r="B250" s="222">
        <f t="shared" si="33"/>
        <v>460</v>
      </c>
      <c r="C250" s="222" t="s">
        <v>145</v>
      </c>
      <c r="D250" s="65" t="s">
        <v>570</v>
      </c>
      <c r="E250" s="153">
        <v>606.20000000000005</v>
      </c>
      <c r="F250" s="153">
        <f t="shared" si="34"/>
        <v>866</v>
      </c>
      <c r="G250" s="241">
        <f t="shared" si="35"/>
        <v>1082.5</v>
      </c>
      <c r="H250" s="245"/>
      <c r="I250" s="245"/>
      <c r="J250" s="245"/>
      <c r="K250" s="245"/>
    </row>
    <row r="251" spans="1:11" x14ac:dyDescent="0.2">
      <c r="A251" s="253" t="s">
        <v>49</v>
      </c>
      <c r="B251" s="222">
        <f t="shared" si="33"/>
        <v>462</v>
      </c>
      <c r="C251" s="222" t="s">
        <v>145</v>
      </c>
      <c r="D251" s="65" t="s">
        <v>571</v>
      </c>
      <c r="E251" s="153">
        <v>735.7</v>
      </c>
      <c r="F251" s="153">
        <f t="shared" si="34"/>
        <v>1051</v>
      </c>
      <c r="G251" s="241">
        <f t="shared" si="35"/>
        <v>1313.75</v>
      </c>
      <c r="H251" s="245"/>
      <c r="I251" s="245"/>
      <c r="J251" s="245"/>
      <c r="K251" s="245"/>
    </row>
    <row r="252" spans="1:11" x14ac:dyDescent="0.2">
      <c r="A252" s="253" t="s">
        <v>49</v>
      </c>
      <c r="B252" s="222">
        <f t="shared" si="33"/>
        <v>464</v>
      </c>
      <c r="C252" s="222" t="s">
        <v>145</v>
      </c>
      <c r="D252" s="65" t="s">
        <v>572</v>
      </c>
      <c r="E252" s="153">
        <v>825.3</v>
      </c>
      <c r="F252" s="153">
        <f t="shared" si="34"/>
        <v>1179</v>
      </c>
      <c r="G252" s="241">
        <f t="shared" si="35"/>
        <v>1473.75</v>
      </c>
      <c r="H252" s="245"/>
      <c r="I252" s="245"/>
      <c r="J252" s="245"/>
      <c r="K252" s="245"/>
    </row>
    <row r="253" spans="1:11" x14ac:dyDescent="0.2">
      <c r="A253" s="253" t="s">
        <v>49</v>
      </c>
      <c r="B253" s="222">
        <f t="shared" si="33"/>
        <v>466</v>
      </c>
      <c r="C253" s="222" t="s">
        <v>145</v>
      </c>
      <c r="D253" s="65" t="s">
        <v>573</v>
      </c>
      <c r="E253" s="153">
        <v>534.79999999999995</v>
      </c>
      <c r="F253" s="153">
        <f t="shared" si="34"/>
        <v>764</v>
      </c>
      <c r="G253" s="241">
        <f t="shared" si="35"/>
        <v>955</v>
      </c>
      <c r="H253" s="245"/>
      <c r="I253" s="245"/>
      <c r="J253" s="245"/>
      <c r="K253" s="245"/>
    </row>
    <row r="254" spans="1:11" x14ac:dyDescent="0.2">
      <c r="A254" s="253" t="s">
        <v>49</v>
      </c>
      <c r="B254" s="222">
        <f t="shared" si="33"/>
        <v>468</v>
      </c>
      <c r="C254" s="222" t="s">
        <v>145</v>
      </c>
      <c r="D254" s="65" t="s">
        <v>574</v>
      </c>
      <c r="E254" s="153">
        <v>534.79999999999995</v>
      </c>
      <c r="F254" s="153">
        <f t="shared" si="34"/>
        <v>764</v>
      </c>
      <c r="G254" s="241">
        <f t="shared" si="35"/>
        <v>955</v>
      </c>
      <c r="H254" s="245"/>
      <c r="I254" s="245"/>
      <c r="J254" s="245"/>
      <c r="K254" s="245"/>
    </row>
    <row r="255" spans="1:11" x14ac:dyDescent="0.2">
      <c r="A255" s="253" t="s">
        <v>49</v>
      </c>
      <c r="B255" s="222">
        <f t="shared" si="33"/>
        <v>470</v>
      </c>
      <c r="C255" s="222" t="s">
        <v>145</v>
      </c>
      <c r="D255" s="65" t="s">
        <v>575</v>
      </c>
      <c r="E255" s="153">
        <v>678.3</v>
      </c>
      <c r="F255" s="153">
        <f t="shared" si="34"/>
        <v>969</v>
      </c>
      <c r="G255" s="241">
        <f t="shared" si="35"/>
        <v>1211.25</v>
      </c>
      <c r="H255" s="245"/>
      <c r="I255" s="245"/>
      <c r="J255" s="245"/>
      <c r="K255" s="245"/>
    </row>
    <row r="256" spans="1:11" x14ac:dyDescent="0.2">
      <c r="A256" s="253" t="s">
        <v>49</v>
      </c>
      <c r="B256" s="222">
        <f t="shared" si="33"/>
        <v>472</v>
      </c>
      <c r="C256" s="222" t="s">
        <v>145</v>
      </c>
      <c r="D256" s="65" t="s">
        <v>576</v>
      </c>
      <c r="E256" s="153">
        <v>356.3</v>
      </c>
      <c r="F256" s="153">
        <f t="shared" si="34"/>
        <v>509</v>
      </c>
      <c r="G256" s="241">
        <f t="shared" si="35"/>
        <v>636.25</v>
      </c>
      <c r="H256" s="245"/>
      <c r="I256" s="245"/>
      <c r="J256" s="245"/>
      <c r="K256" s="245"/>
    </row>
    <row r="257" spans="1:11" x14ac:dyDescent="0.2">
      <c r="A257" s="253" t="s">
        <v>49</v>
      </c>
      <c r="B257" s="222">
        <f t="shared" si="33"/>
        <v>474</v>
      </c>
      <c r="C257" s="222" t="s">
        <v>145</v>
      </c>
      <c r="D257" s="65" t="s">
        <v>577</v>
      </c>
      <c r="E257" s="153">
        <v>359.8</v>
      </c>
      <c r="F257" s="153">
        <f t="shared" si="34"/>
        <v>514</v>
      </c>
      <c r="G257" s="241">
        <f t="shared" si="35"/>
        <v>642.5</v>
      </c>
      <c r="H257" s="245"/>
      <c r="I257" s="245"/>
      <c r="J257" s="245"/>
      <c r="K257" s="245"/>
    </row>
    <row r="258" spans="1:11" x14ac:dyDescent="0.2">
      <c r="A258" s="253" t="s">
        <v>49</v>
      </c>
      <c r="B258" s="222">
        <f t="shared" si="33"/>
        <v>476</v>
      </c>
      <c r="C258" s="222" t="s">
        <v>145</v>
      </c>
      <c r="D258" s="65" t="s">
        <v>578</v>
      </c>
      <c r="E258" s="153">
        <v>398.3</v>
      </c>
      <c r="F258" s="153">
        <f t="shared" si="34"/>
        <v>569</v>
      </c>
      <c r="G258" s="241">
        <f t="shared" si="35"/>
        <v>711.25</v>
      </c>
      <c r="H258" s="245"/>
      <c r="I258" s="245"/>
      <c r="J258" s="245"/>
      <c r="K258" s="245"/>
    </row>
    <row r="259" spans="1:11" x14ac:dyDescent="0.2">
      <c r="A259" s="253" t="s">
        <v>49</v>
      </c>
      <c r="B259" s="222">
        <f t="shared" si="33"/>
        <v>478</v>
      </c>
      <c r="C259" s="222" t="s">
        <v>145</v>
      </c>
      <c r="D259" s="65" t="s">
        <v>579</v>
      </c>
      <c r="E259" s="153">
        <v>409.5</v>
      </c>
      <c r="F259" s="153">
        <f t="shared" si="34"/>
        <v>585</v>
      </c>
      <c r="G259" s="241">
        <f t="shared" si="35"/>
        <v>731.25</v>
      </c>
      <c r="H259" s="245"/>
      <c r="I259" s="245"/>
      <c r="J259" s="245"/>
      <c r="K259" s="245"/>
    </row>
    <row r="260" spans="1:11" x14ac:dyDescent="0.2">
      <c r="A260" s="253" t="s">
        <v>49</v>
      </c>
      <c r="B260" s="222">
        <f t="shared" si="33"/>
        <v>480</v>
      </c>
      <c r="C260" s="222" t="s">
        <v>145</v>
      </c>
      <c r="D260" s="65" t="s">
        <v>580</v>
      </c>
      <c r="E260" s="153">
        <v>394.8</v>
      </c>
      <c r="F260" s="153">
        <f t="shared" si="34"/>
        <v>564</v>
      </c>
      <c r="G260" s="241">
        <f t="shared" si="35"/>
        <v>705</v>
      </c>
      <c r="H260" s="245"/>
      <c r="I260" s="245"/>
      <c r="J260" s="245"/>
      <c r="K260" s="245"/>
    </row>
    <row r="261" spans="1:11" x14ac:dyDescent="0.2">
      <c r="A261" s="253" t="s">
        <v>49</v>
      </c>
      <c r="B261" s="222">
        <f t="shared" si="33"/>
        <v>482</v>
      </c>
      <c r="C261" s="222" t="s">
        <v>145</v>
      </c>
      <c r="D261" s="65" t="s">
        <v>581</v>
      </c>
      <c r="E261" s="153">
        <v>398.3</v>
      </c>
      <c r="F261" s="153">
        <f t="shared" si="34"/>
        <v>569</v>
      </c>
      <c r="G261" s="241">
        <f t="shared" ref="G261:G292" si="36">F261*1.25</f>
        <v>711.25</v>
      </c>
      <c r="H261" s="245"/>
      <c r="I261" s="245"/>
      <c r="J261" s="245"/>
      <c r="K261" s="245"/>
    </row>
    <row r="262" spans="1:11" x14ac:dyDescent="0.2">
      <c r="A262" s="253" t="s">
        <v>49</v>
      </c>
      <c r="B262" s="222">
        <f t="shared" si="33"/>
        <v>484</v>
      </c>
      <c r="C262" s="222" t="s">
        <v>145</v>
      </c>
      <c r="D262" s="65" t="s">
        <v>582</v>
      </c>
      <c r="E262" s="153">
        <v>436.8</v>
      </c>
      <c r="F262" s="153">
        <f t="shared" si="34"/>
        <v>624</v>
      </c>
      <c r="G262" s="241">
        <f t="shared" si="36"/>
        <v>780</v>
      </c>
      <c r="H262" s="245"/>
      <c r="I262" s="245"/>
      <c r="J262" s="245"/>
      <c r="K262" s="245"/>
    </row>
    <row r="263" spans="1:11" x14ac:dyDescent="0.2">
      <c r="A263" s="253" t="s">
        <v>49</v>
      </c>
      <c r="B263" s="222">
        <f t="shared" si="33"/>
        <v>486</v>
      </c>
      <c r="C263" s="222" t="s">
        <v>145</v>
      </c>
      <c r="D263" s="65" t="s">
        <v>583</v>
      </c>
      <c r="E263" s="153">
        <v>447.3</v>
      </c>
      <c r="F263" s="153">
        <f t="shared" si="34"/>
        <v>639</v>
      </c>
      <c r="G263" s="241">
        <f t="shared" si="36"/>
        <v>798.75</v>
      </c>
      <c r="H263" s="245"/>
      <c r="I263" s="245"/>
      <c r="J263" s="245"/>
      <c r="K263" s="245"/>
    </row>
    <row r="264" spans="1:11" x14ac:dyDescent="0.2">
      <c r="A264" s="253" t="s">
        <v>49</v>
      </c>
      <c r="B264" s="222">
        <f t="shared" si="33"/>
        <v>488</v>
      </c>
      <c r="C264" s="222" t="s">
        <v>145</v>
      </c>
      <c r="D264" s="65" t="s">
        <v>584</v>
      </c>
      <c r="E264" s="153">
        <v>511.7</v>
      </c>
      <c r="F264" s="153">
        <f t="shared" si="34"/>
        <v>731</v>
      </c>
      <c r="G264" s="241">
        <f t="shared" si="36"/>
        <v>913.75</v>
      </c>
      <c r="H264" s="245"/>
      <c r="I264" s="245"/>
      <c r="J264" s="245"/>
      <c r="K264" s="245"/>
    </row>
    <row r="265" spans="1:11" x14ac:dyDescent="0.2">
      <c r="A265" s="253" t="s">
        <v>49</v>
      </c>
      <c r="B265" s="222">
        <f t="shared" si="33"/>
        <v>490</v>
      </c>
      <c r="C265" s="222" t="s">
        <v>145</v>
      </c>
      <c r="D265" s="65" t="s">
        <v>585</v>
      </c>
      <c r="E265" s="153">
        <v>511.7</v>
      </c>
      <c r="F265" s="153">
        <f t="shared" si="34"/>
        <v>731</v>
      </c>
      <c r="G265" s="241">
        <f t="shared" si="36"/>
        <v>913.75</v>
      </c>
      <c r="H265" s="245"/>
      <c r="I265" s="245"/>
      <c r="J265" s="245"/>
      <c r="K265" s="245"/>
    </row>
    <row r="266" spans="1:11" x14ac:dyDescent="0.2">
      <c r="A266" s="253" t="s">
        <v>49</v>
      </c>
      <c r="B266" s="222">
        <f t="shared" si="33"/>
        <v>492</v>
      </c>
      <c r="C266" s="222" t="s">
        <v>145</v>
      </c>
      <c r="D266" s="65" t="s">
        <v>586</v>
      </c>
      <c r="E266" s="153">
        <v>655.20000000000005</v>
      </c>
      <c r="F266" s="153">
        <f t="shared" si="34"/>
        <v>936</v>
      </c>
      <c r="G266" s="241">
        <f t="shared" si="36"/>
        <v>1170</v>
      </c>
      <c r="H266" s="245"/>
      <c r="I266" s="245"/>
      <c r="J266" s="245"/>
      <c r="K266" s="245"/>
    </row>
    <row r="267" spans="1:11" x14ac:dyDescent="0.2">
      <c r="A267" s="253" t="s">
        <v>49</v>
      </c>
      <c r="B267" s="222">
        <f t="shared" si="33"/>
        <v>494</v>
      </c>
      <c r="C267" s="222" t="s">
        <v>145</v>
      </c>
      <c r="D267" s="65" t="s">
        <v>587</v>
      </c>
      <c r="E267" s="153">
        <v>661.5</v>
      </c>
      <c r="F267" s="153">
        <f t="shared" si="34"/>
        <v>945</v>
      </c>
      <c r="G267" s="241">
        <f t="shared" si="36"/>
        <v>1181.25</v>
      </c>
      <c r="H267" s="245"/>
      <c r="I267" s="245"/>
      <c r="J267" s="245"/>
      <c r="K267" s="245"/>
    </row>
    <row r="268" spans="1:11" x14ac:dyDescent="0.2">
      <c r="A268" s="253" t="s">
        <v>49</v>
      </c>
      <c r="B268" s="222">
        <f t="shared" si="33"/>
        <v>496</v>
      </c>
      <c r="C268" s="222" t="s">
        <v>145</v>
      </c>
      <c r="D268" s="65" t="s">
        <v>588</v>
      </c>
      <c r="E268" s="153">
        <v>312.2</v>
      </c>
      <c r="F268" s="153">
        <f t="shared" si="34"/>
        <v>446</v>
      </c>
      <c r="G268" s="241">
        <f t="shared" si="36"/>
        <v>557.5</v>
      </c>
      <c r="H268" s="245"/>
      <c r="I268" s="245"/>
      <c r="J268" s="245"/>
      <c r="K268" s="245"/>
    </row>
    <row r="269" spans="1:11" x14ac:dyDescent="0.2">
      <c r="A269" s="253" t="s">
        <v>49</v>
      </c>
      <c r="B269" s="222">
        <f t="shared" si="33"/>
        <v>498</v>
      </c>
      <c r="C269" s="222" t="s">
        <v>145</v>
      </c>
      <c r="D269" s="65" t="s">
        <v>589</v>
      </c>
      <c r="E269" s="153">
        <v>312.2</v>
      </c>
      <c r="F269" s="153">
        <f t="shared" si="34"/>
        <v>446</v>
      </c>
      <c r="G269" s="241">
        <f t="shared" si="36"/>
        <v>557.5</v>
      </c>
      <c r="H269" s="245"/>
      <c r="I269" s="245"/>
      <c r="J269" s="245"/>
      <c r="K269" s="245"/>
    </row>
    <row r="270" spans="1:11" x14ac:dyDescent="0.2">
      <c r="A270" s="253" t="s">
        <v>49</v>
      </c>
      <c r="B270" s="222">
        <f t="shared" ref="B270:B333" si="37">B269+2</f>
        <v>500</v>
      </c>
      <c r="C270" s="222" t="s">
        <v>145</v>
      </c>
      <c r="D270" s="65" t="s">
        <v>590</v>
      </c>
      <c r="E270" s="153">
        <v>312.2</v>
      </c>
      <c r="F270" s="153">
        <f t="shared" si="34"/>
        <v>446</v>
      </c>
      <c r="G270" s="241">
        <f t="shared" si="36"/>
        <v>557.5</v>
      </c>
      <c r="H270" s="245"/>
      <c r="I270" s="245"/>
      <c r="J270" s="245"/>
      <c r="K270" s="245"/>
    </row>
    <row r="271" spans="1:11" x14ac:dyDescent="0.2">
      <c r="A271" s="253" t="s">
        <v>49</v>
      </c>
      <c r="B271" s="222">
        <f t="shared" si="37"/>
        <v>502</v>
      </c>
      <c r="C271" s="222" t="s">
        <v>145</v>
      </c>
      <c r="D271" s="65" t="s">
        <v>591</v>
      </c>
      <c r="E271" s="153">
        <v>350.7</v>
      </c>
      <c r="F271" s="153">
        <f t="shared" si="34"/>
        <v>501</v>
      </c>
      <c r="G271" s="241">
        <f t="shared" si="36"/>
        <v>626.25</v>
      </c>
      <c r="H271" s="245"/>
      <c r="I271" s="245"/>
      <c r="J271" s="245"/>
      <c r="K271" s="245"/>
    </row>
    <row r="272" spans="1:11" x14ac:dyDescent="0.2">
      <c r="A272" s="253" t="s">
        <v>49</v>
      </c>
      <c r="B272" s="222">
        <f t="shared" si="37"/>
        <v>504</v>
      </c>
      <c r="C272" s="222" t="s">
        <v>145</v>
      </c>
      <c r="D272" s="65" t="s">
        <v>592</v>
      </c>
      <c r="E272" s="153">
        <v>359.8</v>
      </c>
      <c r="F272" s="153">
        <f t="shared" si="34"/>
        <v>514</v>
      </c>
      <c r="G272" s="241">
        <f t="shared" si="36"/>
        <v>642.5</v>
      </c>
      <c r="H272" s="245"/>
      <c r="I272" s="245"/>
      <c r="J272" s="245"/>
      <c r="K272" s="245"/>
    </row>
    <row r="273" spans="1:11" x14ac:dyDescent="0.2">
      <c r="A273" s="253" t="s">
        <v>49</v>
      </c>
      <c r="B273" s="222">
        <f t="shared" si="37"/>
        <v>506</v>
      </c>
      <c r="C273" s="222" t="s">
        <v>145</v>
      </c>
      <c r="D273" s="65" t="s">
        <v>593</v>
      </c>
      <c r="E273" s="153">
        <v>359.8</v>
      </c>
      <c r="F273" s="153">
        <f t="shared" si="34"/>
        <v>514</v>
      </c>
      <c r="G273" s="241">
        <f t="shared" si="36"/>
        <v>642.5</v>
      </c>
      <c r="H273" s="245"/>
      <c r="I273" s="245"/>
      <c r="J273" s="245"/>
      <c r="K273" s="245"/>
    </row>
    <row r="274" spans="1:11" x14ac:dyDescent="0.2">
      <c r="A274" s="253" t="s">
        <v>49</v>
      </c>
      <c r="B274" s="222">
        <f t="shared" si="37"/>
        <v>508</v>
      </c>
      <c r="C274" s="222" t="s">
        <v>145</v>
      </c>
      <c r="D274" s="65" t="s">
        <v>594</v>
      </c>
      <c r="E274" s="153">
        <v>417.2</v>
      </c>
      <c r="F274" s="153">
        <f t="shared" si="34"/>
        <v>596</v>
      </c>
      <c r="G274" s="241">
        <f t="shared" si="36"/>
        <v>745</v>
      </c>
      <c r="H274" s="245"/>
      <c r="I274" s="245"/>
      <c r="J274" s="245"/>
      <c r="K274" s="245"/>
    </row>
    <row r="275" spans="1:11" x14ac:dyDescent="0.2">
      <c r="A275" s="253" t="s">
        <v>49</v>
      </c>
      <c r="B275" s="222">
        <f t="shared" si="37"/>
        <v>510</v>
      </c>
      <c r="C275" s="222" t="s">
        <v>145</v>
      </c>
      <c r="D275" s="65" t="s">
        <v>595</v>
      </c>
      <c r="E275" s="153">
        <v>417.2</v>
      </c>
      <c r="F275" s="153">
        <f t="shared" si="34"/>
        <v>596</v>
      </c>
      <c r="G275" s="241">
        <f t="shared" si="36"/>
        <v>745</v>
      </c>
      <c r="H275" s="245"/>
      <c r="I275" s="245"/>
      <c r="J275" s="245"/>
      <c r="K275" s="245"/>
    </row>
    <row r="276" spans="1:11" x14ac:dyDescent="0.2">
      <c r="A276" s="253" t="s">
        <v>49</v>
      </c>
      <c r="B276" s="222">
        <f t="shared" si="37"/>
        <v>512</v>
      </c>
      <c r="C276" s="222" t="s">
        <v>145</v>
      </c>
      <c r="D276" s="65" t="s">
        <v>596</v>
      </c>
      <c r="E276" s="153">
        <v>417.2</v>
      </c>
      <c r="F276" s="153">
        <f t="shared" si="34"/>
        <v>596</v>
      </c>
      <c r="G276" s="241">
        <f t="shared" si="36"/>
        <v>745</v>
      </c>
      <c r="H276" s="245"/>
      <c r="I276" s="245"/>
      <c r="J276" s="245"/>
      <c r="K276" s="245"/>
    </row>
    <row r="277" spans="1:11" x14ac:dyDescent="0.2">
      <c r="A277" s="253" t="s">
        <v>49</v>
      </c>
      <c r="B277" s="222">
        <v>530</v>
      </c>
      <c r="C277" s="222" t="s">
        <v>145</v>
      </c>
      <c r="D277" s="65" t="s">
        <v>500</v>
      </c>
      <c r="E277" s="153">
        <v>203.7</v>
      </c>
      <c r="F277" s="153">
        <f t="shared" si="34"/>
        <v>291</v>
      </c>
      <c r="G277" s="241">
        <f t="shared" si="36"/>
        <v>363.75</v>
      </c>
      <c r="H277" s="245"/>
      <c r="I277" s="245"/>
      <c r="J277" s="245"/>
      <c r="K277" s="245"/>
    </row>
    <row r="278" spans="1:11" x14ac:dyDescent="0.2">
      <c r="A278" s="253" t="s">
        <v>49</v>
      </c>
      <c r="B278" s="222">
        <f t="shared" si="37"/>
        <v>532</v>
      </c>
      <c r="C278" s="222" t="s">
        <v>145</v>
      </c>
      <c r="D278" s="65" t="s">
        <v>501</v>
      </c>
      <c r="E278" s="153">
        <v>552.29999999999995</v>
      </c>
      <c r="F278" s="153">
        <f t="shared" si="34"/>
        <v>789</v>
      </c>
      <c r="G278" s="241">
        <f t="shared" si="36"/>
        <v>986.25</v>
      </c>
      <c r="H278" s="245"/>
      <c r="I278" s="245"/>
      <c r="J278" s="245"/>
      <c r="K278" s="245"/>
    </row>
    <row r="279" spans="1:11" x14ac:dyDescent="0.2">
      <c r="A279" s="253" t="s">
        <v>49</v>
      </c>
      <c r="B279" s="222">
        <f t="shared" si="37"/>
        <v>534</v>
      </c>
      <c r="C279" s="222" t="s">
        <v>145</v>
      </c>
      <c r="D279" s="65" t="s">
        <v>502</v>
      </c>
      <c r="E279" s="153">
        <v>570.5</v>
      </c>
      <c r="F279" s="153">
        <f t="shared" si="34"/>
        <v>815</v>
      </c>
      <c r="G279" s="241">
        <f t="shared" si="36"/>
        <v>1018.75</v>
      </c>
      <c r="H279" s="245"/>
      <c r="I279" s="245"/>
      <c r="J279" s="245"/>
      <c r="K279" s="245"/>
    </row>
    <row r="280" spans="1:11" x14ac:dyDescent="0.2">
      <c r="A280" s="253" t="s">
        <v>49</v>
      </c>
      <c r="B280" s="222">
        <f t="shared" si="37"/>
        <v>536</v>
      </c>
      <c r="C280" s="222" t="s">
        <v>145</v>
      </c>
      <c r="D280" s="65" t="s">
        <v>503</v>
      </c>
      <c r="E280" s="153">
        <v>599.20000000000005</v>
      </c>
      <c r="F280" s="153">
        <f t="shared" si="34"/>
        <v>856</v>
      </c>
      <c r="G280" s="241">
        <f t="shared" si="36"/>
        <v>1070</v>
      </c>
      <c r="H280" s="245"/>
      <c r="I280" s="245"/>
      <c r="J280" s="245"/>
      <c r="K280" s="245"/>
    </row>
    <row r="281" spans="1:11" x14ac:dyDescent="0.2">
      <c r="A281" s="253" t="s">
        <v>49</v>
      </c>
      <c r="B281" s="222">
        <f t="shared" si="37"/>
        <v>538</v>
      </c>
      <c r="C281" s="222" t="s">
        <v>145</v>
      </c>
      <c r="D281" s="65" t="s">
        <v>504</v>
      </c>
      <c r="E281" s="153">
        <v>381.5</v>
      </c>
      <c r="F281" s="153">
        <f t="shared" si="34"/>
        <v>545</v>
      </c>
      <c r="G281" s="241">
        <f t="shared" si="36"/>
        <v>681.25</v>
      </c>
      <c r="H281" s="245"/>
      <c r="I281" s="245"/>
      <c r="J281" s="245"/>
      <c r="K281" s="245"/>
    </row>
    <row r="282" spans="1:11" x14ac:dyDescent="0.2">
      <c r="A282" s="253" t="s">
        <v>49</v>
      </c>
      <c r="B282" s="222">
        <f t="shared" si="37"/>
        <v>540</v>
      </c>
      <c r="C282" s="222" t="s">
        <v>145</v>
      </c>
      <c r="D282" s="65" t="s">
        <v>505</v>
      </c>
      <c r="E282" s="153">
        <v>415.8</v>
      </c>
      <c r="F282" s="153">
        <f t="shared" si="34"/>
        <v>594</v>
      </c>
      <c r="G282" s="241">
        <f t="shared" si="36"/>
        <v>742.5</v>
      </c>
      <c r="H282" s="245"/>
      <c r="I282" s="245"/>
      <c r="J282" s="245"/>
      <c r="K282" s="245"/>
    </row>
    <row r="283" spans="1:11" x14ac:dyDescent="0.2">
      <c r="A283" s="253" t="s">
        <v>49</v>
      </c>
      <c r="B283" s="222">
        <f t="shared" si="37"/>
        <v>542</v>
      </c>
      <c r="C283" s="222" t="s">
        <v>145</v>
      </c>
      <c r="D283" s="65" t="s">
        <v>506</v>
      </c>
      <c r="E283" s="153">
        <v>214.2</v>
      </c>
      <c r="F283" s="153">
        <f t="shared" si="34"/>
        <v>306</v>
      </c>
      <c r="G283" s="241">
        <f t="shared" si="36"/>
        <v>382.5</v>
      </c>
      <c r="H283" s="245"/>
      <c r="I283" s="245"/>
      <c r="J283" s="245"/>
      <c r="K283" s="245"/>
    </row>
    <row r="284" spans="1:11" x14ac:dyDescent="0.2">
      <c r="A284" s="253" t="s">
        <v>49</v>
      </c>
      <c r="B284" s="222">
        <f t="shared" si="37"/>
        <v>544</v>
      </c>
      <c r="C284" s="222" t="s">
        <v>145</v>
      </c>
      <c r="D284" s="65" t="s">
        <v>507</v>
      </c>
      <c r="E284" s="153">
        <v>225.4</v>
      </c>
      <c r="F284" s="153">
        <f t="shared" si="34"/>
        <v>322</v>
      </c>
      <c r="G284" s="241">
        <f t="shared" si="36"/>
        <v>402.5</v>
      </c>
      <c r="H284" s="245"/>
      <c r="I284" s="245"/>
      <c r="J284" s="245"/>
      <c r="K284" s="245"/>
    </row>
    <row r="285" spans="1:11" x14ac:dyDescent="0.2">
      <c r="A285" s="253" t="s">
        <v>49</v>
      </c>
      <c r="B285" s="222">
        <f t="shared" si="37"/>
        <v>546</v>
      </c>
      <c r="C285" s="222" t="s">
        <v>145</v>
      </c>
      <c r="D285" s="65" t="s">
        <v>508</v>
      </c>
      <c r="E285" s="153">
        <v>246.4</v>
      </c>
      <c r="F285" s="153">
        <f t="shared" si="34"/>
        <v>352</v>
      </c>
      <c r="G285" s="241">
        <f t="shared" si="36"/>
        <v>440</v>
      </c>
      <c r="H285" s="245"/>
      <c r="I285" s="245"/>
      <c r="J285" s="245"/>
      <c r="K285" s="245"/>
    </row>
    <row r="286" spans="1:11" x14ac:dyDescent="0.2">
      <c r="A286" s="253" t="s">
        <v>49</v>
      </c>
      <c r="B286" s="222">
        <f t="shared" si="37"/>
        <v>548</v>
      </c>
      <c r="C286" s="222" t="s">
        <v>145</v>
      </c>
      <c r="D286" s="65" t="s">
        <v>509</v>
      </c>
      <c r="E286" s="153">
        <v>293.3</v>
      </c>
      <c r="F286" s="153">
        <f t="shared" si="34"/>
        <v>419</v>
      </c>
      <c r="G286" s="241">
        <f t="shared" si="36"/>
        <v>523.75</v>
      </c>
      <c r="H286" s="245"/>
      <c r="I286" s="245"/>
      <c r="J286" s="245"/>
      <c r="K286" s="245"/>
    </row>
    <row r="287" spans="1:11" x14ac:dyDescent="0.2">
      <c r="A287" s="253" t="s">
        <v>49</v>
      </c>
      <c r="B287" s="222">
        <f t="shared" si="37"/>
        <v>550</v>
      </c>
      <c r="C287" s="222" t="s">
        <v>145</v>
      </c>
      <c r="D287" s="65" t="s">
        <v>510</v>
      </c>
      <c r="E287" s="153">
        <v>297.5</v>
      </c>
      <c r="F287" s="153">
        <f t="shared" si="34"/>
        <v>425</v>
      </c>
      <c r="G287" s="241">
        <f t="shared" si="36"/>
        <v>531.25</v>
      </c>
      <c r="H287" s="245"/>
      <c r="I287" s="245"/>
      <c r="J287" s="245"/>
      <c r="K287" s="245"/>
    </row>
    <row r="288" spans="1:11" x14ac:dyDescent="0.2">
      <c r="A288" s="253" t="s">
        <v>49</v>
      </c>
      <c r="B288" s="222">
        <f t="shared" si="37"/>
        <v>552</v>
      </c>
      <c r="C288" s="222" t="s">
        <v>145</v>
      </c>
      <c r="D288" s="65" t="s">
        <v>511</v>
      </c>
      <c r="E288" s="153">
        <v>319.89999999999998</v>
      </c>
      <c r="F288" s="153">
        <f t="shared" si="34"/>
        <v>457</v>
      </c>
      <c r="G288" s="241">
        <f t="shared" si="36"/>
        <v>571.25</v>
      </c>
      <c r="H288" s="245"/>
      <c r="I288" s="245"/>
      <c r="J288" s="245"/>
      <c r="K288" s="245"/>
    </row>
    <row r="289" spans="1:11" x14ac:dyDescent="0.2">
      <c r="A289" s="253" t="s">
        <v>49</v>
      </c>
      <c r="B289" s="222">
        <f t="shared" si="37"/>
        <v>554</v>
      </c>
      <c r="C289" s="222" t="s">
        <v>145</v>
      </c>
      <c r="D289" s="65" t="s">
        <v>512</v>
      </c>
      <c r="E289" s="153">
        <v>341.6</v>
      </c>
      <c r="F289" s="153">
        <f t="shared" si="34"/>
        <v>488</v>
      </c>
      <c r="G289" s="241">
        <f t="shared" si="36"/>
        <v>610</v>
      </c>
      <c r="H289" s="245"/>
      <c r="I289" s="245"/>
      <c r="J289" s="245"/>
      <c r="K289" s="245"/>
    </row>
    <row r="290" spans="1:11" x14ac:dyDescent="0.2">
      <c r="A290" s="253" t="s">
        <v>49</v>
      </c>
      <c r="B290" s="222">
        <f t="shared" si="37"/>
        <v>556</v>
      </c>
      <c r="C290" s="222" t="s">
        <v>145</v>
      </c>
      <c r="D290" s="65" t="s">
        <v>513</v>
      </c>
      <c r="E290" s="153">
        <v>361.9</v>
      </c>
      <c r="F290" s="153">
        <f t="shared" si="34"/>
        <v>517</v>
      </c>
      <c r="G290" s="241">
        <f t="shared" si="36"/>
        <v>646.25</v>
      </c>
      <c r="H290" s="245"/>
      <c r="I290" s="245"/>
      <c r="J290" s="245"/>
      <c r="K290" s="245"/>
    </row>
    <row r="291" spans="1:11" x14ac:dyDescent="0.2">
      <c r="A291" s="253" t="s">
        <v>49</v>
      </c>
      <c r="B291" s="222">
        <f t="shared" si="37"/>
        <v>558</v>
      </c>
      <c r="C291" s="222" t="s">
        <v>145</v>
      </c>
      <c r="D291" s="65" t="s">
        <v>514</v>
      </c>
      <c r="E291" s="153">
        <v>374.5</v>
      </c>
      <c r="F291" s="153">
        <f t="shared" si="34"/>
        <v>535</v>
      </c>
      <c r="G291" s="241">
        <f t="shared" si="36"/>
        <v>668.75</v>
      </c>
      <c r="H291" s="245"/>
      <c r="I291" s="245"/>
      <c r="J291" s="245"/>
      <c r="K291" s="245"/>
    </row>
    <row r="292" spans="1:11" x14ac:dyDescent="0.2">
      <c r="A292" s="253" t="s">
        <v>49</v>
      </c>
      <c r="B292" s="222">
        <f t="shared" si="37"/>
        <v>560</v>
      </c>
      <c r="C292" s="222" t="s">
        <v>145</v>
      </c>
      <c r="D292" s="65" t="s">
        <v>515</v>
      </c>
      <c r="E292" s="153">
        <v>513.1</v>
      </c>
      <c r="F292" s="153">
        <f t="shared" si="34"/>
        <v>733</v>
      </c>
      <c r="G292" s="241">
        <f t="shared" si="36"/>
        <v>916.25</v>
      </c>
      <c r="H292" s="245"/>
      <c r="I292" s="245"/>
      <c r="J292" s="245"/>
      <c r="K292" s="245"/>
    </row>
    <row r="293" spans="1:11" x14ac:dyDescent="0.2">
      <c r="A293" s="253" t="s">
        <v>49</v>
      </c>
      <c r="B293" s="222">
        <f t="shared" si="37"/>
        <v>562</v>
      </c>
      <c r="C293" s="222" t="s">
        <v>145</v>
      </c>
      <c r="D293" s="65" t="s">
        <v>516</v>
      </c>
      <c r="E293" s="153">
        <v>529.20000000000005</v>
      </c>
      <c r="F293" s="153">
        <f t="shared" ref="F293:F355" si="38">ROUND(E293/0.7,2)</f>
        <v>756</v>
      </c>
      <c r="G293" s="241">
        <f t="shared" ref="G293:G324" si="39">F293*1.25</f>
        <v>945</v>
      </c>
      <c r="H293" s="245"/>
      <c r="I293" s="245"/>
      <c r="J293" s="245"/>
      <c r="K293" s="245"/>
    </row>
    <row r="294" spans="1:11" x14ac:dyDescent="0.2">
      <c r="A294" s="253" t="s">
        <v>49</v>
      </c>
      <c r="B294" s="222">
        <f t="shared" si="37"/>
        <v>564</v>
      </c>
      <c r="C294" s="222" t="s">
        <v>145</v>
      </c>
      <c r="D294" s="65" t="s">
        <v>517</v>
      </c>
      <c r="E294" s="153">
        <v>544.6</v>
      </c>
      <c r="F294" s="153">
        <f t="shared" si="38"/>
        <v>778</v>
      </c>
      <c r="G294" s="241">
        <f t="shared" si="39"/>
        <v>972.5</v>
      </c>
      <c r="H294" s="245"/>
      <c r="I294" s="245"/>
      <c r="J294" s="245"/>
      <c r="K294" s="245"/>
    </row>
    <row r="295" spans="1:11" x14ac:dyDescent="0.2">
      <c r="A295" s="253" t="s">
        <v>49</v>
      </c>
      <c r="B295" s="222">
        <f t="shared" si="37"/>
        <v>566</v>
      </c>
      <c r="C295" s="222" t="s">
        <v>145</v>
      </c>
      <c r="D295" s="65" t="s">
        <v>518</v>
      </c>
      <c r="E295" s="153">
        <v>576.79999999999995</v>
      </c>
      <c r="F295" s="153">
        <f t="shared" si="38"/>
        <v>824</v>
      </c>
      <c r="G295" s="241">
        <f t="shared" si="39"/>
        <v>1030</v>
      </c>
      <c r="H295" s="245"/>
      <c r="I295" s="245"/>
      <c r="J295" s="245"/>
      <c r="K295" s="245"/>
    </row>
    <row r="296" spans="1:11" x14ac:dyDescent="0.2">
      <c r="A296" s="253" t="s">
        <v>49</v>
      </c>
      <c r="B296" s="222">
        <f t="shared" si="37"/>
        <v>568</v>
      </c>
      <c r="C296" s="222" t="s">
        <v>145</v>
      </c>
      <c r="D296" s="65" t="s">
        <v>519</v>
      </c>
      <c r="E296" s="153">
        <v>592.20000000000005</v>
      </c>
      <c r="F296" s="153">
        <f t="shared" si="38"/>
        <v>846</v>
      </c>
      <c r="G296" s="241">
        <f t="shared" si="39"/>
        <v>1057.5</v>
      </c>
      <c r="H296" s="245"/>
      <c r="I296" s="245"/>
      <c r="J296" s="245"/>
      <c r="K296" s="245"/>
    </row>
    <row r="297" spans="1:11" x14ac:dyDescent="0.2">
      <c r="A297" s="253" t="s">
        <v>49</v>
      </c>
      <c r="B297" s="222">
        <f t="shared" si="37"/>
        <v>570</v>
      </c>
      <c r="C297" s="222" t="s">
        <v>145</v>
      </c>
      <c r="D297" s="65" t="s">
        <v>520</v>
      </c>
      <c r="E297" s="153">
        <v>686.7</v>
      </c>
      <c r="F297" s="153">
        <f t="shared" si="38"/>
        <v>981</v>
      </c>
      <c r="G297" s="241">
        <f t="shared" si="39"/>
        <v>1226.25</v>
      </c>
      <c r="H297" s="245"/>
      <c r="I297" s="245"/>
      <c r="J297" s="245"/>
      <c r="K297" s="245"/>
    </row>
    <row r="298" spans="1:11" x14ac:dyDescent="0.2">
      <c r="A298" s="253" t="s">
        <v>49</v>
      </c>
      <c r="B298" s="222">
        <f t="shared" si="37"/>
        <v>572</v>
      </c>
      <c r="C298" s="222" t="s">
        <v>145</v>
      </c>
      <c r="D298" s="65" t="s">
        <v>521</v>
      </c>
      <c r="E298" s="153">
        <v>724.5</v>
      </c>
      <c r="F298" s="153">
        <f t="shared" si="38"/>
        <v>1035</v>
      </c>
      <c r="G298" s="241">
        <f t="shared" si="39"/>
        <v>1293.75</v>
      </c>
      <c r="H298" s="245"/>
      <c r="I298" s="245"/>
      <c r="J298" s="245"/>
      <c r="K298" s="245"/>
    </row>
    <row r="299" spans="1:11" x14ac:dyDescent="0.2">
      <c r="A299" s="253" t="s">
        <v>49</v>
      </c>
      <c r="B299" s="222">
        <f t="shared" si="37"/>
        <v>574</v>
      </c>
      <c r="C299" s="222" t="s">
        <v>145</v>
      </c>
      <c r="D299" s="65" t="s">
        <v>522</v>
      </c>
      <c r="E299" s="153">
        <v>739.9</v>
      </c>
      <c r="F299" s="153">
        <f t="shared" si="38"/>
        <v>1057</v>
      </c>
      <c r="G299" s="241">
        <f t="shared" si="39"/>
        <v>1321.25</v>
      </c>
      <c r="H299" s="245"/>
      <c r="I299" s="245"/>
      <c r="J299" s="245"/>
      <c r="K299" s="245"/>
    </row>
    <row r="300" spans="1:11" x14ac:dyDescent="0.2">
      <c r="A300" s="253" t="s">
        <v>49</v>
      </c>
      <c r="B300" s="222">
        <f t="shared" si="37"/>
        <v>576</v>
      </c>
      <c r="C300" s="222" t="s">
        <v>145</v>
      </c>
      <c r="D300" s="65" t="s">
        <v>523</v>
      </c>
      <c r="E300" s="153">
        <v>760.2</v>
      </c>
      <c r="F300" s="153">
        <f t="shared" si="38"/>
        <v>1086</v>
      </c>
      <c r="G300" s="241">
        <f t="shared" si="39"/>
        <v>1357.5</v>
      </c>
      <c r="H300" s="245"/>
      <c r="I300" s="245"/>
      <c r="J300" s="245"/>
      <c r="K300" s="245"/>
    </row>
    <row r="301" spans="1:11" x14ac:dyDescent="0.2">
      <c r="A301" s="253" t="s">
        <v>49</v>
      </c>
      <c r="B301" s="222">
        <f t="shared" si="37"/>
        <v>578</v>
      </c>
      <c r="C301" s="222" t="s">
        <v>145</v>
      </c>
      <c r="D301" s="65" t="s">
        <v>524</v>
      </c>
      <c r="E301" s="153">
        <v>775.6</v>
      </c>
      <c r="F301" s="153">
        <f t="shared" si="38"/>
        <v>1108</v>
      </c>
      <c r="G301" s="241">
        <f t="shared" si="39"/>
        <v>1385</v>
      </c>
      <c r="H301" s="245"/>
      <c r="I301" s="245"/>
      <c r="J301" s="245"/>
      <c r="K301" s="245"/>
    </row>
    <row r="302" spans="1:11" x14ac:dyDescent="0.2">
      <c r="A302" s="253" t="s">
        <v>49</v>
      </c>
      <c r="B302" s="222">
        <f t="shared" si="37"/>
        <v>580</v>
      </c>
      <c r="C302" s="222" t="s">
        <v>145</v>
      </c>
      <c r="D302" s="65" t="s">
        <v>525</v>
      </c>
      <c r="E302" s="153">
        <v>791</v>
      </c>
      <c r="F302" s="153">
        <f t="shared" si="38"/>
        <v>1130</v>
      </c>
      <c r="G302" s="241">
        <f t="shared" si="39"/>
        <v>1412.5</v>
      </c>
      <c r="H302" s="245"/>
      <c r="I302" s="245"/>
      <c r="J302" s="245"/>
      <c r="K302" s="245"/>
    </row>
    <row r="303" spans="1:11" x14ac:dyDescent="0.2">
      <c r="A303" s="253" t="s">
        <v>49</v>
      </c>
      <c r="B303" s="222">
        <f t="shared" si="37"/>
        <v>582</v>
      </c>
      <c r="C303" s="222" t="s">
        <v>145</v>
      </c>
      <c r="D303" s="65" t="s">
        <v>526</v>
      </c>
      <c r="E303" s="153">
        <v>807.1</v>
      </c>
      <c r="F303" s="153">
        <f t="shared" si="38"/>
        <v>1153</v>
      </c>
      <c r="G303" s="241">
        <f t="shared" si="39"/>
        <v>1441.25</v>
      </c>
      <c r="H303" s="245"/>
      <c r="I303" s="245"/>
      <c r="J303" s="245"/>
      <c r="K303" s="245"/>
    </row>
    <row r="304" spans="1:11" ht="25.5" x14ac:dyDescent="0.2">
      <c r="A304" s="253" t="s">
        <v>49</v>
      </c>
      <c r="B304" s="222">
        <f t="shared" si="37"/>
        <v>584</v>
      </c>
      <c r="C304" s="222" t="s">
        <v>145</v>
      </c>
      <c r="D304" s="65" t="s">
        <v>527</v>
      </c>
      <c r="E304" s="153">
        <v>294</v>
      </c>
      <c r="F304" s="153">
        <f t="shared" si="38"/>
        <v>420</v>
      </c>
      <c r="G304" s="241">
        <f t="shared" si="39"/>
        <v>525</v>
      </c>
      <c r="H304" s="245"/>
      <c r="I304" s="245"/>
      <c r="J304" s="245"/>
      <c r="K304" s="245"/>
    </row>
    <row r="305" spans="1:11" ht="25.5" x14ac:dyDescent="0.2">
      <c r="A305" s="253" t="s">
        <v>49</v>
      </c>
      <c r="B305" s="222">
        <f t="shared" si="37"/>
        <v>586</v>
      </c>
      <c r="C305" s="222" t="s">
        <v>145</v>
      </c>
      <c r="D305" s="65" t="s">
        <v>528</v>
      </c>
      <c r="E305" s="153">
        <v>301</v>
      </c>
      <c r="F305" s="153">
        <f t="shared" si="38"/>
        <v>430</v>
      </c>
      <c r="G305" s="241">
        <f t="shared" si="39"/>
        <v>537.5</v>
      </c>
      <c r="H305" s="245"/>
      <c r="I305" s="245"/>
      <c r="J305" s="245"/>
      <c r="K305" s="245"/>
    </row>
    <row r="306" spans="1:11" ht="25.5" x14ac:dyDescent="0.2">
      <c r="A306" s="253" t="s">
        <v>49</v>
      </c>
      <c r="B306" s="222">
        <f t="shared" si="37"/>
        <v>588</v>
      </c>
      <c r="C306" s="222" t="s">
        <v>145</v>
      </c>
      <c r="D306" s="65" t="s">
        <v>529</v>
      </c>
      <c r="E306" s="153">
        <v>308</v>
      </c>
      <c r="F306" s="153">
        <f t="shared" si="38"/>
        <v>440</v>
      </c>
      <c r="G306" s="241">
        <f t="shared" si="39"/>
        <v>550</v>
      </c>
      <c r="H306" s="245"/>
      <c r="I306" s="245"/>
      <c r="J306" s="245"/>
      <c r="K306" s="245"/>
    </row>
    <row r="307" spans="1:11" ht="25.5" x14ac:dyDescent="0.2">
      <c r="A307" s="253" t="s">
        <v>49</v>
      </c>
      <c r="B307" s="222">
        <f t="shared" si="37"/>
        <v>590</v>
      </c>
      <c r="C307" s="222" t="s">
        <v>145</v>
      </c>
      <c r="D307" s="65" t="s">
        <v>530</v>
      </c>
      <c r="E307" s="153">
        <v>380.1</v>
      </c>
      <c r="F307" s="153">
        <f t="shared" si="38"/>
        <v>543</v>
      </c>
      <c r="G307" s="241">
        <f t="shared" si="39"/>
        <v>678.75</v>
      </c>
      <c r="H307" s="245"/>
      <c r="I307" s="245"/>
      <c r="J307" s="245"/>
      <c r="K307" s="245"/>
    </row>
    <row r="308" spans="1:11" ht="25.5" x14ac:dyDescent="0.2">
      <c r="A308" s="253" t="s">
        <v>49</v>
      </c>
      <c r="B308" s="222">
        <f t="shared" si="37"/>
        <v>592</v>
      </c>
      <c r="C308" s="222" t="s">
        <v>145</v>
      </c>
      <c r="D308" s="65" t="s">
        <v>531</v>
      </c>
      <c r="E308" s="153">
        <v>400.4</v>
      </c>
      <c r="F308" s="153">
        <f t="shared" si="38"/>
        <v>572</v>
      </c>
      <c r="G308" s="241">
        <f t="shared" si="39"/>
        <v>715</v>
      </c>
      <c r="H308" s="245"/>
      <c r="I308" s="245"/>
      <c r="J308" s="245"/>
      <c r="K308" s="245"/>
    </row>
    <row r="309" spans="1:11" ht="25.5" x14ac:dyDescent="0.2">
      <c r="A309" s="253" t="s">
        <v>49</v>
      </c>
      <c r="B309" s="222">
        <f t="shared" si="37"/>
        <v>594</v>
      </c>
      <c r="C309" s="222" t="s">
        <v>145</v>
      </c>
      <c r="D309" s="65" t="s">
        <v>532</v>
      </c>
      <c r="E309" s="153">
        <v>415.8</v>
      </c>
      <c r="F309" s="153">
        <f t="shared" si="38"/>
        <v>594</v>
      </c>
      <c r="G309" s="241">
        <f t="shared" si="39"/>
        <v>742.5</v>
      </c>
      <c r="H309" s="245"/>
      <c r="I309" s="245"/>
      <c r="J309" s="245"/>
      <c r="K309" s="245"/>
    </row>
    <row r="310" spans="1:11" ht="25.5" x14ac:dyDescent="0.2">
      <c r="A310" s="253" t="s">
        <v>49</v>
      </c>
      <c r="B310" s="222">
        <f t="shared" si="37"/>
        <v>596</v>
      </c>
      <c r="C310" s="222" t="s">
        <v>145</v>
      </c>
      <c r="D310" s="65" t="s">
        <v>533</v>
      </c>
      <c r="E310" s="153">
        <v>575.4</v>
      </c>
      <c r="F310" s="153">
        <f t="shared" si="38"/>
        <v>822</v>
      </c>
      <c r="G310" s="241">
        <f t="shared" si="39"/>
        <v>1027.5</v>
      </c>
      <c r="H310" s="245"/>
      <c r="I310" s="245"/>
      <c r="J310" s="245"/>
      <c r="K310" s="245"/>
    </row>
    <row r="311" spans="1:11" ht="25.5" x14ac:dyDescent="0.2">
      <c r="A311" s="253" t="s">
        <v>49</v>
      </c>
      <c r="B311" s="222">
        <f t="shared" si="37"/>
        <v>598</v>
      </c>
      <c r="C311" s="222" t="s">
        <v>145</v>
      </c>
      <c r="D311" s="65" t="s">
        <v>534</v>
      </c>
      <c r="E311" s="153">
        <v>668.5</v>
      </c>
      <c r="F311" s="153">
        <f t="shared" si="38"/>
        <v>955</v>
      </c>
      <c r="G311" s="241">
        <f t="shared" si="39"/>
        <v>1193.75</v>
      </c>
      <c r="H311" s="245"/>
      <c r="I311" s="245"/>
      <c r="J311" s="245"/>
      <c r="K311" s="245"/>
    </row>
    <row r="312" spans="1:11" ht="25.5" x14ac:dyDescent="0.2">
      <c r="A312" s="253" t="s">
        <v>49</v>
      </c>
      <c r="B312" s="222">
        <f t="shared" si="37"/>
        <v>600</v>
      </c>
      <c r="C312" s="222" t="s">
        <v>145</v>
      </c>
      <c r="D312" s="65" t="s">
        <v>535</v>
      </c>
      <c r="E312" s="153">
        <v>690.9</v>
      </c>
      <c r="F312" s="153">
        <f t="shared" si="38"/>
        <v>987</v>
      </c>
      <c r="G312" s="241">
        <f t="shared" si="39"/>
        <v>1233.75</v>
      </c>
      <c r="H312" s="245"/>
      <c r="I312" s="245"/>
      <c r="J312" s="245"/>
      <c r="K312" s="245"/>
    </row>
    <row r="313" spans="1:11" ht="25.5" x14ac:dyDescent="0.2">
      <c r="A313" s="253" t="s">
        <v>49</v>
      </c>
      <c r="B313" s="222">
        <f t="shared" si="37"/>
        <v>602</v>
      </c>
      <c r="C313" s="222" t="s">
        <v>145</v>
      </c>
      <c r="D313" s="65" t="s">
        <v>536</v>
      </c>
      <c r="E313" s="153">
        <v>707</v>
      </c>
      <c r="F313" s="153">
        <f t="shared" si="38"/>
        <v>1010</v>
      </c>
      <c r="G313" s="241">
        <f t="shared" si="39"/>
        <v>1262.5</v>
      </c>
      <c r="H313" s="245"/>
      <c r="I313" s="245"/>
      <c r="J313" s="245"/>
      <c r="K313" s="245"/>
    </row>
    <row r="314" spans="1:11" x14ac:dyDescent="0.2">
      <c r="A314" s="253" t="s">
        <v>49</v>
      </c>
      <c r="B314" s="222">
        <f t="shared" si="37"/>
        <v>604</v>
      </c>
      <c r="C314" s="222" t="s">
        <v>145</v>
      </c>
      <c r="D314" s="65" t="s">
        <v>537</v>
      </c>
      <c r="E314" s="153">
        <v>315</v>
      </c>
      <c r="F314" s="153">
        <f t="shared" si="38"/>
        <v>450</v>
      </c>
      <c r="G314" s="241">
        <f t="shared" si="39"/>
        <v>562.5</v>
      </c>
      <c r="H314" s="245"/>
      <c r="I314" s="245"/>
      <c r="J314" s="245"/>
      <c r="K314" s="245"/>
    </row>
    <row r="315" spans="1:11" x14ac:dyDescent="0.2">
      <c r="A315" s="253" t="s">
        <v>49</v>
      </c>
      <c r="B315" s="222">
        <f t="shared" si="37"/>
        <v>606</v>
      </c>
      <c r="C315" s="222" t="s">
        <v>145</v>
      </c>
      <c r="D315" s="65" t="s">
        <v>538</v>
      </c>
      <c r="E315" s="153">
        <v>331.8</v>
      </c>
      <c r="F315" s="153">
        <f t="shared" si="38"/>
        <v>474</v>
      </c>
      <c r="G315" s="241">
        <f t="shared" si="39"/>
        <v>592.5</v>
      </c>
      <c r="H315" s="245"/>
      <c r="I315" s="245"/>
      <c r="J315" s="245"/>
      <c r="K315" s="245"/>
    </row>
    <row r="316" spans="1:11" x14ac:dyDescent="0.2">
      <c r="A316" s="253" t="s">
        <v>49</v>
      </c>
      <c r="B316" s="222">
        <f t="shared" si="37"/>
        <v>608</v>
      </c>
      <c r="C316" s="222" t="s">
        <v>145</v>
      </c>
      <c r="D316" s="65" t="s">
        <v>539</v>
      </c>
      <c r="E316" s="153">
        <v>406</v>
      </c>
      <c r="F316" s="153">
        <f t="shared" si="38"/>
        <v>580</v>
      </c>
      <c r="G316" s="241">
        <f t="shared" si="39"/>
        <v>725</v>
      </c>
      <c r="H316" s="245"/>
      <c r="I316" s="245"/>
      <c r="J316" s="245"/>
      <c r="K316" s="245"/>
    </row>
    <row r="317" spans="1:11" x14ac:dyDescent="0.2">
      <c r="A317" s="253" t="s">
        <v>49</v>
      </c>
      <c r="B317" s="222">
        <f t="shared" si="37"/>
        <v>610</v>
      </c>
      <c r="C317" s="222" t="s">
        <v>145</v>
      </c>
      <c r="D317" s="65" t="s">
        <v>540</v>
      </c>
      <c r="E317" s="153">
        <v>440.3</v>
      </c>
      <c r="F317" s="153">
        <f t="shared" si="38"/>
        <v>629</v>
      </c>
      <c r="G317" s="241">
        <f t="shared" si="39"/>
        <v>786.25</v>
      </c>
      <c r="H317" s="245"/>
      <c r="I317" s="245"/>
      <c r="J317" s="245"/>
      <c r="K317" s="245"/>
    </row>
    <row r="318" spans="1:11" x14ac:dyDescent="0.2">
      <c r="A318" s="253" t="s">
        <v>49</v>
      </c>
      <c r="B318" s="222">
        <f t="shared" si="37"/>
        <v>612</v>
      </c>
      <c r="C318" s="222" t="s">
        <v>145</v>
      </c>
      <c r="D318" s="65" t="s">
        <v>541</v>
      </c>
      <c r="E318" s="153">
        <v>528.5</v>
      </c>
      <c r="F318" s="153">
        <f t="shared" si="38"/>
        <v>755</v>
      </c>
      <c r="G318" s="241">
        <f t="shared" si="39"/>
        <v>943.75</v>
      </c>
      <c r="H318" s="245"/>
      <c r="I318" s="245"/>
      <c r="J318" s="245"/>
      <c r="K318" s="245"/>
    </row>
    <row r="319" spans="1:11" x14ac:dyDescent="0.2">
      <c r="A319" s="253" t="s">
        <v>49</v>
      </c>
      <c r="B319" s="222">
        <v>650</v>
      </c>
      <c r="C319" s="222" t="s">
        <v>145</v>
      </c>
      <c r="D319" s="65" t="s">
        <v>542</v>
      </c>
      <c r="E319" s="153">
        <v>297.5</v>
      </c>
      <c r="F319" s="153">
        <f t="shared" si="38"/>
        <v>425</v>
      </c>
      <c r="G319" s="241">
        <f t="shared" si="39"/>
        <v>531.25</v>
      </c>
      <c r="H319" s="245"/>
      <c r="I319" s="245"/>
      <c r="J319" s="245"/>
      <c r="K319" s="245"/>
    </row>
    <row r="320" spans="1:11" x14ac:dyDescent="0.2">
      <c r="A320" s="253" t="s">
        <v>49</v>
      </c>
      <c r="B320" s="222">
        <f t="shared" si="37"/>
        <v>652</v>
      </c>
      <c r="C320" s="222" t="s">
        <v>145</v>
      </c>
      <c r="D320" s="65" t="s">
        <v>543</v>
      </c>
      <c r="E320" s="153">
        <v>315</v>
      </c>
      <c r="F320" s="153">
        <f t="shared" si="38"/>
        <v>450</v>
      </c>
      <c r="G320" s="241">
        <f t="shared" si="39"/>
        <v>562.5</v>
      </c>
      <c r="H320" s="245"/>
      <c r="I320" s="245"/>
      <c r="J320" s="245"/>
      <c r="K320" s="245"/>
    </row>
    <row r="321" spans="1:11" x14ac:dyDescent="0.2">
      <c r="A321" s="253" t="s">
        <v>49</v>
      </c>
      <c r="B321" s="222">
        <v>670</v>
      </c>
      <c r="C321" s="222" t="s">
        <v>145</v>
      </c>
      <c r="D321" s="65" t="s">
        <v>544</v>
      </c>
      <c r="E321" s="153">
        <v>378</v>
      </c>
      <c r="F321" s="153">
        <f t="shared" si="38"/>
        <v>540</v>
      </c>
      <c r="G321" s="241">
        <f t="shared" si="39"/>
        <v>675</v>
      </c>
      <c r="H321" s="245"/>
      <c r="I321" s="245"/>
      <c r="J321" s="245"/>
      <c r="K321" s="245"/>
    </row>
    <row r="322" spans="1:11" x14ac:dyDescent="0.2">
      <c r="A322" s="253" t="s">
        <v>49</v>
      </c>
      <c r="B322" s="222">
        <f t="shared" si="37"/>
        <v>672</v>
      </c>
      <c r="C322" s="222" t="s">
        <v>145</v>
      </c>
      <c r="D322" s="65" t="s">
        <v>604</v>
      </c>
      <c r="E322" s="153">
        <v>381.15</v>
      </c>
      <c r="F322" s="153">
        <f t="shared" si="38"/>
        <v>544.5</v>
      </c>
      <c r="G322" s="241">
        <f t="shared" si="39"/>
        <v>680.625</v>
      </c>
      <c r="H322" s="245"/>
      <c r="I322" s="245"/>
      <c r="J322" s="245"/>
      <c r="K322" s="245"/>
    </row>
    <row r="323" spans="1:11" x14ac:dyDescent="0.2">
      <c r="A323" s="253" t="s">
        <v>49</v>
      </c>
      <c r="B323" s="222">
        <f t="shared" si="37"/>
        <v>674</v>
      </c>
      <c r="C323" s="222" t="s">
        <v>145</v>
      </c>
      <c r="D323" s="65" t="s">
        <v>545</v>
      </c>
      <c r="E323" s="153">
        <v>385</v>
      </c>
      <c r="F323" s="153">
        <f t="shared" si="38"/>
        <v>550</v>
      </c>
      <c r="G323" s="241">
        <f t="shared" si="39"/>
        <v>687.5</v>
      </c>
      <c r="H323" s="245"/>
      <c r="I323" s="245"/>
      <c r="J323" s="245"/>
      <c r="K323" s="245"/>
    </row>
    <row r="324" spans="1:11" x14ac:dyDescent="0.2">
      <c r="A324" s="253" t="s">
        <v>49</v>
      </c>
      <c r="B324" s="222">
        <f t="shared" si="37"/>
        <v>676</v>
      </c>
      <c r="C324" s="222" t="s">
        <v>145</v>
      </c>
      <c r="D324" s="65" t="s">
        <v>605</v>
      </c>
      <c r="E324" s="153">
        <v>389.89</v>
      </c>
      <c r="F324" s="153">
        <f t="shared" si="38"/>
        <v>556.99</v>
      </c>
      <c r="G324" s="241">
        <f t="shared" si="39"/>
        <v>696.23749999999995</v>
      </c>
      <c r="H324" s="245"/>
      <c r="I324" s="245"/>
      <c r="J324" s="245"/>
      <c r="K324" s="245"/>
    </row>
    <row r="325" spans="1:11" x14ac:dyDescent="0.2">
      <c r="A325" s="253" t="s">
        <v>49</v>
      </c>
      <c r="B325" s="222">
        <f t="shared" si="37"/>
        <v>678</v>
      </c>
      <c r="C325" s="222" t="s">
        <v>145</v>
      </c>
      <c r="D325" s="65" t="s">
        <v>546</v>
      </c>
      <c r="E325" s="153">
        <v>367.7</v>
      </c>
      <c r="F325" s="153">
        <f t="shared" si="38"/>
        <v>525.29</v>
      </c>
      <c r="G325" s="241">
        <f t="shared" ref="G325:G355" si="40">F325*1.25</f>
        <v>656.61249999999995</v>
      </c>
      <c r="H325" s="245"/>
      <c r="I325" s="245"/>
      <c r="J325" s="245"/>
      <c r="K325" s="245"/>
    </row>
    <row r="326" spans="1:11" x14ac:dyDescent="0.2">
      <c r="A326" s="253" t="s">
        <v>49</v>
      </c>
      <c r="B326" s="222">
        <f t="shared" si="37"/>
        <v>680</v>
      </c>
      <c r="C326" s="222" t="s">
        <v>145</v>
      </c>
      <c r="D326" s="65" t="s">
        <v>606</v>
      </c>
      <c r="E326" s="153">
        <v>370.87</v>
      </c>
      <c r="F326" s="153">
        <f t="shared" si="38"/>
        <v>529.80999999999995</v>
      </c>
      <c r="G326" s="241">
        <f t="shared" si="40"/>
        <v>662.26249999999993</v>
      </c>
      <c r="H326" s="245"/>
      <c r="I326" s="245"/>
      <c r="J326" s="245"/>
      <c r="K326" s="245"/>
    </row>
    <row r="327" spans="1:11" x14ac:dyDescent="0.2">
      <c r="A327" s="253" t="s">
        <v>49</v>
      </c>
      <c r="B327" s="222">
        <v>700</v>
      </c>
      <c r="C327" s="222" t="s">
        <v>145</v>
      </c>
      <c r="D327" s="65" t="s">
        <v>640</v>
      </c>
      <c r="E327" s="153">
        <v>262.92</v>
      </c>
      <c r="F327" s="153">
        <f t="shared" si="38"/>
        <v>375.6</v>
      </c>
      <c r="G327" s="241">
        <f t="shared" si="40"/>
        <v>469.5</v>
      </c>
      <c r="H327" s="245"/>
      <c r="I327" s="245"/>
      <c r="J327" s="245"/>
      <c r="K327" s="245"/>
    </row>
    <row r="328" spans="1:11" x14ac:dyDescent="0.2">
      <c r="A328" s="253" t="s">
        <v>49</v>
      </c>
      <c r="B328" s="222">
        <v>720</v>
      </c>
      <c r="C328" s="222" t="s">
        <v>145</v>
      </c>
      <c r="D328" s="65" t="s">
        <v>547</v>
      </c>
      <c r="E328" s="153">
        <v>312.2</v>
      </c>
      <c r="F328" s="153">
        <f t="shared" si="38"/>
        <v>446</v>
      </c>
      <c r="G328" s="241">
        <f t="shared" si="40"/>
        <v>557.5</v>
      </c>
      <c r="H328" s="245"/>
      <c r="I328" s="245"/>
      <c r="J328" s="245"/>
      <c r="K328" s="245"/>
    </row>
    <row r="329" spans="1:11" x14ac:dyDescent="0.2">
      <c r="A329" s="253" t="s">
        <v>49</v>
      </c>
      <c r="B329" s="222">
        <f t="shared" si="37"/>
        <v>722</v>
      </c>
      <c r="C329" s="222" t="s">
        <v>145</v>
      </c>
      <c r="D329" s="65" t="s">
        <v>548</v>
      </c>
      <c r="E329" s="153">
        <v>364</v>
      </c>
      <c r="F329" s="153">
        <f t="shared" si="38"/>
        <v>520</v>
      </c>
      <c r="G329" s="241">
        <f t="shared" si="40"/>
        <v>650</v>
      </c>
      <c r="H329" s="245"/>
      <c r="I329" s="245"/>
      <c r="J329" s="245"/>
      <c r="K329" s="245"/>
    </row>
    <row r="330" spans="1:11" x14ac:dyDescent="0.2">
      <c r="A330" s="253" t="s">
        <v>49</v>
      </c>
      <c r="B330" s="222">
        <f t="shared" si="37"/>
        <v>724</v>
      </c>
      <c r="C330" s="222" t="s">
        <v>145</v>
      </c>
      <c r="D330" s="65" t="s">
        <v>597</v>
      </c>
      <c r="E330" s="153">
        <v>294</v>
      </c>
      <c r="F330" s="153">
        <f t="shared" si="38"/>
        <v>420</v>
      </c>
      <c r="G330" s="241">
        <f t="shared" si="40"/>
        <v>525</v>
      </c>
      <c r="H330" s="245"/>
      <c r="I330" s="245"/>
      <c r="J330" s="245"/>
      <c r="K330" s="245"/>
    </row>
    <row r="331" spans="1:11" x14ac:dyDescent="0.2">
      <c r="A331" s="253" t="s">
        <v>49</v>
      </c>
      <c r="B331" s="222">
        <f t="shared" si="37"/>
        <v>726</v>
      </c>
      <c r="C331" s="222" t="s">
        <v>145</v>
      </c>
      <c r="D331" s="65" t="s">
        <v>598</v>
      </c>
      <c r="E331" s="153">
        <v>315.7</v>
      </c>
      <c r="F331" s="153">
        <f t="shared" si="38"/>
        <v>451</v>
      </c>
      <c r="G331" s="241">
        <f t="shared" si="40"/>
        <v>563.75</v>
      </c>
      <c r="H331" s="245"/>
      <c r="I331" s="245"/>
      <c r="J331" s="245"/>
      <c r="K331" s="245"/>
    </row>
    <row r="332" spans="1:11" x14ac:dyDescent="0.2">
      <c r="A332" s="253" t="s">
        <v>49</v>
      </c>
      <c r="B332" s="222">
        <f t="shared" si="37"/>
        <v>728</v>
      </c>
      <c r="C332" s="222" t="s">
        <v>145</v>
      </c>
      <c r="D332" s="65" t="s">
        <v>599</v>
      </c>
      <c r="E332" s="153">
        <v>371.7</v>
      </c>
      <c r="F332" s="153">
        <f t="shared" si="38"/>
        <v>531</v>
      </c>
      <c r="G332" s="241">
        <f t="shared" si="40"/>
        <v>663.75</v>
      </c>
      <c r="H332" s="245"/>
      <c r="I332" s="245"/>
      <c r="J332" s="245"/>
      <c r="K332" s="245"/>
    </row>
    <row r="333" spans="1:11" ht="25.5" x14ac:dyDescent="0.2">
      <c r="A333" s="253" t="s">
        <v>49</v>
      </c>
      <c r="B333" s="222">
        <f t="shared" si="37"/>
        <v>730</v>
      </c>
      <c r="C333" s="222" t="s">
        <v>145</v>
      </c>
      <c r="D333" s="65" t="s">
        <v>600</v>
      </c>
      <c r="E333" s="153">
        <v>475.3</v>
      </c>
      <c r="F333" s="153">
        <f t="shared" si="38"/>
        <v>679</v>
      </c>
      <c r="G333" s="241">
        <f t="shared" si="40"/>
        <v>848.75</v>
      </c>
      <c r="H333" s="245"/>
      <c r="I333" s="245"/>
      <c r="J333" s="245"/>
      <c r="K333" s="245"/>
    </row>
    <row r="334" spans="1:11" ht="25.5" x14ac:dyDescent="0.2">
      <c r="A334" s="253" t="s">
        <v>49</v>
      </c>
      <c r="B334" s="222">
        <f t="shared" ref="B334:B354" si="41">B333+2</f>
        <v>732</v>
      </c>
      <c r="C334" s="222" t="s">
        <v>145</v>
      </c>
      <c r="D334" s="65" t="s">
        <v>601</v>
      </c>
      <c r="E334" s="153">
        <v>546.70000000000005</v>
      </c>
      <c r="F334" s="153">
        <f t="shared" si="38"/>
        <v>781</v>
      </c>
      <c r="G334" s="241">
        <f t="shared" si="40"/>
        <v>976.25</v>
      </c>
      <c r="H334" s="245"/>
      <c r="I334" s="245"/>
      <c r="J334" s="245"/>
      <c r="K334" s="245"/>
    </row>
    <row r="335" spans="1:11" ht="25.5" x14ac:dyDescent="0.2">
      <c r="A335" s="253" t="s">
        <v>49</v>
      </c>
      <c r="B335" s="222">
        <f t="shared" si="41"/>
        <v>734</v>
      </c>
      <c r="C335" s="222" t="s">
        <v>145</v>
      </c>
      <c r="D335" s="65" t="s">
        <v>602</v>
      </c>
      <c r="E335" s="153">
        <v>605.5</v>
      </c>
      <c r="F335" s="153">
        <f t="shared" si="38"/>
        <v>865</v>
      </c>
      <c r="G335" s="241">
        <f t="shared" si="40"/>
        <v>1081.25</v>
      </c>
      <c r="H335" s="245"/>
      <c r="I335" s="245"/>
      <c r="J335" s="245"/>
      <c r="K335" s="245"/>
    </row>
    <row r="336" spans="1:11" ht="25.5" x14ac:dyDescent="0.2">
      <c r="A336" s="253" t="s">
        <v>49</v>
      </c>
      <c r="B336" s="222">
        <f t="shared" si="41"/>
        <v>736</v>
      </c>
      <c r="C336" s="222" t="s">
        <v>145</v>
      </c>
      <c r="D336" s="65" t="s">
        <v>607</v>
      </c>
      <c r="E336" s="153">
        <v>225</v>
      </c>
      <c r="F336" s="153">
        <f t="shared" si="38"/>
        <v>321.43</v>
      </c>
      <c r="G336" s="241">
        <f t="shared" si="40"/>
        <v>401.78750000000002</v>
      </c>
      <c r="H336" s="245"/>
      <c r="I336" s="245"/>
      <c r="J336" s="245"/>
      <c r="K336" s="245"/>
    </row>
    <row r="337" spans="1:11" ht="25.5" x14ac:dyDescent="0.2">
      <c r="A337" s="253" t="s">
        <v>49</v>
      </c>
      <c r="B337" s="222">
        <f t="shared" si="41"/>
        <v>738</v>
      </c>
      <c r="C337" s="222" t="s">
        <v>145</v>
      </c>
      <c r="D337" s="65" t="s">
        <v>610</v>
      </c>
      <c r="E337" s="153">
        <v>170</v>
      </c>
      <c r="F337" s="153">
        <f t="shared" si="38"/>
        <v>242.86</v>
      </c>
      <c r="G337" s="241">
        <f t="shared" si="40"/>
        <v>303.57500000000005</v>
      </c>
      <c r="H337" s="245"/>
      <c r="I337" s="245"/>
      <c r="J337" s="245"/>
      <c r="K337" s="245"/>
    </row>
    <row r="338" spans="1:11" ht="25.5" x14ac:dyDescent="0.2">
      <c r="A338" s="253" t="s">
        <v>49</v>
      </c>
      <c r="B338" s="222">
        <f t="shared" si="41"/>
        <v>740</v>
      </c>
      <c r="C338" s="222" t="s">
        <v>145</v>
      </c>
      <c r="D338" s="65" t="s">
        <v>756</v>
      </c>
      <c r="E338" s="153">
        <v>168.7</v>
      </c>
      <c r="F338" s="153">
        <f t="shared" si="38"/>
        <v>241</v>
      </c>
      <c r="G338" s="241">
        <f t="shared" si="40"/>
        <v>301.25</v>
      </c>
      <c r="H338" s="245"/>
      <c r="I338" s="245"/>
      <c r="J338" s="245"/>
      <c r="K338" s="245"/>
    </row>
    <row r="339" spans="1:11" ht="25.5" x14ac:dyDescent="0.2">
      <c r="A339" s="253" t="s">
        <v>49</v>
      </c>
      <c r="B339" s="222">
        <f t="shared" si="41"/>
        <v>742</v>
      </c>
      <c r="C339" s="222" t="s">
        <v>145</v>
      </c>
      <c r="D339" s="65" t="s">
        <v>757</v>
      </c>
      <c r="E339" s="153">
        <v>172.98</v>
      </c>
      <c r="F339" s="153">
        <f t="shared" si="38"/>
        <v>247.11</v>
      </c>
      <c r="G339" s="241">
        <f t="shared" si="40"/>
        <v>308.88750000000005</v>
      </c>
      <c r="H339" s="245"/>
      <c r="I339" s="245"/>
      <c r="J339" s="245"/>
      <c r="K339" s="245"/>
    </row>
    <row r="340" spans="1:11" ht="25.5" x14ac:dyDescent="0.2">
      <c r="A340" s="253" t="s">
        <v>49</v>
      </c>
      <c r="B340" s="222">
        <f t="shared" si="41"/>
        <v>744</v>
      </c>
      <c r="C340" s="222" t="s">
        <v>145</v>
      </c>
      <c r="D340" s="65" t="s">
        <v>608</v>
      </c>
      <c r="E340" s="153">
        <v>190</v>
      </c>
      <c r="F340" s="153">
        <f t="shared" si="38"/>
        <v>271.43</v>
      </c>
      <c r="G340" s="241">
        <f t="shared" si="40"/>
        <v>339.28750000000002</v>
      </c>
      <c r="H340" s="245"/>
      <c r="I340" s="245"/>
      <c r="J340" s="245"/>
      <c r="K340" s="245"/>
    </row>
    <row r="341" spans="1:11" ht="25.5" x14ac:dyDescent="0.2">
      <c r="A341" s="253" t="s">
        <v>49</v>
      </c>
      <c r="B341" s="222">
        <f t="shared" si="41"/>
        <v>746</v>
      </c>
      <c r="C341" s="222" t="s">
        <v>145</v>
      </c>
      <c r="D341" s="65" t="s">
        <v>609</v>
      </c>
      <c r="E341" s="153">
        <v>205</v>
      </c>
      <c r="F341" s="153">
        <f t="shared" si="38"/>
        <v>292.86</v>
      </c>
      <c r="G341" s="241">
        <f t="shared" si="40"/>
        <v>366.07500000000005</v>
      </c>
      <c r="H341" s="245"/>
      <c r="I341" s="245"/>
      <c r="J341" s="245"/>
      <c r="K341" s="245"/>
    </row>
    <row r="342" spans="1:11" ht="25.5" x14ac:dyDescent="0.2">
      <c r="A342" s="253" t="s">
        <v>49</v>
      </c>
      <c r="B342" s="222">
        <f t="shared" si="41"/>
        <v>748</v>
      </c>
      <c r="C342" s="222" t="s">
        <v>145</v>
      </c>
      <c r="D342" s="65" t="s">
        <v>758</v>
      </c>
      <c r="E342" s="153">
        <v>192.8</v>
      </c>
      <c r="F342" s="153">
        <f t="shared" si="38"/>
        <v>275.43</v>
      </c>
      <c r="G342" s="241">
        <f t="shared" si="40"/>
        <v>344.28750000000002</v>
      </c>
      <c r="H342" s="245"/>
      <c r="I342" s="245"/>
      <c r="J342" s="245"/>
      <c r="K342" s="245"/>
    </row>
    <row r="343" spans="1:11" ht="25.5" x14ac:dyDescent="0.2">
      <c r="A343" s="253" t="s">
        <v>49</v>
      </c>
      <c r="B343" s="222">
        <f t="shared" si="41"/>
        <v>750</v>
      </c>
      <c r="C343" s="222" t="s">
        <v>145</v>
      </c>
      <c r="D343" s="65" t="s">
        <v>759</v>
      </c>
      <c r="E343" s="153">
        <v>204.85</v>
      </c>
      <c r="F343" s="153">
        <f t="shared" si="38"/>
        <v>292.64</v>
      </c>
      <c r="G343" s="241">
        <f t="shared" si="40"/>
        <v>365.79999999999995</v>
      </c>
      <c r="H343" s="245"/>
      <c r="I343" s="245"/>
      <c r="J343" s="245"/>
      <c r="K343" s="245"/>
    </row>
    <row r="344" spans="1:11" x14ac:dyDescent="0.2">
      <c r="A344" s="253" t="s">
        <v>49</v>
      </c>
      <c r="B344" s="222">
        <f t="shared" si="41"/>
        <v>752</v>
      </c>
      <c r="C344" s="222" t="s">
        <v>145</v>
      </c>
      <c r="D344" s="65" t="s">
        <v>327</v>
      </c>
      <c r="E344" s="153">
        <v>385.9</v>
      </c>
      <c r="F344" s="153">
        <f t="shared" si="38"/>
        <v>551.29</v>
      </c>
      <c r="G344" s="241">
        <f t="shared" si="40"/>
        <v>689.11249999999995</v>
      </c>
      <c r="H344" s="245"/>
      <c r="I344" s="245"/>
      <c r="J344" s="245"/>
      <c r="K344" s="245"/>
    </row>
    <row r="345" spans="1:11" x14ac:dyDescent="0.2">
      <c r="A345" s="253" t="s">
        <v>49</v>
      </c>
      <c r="B345" s="222">
        <f t="shared" si="41"/>
        <v>754</v>
      </c>
      <c r="C345" s="222" t="s">
        <v>145</v>
      </c>
      <c r="D345" s="65" t="s">
        <v>328</v>
      </c>
      <c r="E345" s="153">
        <v>155.6</v>
      </c>
      <c r="F345" s="153">
        <f t="shared" si="38"/>
        <v>222.29</v>
      </c>
      <c r="G345" s="241">
        <f t="shared" si="40"/>
        <v>277.86250000000001</v>
      </c>
      <c r="H345" s="245"/>
      <c r="I345" s="245"/>
      <c r="J345" s="245"/>
      <c r="K345" s="245"/>
    </row>
    <row r="346" spans="1:11" x14ac:dyDescent="0.2">
      <c r="A346" s="253" t="s">
        <v>49</v>
      </c>
      <c r="B346" s="222">
        <f t="shared" si="41"/>
        <v>756</v>
      </c>
      <c r="C346" s="222" t="s">
        <v>145</v>
      </c>
      <c r="D346" s="65" t="s">
        <v>329</v>
      </c>
      <c r="E346" s="153">
        <v>156.65</v>
      </c>
      <c r="F346" s="153">
        <f t="shared" si="38"/>
        <v>223.79</v>
      </c>
      <c r="G346" s="241">
        <f t="shared" si="40"/>
        <v>279.73750000000001</v>
      </c>
      <c r="H346" s="245"/>
      <c r="I346" s="245"/>
      <c r="J346" s="245"/>
      <c r="K346" s="245"/>
    </row>
    <row r="347" spans="1:11" x14ac:dyDescent="0.2">
      <c r="A347" s="253" t="s">
        <v>49</v>
      </c>
      <c r="B347" s="222">
        <f t="shared" si="41"/>
        <v>758</v>
      </c>
      <c r="C347" s="222" t="s">
        <v>145</v>
      </c>
      <c r="D347" s="65" t="s">
        <v>330</v>
      </c>
      <c r="E347" s="153">
        <v>210.88</v>
      </c>
      <c r="F347" s="153">
        <f t="shared" si="38"/>
        <v>301.26</v>
      </c>
      <c r="G347" s="241">
        <f t="shared" si="40"/>
        <v>376.57499999999999</v>
      </c>
      <c r="H347" s="245"/>
      <c r="I347" s="245"/>
      <c r="J347" s="245"/>
      <c r="K347" s="245"/>
    </row>
    <row r="348" spans="1:11" x14ac:dyDescent="0.2">
      <c r="A348" s="253" t="s">
        <v>49</v>
      </c>
      <c r="B348" s="222">
        <f t="shared" si="41"/>
        <v>760</v>
      </c>
      <c r="C348" s="222" t="s">
        <v>145</v>
      </c>
      <c r="D348" s="65" t="s">
        <v>331</v>
      </c>
      <c r="E348" s="153">
        <v>222.93</v>
      </c>
      <c r="F348" s="153">
        <f t="shared" si="38"/>
        <v>318.47000000000003</v>
      </c>
      <c r="G348" s="241">
        <f t="shared" si="40"/>
        <v>398.08750000000003</v>
      </c>
      <c r="H348" s="245"/>
      <c r="I348" s="245"/>
      <c r="J348" s="245"/>
      <c r="K348" s="245"/>
    </row>
    <row r="349" spans="1:11" x14ac:dyDescent="0.2">
      <c r="A349" s="253" t="s">
        <v>49</v>
      </c>
      <c r="B349" s="222">
        <f t="shared" si="41"/>
        <v>762</v>
      </c>
      <c r="C349" s="222" t="s">
        <v>145</v>
      </c>
      <c r="D349" s="65" t="s">
        <v>332</v>
      </c>
      <c r="E349" s="153">
        <v>198.79</v>
      </c>
      <c r="F349" s="153">
        <f t="shared" si="38"/>
        <v>283.99</v>
      </c>
      <c r="G349" s="241">
        <f t="shared" si="40"/>
        <v>354.98750000000001</v>
      </c>
      <c r="H349" s="245"/>
      <c r="I349" s="245"/>
      <c r="J349" s="245"/>
      <c r="K349" s="245"/>
    </row>
    <row r="350" spans="1:11" x14ac:dyDescent="0.2">
      <c r="A350" s="253" t="s">
        <v>49</v>
      </c>
      <c r="B350" s="222">
        <f t="shared" si="41"/>
        <v>764</v>
      </c>
      <c r="C350" s="222" t="s">
        <v>145</v>
      </c>
      <c r="D350" s="65" t="s">
        <v>333</v>
      </c>
      <c r="E350" s="153">
        <v>264.95</v>
      </c>
      <c r="F350" s="153">
        <f t="shared" si="38"/>
        <v>378.5</v>
      </c>
      <c r="G350" s="241">
        <f t="shared" si="40"/>
        <v>473.125</v>
      </c>
      <c r="H350" s="245"/>
      <c r="I350" s="245"/>
      <c r="J350" s="245"/>
      <c r="K350" s="245"/>
    </row>
    <row r="351" spans="1:11" x14ac:dyDescent="0.2">
      <c r="A351" s="253" t="s">
        <v>49</v>
      </c>
      <c r="B351" s="222">
        <f t="shared" si="41"/>
        <v>766</v>
      </c>
      <c r="C351" s="222" t="s">
        <v>145</v>
      </c>
      <c r="D351" s="65" t="s">
        <v>334</v>
      </c>
      <c r="E351" s="153">
        <v>254.95</v>
      </c>
      <c r="F351" s="153">
        <f t="shared" si="38"/>
        <v>364.21</v>
      </c>
      <c r="G351" s="241">
        <f t="shared" si="40"/>
        <v>455.26249999999999</v>
      </c>
      <c r="H351" s="245"/>
      <c r="I351" s="245"/>
      <c r="J351" s="245"/>
      <c r="K351" s="245"/>
    </row>
    <row r="352" spans="1:11" ht="25.5" x14ac:dyDescent="0.2">
      <c r="A352" s="253" t="s">
        <v>49</v>
      </c>
      <c r="B352" s="222">
        <f t="shared" si="41"/>
        <v>768</v>
      </c>
      <c r="C352" s="222" t="s">
        <v>145</v>
      </c>
      <c r="D352" s="65" t="s">
        <v>335</v>
      </c>
      <c r="E352" s="153">
        <v>254.95</v>
      </c>
      <c r="F352" s="153">
        <f t="shared" si="38"/>
        <v>364.21</v>
      </c>
      <c r="G352" s="241">
        <f t="shared" si="40"/>
        <v>455.26249999999999</v>
      </c>
      <c r="H352" s="245"/>
      <c r="I352" s="245"/>
      <c r="J352" s="245"/>
      <c r="K352" s="245"/>
    </row>
    <row r="353" spans="1:11" x14ac:dyDescent="0.2">
      <c r="A353" s="253" t="s">
        <v>49</v>
      </c>
      <c r="B353" s="222">
        <f t="shared" si="41"/>
        <v>770</v>
      </c>
      <c r="C353" s="222" t="s">
        <v>145</v>
      </c>
      <c r="D353" s="65" t="s">
        <v>336</v>
      </c>
      <c r="E353" s="153">
        <v>240</v>
      </c>
      <c r="F353" s="153">
        <f t="shared" si="38"/>
        <v>342.86</v>
      </c>
      <c r="G353" s="241">
        <f t="shared" si="40"/>
        <v>428.57500000000005</v>
      </c>
      <c r="H353" s="245"/>
      <c r="I353" s="245"/>
      <c r="J353" s="245"/>
      <c r="K353" s="245"/>
    </row>
    <row r="354" spans="1:11" x14ac:dyDescent="0.2">
      <c r="A354" s="253" t="s">
        <v>49</v>
      </c>
      <c r="B354" s="222">
        <f t="shared" si="41"/>
        <v>772</v>
      </c>
      <c r="C354" s="222" t="s">
        <v>145</v>
      </c>
      <c r="D354" s="65" t="s">
        <v>337</v>
      </c>
      <c r="E354" s="153">
        <v>240</v>
      </c>
      <c r="F354" s="153">
        <f t="shared" si="38"/>
        <v>342.86</v>
      </c>
      <c r="G354" s="241">
        <f t="shared" si="40"/>
        <v>428.57500000000005</v>
      </c>
      <c r="H354" s="245"/>
      <c r="I354" s="245"/>
      <c r="J354" s="245"/>
      <c r="K354" s="245"/>
    </row>
    <row r="355" spans="1:11" x14ac:dyDescent="0.2">
      <c r="A355" s="253" t="s">
        <v>49</v>
      </c>
      <c r="B355" s="65">
        <f>B354+2</f>
        <v>774</v>
      </c>
      <c r="C355" s="222" t="s">
        <v>145</v>
      </c>
      <c r="D355" s="65" t="s">
        <v>346</v>
      </c>
      <c r="E355" s="153">
        <v>23.7</v>
      </c>
      <c r="F355" s="153">
        <f t="shared" si="38"/>
        <v>33.86</v>
      </c>
      <c r="G355" s="241">
        <f t="shared" si="40"/>
        <v>42.325000000000003</v>
      </c>
      <c r="H355" s="245"/>
      <c r="I355" s="245"/>
      <c r="J355" s="245"/>
      <c r="K355" s="245"/>
    </row>
    <row r="356" spans="1:11" x14ac:dyDescent="0.2">
      <c r="A356" s="253" t="s">
        <v>49</v>
      </c>
      <c r="B356" s="65">
        <f t="shared" ref="B356:B358" si="42">B355+2</f>
        <v>776</v>
      </c>
      <c r="C356" s="65" t="s">
        <v>145</v>
      </c>
      <c r="D356" s="65" t="s">
        <v>683</v>
      </c>
      <c r="E356" s="153">
        <v>27</v>
      </c>
      <c r="F356" s="238">
        <f>ROUND(E356*70%,2)</f>
        <v>18.899999999999999</v>
      </c>
      <c r="G356" s="241">
        <f>E356*1.25</f>
        <v>33.75</v>
      </c>
      <c r="H356" s="246"/>
      <c r="I356" s="246"/>
      <c r="J356" s="246"/>
      <c r="K356" s="246"/>
    </row>
    <row r="357" spans="1:11" x14ac:dyDescent="0.2">
      <c r="A357" s="253" t="s">
        <v>49</v>
      </c>
      <c r="B357" s="65">
        <f t="shared" si="42"/>
        <v>778</v>
      </c>
      <c r="C357" s="65" t="s">
        <v>145</v>
      </c>
      <c r="D357" s="65" t="s">
        <v>684</v>
      </c>
      <c r="E357" s="153">
        <v>33.619999999999997</v>
      </c>
      <c r="F357" s="238">
        <f>ROUND(E357*70%,2)</f>
        <v>23.53</v>
      </c>
      <c r="G357" s="241">
        <f>E357*1.25</f>
        <v>42.024999999999999</v>
      </c>
      <c r="H357" s="246"/>
      <c r="I357" s="246"/>
      <c r="J357" s="246"/>
      <c r="K357" s="246"/>
    </row>
    <row r="358" spans="1:11" ht="38.25" x14ac:dyDescent="0.2">
      <c r="A358" s="253" t="s">
        <v>49</v>
      </c>
      <c r="B358" s="65">
        <f t="shared" si="42"/>
        <v>780</v>
      </c>
      <c r="C358" s="65" t="s">
        <v>145</v>
      </c>
      <c r="D358" s="65" t="s">
        <v>761</v>
      </c>
      <c r="E358" s="153">
        <v>60</v>
      </c>
      <c r="F358" s="238"/>
      <c r="G358" s="241">
        <f>E358*1.25</f>
        <v>75</v>
      </c>
      <c r="H358" s="246"/>
      <c r="I358" s="246"/>
      <c r="J358" s="246"/>
      <c r="K358" s="246"/>
    </row>
    <row r="359" spans="1:11" ht="38.25" x14ac:dyDescent="0.2">
      <c r="A359" s="253" t="s">
        <v>49</v>
      </c>
      <c r="B359" s="65">
        <f>B358+2</f>
        <v>782</v>
      </c>
      <c r="C359" s="65" t="s">
        <v>145</v>
      </c>
      <c r="D359" s="65" t="s">
        <v>762</v>
      </c>
      <c r="E359" s="153">
        <v>60</v>
      </c>
      <c r="F359" s="238"/>
      <c r="G359" s="241">
        <f>E359*1.25</f>
        <v>75</v>
      </c>
      <c r="H359" s="246"/>
      <c r="I359" s="246"/>
      <c r="J359" s="246"/>
      <c r="K359" s="246"/>
    </row>
    <row r="360" spans="1:11" ht="38.25" x14ac:dyDescent="0.2">
      <c r="A360" s="253" t="s">
        <v>49</v>
      </c>
      <c r="B360" s="65">
        <f>B359+2</f>
        <v>784</v>
      </c>
      <c r="C360" s="65" t="s">
        <v>145</v>
      </c>
      <c r="D360" s="65" t="s">
        <v>763</v>
      </c>
      <c r="E360" s="153">
        <v>60</v>
      </c>
      <c r="F360" s="238"/>
      <c r="G360" s="241">
        <f>E360*1.25</f>
        <v>75</v>
      </c>
      <c r="H360" s="246"/>
      <c r="I360" s="246"/>
      <c r="J360" s="246"/>
      <c r="K360" s="246"/>
    </row>
    <row r="361" spans="1:11" x14ac:dyDescent="0.2">
      <c r="A361" s="236"/>
      <c r="B361" s="236"/>
      <c r="C361" s="236"/>
      <c r="D361" s="236"/>
      <c r="E361" s="236"/>
      <c r="F361" s="239"/>
      <c r="G361" s="251"/>
      <c r="H361" s="245"/>
      <c r="I361" s="245"/>
      <c r="J361" s="245"/>
      <c r="K361" s="245"/>
    </row>
    <row r="362" spans="1:11" x14ac:dyDescent="0.2">
      <c r="A362" s="275" t="s">
        <v>614</v>
      </c>
      <c r="B362" s="273"/>
      <c r="C362" s="273"/>
      <c r="D362" s="273"/>
      <c r="E362" s="273"/>
      <c r="F362" s="273"/>
      <c r="G362" s="273"/>
      <c r="H362" s="245"/>
      <c r="I362" s="245"/>
      <c r="J362" s="245"/>
      <c r="K362" s="245"/>
    </row>
    <row r="363" spans="1:11" x14ac:dyDescent="0.2">
      <c r="A363" s="222" t="s">
        <v>72</v>
      </c>
      <c r="B363" s="222">
        <v>2</v>
      </c>
      <c r="C363" s="222" t="s">
        <v>307</v>
      </c>
      <c r="D363" s="222" t="s">
        <v>425</v>
      </c>
      <c r="E363" s="240">
        <v>54.55</v>
      </c>
      <c r="F363" s="248">
        <f t="shared" ref="F363:F369" si="43">ROUND(E363/0.7,2)</f>
        <v>77.930000000000007</v>
      </c>
      <c r="G363" s="241">
        <f t="shared" ref="G363:G369" si="44">F363*1.25</f>
        <v>97.412500000000009</v>
      </c>
      <c r="H363" s="245"/>
      <c r="I363" s="245"/>
      <c r="J363" s="245"/>
      <c r="K363" s="245"/>
    </row>
    <row r="364" spans="1:11" x14ac:dyDescent="0.2">
      <c r="A364" s="222" t="s">
        <v>72</v>
      </c>
      <c r="B364" s="222">
        <f>B363+2</f>
        <v>4</v>
      </c>
      <c r="C364" s="222" t="s">
        <v>307</v>
      </c>
      <c r="D364" s="222" t="s">
        <v>73</v>
      </c>
      <c r="E364" s="240">
        <v>42.54</v>
      </c>
      <c r="F364" s="248">
        <f t="shared" si="43"/>
        <v>60.77</v>
      </c>
      <c r="G364" s="241">
        <f t="shared" si="44"/>
        <v>75.962500000000006</v>
      </c>
      <c r="H364" s="245"/>
      <c r="I364" s="245"/>
      <c r="J364" s="245"/>
      <c r="K364" s="245"/>
    </row>
    <row r="365" spans="1:11" x14ac:dyDescent="0.2">
      <c r="A365" s="222" t="s">
        <v>72</v>
      </c>
      <c r="B365" s="222">
        <f t="shared" ref="B365:B407" si="45">B364+2</f>
        <v>6</v>
      </c>
      <c r="C365" s="222" t="s">
        <v>307</v>
      </c>
      <c r="D365" s="222" t="s">
        <v>74</v>
      </c>
      <c r="E365" s="240">
        <v>51.26</v>
      </c>
      <c r="F365" s="248">
        <f t="shared" si="43"/>
        <v>73.23</v>
      </c>
      <c r="G365" s="241">
        <f t="shared" si="44"/>
        <v>91.537500000000009</v>
      </c>
      <c r="H365" s="245"/>
      <c r="I365" s="245"/>
      <c r="J365" s="245"/>
      <c r="K365" s="245"/>
    </row>
    <row r="366" spans="1:11" x14ac:dyDescent="0.2">
      <c r="A366" s="222" t="s">
        <v>72</v>
      </c>
      <c r="B366" s="222">
        <f t="shared" si="45"/>
        <v>8</v>
      </c>
      <c r="C366" s="222" t="s">
        <v>307</v>
      </c>
      <c r="D366" s="222" t="s">
        <v>75</v>
      </c>
      <c r="E366" s="240">
        <v>42.96</v>
      </c>
      <c r="F366" s="248">
        <f t="shared" si="43"/>
        <v>61.37</v>
      </c>
      <c r="G366" s="241">
        <f t="shared" si="44"/>
        <v>76.712499999999991</v>
      </c>
      <c r="H366" s="245"/>
      <c r="I366" s="245"/>
      <c r="J366" s="245"/>
      <c r="K366" s="245"/>
    </row>
    <row r="367" spans="1:11" x14ac:dyDescent="0.2">
      <c r="A367" s="222" t="s">
        <v>72</v>
      </c>
      <c r="B367" s="222">
        <f t="shared" si="45"/>
        <v>10</v>
      </c>
      <c r="C367" s="222" t="s">
        <v>307</v>
      </c>
      <c r="D367" s="222" t="s">
        <v>76</v>
      </c>
      <c r="E367" s="240">
        <v>23.22</v>
      </c>
      <c r="F367" s="248">
        <f t="shared" si="43"/>
        <v>33.17</v>
      </c>
      <c r="G367" s="241">
        <f t="shared" si="44"/>
        <v>41.462500000000006</v>
      </c>
      <c r="H367" s="245"/>
      <c r="I367" s="245"/>
      <c r="J367" s="245"/>
      <c r="K367" s="245"/>
    </row>
    <row r="368" spans="1:11" x14ac:dyDescent="0.2">
      <c r="A368" s="222" t="s">
        <v>72</v>
      </c>
      <c r="B368" s="222">
        <v>20</v>
      </c>
      <c r="C368" s="222" t="s">
        <v>287</v>
      </c>
      <c r="D368" s="222" t="s">
        <v>77</v>
      </c>
      <c r="E368" s="240">
        <v>69.22</v>
      </c>
      <c r="F368" s="248">
        <f t="shared" si="43"/>
        <v>98.89</v>
      </c>
      <c r="G368" s="241">
        <f t="shared" si="44"/>
        <v>123.6125</v>
      </c>
      <c r="H368" s="245"/>
      <c r="I368" s="245"/>
      <c r="J368" s="245"/>
      <c r="K368" s="245"/>
    </row>
    <row r="369" spans="1:11" x14ac:dyDescent="0.2">
      <c r="A369" s="222" t="s">
        <v>72</v>
      </c>
      <c r="B369" s="222">
        <f t="shared" si="45"/>
        <v>22</v>
      </c>
      <c r="C369" s="222" t="s">
        <v>287</v>
      </c>
      <c r="D369" s="222" t="s">
        <v>698</v>
      </c>
      <c r="E369" s="240">
        <v>96.29</v>
      </c>
      <c r="F369" s="248">
        <f t="shared" si="43"/>
        <v>137.56</v>
      </c>
      <c r="G369" s="241">
        <f t="shared" si="44"/>
        <v>171.95</v>
      </c>
      <c r="H369" s="245"/>
      <c r="I369" s="245"/>
      <c r="J369" s="245"/>
      <c r="K369" s="245"/>
    </row>
    <row r="370" spans="1:11" x14ac:dyDescent="0.2">
      <c r="A370" s="65" t="s">
        <v>72</v>
      </c>
      <c r="B370" s="222">
        <f t="shared" si="45"/>
        <v>24</v>
      </c>
      <c r="C370" s="65" t="s">
        <v>287</v>
      </c>
      <c r="D370" s="65" t="s">
        <v>297</v>
      </c>
      <c r="E370" s="248">
        <v>64.959999999999994</v>
      </c>
      <c r="F370" s="240">
        <f>ROUND(E370*70%,2)</f>
        <v>45.47</v>
      </c>
      <c r="G370" s="241">
        <f>E370*1.25</f>
        <v>81.199999999999989</v>
      </c>
      <c r="H370" s="245"/>
      <c r="I370" s="245"/>
      <c r="J370" s="245"/>
      <c r="K370" s="245"/>
    </row>
    <row r="371" spans="1:11" x14ac:dyDescent="0.2">
      <c r="A371" s="222" t="s">
        <v>72</v>
      </c>
      <c r="B371" s="222">
        <v>30</v>
      </c>
      <c r="C371" s="222" t="s">
        <v>290</v>
      </c>
      <c r="D371" s="222" t="s">
        <v>78</v>
      </c>
      <c r="E371" s="240">
        <v>90.29</v>
      </c>
      <c r="F371" s="222"/>
      <c r="G371" s="241">
        <f>E371*1.25</f>
        <v>112.86250000000001</v>
      </c>
      <c r="H371" s="246"/>
      <c r="I371" s="246"/>
      <c r="J371" s="246"/>
      <c r="K371" s="246"/>
    </row>
    <row r="372" spans="1:11" x14ac:dyDescent="0.2">
      <c r="A372" s="222" t="s">
        <v>72</v>
      </c>
      <c r="B372" s="222">
        <f t="shared" si="45"/>
        <v>32</v>
      </c>
      <c r="C372" s="222" t="s">
        <v>145</v>
      </c>
      <c r="D372" s="65" t="s">
        <v>711</v>
      </c>
      <c r="E372" s="248">
        <v>380.51</v>
      </c>
      <c r="F372" s="248">
        <f>ROUND(E372/0.7,2)</f>
        <v>543.59</v>
      </c>
      <c r="G372" s="241">
        <f>F372*1.25</f>
        <v>679.48750000000007</v>
      </c>
      <c r="H372" s="245"/>
      <c r="I372" s="245"/>
      <c r="J372" s="245"/>
      <c r="K372" s="245"/>
    </row>
    <row r="373" spans="1:11" ht="17.25" customHeight="1" x14ac:dyDescent="0.2">
      <c r="A373" s="222" t="s">
        <v>72</v>
      </c>
      <c r="B373" s="222">
        <f t="shared" si="45"/>
        <v>34</v>
      </c>
      <c r="C373" s="222" t="s">
        <v>145</v>
      </c>
      <c r="D373" s="65" t="s">
        <v>707</v>
      </c>
      <c r="E373" s="248">
        <v>206.29</v>
      </c>
      <c r="F373" s="248">
        <f>ROUND(E373/0.7,2)</f>
        <v>294.7</v>
      </c>
      <c r="G373" s="241">
        <f>F373*1.25</f>
        <v>368.375</v>
      </c>
      <c r="H373" s="245"/>
      <c r="I373" s="245"/>
      <c r="J373" s="245"/>
      <c r="K373" s="245"/>
    </row>
    <row r="374" spans="1:11" x14ac:dyDescent="0.2">
      <c r="A374" s="222" t="s">
        <v>72</v>
      </c>
      <c r="B374" s="222">
        <f t="shared" si="45"/>
        <v>36</v>
      </c>
      <c r="C374" s="222" t="s">
        <v>145</v>
      </c>
      <c r="D374" s="65" t="s">
        <v>708</v>
      </c>
      <c r="E374" s="248">
        <v>178.17</v>
      </c>
      <c r="F374" s="248">
        <f>ROUND(E374/0.7,2)</f>
        <v>254.53</v>
      </c>
      <c r="G374" s="241">
        <f>F374*1.25</f>
        <v>318.16250000000002</v>
      </c>
      <c r="H374" s="245"/>
      <c r="I374" s="245"/>
      <c r="J374" s="245"/>
      <c r="K374" s="245"/>
    </row>
    <row r="375" spans="1:11" x14ac:dyDescent="0.2">
      <c r="A375" s="222" t="s">
        <v>72</v>
      </c>
      <c r="B375" s="222">
        <f>B374+2</f>
        <v>38</v>
      </c>
      <c r="C375" s="222" t="s">
        <v>145</v>
      </c>
      <c r="D375" s="65" t="s">
        <v>709</v>
      </c>
      <c r="E375" s="248">
        <v>89.45</v>
      </c>
      <c r="F375" s="248">
        <f>ROUND(E375/0.7,2)</f>
        <v>127.79</v>
      </c>
      <c r="G375" s="241">
        <f>F375*1.25</f>
        <v>159.73750000000001</v>
      </c>
      <c r="H375" s="245"/>
      <c r="I375" s="245"/>
      <c r="J375" s="245"/>
      <c r="K375" s="245"/>
    </row>
    <row r="376" spans="1:11" x14ac:dyDescent="0.2">
      <c r="A376" s="222" t="s">
        <v>72</v>
      </c>
      <c r="B376" s="222">
        <f t="shared" si="45"/>
        <v>40</v>
      </c>
      <c r="C376" s="222" t="s">
        <v>145</v>
      </c>
      <c r="D376" s="222" t="s">
        <v>80</v>
      </c>
      <c r="E376" s="240">
        <v>73.87</v>
      </c>
      <c r="F376" s="240"/>
      <c r="G376" s="241">
        <f t="shared" ref="G376:G382" si="46">E376*1.25</f>
        <v>92.337500000000006</v>
      </c>
      <c r="H376" s="245"/>
      <c r="I376" s="245"/>
      <c r="J376" s="245"/>
      <c r="K376" s="245"/>
    </row>
    <row r="377" spans="1:11" x14ac:dyDescent="0.2">
      <c r="A377" s="222" t="s">
        <v>72</v>
      </c>
      <c r="B377" s="222">
        <f t="shared" si="45"/>
        <v>42</v>
      </c>
      <c r="C377" s="222" t="s">
        <v>145</v>
      </c>
      <c r="D377" s="222" t="s">
        <v>81</v>
      </c>
      <c r="E377" s="240">
        <v>90.29</v>
      </c>
      <c r="F377" s="240">
        <f t="shared" ref="F377:F426" si="47">ROUND(E377*70%,2)</f>
        <v>63.2</v>
      </c>
      <c r="G377" s="241">
        <f t="shared" si="46"/>
        <v>112.86250000000001</v>
      </c>
      <c r="H377" s="245"/>
      <c r="I377" s="245"/>
      <c r="J377" s="245"/>
      <c r="K377" s="245"/>
    </row>
    <row r="378" spans="1:11" x14ac:dyDescent="0.2">
      <c r="A378" s="222" t="s">
        <v>72</v>
      </c>
      <c r="B378" s="222">
        <f t="shared" si="45"/>
        <v>44</v>
      </c>
      <c r="C378" s="222" t="s">
        <v>145</v>
      </c>
      <c r="D378" s="222" t="s">
        <v>82</v>
      </c>
      <c r="E378" s="240">
        <v>98.5</v>
      </c>
      <c r="F378" s="240">
        <f t="shared" si="47"/>
        <v>68.95</v>
      </c>
      <c r="G378" s="241">
        <f t="shared" si="46"/>
        <v>123.125</v>
      </c>
      <c r="H378" s="245"/>
      <c r="I378" s="245"/>
      <c r="J378" s="245"/>
      <c r="K378" s="245"/>
    </row>
    <row r="379" spans="1:11" x14ac:dyDescent="0.2">
      <c r="A379" s="222" t="s">
        <v>72</v>
      </c>
      <c r="B379" s="222">
        <f t="shared" si="45"/>
        <v>46</v>
      </c>
      <c r="C379" s="222" t="s">
        <v>145</v>
      </c>
      <c r="D379" s="222" t="s">
        <v>83</v>
      </c>
      <c r="E379" s="240">
        <v>123.13</v>
      </c>
      <c r="F379" s="240">
        <f t="shared" si="47"/>
        <v>86.19</v>
      </c>
      <c r="G379" s="241">
        <f t="shared" si="46"/>
        <v>153.91249999999999</v>
      </c>
      <c r="H379" s="245"/>
      <c r="I379" s="245"/>
      <c r="J379" s="245"/>
      <c r="K379" s="245"/>
    </row>
    <row r="380" spans="1:11" x14ac:dyDescent="0.2">
      <c r="A380" s="222" t="s">
        <v>72</v>
      </c>
      <c r="B380" s="222">
        <f t="shared" si="45"/>
        <v>48</v>
      </c>
      <c r="C380" s="222" t="s">
        <v>145</v>
      </c>
      <c r="D380" s="222" t="s">
        <v>84</v>
      </c>
      <c r="E380" s="240">
        <v>147.77000000000001</v>
      </c>
      <c r="F380" s="240">
        <f t="shared" si="47"/>
        <v>103.44</v>
      </c>
      <c r="G380" s="241">
        <f t="shared" si="46"/>
        <v>184.71250000000001</v>
      </c>
      <c r="H380" s="245"/>
      <c r="I380" s="245"/>
      <c r="J380" s="245"/>
      <c r="K380" s="245"/>
    </row>
    <row r="381" spans="1:11" x14ac:dyDescent="0.2">
      <c r="A381" s="222" t="s">
        <v>72</v>
      </c>
      <c r="B381" s="222">
        <v>60</v>
      </c>
      <c r="C381" s="222" t="s">
        <v>307</v>
      </c>
      <c r="D381" s="222" t="s">
        <v>85</v>
      </c>
      <c r="E381" s="240">
        <v>3.56</v>
      </c>
      <c r="F381" s="240">
        <f t="shared" si="47"/>
        <v>2.4900000000000002</v>
      </c>
      <c r="G381" s="241">
        <f t="shared" si="46"/>
        <v>4.45</v>
      </c>
      <c r="H381" s="245"/>
      <c r="I381" s="245"/>
      <c r="J381" s="245"/>
      <c r="K381" s="245"/>
    </row>
    <row r="382" spans="1:11" x14ac:dyDescent="0.2">
      <c r="A382" s="222" t="s">
        <v>72</v>
      </c>
      <c r="B382" s="222">
        <f t="shared" si="45"/>
        <v>62</v>
      </c>
      <c r="C382" s="222" t="s">
        <v>307</v>
      </c>
      <c r="D382" s="222" t="s">
        <v>86</v>
      </c>
      <c r="E382" s="240">
        <v>3.97</v>
      </c>
      <c r="F382" s="240">
        <f t="shared" si="47"/>
        <v>2.78</v>
      </c>
      <c r="G382" s="241">
        <f t="shared" si="46"/>
        <v>4.9625000000000004</v>
      </c>
      <c r="H382" s="245"/>
      <c r="I382" s="245"/>
      <c r="J382" s="245"/>
      <c r="K382" s="245"/>
    </row>
    <row r="383" spans="1:11" x14ac:dyDescent="0.2">
      <c r="A383" s="222" t="s">
        <v>72</v>
      </c>
      <c r="B383" s="222">
        <f t="shared" si="45"/>
        <v>64</v>
      </c>
      <c r="C383" s="222" t="s">
        <v>145</v>
      </c>
      <c r="D383" s="65" t="s">
        <v>705</v>
      </c>
      <c r="E383" s="248">
        <v>62.11</v>
      </c>
      <c r="F383" s="248">
        <f>ROUND(E383/0.7,2)</f>
        <v>88.73</v>
      </c>
      <c r="G383" s="241">
        <f>F383*1.25</f>
        <v>110.91250000000001</v>
      </c>
      <c r="H383" s="245"/>
      <c r="I383" s="245"/>
      <c r="J383" s="245"/>
      <c r="K383" s="245"/>
    </row>
    <row r="384" spans="1:11" x14ac:dyDescent="0.2">
      <c r="A384" s="222" t="s">
        <v>72</v>
      </c>
      <c r="B384" s="222">
        <f t="shared" si="45"/>
        <v>66</v>
      </c>
      <c r="C384" s="222" t="s">
        <v>145</v>
      </c>
      <c r="D384" s="65" t="s">
        <v>706</v>
      </c>
      <c r="E384" s="248">
        <v>49.68</v>
      </c>
      <c r="F384" s="248">
        <f>ROUND(E384/0.7,2)</f>
        <v>70.97</v>
      </c>
      <c r="G384" s="241">
        <f>F384*1.25</f>
        <v>88.712500000000006</v>
      </c>
      <c r="H384" s="245"/>
      <c r="I384" s="245"/>
      <c r="J384" s="245"/>
      <c r="K384" s="245"/>
    </row>
    <row r="385" spans="1:11" x14ac:dyDescent="0.2">
      <c r="A385" s="222" t="s">
        <v>72</v>
      </c>
      <c r="B385" s="222">
        <f t="shared" si="45"/>
        <v>68</v>
      </c>
      <c r="C385" s="222" t="s">
        <v>145</v>
      </c>
      <c r="D385" s="65" t="s">
        <v>113</v>
      </c>
      <c r="E385" s="248">
        <v>126.14</v>
      </c>
      <c r="F385" s="248">
        <f>ROUND(E385/0.7,2)</f>
        <v>180.2</v>
      </c>
      <c r="G385" s="241">
        <f>F385*1.25</f>
        <v>225.25</v>
      </c>
      <c r="H385" s="245"/>
      <c r="I385" s="245"/>
      <c r="J385" s="245"/>
      <c r="K385" s="245"/>
    </row>
    <row r="386" spans="1:11" x14ac:dyDescent="0.2">
      <c r="A386" s="222" t="s">
        <v>72</v>
      </c>
      <c r="B386" s="222">
        <f t="shared" si="45"/>
        <v>70</v>
      </c>
      <c r="C386" s="222" t="s">
        <v>145</v>
      </c>
      <c r="D386" s="65" t="s">
        <v>710</v>
      </c>
      <c r="E386" s="248">
        <v>20.97</v>
      </c>
      <c r="F386" s="248">
        <f>ROUND(E386/0.7,2)</f>
        <v>29.96</v>
      </c>
      <c r="G386" s="241">
        <f>F386*1.25</f>
        <v>37.450000000000003</v>
      </c>
      <c r="H386" s="245"/>
      <c r="I386" s="245"/>
      <c r="J386" s="245"/>
      <c r="K386" s="245"/>
    </row>
    <row r="387" spans="1:11" x14ac:dyDescent="0.2">
      <c r="A387" s="222" t="s">
        <v>72</v>
      </c>
      <c r="B387" s="222">
        <f t="shared" si="45"/>
        <v>72</v>
      </c>
      <c r="C387" s="222" t="s">
        <v>287</v>
      </c>
      <c r="D387" s="222" t="s">
        <v>87</v>
      </c>
      <c r="E387" s="255">
        <v>20.95</v>
      </c>
      <c r="F387" s="240">
        <f t="shared" si="47"/>
        <v>14.67</v>
      </c>
      <c r="G387" s="241">
        <v>97.03</v>
      </c>
      <c r="H387" s="245"/>
      <c r="I387" s="230"/>
      <c r="J387" s="245"/>
      <c r="K387" s="245"/>
    </row>
    <row r="388" spans="1:11" x14ac:dyDescent="0.2">
      <c r="A388" s="222" t="s">
        <v>72</v>
      </c>
      <c r="B388" s="222">
        <f t="shared" si="45"/>
        <v>74</v>
      </c>
      <c r="C388" s="222" t="s">
        <v>290</v>
      </c>
      <c r="D388" s="222" t="s">
        <v>699</v>
      </c>
      <c r="E388" s="240">
        <v>43.24</v>
      </c>
      <c r="F388" s="240">
        <f t="shared" si="47"/>
        <v>30.27</v>
      </c>
      <c r="G388" s="241">
        <f t="shared" ref="G388:G407" si="48">E388*1.25</f>
        <v>54.050000000000004</v>
      </c>
      <c r="H388" s="245"/>
      <c r="I388" s="245"/>
      <c r="J388" s="245"/>
      <c r="K388" s="245"/>
    </row>
    <row r="389" spans="1:11" x14ac:dyDescent="0.2">
      <c r="A389" s="222" t="s">
        <v>72</v>
      </c>
      <c r="B389" s="222">
        <f t="shared" si="45"/>
        <v>76</v>
      </c>
      <c r="C389" s="222" t="s">
        <v>290</v>
      </c>
      <c r="D389" s="222" t="s">
        <v>700</v>
      </c>
      <c r="E389" s="240">
        <v>26.12</v>
      </c>
      <c r="F389" s="240">
        <f t="shared" si="47"/>
        <v>18.28</v>
      </c>
      <c r="G389" s="241">
        <f t="shared" si="48"/>
        <v>32.65</v>
      </c>
      <c r="H389" s="245"/>
      <c r="I389" s="245"/>
      <c r="J389" s="245"/>
      <c r="K389" s="245"/>
    </row>
    <row r="390" spans="1:11" x14ac:dyDescent="0.2">
      <c r="A390" s="222" t="s">
        <v>72</v>
      </c>
      <c r="B390" s="222">
        <v>80</v>
      </c>
      <c r="C390" s="222" t="s">
        <v>145</v>
      </c>
      <c r="D390" s="222" t="s">
        <v>88</v>
      </c>
      <c r="E390" s="240">
        <v>100.5</v>
      </c>
      <c r="F390" s="240">
        <f t="shared" si="47"/>
        <v>70.349999999999994</v>
      </c>
      <c r="G390" s="241">
        <f t="shared" si="48"/>
        <v>125.625</v>
      </c>
      <c r="H390" s="245"/>
      <c r="I390" s="245"/>
      <c r="J390" s="245"/>
      <c r="K390" s="245"/>
    </row>
    <row r="391" spans="1:11" ht="25.5" x14ac:dyDescent="0.2">
      <c r="A391" s="65" t="s">
        <v>72</v>
      </c>
      <c r="B391" s="222">
        <f t="shared" si="45"/>
        <v>82</v>
      </c>
      <c r="C391" s="65" t="s">
        <v>287</v>
      </c>
      <c r="D391" s="65" t="s">
        <v>288</v>
      </c>
      <c r="E391" s="248">
        <v>111.87</v>
      </c>
      <c r="F391" s="240">
        <f t="shared" si="47"/>
        <v>78.31</v>
      </c>
      <c r="G391" s="241">
        <f t="shared" si="48"/>
        <v>139.83750000000001</v>
      </c>
      <c r="H391" s="245"/>
      <c r="I391" s="245"/>
      <c r="J391" s="245"/>
      <c r="K391" s="245"/>
    </row>
    <row r="392" spans="1:11" ht="38.25" x14ac:dyDescent="0.2">
      <c r="A392" s="65" t="s">
        <v>72</v>
      </c>
      <c r="B392" s="222">
        <f t="shared" si="45"/>
        <v>84</v>
      </c>
      <c r="C392" s="65" t="s">
        <v>287</v>
      </c>
      <c r="D392" s="65" t="s">
        <v>289</v>
      </c>
      <c r="E392" s="248">
        <v>11.79</v>
      </c>
      <c r="F392" s="240">
        <f t="shared" si="47"/>
        <v>8.25</v>
      </c>
      <c r="G392" s="241">
        <f t="shared" si="48"/>
        <v>14.737499999999999</v>
      </c>
      <c r="H392" s="245"/>
      <c r="I392" s="245"/>
      <c r="J392" s="245"/>
      <c r="K392" s="245"/>
    </row>
    <row r="393" spans="1:11" ht="25.5" x14ac:dyDescent="0.2">
      <c r="A393" s="65" t="s">
        <v>72</v>
      </c>
      <c r="B393" s="222">
        <v>100</v>
      </c>
      <c r="C393" s="65" t="s">
        <v>290</v>
      </c>
      <c r="D393" s="65" t="s">
        <v>291</v>
      </c>
      <c r="E393" s="248">
        <v>6.92</v>
      </c>
      <c r="F393" s="240">
        <f t="shared" si="47"/>
        <v>4.84</v>
      </c>
      <c r="G393" s="241">
        <f t="shared" si="48"/>
        <v>8.65</v>
      </c>
      <c r="H393" s="245"/>
      <c r="I393" s="245"/>
      <c r="J393" s="245"/>
      <c r="K393" s="245"/>
    </row>
    <row r="394" spans="1:11" ht="25.5" x14ac:dyDescent="0.2">
      <c r="A394" s="65" t="s">
        <v>72</v>
      </c>
      <c r="B394" s="222">
        <f t="shared" si="45"/>
        <v>102</v>
      </c>
      <c r="C394" s="65" t="s">
        <v>290</v>
      </c>
      <c r="D394" s="65" t="s">
        <v>292</v>
      </c>
      <c r="E394" s="248">
        <v>6.36</v>
      </c>
      <c r="F394" s="240">
        <f t="shared" si="47"/>
        <v>4.45</v>
      </c>
      <c r="G394" s="241">
        <f t="shared" si="48"/>
        <v>7.95</v>
      </c>
      <c r="H394" s="245"/>
      <c r="I394" s="245"/>
      <c r="J394" s="245"/>
      <c r="K394" s="245"/>
    </row>
    <row r="395" spans="1:11" ht="38.25" x14ac:dyDescent="0.2">
      <c r="A395" s="65" t="s">
        <v>72</v>
      </c>
      <c r="B395" s="222">
        <f t="shared" si="45"/>
        <v>104</v>
      </c>
      <c r="C395" s="65" t="s">
        <v>290</v>
      </c>
      <c r="D395" s="65" t="s">
        <v>293</v>
      </c>
      <c r="E395" s="248">
        <v>18.52</v>
      </c>
      <c r="F395" s="240">
        <f t="shared" si="47"/>
        <v>12.96</v>
      </c>
      <c r="G395" s="241">
        <f t="shared" si="48"/>
        <v>23.15</v>
      </c>
      <c r="H395" s="245"/>
      <c r="I395" s="245"/>
      <c r="J395" s="245"/>
      <c r="K395" s="245"/>
    </row>
    <row r="396" spans="1:11" ht="38.25" x14ac:dyDescent="0.2">
      <c r="A396" s="65" t="s">
        <v>72</v>
      </c>
      <c r="B396" s="222">
        <f t="shared" si="45"/>
        <v>106</v>
      </c>
      <c r="C396" s="65" t="s">
        <v>294</v>
      </c>
      <c r="D396" s="65" t="s">
        <v>295</v>
      </c>
      <c r="E396" s="248">
        <v>16.36</v>
      </c>
      <c r="F396" s="240">
        <f t="shared" si="47"/>
        <v>11.45</v>
      </c>
      <c r="G396" s="241">
        <f t="shared" si="48"/>
        <v>20.45</v>
      </c>
      <c r="H396" s="245"/>
      <c r="I396" s="245"/>
      <c r="J396" s="245"/>
      <c r="K396" s="245"/>
    </row>
    <row r="397" spans="1:11" ht="38.25" x14ac:dyDescent="0.2">
      <c r="A397" s="65" t="s">
        <v>72</v>
      </c>
      <c r="B397" s="222">
        <f t="shared" si="45"/>
        <v>108</v>
      </c>
      <c r="C397" s="65" t="s">
        <v>287</v>
      </c>
      <c r="D397" s="65" t="s">
        <v>296</v>
      </c>
      <c r="E397" s="248">
        <v>13.01</v>
      </c>
      <c r="F397" s="240">
        <f t="shared" si="47"/>
        <v>9.11</v>
      </c>
      <c r="G397" s="241">
        <f t="shared" si="48"/>
        <v>16.262499999999999</v>
      </c>
      <c r="H397" s="245"/>
      <c r="I397" s="245"/>
      <c r="J397" s="245"/>
      <c r="K397" s="245"/>
    </row>
    <row r="398" spans="1:11" ht="25.5" x14ac:dyDescent="0.2">
      <c r="A398" s="65" t="s">
        <v>72</v>
      </c>
      <c r="B398" s="222">
        <v>130</v>
      </c>
      <c r="C398" s="65" t="s">
        <v>290</v>
      </c>
      <c r="D398" s="65" t="s">
        <v>298</v>
      </c>
      <c r="E398" s="248">
        <v>47.24</v>
      </c>
      <c r="F398" s="240">
        <f t="shared" si="47"/>
        <v>33.07</v>
      </c>
      <c r="G398" s="241">
        <f t="shared" si="48"/>
        <v>59.050000000000004</v>
      </c>
      <c r="H398" s="245"/>
      <c r="I398" s="245"/>
      <c r="J398" s="245"/>
      <c r="K398" s="245"/>
    </row>
    <row r="399" spans="1:11" ht="38.25" x14ac:dyDescent="0.2">
      <c r="A399" s="65" t="s">
        <v>72</v>
      </c>
      <c r="B399" s="222">
        <f t="shared" si="45"/>
        <v>132</v>
      </c>
      <c r="C399" s="65" t="s">
        <v>290</v>
      </c>
      <c r="D399" s="65" t="s">
        <v>299</v>
      </c>
      <c r="E399" s="248">
        <v>0.63</v>
      </c>
      <c r="F399" s="240">
        <f t="shared" si="47"/>
        <v>0.44</v>
      </c>
      <c r="G399" s="241">
        <f t="shared" si="48"/>
        <v>0.78749999999999998</v>
      </c>
      <c r="H399" s="245"/>
      <c r="I399" s="245"/>
      <c r="J399" s="245"/>
      <c r="K399" s="245"/>
    </row>
    <row r="400" spans="1:11" ht="38.25" x14ac:dyDescent="0.2">
      <c r="A400" s="65" t="s">
        <v>72</v>
      </c>
      <c r="B400" s="222">
        <f t="shared" si="45"/>
        <v>134</v>
      </c>
      <c r="C400" s="65" t="s">
        <v>307</v>
      </c>
      <c r="D400" s="65" t="s">
        <v>300</v>
      </c>
      <c r="E400" s="248">
        <v>23.02</v>
      </c>
      <c r="F400" s="248">
        <f t="shared" ref="F400:F420" si="49">ROUND(E400/0.7,2)</f>
        <v>32.89</v>
      </c>
      <c r="G400" s="241">
        <f t="shared" si="48"/>
        <v>28.774999999999999</v>
      </c>
      <c r="H400" s="245"/>
      <c r="I400" s="245"/>
      <c r="J400" s="245"/>
      <c r="K400" s="245"/>
    </row>
    <row r="401" spans="1:11" ht="25.5" x14ac:dyDescent="0.2">
      <c r="A401" s="65" t="s">
        <v>72</v>
      </c>
      <c r="B401" s="222">
        <f t="shared" si="45"/>
        <v>136</v>
      </c>
      <c r="C401" s="65" t="s">
        <v>307</v>
      </c>
      <c r="D401" s="65" t="s">
        <v>301</v>
      </c>
      <c r="E401" s="248">
        <v>8.5299999999999994</v>
      </c>
      <c r="F401" s="248">
        <f t="shared" si="49"/>
        <v>12.19</v>
      </c>
      <c r="G401" s="241">
        <f t="shared" si="48"/>
        <v>10.6625</v>
      </c>
      <c r="H401" s="245"/>
      <c r="I401" s="245"/>
      <c r="J401" s="245"/>
      <c r="K401" s="245"/>
    </row>
    <row r="402" spans="1:11" ht="38.25" x14ac:dyDescent="0.2">
      <c r="A402" s="65" t="s">
        <v>72</v>
      </c>
      <c r="B402" s="222">
        <f t="shared" si="45"/>
        <v>138</v>
      </c>
      <c r="C402" s="65" t="s">
        <v>307</v>
      </c>
      <c r="D402" s="65" t="s">
        <v>302</v>
      </c>
      <c r="E402" s="248">
        <v>58.12</v>
      </c>
      <c r="F402" s="248">
        <f t="shared" si="49"/>
        <v>83.03</v>
      </c>
      <c r="G402" s="241">
        <f t="shared" si="48"/>
        <v>72.649999999999991</v>
      </c>
      <c r="H402" s="245"/>
      <c r="I402" s="245"/>
      <c r="J402" s="245"/>
      <c r="K402" s="245"/>
    </row>
    <row r="403" spans="1:11" ht="38.25" x14ac:dyDescent="0.2">
      <c r="A403" s="65" t="s">
        <v>72</v>
      </c>
      <c r="B403" s="222">
        <f t="shared" si="45"/>
        <v>140</v>
      </c>
      <c r="C403" s="65" t="s">
        <v>290</v>
      </c>
      <c r="D403" s="65" t="s">
        <v>303</v>
      </c>
      <c r="E403" s="248">
        <v>121.27</v>
      </c>
      <c r="F403" s="248">
        <f t="shared" si="49"/>
        <v>173.24</v>
      </c>
      <c r="G403" s="241">
        <f t="shared" si="48"/>
        <v>151.58750000000001</v>
      </c>
      <c r="H403" s="245"/>
      <c r="I403" s="245"/>
      <c r="J403" s="245"/>
      <c r="K403" s="245"/>
    </row>
    <row r="404" spans="1:11" x14ac:dyDescent="0.2">
      <c r="A404" s="65" t="s">
        <v>72</v>
      </c>
      <c r="B404" s="222">
        <f t="shared" si="45"/>
        <v>142</v>
      </c>
      <c r="C404" s="222" t="s">
        <v>290</v>
      </c>
      <c r="D404" s="222" t="s">
        <v>611</v>
      </c>
      <c r="E404" s="240">
        <v>28.12</v>
      </c>
      <c r="F404" s="240">
        <f>ROUND(E404*70%,2)</f>
        <v>19.68</v>
      </c>
      <c r="G404" s="241">
        <f t="shared" si="48"/>
        <v>35.15</v>
      </c>
      <c r="H404" s="245"/>
      <c r="I404" s="245"/>
      <c r="J404" s="245"/>
      <c r="K404" s="245"/>
    </row>
    <row r="405" spans="1:11" x14ac:dyDescent="0.2">
      <c r="A405" s="65" t="s">
        <v>72</v>
      </c>
      <c r="B405" s="222">
        <f t="shared" si="45"/>
        <v>144</v>
      </c>
      <c r="C405" s="65" t="s">
        <v>145</v>
      </c>
      <c r="D405" s="65" t="s">
        <v>306</v>
      </c>
      <c r="E405" s="248">
        <v>517.65</v>
      </c>
      <c r="F405" s="248">
        <f>ROUND(E405/0.7,2)</f>
        <v>739.5</v>
      </c>
      <c r="G405" s="241">
        <f t="shared" si="48"/>
        <v>647.0625</v>
      </c>
      <c r="H405" s="245"/>
      <c r="I405" s="245"/>
      <c r="J405" s="245"/>
      <c r="K405" s="245"/>
    </row>
    <row r="406" spans="1:11" x14ac:dyDescent="0.2">
      <c r="A406" s="222" t="s">
        <v>72</v>
      </c>
      <c r="B406" s="222">
        <f t="shared" si="45"/>
        <v>146</v>
      </c>
      <c r="C406" s="222" t="s">
        <v>145</v>
      </c>
      <c r="D406" s="222" t="s">
        <v>79</v>
      </c>
      <c r="E406" s="240">
        <v>96.25</v>
      </c>
      <c r="F406" s="240"/>
      <c r="G406" s="241">
        <f t="shared" si="48"/>
        <v>120.3125</v>
      </c>
      <c r="H406" s="245"/>
      <c r="I406" s="245"/>
      <c r="J406" s="245"/>
      <c r="K406" s="245"/>
    </row>
    <row r="407" spans="1:11" x14ac:dyDescent="0.2">
      <c r="A407" s="65" t="s">
        <v>72</v>
      </c>
      <c r="B407" s="222">
        <f t="shared" si="45"/>
        <v>148</v>
      </c>
      <c r="C407" s="65" t="s">
        <v>287</v>
      </c>
      <c r="D407" s="65" t="s">
        <v>304</v>
      </c>
      <c r="E407" s="248">
        <v>25.71</v>
      </c>
      <c r="F407" s="248">
        <f t="shared" si="49"/>
        <v>36.729999999999997</v>
      </c>
      <c r="G407" s="241">
        <f t="shared" si="48"/>
        <v>32.137500000000003</v>
      </c>
      <c r="H407" s="245"/>
      <c r="I407" s="245"/>
      <c r="J407" s="245"/>
      <c r="K407" s="245"/>
    </row>
    <row r="408" spans="1:11" s="82" customFormat="1" x14ac:dyDescent="0.2">
      <c r="A408" s="194"/>
      <c r="B408" s="236"/>
      <c r="C408" s="194"/>
      <c r="D408" s="194"/>
      <c r="E408" s="239"/>
      <c r="F408" s="239"/>
      <c r="G408" s="233"/>
      <c r="H408" s="234"/>
      <c r="I408" s="234"/>
      <c r="J408" s="234"/>
      <c r="K408" s="234"/>
    </row>
    <row r="409" spans="1:11" x14ac:dyDescent="0.2">
      <c r="A409" s="277" t="s">
        <v>619</v>
      </c>
      <c r="B409" s="273"/>
      <c r="C409" s="273"/>
      <c r="D409" s="273"/>
      <c r="E409" s="273"/>
      <c r="F409" s="273"/>
      <c r="G409" s="278"/>
      <c r="H409" s="245"/>
      <c r="I409" s="245"/>
      <c r="J409" s="245"/>
      <c r="K409" s="245"/>
    </row>
    <row r="410" spans="1:11" x14ac:dyDescent="0.2">
      <c r="A410" s="222" t="s">
        <v>89</v>
      </c>
      <c r="B410" s="222">
        <v>2</v>
      </c>
      <c r="C410" s="222" t="s">
        <v>145</v>
      </c>
      <c r="D410" s="222" t="s">
        <v>641</v>
      </c>
      <c r="E410" s="240">
        <v>6386.57</v>
      </c>
      <c r="F410" s="248">
        <f t="shared" si="49"/>
        <v>9123.67</v>
      </c>
      <c r="G410" s="241">
        <f t="shared" ref="G410:G420" si="50">E410*1.25</f>
        <v>7983.2124999999996</v>
      </c>
      <c r="H410" s="245"/>
      <c r="I410" s="245"/>
      <c r="J410" s="245"/>
      <c r="K410" s="245"/>
    </row>
    <row r="411" spans="1:11" x14ac:dyDescent="0.2">
      <c r="A411" s="222" t="s">
        <v>89</v>
      </c>
      <c r="B411" s="222">
        <v>10</v>
      </c>
      <c r="C411" s="222" t="s">
        <v>145</v>
      </c>
      <c r="D411" s="222" t="s">
        <v>642</v>
      </c>
      <c r="E411" s="240">
        <v>8125.69</v>
      </c>
      <c r="F411" s="248">
        <f t="shared" si="49"/>
        <v>11608.13</v>
      </c>
      <c r="G411" s="241">
        <f t="shared" si="50"/>
        <v>10157.112499999999</v>
      </c>
      <c r="H411" s="245"/>
      <c r="I411" s="245"/>
      <c r="J411" s="245"/>
      <c r="K411" s="245"/>
    </row>
    <row r="412" spans="1:11" x14ac:dyDescent="0.2">
      <c r="A412" s="222" t="s">
        <v>89</v>
      </c>
      <c r="B412" s="222">
        <f t="shared" ref="B412:B472" si="51">B411+2</f>
        <v>12</v>
      </c>
      <c r="C412" s="222" t="s">
        <v>145</v>
      </c>
      <c r="D412" s="222" t="s">
        <v>643</v>
      </c>
      <c r="E412" s="240">
        <v>7125.29</v>
      </c>
      <c r="F412" s="248">
        <f t="shared" si="49"/>
        <v>10178.99</v>
      </c>
      <c r="G412" s="241">
        <f t="shared" si="50"/>
        <v>8906.6124999999993</v>
      </c>
      <c r="H412" s="245"/>
      <c r="I412" s="245"/>
      <c r="J412" s="245"/>
      <c r="K412" s="245"/>
    </row>
    <row r="413" spans="1:11" x14ac:dyDescent="0.2">
      <c r="A413" s="222" t="s">
        <v>89</v>
      </c>
      <c r="B413" s="222">
        <v>20</v>
      </c>
      <c r="C413" s="222" t="s">
        <v>145</v>
      </c>
      <c r="D413" s="222" t="s">
        <v>69</v>
      </c>
      <c r="E413" s="240">
        <v>174.77</v>
      </c>
      <c r="F413" s="240">
        <f>ROUND(E413*70%,2)</f>
        <v>122.34</v>
      </c>
      <c r="G413" s="241">
        <f t="shared" si="50"/>
        <v>218.46250000000001</v>
      </c>
      <c r="H413" s="245"/>
      <c r="I413" s="245"/>
      <c r="J413" s="245"/>
      <c r="K413" s="245"/>
    </row>
    <row r="414" spans="1:11" x14ac:dyDescent="0.2">
      <c r="A414" s="222" t="s">
        <v>89</v>
      </c>
      <c r="B414" s="222">
        <v>28</v>
      </c>
      <c r="C414" s="222" t="s">
        <v>145</v>
      </c>
      <c r="D414" s="222" t="s">
        <v>90</v>
      </c>
      <c r="E414" s="240">
        <v>239.95</v>
      </c>
      <c r="F414" s="248">
        <f t="shared" si="49"/>
        <v>342.79</v>
      </c>
      <c r="G414" s="241">
        <f t="shared" si="50"/>
        <v>299.9375</v>
      </c>
      <c r="H414" s="245"/>
      <c r="I414" s="245"/>
      <c r="J414" s="245"/>
      <c r="K414" s="245"/>
    </row>
    <row r="415" spans="1:11" x14ac:dyDescent="0.2">
      <c r="A415" s="222" t="s">
        <v>89</v>
      </c>
      <c r="B415" s="222">
        <f t="shared" si="51"/>
        <v>30</v>
      </c>
      <c r="C415" s="222" t="s">
        <v>145</v>
      </c>
      <c r="D415" s="222" t="s">
        <v>91</v>
      </c>
      <c r="E415" s="240">
        <v>2178.71</v>
      </c>
      <c r="F415" s="248">
        <f t="shared" si="49"/>
        <v>3112.44</v>
      </c>
      <c r="G415" s="241">
        <f t="shared" si="50"/>
        <v>2723.3874999999998</v>
      </c>
      <c r="H415" s="245"/>
      <c r="I415" s="245"/>
      <c r="J415" s="245"/>
      <c r="K415" s="245"/>
    </row>
    <row r="416" spans="1:11" x14ac:dyDescent="0.2">
      <c r="A416" s="222" t="s">
        <v>89</v>
      </c>
      <c r="B416" s="222">
        <f t="shared" si="51"/>
        <v>32</v>
      </c>
      <c r="C416" s="222" t="s">
        <v>145</v>
      </c>
      <c r="D416" s="222" t="s">
        <v>644</v>
      </c>
      <c r="E416" s="240">
        <v>3804.19</v>
      </c>
      <c r="F416" s="248">
        <f t="shared" si="49"/>
        <v>5434.56</v>
      </c>
      <c r="G416" s="241">
        <f t="shared" si="50"/>
        <v>4755.2375000000002</v>
      </c>
      <c r="H416" s="245"/>
      <c r="I416" s="245"/>
      <c r="J416" s="245"/>
      <c r="K416" s="245"/>
    </row>
    <row r="417" spans="1:11" x14ac:dyDescent="0.2">
      <c r="A417" s="222" t="s">
        <v>89</v>
      </c>
      <c r="B417" s="222">
        <f t="shared" si="51"/>
        <v>34</v>
      </c>
      <c r="C417" s="222" t="s">
        <v>145</v>
      </c>
      <c r="D417" s="222" t="s">
        <v>713</v>
      </c>
      <c r="E417" s="240">
        <v>6188.94</v>
      </c>
      <c r="F417" s="248">
        <f t="shared" si="49"/>
        <v>8841.34</v>
      </c>
      <c r="G417" s="241">
        <f t="shared" si="50"/>
        <v>7736.1749999999993</v>
      </c>
      <c r="H417" s="245"/>
      <c r="I417" s="245"/>
      <c r="J417" s="245"/>
      <c r="K417" s="245"/>
    </row>
    <row r="418" spans="1:11" x14ac:dyDescent="0.2">
      <c r="A418" s="222" t="s">
        <v>89</v>
      </c>
      <c r="B418" s="222">
        <f t="shared" si="51"/>
        <v>36</v>
      </c>
      <c r="C418" s="222" t="s">
        <v>145</v>
      </c>
      <c r="D418" s="222" t="s">
        <v>714</v>
      </c>
      <c r="E418" s="240">
        <v>7058.54</v>
      </c>
      <c r="F418" s="248">
        <f t="shared" si="49"/>
        <v>10083.629999999999</v>
      </c>
      <c r="G418" s="241">
        <f t="shared" si="50"/>
        <v>8823.1749999999993</v>
      </c>
      <c r="H418" s="245"/>
      <c r="I418" s="245"/>
      <c r="J418" s="245"/>
      <c r="K418" s="245"/>
    </row>
    <row r="419" spans="1:11" x14ac:dyDescent="0.2">
      <c r="A419" s="222" t="s">
        <v>89</v>
      </c>
      <c r="B419" s="222">
        <f t="shared" si="51"/>
        <v>38</v>
      </c>
      <c r="C419" s="222" t="s">
        <v>145</v>
      </c>
      <c r="D419" s="222" t="s">
        <v>715</v>
      </c>
      <c r="E419" s="240">
        <v>7782.24</v>
      </c>
      <c r="F419" s="248">
        <f t="shared" si="49"/>
        <v>11117.49</v>
      </c>
      <c r="G419" s="241">
        <f t="shared" si="50"/>
        <v>9727.7999999999993</v>
      </c>
      <c r="H419" s="245"/>
      <c r="I419" s="245"/>
      <c r="J419" s="245"/>
      <c r="K419" s="245"/>
    </row>
    <row r="420" spans="1:11" x14ac:dyDescent="0.2">
      <c r="A420" s="222" t="s">
        <v>89</v>
      </c>
      <c r="B420" s="222">
        <f t="shared" si="51"/>
        <v>40</v>
      </c>
      <c r="C420" s="222" t="s">
        <v>145</v>
      </c>
      <c r="D420" s="222" t="s">
        <v>92</v>
      </c>
      <c r="E420" s="240">
        <v>4438.2</v>
      </c>
      <c r="F420" s="248">
        <f t="shared" si="49"/>
        <v>6340.29</v>
      </c>
      <c r="G420" s="241">
        <f t="shared" si="50"/>
        <v>5547.75</v>
      </c>
      <c r="H420" s="245"/>
      <c r="I420" s="245"/>
      <c r="J420" s="245"/>
      <c r="K420" s="245"/>
    </row>
    <row r="421" spans="1:11" x14ac:dyDescent="0.2">
      <c r="A421" s="222" t="s">
        <v>89</v>
      </c>
      <c r="B421" s="222">
        <f t="shared" si="51"/>
        <v>42</v>
      </c>
      <c r="C421" s="222" t="s">
        <v>145</v>
      </c>
      <c r="D421" s="222" t="s">
        <v>93</v>
      </c>
      <c r="E421" s="240">
        <v>10980</v>
      </c>
      <c r="F421" s="240"/>
      <c r="G421" s="241">
        <f>E421</f>
        <v>10980</v>
      </c>
      <c r="H421" s="245"/>
      <c r="I421" s="245"/>
      <c r="J421" s="245"/>
      <c r="K421" s="245"/>
    </row>
    <row r="422" spans="1:11" x14ac:dyDescent="0.2">
      <c r="A422" s="222" t="s">
        <v>89</v>
      </c>
      <c r="B422" s="222">
        <v>50</v>
      </c>
      <c r="C422" s="222" t="s">
        <v>145</v>
      </c>
      <c r="D422" s="222" t="s">
        <v>94</v>
      </c>
      <c r="E422" s="240">
        <v>17.47</v>
      </c>
      <c r="F422" s="240"/>
      <c r="G422" s="241">
        <f t="shared" ref="G422:G427" si="52">E422*1.25</f>
        <v>21.837499999999999</v>
      </c>
      <c r="H422" s="245"/>
      <c r="I422" s="245"/>
      <c r="J422" s="245"/>
      <c r="K422" s="245"/>
    </row>
    <row r="423" spans="1:11" x14ac:dyDescent="0.2">
      <c r="A423" s="222" t="s">
        <v>89</v>
      </c>
      <c r="B423" s="222">
        <f t="shared" si="51"/>
        <v>52</v>
      </c>
      <c r="C423" s="222" t="s">
        <v>145</v>
      </c>
      <c r="D423" s="222" t="s">
        <v>95</v>
      </c>
      <c r="E423" s="240">
        <v>17.47</v>
      </c>
      <c r="F423" s="240"/>
      <c r="G423" s="241">
        <f t="shared" si="52"/>
        <v>21.837499999999999</v>
      </c>
      <c r="H423" s="245"/>
      <c r="I423" s="245"/>
      <c r="J423" s="245"/>
      <c r="K423" s="245"/>
    </row>
    <row r="424" spans="1:11" x14ac:dyDescent="0.2">
      <c r="A424" s="222" t="s">
        <v>89</v>
      </c>
      <c r="B424" s="222">
        <v>60</v>
      </c>
      <c r="C424" s="222" t="s">
        <v>145</v>
      </c>
      <c r="D424" s="222" t="s">
        <v>96</v>
      </c>
      <c r="E424" s="240">
        <v>34.94</v>
      </c>
      <c r="F424" s="240"/>
      <c r="G424" s="241">
        <f t="shared" si="52"/>
        <v>43.674999999999997</v>
      </c>
      <c r="H424" s="245"/>
      <c r="I424" s="245"/>
      <c r="J424" s="245"/>
      <c r="K424" s="245"/>
    </row>
    <row r="425" spans="1:11" x14ac:dyDescent="0.2">
      <c r="A425" s="222" t="s">
        <v>89</v>
      </c>
      <c r="B425" s="222">
        <f t="shared" si="51"/>
        <v>62</v>
      </c>
      <c r="C425" s="222" t="s">
        <v>145</v>
      </c>
      <c r="D425" s="222" t="s">
        <v>97</v>
      </c>
      <c r="E425" s="240">
        <v>69.5</v>
      </c>
      <c r="F425" s="240"/>
      <c r="G425" s="241">
        <f t="shared" si="52"/>
        <v>86.875</v>
      </c>
      <c r="H425" s="245"/>
      <c r="I425" s="245"/>
      <c r="J425" s="245"/>
      <c r="K425" s="245"/>
    </row>
    <row r="426" spans="1:11" x14ac:dyDescent="0.2">
      <c r="A426" s="222" t="s">
        <v>89</v>
      </c>
      <c r="B426" s="222">
        <v>70</v>
      </c>
      <c r="C426" s="222" t="s">
        <v>145</v>
      </c>
      <c r="D426" s="222" t="s">
        <v>747</v>
      </c>
      <c r="E426" s="240">
        <v>34.94</v>
      </c>
      <c r="F426" s="240">
        <f t="shared" si="47"/>
        <v>24.46</v>
      </c>
      <c r="G426" s="241">
        <f t="shared" si="52"/>
        <v>43.674999999999997</v>
      </c>
      <c r="H426" s="245"/>
      <c r="I426" s="245"/>
      <c r="J426" s="245"/>
      <c r="K426" s="245"/>
    </row>
    <row r="427" spans="1:11" x14ac:dyDescent="0.2">
      <c r="A427" s="222" t="s">
        <v>89</v>
      </c>
      <c r="B427" s="222">
        <f t="shared" si="51"/>
        <v>72</v>
      </c>
      <c r="C427" s="222" t="s">
        <v>145</v>
      </c>
      <c r="D427" s="222" t="s">
        <v>746</v>
      </c>
      <c r="E427" s="240">
        <v>54.72</v>
      </c>
      <c r="F427" s="240"/>
      <c r="G427" s="241">
        <f t="shared" si="52"/>
        <v>68.400000000000006</v>
      </c>
      <c r="H427" s="245"/>
      <c r="I427" s="245"/>
      <c r="J427" s="245"/>
      <c r="K427" s="245"/>
    </row>
    <row r="428" spans="1:11" x14ac:dyDescent="0.2">
      <c r="A428" s="222" t="s">
        <v>89</v>
      </c>
      <c r="B428" s="222">
        <v>100</v>
      </c>
      <c r="C428" s="222" t="s">
        <v>145</v>
      </c>
      <c r="D428" s="222" t="s">
        <v>716</v>
      </c>
      <c r="E428" s="240">
        <v>32</v>
      </c>
      <c r="F428" s="240">
        <f t="shared" ref="F428:F434" si="53">ROUND(E428*70%,2)</f>
        <v>22.4</v>
      </c>
      <c r="G428" s="241">
        <v>51.2</v>
      </c>
      <c r="H428" s="245"/>
      <c r="I428" s="245"/>
      <c r="J428" s="245"/>
      <c r="K428" s="245"/>
    </row>
    <row r="429" spans="1:11" x14ac:dyDescent="0.2">
      <c r="A429" s="222" t="s">
        <v>89</v>
      </c>
      <c r="B429" s="222">
        <f t="shared" si="51"/>
        <v>102</v>
      </c>
      <c r="C429" s="222" t="s">
        <v>145</v>
      </c>
      <c r="D429" s="222" t="s">
        <v>717</v>
      </c>
      <c r="E429" s="240"/>
      <c r="F429" s="240"/>
      <c r="G429" s="241">
        <v>62</v>
      </c>
      <c r="H429" s="245"/>
      <c r="I429" s="245"/>
      <c r="J429" s="245"/>
      <c r="K429" s="245"/>
    </row>
    <row r="430" spans="1:11" x14ac:dyDescent="0.2">
      <c r="A430" s="222" t="s">
        <v>89</v>
      </c>
      <c r="B430" s="222">
        <f t="shared" si="51"/>
        <v>104</v>
      </c>
      <c r="C430" s="222" t="s">
        <v>145</v>
      </c>
      <c r="D430" s="222" t="s">
        <v>718</v>
      </c>
      <c r="E430" s="240">
        <v>36</v>
      </c>
      <c r="F430" s="240">
        <f t="shared" si="53"/>
        <v>25.2</v>
      </c>
      <c r="G430" s="241">
        <v>52.32</v>
      </c>
      <c r="H430" s="245"/>
      <c r="I430" s="245"/>
      <c r="J430" s="245"/>
      <c r="K430" s="245"/>
    </row>
    <row r="431" spans="1:11" x14ac:dyDescent="0.2">
      <c r="A431" s="222" t="s">
        <v>89</v>
      </c>
      <c r="B431" s="222">
        <f t="shared" si="51"/>
        <v>106</v>
      </c>
      <c r="C431" s="222" t="s">
        <v>145</v>
      </c>
      <c r="D431" s="222" t="s">
        <v>719</v>
      </c>
      <c r="E431" s="240"/>
      <c r="F431" s="240"/>
      <c r="G431" s="241">
        <v>64.16</v>
      </c>
      <c r="H431" s="245"/>
      <c r="I431" s="245"/>
      <c r="J431" s="245"/>
      <c r="K431" s="245"/>
    </row>
    <row r="432" spans="1:11" x14ac:dyDescent="0.2">
      <c r="A432" s="222" t="s">
        <v>89</v>
      </c>
      <c r="B432" s="222">
        <f t="shared" si="51"/>
        <v>108</v>
      </c>
      <c r="C432" s="222" t="s">
        <v>145</v>
      </c>
      <c r="D432" s="222" t="s">
        <v>720</v>
      </c>
      <c r="E432" s="240">
        <v>38</v>
      </c>
      <c r="F432" s="240">
        <f t="shared" si="53"/>
        <v>26.6</v>
      </c>
      <c r="G432" s="241">
        <v>53.06</v>
      </c>
      <c r="H432" s="245"/>
      <c r="I432" s="245"/>
      <c r="J432" s="245"/>
      <c r="K432" s="245"/>
    </row>
    <row r="433" spans="1:11" x14ac:dyDescent="0.2">
      <c r="A433" s="222" t="s">
        <v>89</v>
      </c>
      <c r="B433" s="222">
        <f t="shared" si="51"/>
        <v>110</v>
      </c>
      <c r="C433" s="222" t="s">
        <v>145</v>
      </c>
      <c r="D433" s="222" t="s">
        <v>721</v>
      </c>
      <c r="E433" s="240"/>
      <c r="F433" s="240"/>
      <c r="G433" s="241">
        <v>86.04</v>
      </c>
      <c r="H433" s="245"/>
      <c r="I433" s="245"/>
      <c r="J433" s="245"/>
      <c r="K433" s="245"/>
    </row>
    <row r="434" spans="1:11" x14ac:dyDescent="0.2">
      <c r="A434" s="222" t="s">
        <v>89</v>
      </c>
      <c r="B434" s="222">
        <f t="shared" si="51"/>
        <v>112</v>
      </c>
      <c r="C434" s="222" t="s">
        <v>145</v>
      </c>
      <c r="D434" s="222" t="s">
        <v>722</v>
      </c>
      <c r="E434" s="240">
        <v>40</v>
      </c>
      <c r="F434" s="240">
        <f t="shared" si="53"/>
        <v>28</v>
      </c>
      <c r="G434" s="241">
        <v>55.59</v>
      </c>
      <c r="H434" s="245"/>
      <c r="I434" s="245"/>
      <c r="J434" s="245"/>
      <c r="K434" s="245"/>
    </row>
    <row r="435" spans="1:11" x14ac:dyDescent="0.2">
      <c r="A435" s="222" t="s">
        <v>89</v>
      </c>
      <c r="B435" s="222">
        <f t="shared" si="51"/>
        <v>114</v>
      </c>
      <c r="C435" s="222" t="s">
        <v>145</v>
      </c>
      <c r="D435" s="222" t="s">
        <v>723</v>
      </c>
      <c r="E435" s="240"/>
      <c r="F435" s="240"/>
      <c r="G435" s="241">
        <v>67.040000000000006</v>
      </c>
      <c r="H435" s="245"/>
      <c r="I435" s="245"/>
      <c r="J435" s="245"/>
      <c r="K435" s="245"/>
    </row>
    <row r="436" spans="1:11" x14ac:dyDescent="0.2">
      <c r="A436" s="222" t="s">
        <v>89</v>
      </c>
      <c r="B436" s="222">
        <f t="shared" si="51"/>
        <v>116</v>
      </c>
      <c r="C436" s="222" t="s">
        <v>145</v>
      </c>
      <c r="D436" s="222" t="s">
        <v>724</v>
      </c>
      <c r="E436" s="240">
        <v>38</v>
      </c>
      <c r="F436" s="240">
        <f t="shared" ref="F436:F495" si="54">ROUND(E436*70%,2)</f>
        <v>26.6</v>
      </c>
      <c r="G436" s="241">
        <v>79.69</v>
      </c>
      <c r="H436" s="245"/>
      <c r="I436" s="245"/>
      <c r="J436" s="245"/>
      <c r="K436" s="245"/>
    </row>
    <row r="437" spans="1:11" x14ac:dyDescent="0.2">
      <c r="A437" s="222" t="s">
        <v>89</v>
      </c>
      <c r="B437" s="222">
        <f t="shared" si="51"/>
        <v>118</v>
      </c>
      <c r="C437" s="222" t="s">
        <v>145</v>
      </c>
      <c r="D437" s="222" t="s">
        <v>725</v>
      </c>
      <c r="E437" s="240">
        <v>42</v>
      </c>
      <c r="F437" s="240">
        <f t="shared" si="54"/>
        <v>29.4</v>
      </c>
      <c r="G437" s="241">
        <v>81.510000000000005</v>
      </c>
      <c r="H437" s="245"/>
      <c r="I437" s="245"/>
      <c r="J437" s="245"/>
      <c r="K437" s="245"/>
    </row>
    <row r="438" spans="1:11" x14ac:dyDescent="0.2">
      <c r="A438" s="222" t="s">
        <v>89</v>
      </c>
      <c r="B438" s="222">
        <f t="shared" si="51"/>
        <v>120</v>
      </c>
      <c r="C438" s="222" t="s">
        <v>145</v>
      </c>
      <c r="D438" s="222" t="s">
        <v>726</v>
      </c>
      <c r="E438" s="240">
        <v>45</v>
      </c>
      <c r="F438" s="240">
        <f t="shared" si="54"/>
        <v>31.5</v>
      </c>
      <c r="G438" s="241">
        <v>84.08</v>
      </c>
      <c r="H438" s="245"/>
      <c r="I438" s="245"/>
      <c r="J438" s="245"/>
      <c r="K438" s="245"/>
    </row>
    <row r="439" spans="1:11" x14ac:dyDescent="0.2">
      <c r="A439" s="222" t="s">
        <v>89</v>
      </c>
      <c r="B439" s="222">
        <f t="shared" si="51"/>
        <v>122</v>
      </c>
      <c r="C439" s="222" t="s">
        <v>145</v>
      </c>
      <c r="D439" s="222" t="s">
        <v>727</v>
      </c>
      <c r="E439" s="240">
        <v>50</v>
      </c>
      <c r="F439" s="240">
        <f t="shared" si="54"/>
        <v>35</v>
      </c>
      <c r="G439" s="241">
        <v>85.09</v>
      </c>
      <c r="H439" s="245"/>
      <c r="I439" s="245"/>
      <c r="J439" s="245"/>
      <c r="K439" s="245"/>
    </row>
    <row r="440" spans="1:11" x14ac:dyDescent="0.2">
      <c r="A440" s="222" t="s">
        <v>89</v>
      </c>
      <c r="B440" s="222">
        <f t="shared" si="51"/>
        <v>124</v>
      </c>
      <c r="C440" s="222" t="s">
        <v>145</v>
      </c>
      <c r="D440" s="222" t="s">
        <v>741</v>
      </c>
      <c r="E440" s="240">
        <v>138.63999999999999</v>
      </c>
      <c r="F440" s="240">
        <f t="shared" si="54"/>
        <v>97.05</v>
      </c>
      <c r="G440" s="241">
        <f>E440*1.25</f>
        <v>173.29999999999998</v>
      </c>
      <c r="H440" s="245"/>
      <c r="I440" s="245"/>
      <c r="J440" s="245"/>
      <c r="K440" s="245"/>
    </row>
    <row r="441" spans="1:11" x14ac:dyDescent="0.2">
      <c r="A441" s="222" t="s">
        <v>89</v>
      </c>
      <c r="B441" s="222">
        <f t="shared" si="51"/>
        <v>126</v>
      </c>
      <c r="C441" s="222" t="s">
        <v>145</v>
      </c>
      <c r="D441" s="222" t="s">
        <v>728</v>
      </c>
      <c r="E441" s="240">
        <v>50</v>
      </c>
      <c r="F441" s="240">
        <f t="shared" si="54"/>
        <v>35</v>
      </c>
      <c r="G441" s="241">
        <v>106.25</v>
      </c>
      <c r="H441" s="245"/>
      <c r="I441" s="245"/>
      <c r="J441" s="245"/>
      <c r="K441" s="245"/>
    </row>
    <row r="442" spans="1:11" x14ac:dyDescent="0.2">
      <c r="A442" s="222" t="s">
        <v>89</v>
      </c>
      <c r="B442" s="222">
        <f t="shared" si="51"/>
        <v>128</v>
      </c>
      <c r="C442" s="222" t="s">
        <v>145</v>
      </c>
      <c r="D442" s="222" t="s">
        <v>729</v>
      </c>
      <c r="E442" s="240"/>
      <c r="F442" s="240"/>
      <c r="G442" s="241">
        <v>135.62</v>
      </c>
      <c r="H442" s="245"/>
      <c r="I442" s="245"/>
      <c r="J442" s="245"/>
      <c r="K442" s="245"/>
    </row>
    <row r="443" spans="1:11" x14ac:dyDescent="0.2">
      <c r="A443" s="222" t="s">
        <v>89</v>
      </c>
      <c r="B443" s="222">
        <f t="shared" si="51"/>
        <v>130</v>
      </c>
      <c r="C443" s="222" t="s">
        <v>145</v>
      </c>
      <c r="D443" s="222" t="s">
        <v>730</v>
      </c>
      <c r="E443" s="240">
        <v>55</v>
      </c>
      <c r="F443" s="240">
        <f t="shared" ref="F443" si="55">ROUND(E443*70%,2)</f>
        <v>38.5</v>
      </c>
      <c r="G443" s="241">
        <v>107.71</v>
      </c>
      <c r="H443" s="245"/>
      <c r="I443" s="245"/>
      <c r="J443" s="245"/>
      <c r="K443" s="245"/>
    </row>
    <row r="444" spans="1:11" x14ac:dyDescent="0.2">
      <c r="A444" s="222" t="s">
        <v>89</v>
      </c>
      <c r="B444" s="222">
        <f t="shared" si="51"/>
        <v>132</v>
      </c>
      <c r="C444" s="222" t="s">
        <v>145</v>
      </c>
      <c r="D444" s="222" t="s">
        <v>731</v>
      </c>
      <c r="E444" s="240"/>
      <c r="F444" s="240"/>
      <c r="G444" s="241">
        <v>138.72999999999999</v>
      </c>
      <c r="H444" s="245"/>
      <c r="I444" s="245"/>
      <c r="J444" s="245"/>
      <c r="K444" s="245"/>
    </row>
    <row r="445" spans="1:11" x14ac:dyDescent="0.2">
      <c r="A445" s="222" t="s">
        <v>89</v>
      </c>
      <c r="B445" s="222">
        <f t="shared" si="51"/>
        <v>134</v>
      </c>
      <c r="C445" s="222" t="s">
        <v>145</v>
      </c>
      <c r="D445" s="222" t="s">
        <v>732</v>
      </c>
      <c r="E445" s="240">
        <v>60</v>
      </c>
      <c r="F445" s="240">
        <f t="shared" ref="F445" si="56">ROUND(E445*70%,2)</f>
        <v>42</v>
      </c>
      <c r="G445" s="241">
        <v>111.33</v>
      </c>
      <c r="H445" s="245"/>
      <c r="I445" s="245"/>
      <c r="J445" s="245"/>
      <c r="K445" s="245"/>
    </row>
    <row r="446" spans="1:11" x14ac:dyDescent="0.2">
      <c r="A446" s="222" t="s">
        <v>89</v>
      </c>
      <c r="B446" s="222">
        <f t="shared" si="51"/>
        <v>136</v>
      </c>
      <c r="C446" s="222" t="s">
        <v>145</v>
      </c>
      <c r="D446" s="222" t="s">
        <v>733</v>
      </c>
      <c r="E446" s="240"/>
      <c r="F446" s="240"/>
      <c r="G446" s="241">
        <v>143.32</v>
      </c>
      <c r="H446" s="245"/>
      <c r="I446" s="245"/>
      <c r="J446" s="245"/>
      <c r="K446" s="245"/>
    </row>
    <row r="447" spans="1:11" x14ac:dyDescent="0.2">
      <c r="A447" s="222" t="s">
        <v>89</v>
      </c>
      <c r="B447" s="222">
        <f t="shared" si="51"/>
        <v>138</v>
      </c>
      <c r="C447" s="222" t="s">
        <v>145</v>
      </c>
      <c r="D447" s="222" t="s">
        <v>734</v>
      </c>
      <c r="E447" s="240">
        <v>65</v>
      </c>
      <c r="F447" s="240">
        <f t="shared" si="54"/>
        <v>45.5</v>
      </c>
      <c r="G447" s="241">
        <v>116.18</v>
      </c>
      <c r="H447" s="245"/>
      <c r="I447" s="245"/>
      <c r="J447" s="245"/>
      <c r="K447" s="245"/>
    </row>
    <row r="448" spans="1:11" x14ac:dyDescent="0.2">
      <c r="A448" s="222" t="s">
        <v>89</v>
      </c>
      <c r="B448" s="222">
        <f t="shared" si="51"/>
        <v>140</v>
      </c>
      <c r="C448" s="222" t="s">
        <v>145</v>
      </c>
      <c r="D448" s="222" t="s">
        <v>735</v>
      </c>
      <c r="E448" s="240">
        <v>70</v>
      </c>
      <c r="F448" s="240">
        <f t="shared" si="54"/>
        <v>49</v>
      </c>
      <c r="G448" s="241">
        <v>122.02</v>
      </c>
      <c r="H448" s="245"/>
      <c r="I448" s="245"/>
      <c r="J448" s="245"/>
      <c r="K448" s="245"/>
    </row>
    <row r="449" spans="1:11" x14ac:dyDescent="0.2">
      <c r="A449" s="222" t="s">
        <v>89</v>
      </c>
      <c r="B449" s="222">
        <f t="shared" si="51"/>
        <v>142</v>
      </c>
      <c r="C449" s="222" t="s">
        <v>145</v>
      </c>
      <c r="D449" s="222" t="s">
        <v>736</v>
      </c>
      <c r="E449" s="240">
        <v>75</v>
      </c>
      <c r="F449" s="240">
        <f t="shared" si="54"/>
        <v>52.5</v>
      </c>
      <c r="G449" s="241">
        <v>148.53</v>
      </c>
      <c r="H449" s="245"/>
      <c r="I449" s="245"/>
      <c r="J449" s="245"/>
      <c r="K449" s="245"/>
    </row>
    <row r="450" spans="1:11" x14ac:dyDescent="0.2">
      <c r="A450" s="222" t="s">
        <v>89</v>
      </c>
      <c r="B450" s="222">
        <f t="shared" si="51"/>
        <v>144</v>
      </c>
      <c r="C450" s="222" t="s">
        <v>145</v>
      </c>
      <c r="D450" s="222" t="s">
        <v>737</v>
      </c>
      <c r="E450" s="240">
        <v>80</v>
      </c>
      <c r="F450" s="240">
        <f t="shared" si="54"/>
        <v>56</v>
      </c>
      <c r="G450" s="241">
        <v>320.22000000000003</v>
      </c>
      <c r="H450" s="245"/>
      <c r="I450" s="245"/>
      <c r="J450" s="245"/>
      <c r="K450" s="245"/>
    </row>
    <row r="451" spans="1:11" x14ac:dyDescent="0.2">
      <c r="A451" s="222" t="s">
        <v>89</v>
      </c>
      <c r="B451" s="222">
        <f t="shared" si="51"/>
        <v>146</v>
      </c>
      <c r="C451" s="222" t="s">
        <v>145</v>
      </c>
      <c r="D451" s="222" t="s">
        <v>738</v>
      </c>
      <c r="E451" s="240">
        <v>85</v>
      </c>
      <c r="F451" s="240">
        <f t="shared" si="54"/>
        <v>59.5</v>
      </c>
      <c r="G451" s="241">
        <v>342.13400000000001</v>
      </c>
      <c r="H451" s="245"/>
      <c r="I451" s="245"/>
      <c r="J451" s="245"/>
      <c r="K451" s="245"/>
    </row>
    <row r="452" spans="1:11" x14ac:dyDescent="0.2">
      <c r="A452" s="222" t="s">
        <v>89</v>
      </c>
      <c r="B452" s="222">
        <f t="shared" si="51"/>
        <v>148</v>
      </c>
      <c r="C452" s="222" t="s">
        <v>145</v>
      </c>
      <c r="D452" s="222" t="s">
        <v>654</v>
      </c>
      <c r="E452" s="240">
        <v>32.53</v>
      </c>
      <c r="F452" s="240">
        <f t="shared" si="54"/>
        <v>22.77</v>
      </c>
      <c r="G452" s="241">
        <f t="shared" ref="G452:G464" si="57">E452*1.25</f>
        <v>40.662500000000001</v>
      </c>
      <c r="H452" s="245"/>
      <c r="I452" s="245"/>
      <c r="J452" s="245"/>
      <c r="K452" s="245"/>
    </row>
    <row r="453" spans="1:11" x14ac:dyDescent="0.2">
      <c r="A453" s="222" t="s">
        <v>89</v>
      </c>
      <c r="B453" s="222">
        <f t="shared" si="51"/>
        <v>150</v>
      </c>
      <c r="C453" s="222" t="s">
        <v>145</v>
      </c>
      <c r="D453" s="222" t="s">
        <v>655</v>
      </c>
      <c r="E453" s="240">
        <v>56.8</v>
      </c>
      <c r="F453" s="240">
        <f t="shared" si="54"/>
        <v>39.76</v>
      </c>
      <c r="G453" s="241">
        <f t="shared" si="57"/>
        <v>71</v>
      </c>
      <c r="H453" s="245"/>
      <c r="I453" s="245"/>
      <c r="J453" s="245"/>
      <c r="K453" s="245"/>
    </row>
    <row r="454" spans="1:11" x14ac:dyDescent="0.2">
      <c r="A454" s="222" t="s">
        <v>89</v>
      </c>
      <c r="B454" s="222">
        <f t="shared" si="51"/>
        <v>152</v>
      </c>
      <c r="C454" s="222" t="s">
        <v>145</v>
      </c>
      <c r="D454" s="222" t="s">
        <v>656</v>
      </c>
      <c r="E454" s="240">
        <v>119.56</v>
      </c>
      <c r="F454" s="240">
        <f t="shared" si="54"/>
        <v>83.69</v>
      </c>
      <c r="G454" s="241">
        <f t="shared" si="57"/>
        <v>149.44999999999999</v>
      </c>
      <c r="H454" s="245"/>
      <c r="I454" s="245"/>
      <c r="J454" s="245"/>
      <c r="K454" s="245"/>
    </row>
    <row r="455" spans="1:11" x14ac:dyDescent="0.2">
      <c r="A455" s="222" t="s">
        <v>89</v>
      </c>
      <c r="B455" s="222">
        <f t="shared" si="51"/>
        <v>154</v>
      </c>
      <c r="C455" s="222" t="s">
        <v>145</v>
      </c>
      <c r="D455" s="222" t="s">
        <v>657</v>
      </c>
      <c r="E455" s="240">
        <v>151.47999999999999</v>
      </c>
      <c r="F455" s="240">
        <f t="shared" si="54"/>
        <v>106.04</v>
      </c>
      <c r="G455" s="241">
        <f t="shared" si="57"/>
        <v>189.35</v>
      </c>
      <c r="H455" s="245"/>
      <c r="I455" s="245"/>
      <c r="J455" s="245"/>
      <c r="K455" s="245"/>
    </row>
    <row r="456" spans="1:11" x14ac:dyDescent="0.2">
      <c r="A456" s="222" t="s">
        <v>89</v>
      </c>
      <c r="B456" s="222">
        <v>180</v>
      </c>
      <c r="C456" s="222" t="s">
        <v>145</v>
      </c>
      <c r="D456" s="222" t="s">
        <v>658</v>
      </c>
      <c r="E456" s="240">
        <v>79.59</v>
      </c>
      <c r="F456" s="240">
        <f t="shared" si="54"/>
        <v>55.71</v>
      </c>
      <c r="G456" s="241">
        <f t="shared" si="57"/>
        <v>99.487500000000011</v>
      </c>
      <c r="H456" s="245"/>
      <c r="I456" s="245"/>
      <c r="J456" s="245"/>
      <c r="K456" s="245"/>
    </row>
    <row r="457" spans="1:11" x14ac:dyDescent="0.2">
      <c r="A457" s="222" t="s">
        <v>89</v>
      </c>
      <c r="B457" s="222">
        <f t="shared" si="51"/>
        <v>182</v>
      </c>
      <c r="C457" s="222" t="s">
        <v>145</v>
      </c>
      <c r="D457" s="222" t="s">
        <v>701</v>
      </c>
      <c r="E457" s="240">
        <v>99.49</v>
      </c>
      <c r="F457" s="240">
        <f t="shared" si="54"/>
        <v>69.64</v>
      </c>
      <c r="G457" s="241">
        <f t="shared" si="57"/>
        <v>124.3625</v>
      </c>
      <c r="H457" s="245"/>
      <c r="I457" s="245"/>
      <c r="J457" s="245"/>
      <c r="K457" s="245"/>
    </row>
    <row r="458" spans="1:11" x14ac:dyDescent="0.2">
      <c r="A458" s="222" t="s">
        <v>89</v>
      </c>
      <c r="B458" s="222">
        <f t="shared" si="51"/>
        <v>184</v>
      </c>
      <c r="C458" s="222" t="s">
        <v>145</v>
      </c>
      <c r="D458" s="222" t="s">
        <v>661</v>
      </c>
      <c r="E458" s="240">
        <v>313.7</v>
      </c>
      <c r="F458" s="240">
        <f>ROUND(E458*70%,2)</f>
        <v>219.59</v>
      </c>
      <c r="G458" s="241">
        <f t="shared" si="57"/>
        <v>392.125</v>
      </c>
      <c r="H458" s="245"/>
      <c r="I458" s="245"/>
      <c r="J458" s="245"/>
      <c r="K458" s="245"/>
    </row>
    <row r="459" spans="1:11" x14ac:dyDescent="0.2">
      <c r="A459" s="222" t="s">
        <v>89</v>
      </c>
      <c r="B459" s="222">
        <f t="shared" si="51"/>
        <v>186</v>
      </c>
      <c r="C459" s="222" t="s">
        <v>145</v>
      </c>
      <c r="D459" s="222" t="s">
        <v>659</v>
      </c>
      <c r="E459" s="240">
        <v>145.22999999999999</v>
      </c>
      <c r="F459" s="240">
        <f t="shared" si="54"/>
        <v>101.66</v>
      </c>
      <c r="G459" s="241">
        <f t="shared" si="57"/>
        <v>181.53749999999999</v>
      </c>
      <c r="H459" s="245"/>
      <c r="I459" s="245"/>
      <c r="J459" s="245"/>
      <c r="K459" s="245"/>
    </row>
    <row r="460" spans="1:11" x14ac:dyDescent="0.2">
      <c r="A460" s="222" t="s">
        <v>89</v>
      </c>
      <c r="B460" s="222">
        <f t="shared" si="51"/>
        <v>188</v>
      </c>
      <c r="C460" s="222" t="s">
        <v>145</v>
      </c>
      <c r="D460" s="222" t="s">
        <v>702</v>
      </c>
      <c r="E460" s="240">
        <v>165.77</v>
      </c>
      <c r="F460" s="240">
        <f t="shared" si="54"/>
        <v>116.04</v>
      </c>
      <c r="G460" s="241">
        <f t="shared" si="57"/>
        <v>207.21250000000001</v>
      </c>
      <c r="H460" s="245"/>
      <c r="I460" s="245"/>
      <c r="J460" s="245"/>
      <c r="K460" s="245"/>
    </row>
    <row r="461" spans="1:11" x14ac:dyDescent="0.2">
      <c r="A461" s="222" t="s">
        <v>89</v>
      </c>
      <c r="B461" s="222">
        <f t="shared" si="51"/>
        <v>190</v>
      </c>
      <c r="C461" s="222" t="s">
        <v>145</v>
      </c>
      <c r="D461" s="222" t="s">
        <v>703</v>
      </c>
      <c r="E461" s="240">
        <v>218.57</v>
      </c>
      <c r="F461" s="240">
        <f t="shared" si="54"/>
        <v>153</v>
      </c>
      <c r="G461" s="241">
        <f t="shared" si="57"/>
        <v>273.21249999999998</v>
      </c>
      <c r="H461" s="245"/>
      <c r="I461" s="245"/>
      <c r="J461" s="245"/>
      <c r="K461" s="245"/>
    </row>
    <row r="462" spans="1:11" x14ac:dyDescent="0.2">
      <c r="A462" s="222" t="s">
        <v>89</v>
      </c>
      <c r="B462" s="222">
        <f t="shared" si="51"/>
        <v>192</v>
      </c>
      <c r="C462" s="222" t="s">
        <v>145</v>
      </c>
      <c r="D462" s="222" t="s">
        <v>660</v>
      </c>
      <c r="E462" s="240">
        <v>380</v>
      </c>
      <c r="F462" s="240">
        <f t="shared" si="54"/>
        <v>266</v>
      </c>
      <c r="G462" s="241">
        <f t="shared" si="57"/>
        <v>475</v>
      </c>
      <c r="H462" s="245"/>
      <c r="I462" s="245"/>
      <c r="J462" s="245"/>
      <c r="K462" s="245"/>
    </row>
    <row r="463" spans="1:11" x14ac:dyDescent="0.2">
      <c r="A463" s="222" t="s">
        <v>89</v>
      </c>
      <c r="B463" s="222">
        <f t="shared" si="51"/>
        <v>194</v>
      </c>
      <c r="C463" s="222" t="s">
        <v>145</v>
      </c>
      <c r="D463" s="222" t="s">
        <v>739</v>
      </c>
      <c r="E463" s="240">
        <v>245</v>
      </c>
      <c r="F463" s="240">
        <f t="shared" si="54"/>
        <v>171.5</v>
      </c>
      <c r="G463" s="241">
        <f t="shared" si="57"/>
        <v>306.25</v>
      </c>
      <c r="H463" s="245"/>
      <c r="I463" s="245"/>
      <c r="J463" s="245"/>
      <c r="K463" s="245"/>
    </row>
    <row r="464" spans="1:11" x14ac:dyDescent="0.2">
      <c r="A464" s="222" t="s">
        <v>89</v>
      </c>
      <c r="B464" s="222">
        <f t="shared" si="51"/>
        <v>196</v>
      </c>
      <c r="C464" s="222" t="s">
        <v>145</v>
      </c>
      <c r="D464" s="222" t="s">
        <v>740</v>
      </c>
      <c r="E464" s="240">
        <v>320</v>
      </c>
      <c r="F464" s="240">
        <f t="shared" si="54"/>
        <v>224</v>
      </c>
      <c r="G464" s="241">
        <f t="shared" si="57"/>
        <v>400</v>
      </c>
      <c r="H464" s="245"/>
      <c r="I464" s="245"/>
      <c r="J464" s="245"/>
      <c r="K464" s="245"/>
    </row>
    <row r="465" spans="1:11" ht="12.75" customHeight="1" x14ac:dyDescent="0.2">
      <c r="A465" s="222" t="s">
        <v>89</v>
      </c>
      <c r="B465" s="222">
        <v>200</v>
      </c>
      <c r="C465" s="247" t="s">
        <v>145</v>
      </c>
      <c r="D465" s="65" t="s">
        <v>370</v>
      </c>
      <c r="E465" s="248">
        <v>125.5</v>
      </c>
      <c r="F465" s="248">
        <f>ROUND(E465/0.7,2)</f>
        <v>179.29</v>
      </c>
      <c r="G465" s="241">
        <f>F465*1.25</f>
        <v>224.11249999999998</v>
      </c>
      <c r="H465" s="245"/>
      <c r="I465" s="245"/>
      <c r="J465" s="245"/>
      <c r="K465" s="245"/>
    </row>
    <row r="466" spans="1:11" ht="12.75" customHeight="1" x14ac:dyDescent="0.2">
      <c r="A466" s="222" t="s">
        <v>89</v>
      </c>
      <c r="B466" s="222">
        <f t="shared" si="51"/>
        <v>202</v>
      </c>
      <c r="C466" s="247" t="s">
        <v>145</v>
      </c>
      <c r="D466" s="65" t="s">
        <v>371</v>
      </c>
      <c r="E466" s="248">
        <v>142.47999999999999</v>
      </c>
      <c r="F466" s="248">
        <f>ROUND(E466/0.7,2)</f>
        <v>203.54</v>
      </c>
      <c r="G466" s="241">
        <f>F466*1.25</f>
        <v>254.42499999999998</v>
      </c>
      <c r="H466" s="245"/>
      <c r="I466" s="245"/>
      <c r="J466" s="245"/>
      <c r="K466" s="245"/>
    </row>
    <row r="467" spans="1:11" x14ac:dyDescent="0.2">
      <c r="A467" s="222" t="s">
        <v>89</v>
      </c>
      <c r="B467" s="222">
        <f t="shared" si="51"/>
        <v>204</v>
      </c>
      <c r="C467" s="65" t="s">
        <v>145</v>
      </c>
      <c r="D467" s="65" t="s">
        <v>372</v>
      </c>
      <c r="E467" s="248">
        <v>182.45</v>
      </c>
      <c r="F467" s="248">
        <f>ROUND(E467/0.7,2)</f>
        <v>260.64</v>
      </c>
      <c r="G467" s="241">
        <f>F467*1.25</f>
        <v>325.79999999999995</v>
      </c>
      <c r="H467" s="245"/>
      <c r="I467" s="245"/>
      <c r="J467" s="245"/>
      <c r="K467" s="245"/>
    </row>
    <row r="468" spans="1:11" x14ac:dyDescent="0.2">
      <c r="A468" s="222" t="s">
        <v>89</v>
      </c>
      <c r="B468" s="222">
        <f t="shared" si="51"/>
        <v>206</v>
      </c>
      <c r="C468" s="65" t="s">
        <v>145</v>
      </c>
      <c r="D468" s="65" t="s">
        <v>373</v>
      </c>
      <c r="E468" s="248">
        <v>246.07</v>
      </c>
      <c r="F468" s="248">
        <f>ROUND(E468/0.7,2)</f>
        <v>351.53</v>
      </c>
      <c r="G468" s="241">
        <f>F468*1.25</f>
        <v>439.41249999999997</v>
      </c>
      <c r="H468" s="245"/>
      <c r="I468" s="245"/>
      <c r="J468" s="245"/>
      <c r="K468" s="245"/>
    </row>
    <row r="469" spans="1:11" x14ac:dyDescent="0.2">
      <c r="A469" s="222" t="s">
        <v>89</v>
      </c>
      <c r="B469" s="222">
        <v>220</v>
      </c>
      <c r="C469" s="222" t="s">
        <v>145</v>
      </c>
      <c r="D469" s="222" t="s">
        <v>99</v>
      </c>
      <c r="E469" s="240">
        <v>19.829999999999998</v>
      </c>
      <c r="F469" s="240">
        <f t="shared" si="54"/>
        <v>13.88</v>
      </c>
      <c r="G469" s="241">
        <f>E469*1.25</f>
        <v>24.787499999999998</v>
      </c>
      <c r="H469" s="245"/>
      <c r="I469" s="245"/>
      <c r="J469" s="245"/>
      <c r="K469" s="245"/>
    </row>
    <row r="470" spans="1:11" x14ac:dyDescent="0.2">
      <c r="A470" s="222" t="s">
        <v>89</v>
      </c>
      <c r="B470" s="222">
        <f t="shared" si="51"/>
        <v>222</v>
      </c>
      <c r="C470" s="222" t="s">
        <v>145</v>
      </c>
      <c r="D470" s="222" t="s">
        <v>100</v>
      </c>
      <c r="E470" s="240">
        <v>9.32</v>
      </c>
      <c r="F470" s="240">
        <f t="shared" si="54"/>
        <v>6.52</v>
      </c>
      <c r="G470" s="241">
        <f>E470*1.25</f>
        <v>11.65</v>
      </c>
      <c r="H470" s="245"/>
      <c r="I470" s="245"/>
      <c r="J470" s="245"/>
      <c r="K470" s="245"/>
    </row>
    <row r="471" spans="1:11" x14ac:dyDescent="0.2">
      <c r="A471" s="222" t="s">
        <v>89</v>
      </c>
      <c r="B471" s="222">
        <f t="shared" si="51"/>
        <v>224</v>
      </c>
      <c r="C471" s="222" t="s">
        <v>145</v>
      </c>
      <c r="D471" s="222" t="s">
        <v>51</v>
      </c>
      <c r="E471" s="240">
        <v>42.47</v>
      </c>
      <c r="F471" s="240">
        <f t="shared" si="54"/>
        <v>29.73</v>
      </c>
      <c r="G471" s="241">
        <f>E471*1.25</f>
        <v>53.087499999999999</v>
      </c>
      <c r="H471" s="245"/>
      <c r="I471" s="245"/>
      <c r="J471" s="245"/>
      <c r="K471" s="245"/>
    </row>
    <row r="472" spans="1:11" x14ac:dyDescent="0.2">
      <c r="A472" s="222" t="s">
        <v>89</v>
      </c>
      <c r="B472" s="222">
        <f t="shared" si="51"/>
        <v>226</v>
      </c>
      <c r="C472" s="222" t="s">
        <v>145</v>
      </c>
      <c r="D472" s="222" t="s">
        <v>662</v>
      </c>
      <c r="E472" s="240">
        <v>38.39</v>
      </c>
      <c r="F472" s="240">
        <f t="shared" si="54"/>
        <v>26.87</v>
      </c>
      <c r="G472" s="241">
        <f>E472*1.25</f>
        <v>47.987499999999997</v>
      </c>
      <c r="H472" s="245"/>
      <c r="I472" s="245"/>
      <c r="J472" s="245"/>
      <c r="K472" s="245"/>
    </row>
    <row r="473" spans="1:11" s="82" customFormat="1" x14ac:dyDescent="0.2">
      <c r="A473" s="236"/>
      <c r="B473" s="236"/>
      <c r="C473" s="236"/>
      <c r="D473" s="236"/>
      <c r="E473" s="242"/>
      <c r="F473" s="242"/>
      <c r="G473" s="243"/>
      <c r="H473" s="234"/>
      <c r="I473" s="234"/>
      <c r="J473" s="234"/>
      <c r="K473" s="234"/>
    </row>
    <row r="474" spans="1:11" x14ac:dyDescent="0.2">
      <c r="A474" s="273" t="s">
        <v>618</v>
      </c>
      <c r="B474" s="273"/>
      <c r="C474" s="273"/>
      <c r="D474" s="273"/>
      <c r="E474" s="273"/>
      <c r="F474" s="273"/>
      <c r="G474" s="273"/>
      <c r="H474" s="234"/>
      <c r="I474" s="245"/>
      <c r="J474" s="245"/>
      <c r="K474" s="245"/>
    </row>
    <row r="475" spans="1:11" x14ac:dyDescent="0.2">
      <c r="A475" s="222" t="s">
        <v>101</v>
      </c>
      <c r="B475" s="222">
        <v>2</v>
      </c>
      <c r="C475" s="222"/>
      <c r="D475" s="222" t="s">
        <v>680</v>
      </c>
      <c r="E475" s="240">
        <v>1300</v>
      </c>
      <c r="F475" s="240">
        <f t="shared" si="54"/>
        <v>910</v>
      </c>
      <c r="G475" s="244">
        <f>E475*1.25</f>
        <v>1625</v>
      </c>
      <c r="H475" s="245"/>
      <c r="I475" s="245"/>
      <c r="J475" s="245"/>
      <c r="K475" s="245"/>
    </row>
    <row r="476" spans="1:11" x14ac:dyDescent="0.2">
      <c r="A476" s="222" t="s">
        <v>101</v>
      </c>
      <c r="B476" s="222">
        <v>4</v>
      </c>
      <c r="C476" s="222"/>
      <c r="D476" s="222" t="s">
        <v>681</v>
      </c>
      <c r="E476" s="240">
        <v>650</v>
      </c>
      <c r="F476" s="240">
        <f t="shared" si="54"/>
        <v>455</v>
      </c>
      <c r="G476" s="244">
        <f>E476*1.25</f>
        <v>812.5</v>
      </c>
      <c r="H476" s="245"/>
      <c r="I476" s="245"/>
      <c r="J476" s="245"/>
      <c r="K476" s="245"/>
    </row>
    <row r="477" spans="1:11" s="82" customFormat="1" x14ac:dyDescent="0.2">
      <c r="A477" s="236"/>
      <c r="B477" s="236"/>
      <c r="C477" s="236"/>
      <c r="D477" s="236"/>
      <c r="E477" s="242"/>
      <c r="F477" s="242"/>
      <c r="G477" s="243"/>
      <c r="H477" s="234"/>
      <c r="I477" s="234"/>
      <c r="J477" s="234"/>
      <c r="K477" s="234"/>
    </row>
    <row r="478" spans="1:11" x14ac:dyDescent="0.2">
      <c r="A478" s="273" t="s">
        <v>620</v>
      </c>
      <c r="B478" s="273"/>
      <c r="C478" s="273"/>
      <c r="D478" s="273"/>
      <c r="E478" s="273"/>
      <c r="F478" s="273"/>
      <c r="G478" s="273"/>
      <c r="H478" s="236"/>
      <c r="I478" s="236"/>
      <c r="J478" s="246"/>
      <c r="K478" s="246"/>
    </row>
    <row r="479" spans="1:11" x14ac:dyDescent="0.2">
      <c r="A479" s="222" t="s">
        <v>621</v>
      </c>
      <c r="B479" s="222">
        <v>2</v>
      </c>
      <c r="C479" s="222" t="s">
        <v>145</v>
      </c>
      <c r="D479" s="237" t="s">
        <v>103</v>
      </c>
      <c r="E479" s="240">
        <v>332.71</v>
      </c>
      <c r="F479" s="240">
        <f t="shared" si="54"/>
        <v>232.9</v>
      </c>
      <c r="G479" s="244">
        <f t="shared" ref="G479:G488" si="58">E479*1.25</f>
        <v>415.88749999999999</v>
      </c>
      <c r="H479" s="245"/>
      <c r="I479" s="245"/>
      <c r="J479" s="245"/>
      <c r="K479" s="245"/>
    </row>
    <row r="480" spans="1:11" x14ac:dyDescent="0.2">
      <c r="A480" s="222" t="s">
        <v>621</v>
      </c>
      <c r="B480" s="222">
        <f>B479+2</f>
        <v>4</v>
      </c>
      <c r="C480" s="222" t="s">
        <v>145</v>
      </c>
      <c r="D480" s="237" t="s">
        <v>663</v>
      </c>
      <c r="E480" s="240">
        <v>437.76</v>
      </c>
      <c r="F480" s="240">
        <f t="shared" si="54"/>
        <v>306.43</v>
      </c>
      <c r="G480" s="244">
        <f t="shared" si="58"/>
        <v>547.20000000000005</v>
      </c>
      <c r="H480" s="245"/>
      <c r="I480" s="245"/>
      <c r="J480" s="245"/>
      <c r="K480" s="245"/>
    </row>
    <row r="481" spans="1:13" x14ac:dyDescent="0.2">
      <c r="A481" s="222" t="s">
        <v>621</v>
      </c>
      <c r="B481" s="222">
        <f t="shared" ref="B481:B544" si="59">B480+2</f>
        <v>6</v>
      </c>
      <c r="C481" s="222" t="s">
        <v>145</v>
      </c>
      <c r="D481" s="237" t="s">
        <v>664</v>
      </c>
      <c r="E481" s="240">
        <v>470.44</v>
      </c>
      <c r="F481" s="240">
        <f t="shared" si="54"/>
        <v>329.31</v>
      </c>
      <c r="G481" s="244">
        <f t="shared" si="58"/>
        <v>588.04999999999995</v>
      </c>
      <c r="H481" s="245"/>
      <c r="I481" s="245"/>
      <c r="J481" s="245"/>
      <c r="K481" s="245"/>
    </row>
    <row r="482" spans="1:13" x14ac:dyDescent="0.2">
      <c r="A482" s="222" t="s">
        <v>621</v>
      </c>
      <c r="B482" s="222">
        <f t="shared" si="59"/>
        <v>8</v>
      </c>
      <c r="C482" s="222" t="s">
        <v>145</v>
      </c>
      <c r="D482" s="237" t="s">
        <v>665</v>
      </c>
      <c r="E482" s="240">
        <v>497.98</v>
      </c>
      <c r="F482" s="240">
        <f t="shared" si="54"/>
        <v>348.59</v>
      </c>
      <c r="G482" s="244">
        <f t="shared" si="58"/>
        <v>622.47500000000002</v>
      </c>
      <c r="H482" s="245"/>
      <c r="I482" s="245"/>
      <c r="J482" s="245"/>
      <c r="K482" s="245"/>
    </row>
    <row r="483" spans="1:13" x14ac:dyDescent="0.2">
      <c r="A483" s="222" t="s">
        <v>621</v>
      </c>
      <c r="B483" s="222">
        <f t="shared" si="59"/>
        <v>10</v>
      </c>
      <c r="C483" s="222" t="s">
        <v>145</v>
      </c>
      <c r="D483" s="237" t="s">
        <v>666</v>
      </c>
      <c r="E483" s="240">
        <v>648.08000000000004</v>
      </c>
      <c r="F483" s="240">
        <f t="shared" si="54"/>
        <v>453.66</v>
      </c>
      <c r="G483" s="244">
        <f t="shared" si="58"/>
        <v>810.1</v>
      </c>
      <c r="H483" s="245"/>
      <c r="I483" s="245"/>
      <c r="J483" s="245"/>
      <c r="K483" s="245"/>
    </row>
    <row r="484" spans="1:13" x14ac:dyDescent="0.2">
      <c r="A484" s="222" t="s">
        <v>621</v>
      </c>
      <c r="B484" s="222">
        <f t="shared" si="59"/>
        <v>12</v>
      </c>
      <c r="C484" s="222" t="s">
        <v>145</v>
      </c>
      <c r="D484" s="237" t="s">
        <v>667</v>
      </c>
      <c r="E484" s="240">
        <v>712.42</v>
      </c>
      <c r="F484" s="240">
        <f t="shared" si="54"/>
        <v>498.69</v>
      </c>
      <c r="G484" s="244">
        <f t="shared" si="58"/>
        <v>890.52499999999998</v>
      </c>
      <c r="H484" s="245"/>
      <c r="I484" s="245"/>
      <c r="J484" s="245"/>
      <c r="K484" s="245"/>
    </row>
    <row r="485" spans="1:13" x14ac:dyDescent="0.2">
      <c r="A485" s="222" t="s">
        <v>621</v>
      </c>
      <c r="B485" s="222">
        <f t="shared" si="59"/>
        <v>14</v>
      </c>
      <c r="C485" s="222" t="s">
        <v>145</v>
      </c>
      <c r="D485" s="237" t="s">
        <v>668</v>
      </c>
      <c r="E485" s="240">
        <v>447.2</v>
      </c>
      <c r="F485" s="240">
        <f t="shared" si="54"/>
        <v>313.04000000000002</v>
      </c>
      <c r="G485" s="244">
        <f t="shared" si="58"/>
        <v>559</v>
      </c>
      <c r="H485" s="245"/>
      <c r="I485" s="245"/>
      <c r="J485" s="245"/>
      <c r="K485" s="245"/>
    </row>
    <row r="486" spans="1:13" x14ac:dyDescent="0.2">
      <c r="A486" s="222" t="s">
        <v>621</v>
      </c>
      <c r="B486" s="222">
        <f t="shared" si="59"/>
        <v>16</v>
      </c>
      <c r="C486" s="222" t="s">
        <v>145</v>
      </c>
      <c r="D486" s="237" t="s">
        <v>669</v>
      </c>
      <c r="E486" s="240">
        <v>480.53</v>
      </c>
      <c r="F486" s="240">
        <f t="shared" si="54"/>
        <v>336.37</v>
      </c>
      <c r="G486" s="244">
        <f t="shared" si="58"/>
        <v>600.66249999999991</v>
      </c>
      <c r="H486" s="245"/>
      <c r="I486" s="245"/>
      <c r="J486" s="245"/>
      <c r="K486" s="245"/>
    </row>
    <row r="487" spans="1:13" x14ac:dyDescent="0.2">
      <c r="A487" s="222" t="s">
        <v>621</v>
      </c>
      <c r="B487" s="222">
        <f t="shared" si="59"/>
        <v>18</v>
      </c>
      <c r="C487" s="222" t="s">
        <v>145</v>
      </c>
      <c r="D487" s="237" t="s">
        <v>670</v>
      </c>
      <c r="E487" s="240">
        <v>508.42</v>
      </c>
      <c r="F487" s="240">
        <f t="shared" si="54"/>
        <v>355.89</v>
      </c>
      <c r="G487" s="244">
        <f t="shared" si="58"/>
        <v>635.52499999999998</v>
      </c>
      <c r="H487" s="245"/>
      <c r="I487" s="245"/>
      <c r="J487" s="245"/>
      <c r="K487" s="245"/>
    </row>
    <row r="488" spans="1:13" x14ac:dyDescent="0.2">
      <c r="A488" s="222" t="s">
        <v>621</v>
      </c>
      <c r="B488" s="222">
        <f t="shared" si="59"/>
        <v>20</v>
      </c>
      <c r="C488" s="222" t="s">
        <v>145</v>
      </c>
      <c r="D488" s="237" t="s">
        <v>671</v>
      </c>
      <c r="E488" s="240">
        <v>660.42</v>
      </c>
      <c r="F488" s="240">
        <f t="shared" si="54"/>
        <v>462.29</v>
      </c>
      <c r="G488" s="244">
        <f t="shared" si="58"/>
        <v>825.52499999999998</v>
      </c>
      <c r="H488" s="245"/>
      <c r="I488" s="245"/>
      <c r="J488" s="245"/>
      <c r="K488" s="245"/>
    </row>
    <row r="489" spans="1:13" x14ac:dyDescent="0.2">
      <c r="A489" s="222" t="s">
        <v>621</v>
      </c>
      <c r="B489" s="222">
        <f t="shared" si="59"/>
        <v>22</v>
      </c>
      <c r="C489" s="222" t="s">
        <v>145</v>
      </c>
      <c r="D489" s="237" t="s">
        <v>672</v>
      </c>
      <c r="E489" s="240">
        <v>726.24</v>
      </c>
      <c r="F489" s="240"/>
      <c r="G489" s="244">
        <f>E489</f>
        <v>726.24</v>
      </c>
      <c r="H489" s="245"/>
      <c r="I489" s="245"/>
      <c r="J489" s="245"/>
      <c r="K489" s="245"/>
    </row>
    <row r="490" spans="1:13" x14ac:dyDescent="0.2">
      <c r="A490" s="222" t="s">
        <v>621</v>
      </c>
      <c r="B490" s="222">
        <v>40</v>
      </c>
      <c r="C490" s="222" t="s">
        <v>145</v>
      </c>
      <c r="D490" s="237" t="s">
        <v>673</v>
      </c>
      <c r="E490" s="240">
        <v>168.74</v>
      </c>
      <c r="F490" s="240"/>
      <c r="G490" s="244">
        <f>E490</f>
        <v>168.74</v>
      </c>
      <c r="H490" s="245"/>
      <c r="I490" s="245"/>
      <c r="J490" s="245"/>
      <c r="K490" s="245"/>
    </row>
    <row r="491" spans="1:13" x14ac:dyDescent="0.2">
      <c r="A491" s="222" t="s">
        <v>621</v>
      </c>
      <c r="B491" s="222">
        <f t="shared" si="59"/>
        <v>42</v>
      </c>
      <c r="C491" s="222" t="s">
        <v>145</v>
      </c>
      <c r="D491" s="237" t="s">
        <v>677</v>
      </c>
      <c r="E491" s="240">
        <v>97.33</v>
      </c>
      <c r="F491" s="240">
        <f>ROUND(E491*70%,2)</f>
        <v>68.13</v>
      </c>
      <c r="G491" s="244">
        <f>E491*1.25</f>
        <v>121.66249999999999</v>
      </c>
      <c r="H491" s="245"/>
      <c r="I491" s="245"/>
      <c r="J491" s="245"/>
      <c r="K491" s="245"/>
      <c r="L491" s="77"/>
      <c r="M491" s="77"/>
    </row>
    <row r="492" spans="1:13" x14ac:dyDescent="0.2">
      <c r="A492" s="222" t="s">
        <v>621</v>
      </c>
      <c r="B492" s="222">
        <f t="shared" si="59"/>
        <v>44</v>
      </c>
      <c r="C492" s="222" t="s">
        <v>145</v>
      </c>
      <c r="D492" s="237" t="s">
        <v>678</v>
      </c>
      <c r="E492" s="240">
        <v>21.79</v>
      </c>
      <c r="F492" s="240">
        <f>ROUND(E492*70%,2)</f>
        <v>15.25</v>
      </c>
      <c r="G492" s="244">
        <f>E492*1.25</f>
        <v>27.237499999999997</v>
      </c>
      <c r="H492" s="245"/>
      <c r="I492" s="245"/>
      <c r="J492" s="245"/>
      <c r="K492" s="245"/>
      <c r="L492" s="77"/>
      <c r="M492" s="77"/>
    </row>
    <row r="493" spans="1:13" x14ac:dyDescent="0.2">
      <c r="A493" s="222" t="s">
        <v>621</v>
      </c>
      <c r="B493" s="222">
        <f t="shared" si="59"/>
        <v>46</v>
      </c>
      <c r="C493" s="222" t="s">
        <v>145</v>
      </c>
      <c r="D493" s="237" t="s">
        <v>104</v>
      </c>
      <c r="E493" s="240">
        <v>148.97</v>
      </c>
      <c r="F493" s="240"/>
      <c r="G493" s="244">
        <f>E493</f>
        <v>148.97</v>
      </c>
      <c r="H493" s="245"/>
      <c r="I493" s="245"/>
      <c r="J493" s="245"/>
      <c r="K493" s="245"/>
    </row>
    <row r="494" spans="1:13" x14ac:dyDescent="0.2">
      <c r="A494" s="222" t="s">
        <v>621</v>
      </c>
      <c r="B494" s="222">
        <v>60</v>
      </c>
      <c r="C494" s="222" t="s">
        <v>145</v>
      </c>
      <c r="D494" s="237" t="s">
        <v>675</v>
      </c>
      <c r="E494" s="240">
        <v>11.32</v>
      </c>
      <c r="F494" s="240"/>
      <c r="G494" s="244">
        <f>E494*1.25</f>
        <v>14.15</v>
      </c>
      <c r="H494" s="245"/>
      <c r="I494" s="245"/>
      <c r="J494" s="245"/>
      <c r="K494" s="245"/>
    </row>
    <row r="495" spans="1:13" x14ac:dyDescent="0.2">
      <c r="A495" s="222" t="s">
        <v>621</v>
      </c>
      <c r="B495" s="222">
        <f t="shared" si="59"/>
        <v>62</v>
      </c>
      <c r="C495" s="222" t="s">
        <v>145</v>
      </c>
      <c r="D495" s="237" t="s">
        <v>676</v>
      </c>
      <c r="E495" s="240">
        <v>10.58</v>
      </c>
      <c r="F495" s="240">
        <f t="shared" si="54"/>
        <v>7.41</v>
      </c>
      <c r="G495" s="244">
        <f>E495*1.25</f>
        <v>13.225</v>
      </c>
      <c r="H495" s="245"/>
      <c r="I495" s="245"/>
      <c r="J495" s="245"/>
      <c r="K495" s="245"/>
      <c r="L495" s="77"/>
      <c r="M495" s="77"/>
    </row>
    <row r="496" spans="1:13" x14ac:dyDescent="0.2">
      <c r="A496" s="222" t="s">
        <v>621</v>
      </c>
      <c r="B496" s="222">
        <f t="shared" si="59"/>
        <v>64</v>
      </c>
      <c r="C496" s="65" t="s">
        <v>145</v>
      </c>
      <c r="D496" s="65" t="s">
        <v>682</v>
      </c>
      <c r="E496" s="248">
        <v>53.45</v>
      </c>
      <c r="F496" s="248">
        <f>ROUND(E496/0.7,2)</f>
        <v>76.36</v>
      </c>
      <c r="G496" s="244">
        <f>F496*1.25</f>
        <v>95.45</v>
      </c>
      <c r="H496" s="246"/>
      <c r="I496" s="246"/>
      <c r="J496" s="246"/>
      <c r="K496" s="246"/>
    </row>
    <row r="497" spans="1:11" ht="33.75" customHeight="1" x14ac:dyDescent="0.2">
      <c r="A497" s="247" t="s">
        <v>621</v>
      </c>
      <c r="B497" s="247">
        <v>100</v>
      </c>
      <c r="C497" s="247" t="s">
        <v>145</v>
      </c>
      <c r="D497" s="65" t="s">
        <v>764</v>
      </c>
      <c r="E497" s="248">
        <v>550</v>
      </c>
      <c r="F497" s="248"/>
      <c r="G497" s="248">
        <f t="shared" ref="G497:G528" si="60">E497*1.25</f>
        <v>687.5</v>
      </c>
      <c r="H497" s="246"/>
      <c r="I497" s="246"/>
      <c r="J497" s="246"/>
      <c r="K497" s="246"/>
    </row>
    <row r="498" spans="1:11" ht="25.5" x14ac:dyDescent="0.2">
      <c r="A498" s="247" t="s">
        <v>621</v>
      </c>
      <c r="B498" s="247">
        <f t="shared" si="59"/>
        <v>102</v>
      </c>
      <c r="C498" s="247" t="s">
        <v>145</v>
      </c>
      <c r="D498" s="65" t="s">
        <v>765</v>
      </c>
      <c r="E498" s="248">
        <v>250</v>
      </c>
      <c r="F498" s="248"/>
      <c r="G498" s="248">
        <f t="shared" si="60"/>
        <v>312.5</v>
      </c>
      <c r="H498" s="246"/>
      <c r="I498" s="246"/>
      <c r="J498" s="246"/>
      <c r="K498" s="246"/>
    </row>
    <row r="499" spans="1:11" ht="25.5" x14ac:dyDescent="0.2">
      <c r="A499" s="65" t="s">
        <v>621</v>
      </c>
      <c r="B499" s="247">
        <f t="shared" si="59"/>
        <v>104</v>
      </c>
      <c r="C499" s="65" t="s">
        <v>145</v>
      </c>
      <c r="D499" s="65" t="s">
        <v>766</v>
      </c>
      <c r="E499" s="248">
        <v>85</v>
      </c>
      <c r="F499" s="248"/>
      <c r="G499" s="248">
        <f t="shared" si="60"/>
        <v>106.25</v>
      </c>
      <c r="H499" s="246"/>
      <c r="I499" s="246"/>
      <c r="J499" s="246"/>
      <c r="K499" s="246"/>
    </row>
    <row r="500" spans="1:11" ht="38.25" x14ac:dyDescent="0.2">
      <c r="A500" s="247" t="s">
        <v>621</v>
      </c>
      <c r="B500" s="247">
        <f t="shared" si="59"/>
        <v>106</v>
      </c>
      <c r="C500" s="247" t="s">
        <v>145</v>
      </c>
      <c r="D500" s="65" t="s">
        <v>767</v>
      </c>
      <c r="E500" s="248">
        <v>800</v>
      </c>
      <c r="F500" s="248"/>
      <c r="G500" s="248">
        <f t="shared" si="60"/>
        <v>1000</v>
      </c>
      <c r="H500" s="246"/>
      <c r="I500" s="246"/>
      <c r="J500" s="246"/>
      <c r="K500" s="246"/>
    </row>
    <row r="501" spans="1:11" ht="51" x14ac:dyDescent="0.2">
      <c r="A501" s="247" t="s">
        <v>621</v>
      </c>
      <c r="B501" s="247">
        <f t="shared" si="59"/>
        <v>108</v>
      </c>
      <c r="C501" s="247" t="s">
        <v>145</v>
      </c>
      <c r="D501" s="65" t="s">
        <v>768</v>
      </c>
      <c r="E501" s="248">
        <v>190.5</v>
      </c>
      <c r="F501" s="248"/>
      <c r="G501" s="248">
        <f t="shared" si="60"/>
        <v>238.125</v>
      </c>
      <c r="H501" s="246"/>
      <c r="I501" s="246"/>
      <c r="J501" s="246"/>
      <c r="K501" s="246"/>
    </row>
    <row r="502" spans="1:11" ht="51" x14ac:dyDescent="0.2">
      <c r="A502" s="247" t="s">
        <v>621</v>
      </c>
      <c r="B502" s="247">
        <f t="shared" si="59"/>
        <v>110</v>
      </c>
      <c r="C502" s="247" t="s">
        <v>145</v>
      </c>
      <c r="D502" s="65" t="s">
        <v>769</v>
      </c>
      <c r="E502" s="248">
        <v>246.03</v>
      </c>
      <c r="F502" s="248"/>
      <c r="G502" s="248">
        <f t="shared" si="60"/>
        <v>307.53750000000002</v>
      </c>
      <c r="H502" s="246"/>
      <c r="I502" s="246"/>
      <c r="J502" s="246"/>
      <c r="K502" s="246"/>
    </row>
    <row r="503" spans="1:11" ht="38.25" x14ac:dyDescent="0.2">
      <c r="A503" s="247" t="s">
        <v>621</v>
      </c>
      <c r="B503" s="247">
        <f t="shared" si="59"/>
        <v>112</v>
      </c>
      <c r="C503" s="247" t="s">
        <v>145</v>
      </c>
      <c r="D503" s="65" t="s">
        <v>770</v>
      </c>
      <c r="E503" s="248">
        <v>230.5</v>
      </c>
      <c r="F503" s="248"/>
      <c r="G503" s="248">
        <f t="shared" si="60"/>
        <v>288.125</v>
      </c>
      <c r="H503" s="246"/>
      <c r="I503" s="246"/>
      <c r="J503" s="246"/>
      <c r="K503" s="246"/>
    </row>
    <row r="504" spans="1:11" ht="38.25" x14ac:dyDescent="0.2">
      <c r="A504" s="247" t="s">
        <v>621</v>
      </c>
      <c r="B504" s="247">
        <f t="shared" si="59"/>
        <v>114</v>
      </c>
      <c r="C504" s="247" t="s">
        <v>145</v>
      </c>
      <c r="D504" s="65" t="s">
        <v>771</v>
      </c>
      <c r="E504" s="248">
        <v>370</v>
      </c>
      <c r="F504" s="248"/>
      <c r="G504" s="248">
        <f t="shared" si="60"/>
        <v>462.5</v>
      </c>
      <c r="H504" s="246"/>
      <c r="I504" s="246"/>
      <c r="J504" s="246"/>
      <c r="K504" s="246"/>
    </row>
    <row r="505" spans="1:11" x14ac:dyDescent="0.2">
      <c r="A505" s="247" t="s">
        <v>621</v>
      </c>
      <c r="B505" s="247">
        <f t="shared" si="59"/>
        <v>116</v>
      </c>
      <c r="C505" s="247" t="s">
        <v>145</v>
      </c>
      <c r="D505" s="65" t="s">
        <v>772</v>
      </c>
      <c r="E505" s="248">
        <v>370</v>
      </c>
      <c r="F505" s="248"/>
      <c r="G505" s="248">
        <f t="shared" si="60"/>
        <v>462.5</v>
      </c>
      <c r="H505" s="246"/>
      <c r="I505" s="246"/>
      <c r="J505" s="246"/>
      <c r="K505" s="246"/>
    </row>
    <row r="506" spans="1:11" x14ac:dyDescent="0.2">
      <c r="A506" s="247" t="s">
        <v>621</v>
      </c>
      <c r="B506" s="247">
        <f t="shared" si="59"/>
        <v>118</v>
      </c>
      <c r="C506" s="247" t="s">
        <v>145</v>
      </c>
      <c r="D506" s="65" t="s">
        <v>773</v>
      </c>
      <c r="E506" s="248">
        <v>370</v>
      </c>
      <c r="F506" s="248"/>
      <c r="G506" s="248">
        <f t="shared" si="60"/>
        <v>462.5</v>
      </c>
      <c r="H506" s="246"/>
      <c r="I506" s="246"/>
      <c r="J506" s="246"/>
      <c r="K506" s="246"/>
    </row>
    <row r="507" spans="1:11" ht="38.25" x14ac:dyDescent="0.2">
      <c r="A507" s="247" t="s">
        <v>621</v>
      </c>
      <c r="B507" s="247">
        <f t="shared" si="59"/>
        <v>120</v>
      </c>
      <c r="C507" s="247" t="s">
        <v>145</v>
      </c>
      <c r="D507" s="65" t="s">
        <v>774</v>
      </c>
      <c r="E507" s="248">
        <v>180</v>
      </c>
      <c r="F507" s="248"/>
      <c r="G507" s="248">
        <f t="shared" si="60"/>
        <v>225</v>
      </c>
      <c r="H507" s="246"/>
      <c r="I507" s="246"/>
      <c r="J507" s="246"/>
      <c r="K507" s="246"/>
    </row>
    <row r="508" spans="1:11" ht="76.5" x14ac:dyDescent="0.2">
      <c r="A508" s="247" t="s">
        <v>621</v>
      </c>
      <c r="B508" s="247">
        <f t="shared" si="59"/>
        <v>122</v>
      </c>
      <c r="C508" s="247" t="s">
        <v>145</v>
      </c>
      <c r="D508" s="65" t="s">
        <v>775</v>
      </c>
      <c r="E508" s="248">
        <v>200</v>
      </c>
      <c r="F508" s="248"/>
      <c r="G508" s="248">
        <f t="shared" si="60"/>
        <v>250</v>
      </c>
      <c r="H508" s="246"/>
      <c r="I508" s="246"/>
      <c r="J508" s="246"/>
      <c r="K508" s="246"/>
    </row>
    <row r="509" spans="1:11" x14ac:dyDescent="0.2">
      <c r="A509" s="247" t="s">
        <v>621</v>
      </c>
      <c r="B509" s="247">
        <f t="shared" si="59"/>
        <v>124</v>
      </c>
      <c r="C509" s="247" t="s">
        <v>145</v>
      </c>
      <c r="D509" s="65" t="s">
        <v>776</v>
      </c>
      <c r="E509" s="248">
        <v>600</v>
      </c>
      <c r="F509" s="248"/>
      <c r="G509" s="248">
        <f t="shared" si="60"/>
        <v>750</v>
      </c>
      <c r="H509" s="246"/>
      <c r="I509" s="246"/>
      <c r="J509" s="246"/>
      <c r="K509" s="246"/>
    </row>
    <row r="510" spans="1:11" ht="25.5" x14ac:dyDescent="0.2">
      <c r="A510" s="247" t="s">
        <v>621</v>
      </c>
      <c r="B510" s="247">
        <f t="shared" si="59"/>
        <v>126</v>
      </c>
      <c r="C510" s="247" t="s">
        <v>145</v>
      </c>
      <c r="D510" s="65" t="s">
        <v>777</v>
      </c>
      <c r="E510" s="248">
        <v>318.8</v>
      </c>
      <c r="F510" s="248"/>
      <c r="G510" s="248">
        <f t="shared" si="60"/>
        <v>398.5</v>
      </c>
      <c r="H510" s="246"/>
      <c r="I510" s="246"/>
      <c r="J510" s="246"/>
      <c r="K510" s="246"/>
    </row>
    <row r="511" spans="1:11" x14ac:dyDescent="0.2">
      <c r="A511" s="247" t="s">
        <v>621</v>
      </c>
      <c r="B511" s="247">
        <f t="shared" si="59"/>
        <v>128</v>
      </c>
      <c r="C511" s="247" t="s">
        <v>145</v>
      </c>
      <c r="D511" s="65" t="s">
        <v>778</v>
      </c>
      <c r="E511" s="248">
        <v>180</v>
      </c>
      <c r="F511" s="248"/>
      <c r="G511" s="248">
        <f t="shared" si="60"/>
        <v>225</v>
      </c>
      <c r="H511" s="246"/>
      <c r="I511" s="246"/>
      <c r="J511" s="246"/>
      <c r="K511" s="246"/>
    </row>
    <row r="512" spans="1:11" x14ac:dyDescent="0.2">
      <c r="A512" s="247" t="s">
        <v>621</v>
      </c>
      <c r="B512" s="247">
        <f t="shared" si="59"/>
        <v>130</v>
      </c>
      <c r="C512" s="247" t="s">
        <v>145</v>
      </c>
      <c r="D512" s="65" t="s">
        <v>779</v>
      </c>
      <c r="E512" s="248">
        <v>250</v>
      </c>
      <c r="F512" s="248"/>
      <c r="G512" s="248">
        <f t="shared" si="60"/>
        <v>312.5</v>
      </c>
      <c r="H512" s="246"/>
      <c r="I512" s="246"/>
      <c r="J512" s="246"/>
      <c r="K512" s="246"/>
    </row>
    <row r="513" spans="1:11" ht="25.5" x14ac:dyDescent="0.2">
      <c r="A513" s="247" t="s">
        <v>621</v>
      </c>
      <c r="B513" s="247">
        <f t="shared" si="59"/>
        <v>132</v>
      </c>
      <c r="C513" s="247" t="s">
        <v>145</v>
      </c>
      <c r="D513" s="65" t="s">
        <v>780</v>
      </c>
      <c r="E513" s="248">
        <v>200</v>
      </c>
      <c r="F513" s="248"/>
      <c r="G513" s="248">
        <f t="shared" si="60"/>
        <v>250</v>
      </c>
      <c r="H513" s="246"/>
      <c r="I513" s="246"/>
      <c r="J513" s="246"/>
      <c r="K513" s="246"/>
    </row>
    <row r="514" spans="1:11" ht="38.25" x14ac:dyDescent="0.2">
      <c r="A514" s="247" t="s">
        <v>621</v>
      </c>
      <c r="B514" s="247">
        <f t="shared" si="59"/>
        <v>134</v>
      </c>
      <c r="C514" s="247" t="s">
        <v>145</v>
      </c>
      <c r="D514" s="65" t="s">
        <v>781</v>
      </c>
      <c r="E514" s="248">
        <v>200</v>
      </c>
      <c r="F514" s="248"/>
      <c r="G514" s="248">
        <f t="shared" si="60"/>
        <v>250</v>
      </c>
      <c r="H514" s="246"/>
      <c r="I514" s="246"/>
      <c r="J514" s="246"/>
      <c r="K514" s="246"/>
    </row>
    <row r="515" spans="1:11" ht="25.5" x14ac:dyDescent="0.2">
      <c r="A515" s="247" t="s">
        <v>621</v>
      </c>
      <c r="B515" s="247">
        <f t="shared" si="59"/>
        <v>136</v>
      </c>
      <c r="C515" s="247" t="s">
        <v>145</v>
      </c>
      <c r="D515" s="65" t="s">
        <v>782</v>
      </c>
      <c r="E515" s="248">
        <v>200</v>
      </c>
      <c r="F515" s="248"/>
      <c r="G515" s="248">
        <f t="shared" si="60"/>
        <v>250</v>
      </c>
      <c r="H515" s="246"/>
      <c r="I515" s="246"/>
      <c r="J515" s="246"/>
      <c r="K515" s="246"/>
    </row>
    <row r="516" spans="1:11" ht="25.5" x14ac:dyDescent="0.2">
      <c r="A516" s="247" t="s">
        <v>621</v>
      </c>
      <c r="B516" s="247">
        <f t="shared" si="59"/>
        <v>138</v>
      </c>
      <c r="C516" s="247" t="s">
        <v>145</v>
      </c>
      <c r="D516" s="65" t="s">
        <v>783</v>
      </c>
      <c r="E516" s="248">
        <v>450</v>
      </c>
      <c r="F516" s="248"/>
      <c r="G516" s="248">
        <f t="shared" si="60"/>
        <v>562.5</v>
      </c>
      <c r="H516" s="246"/>
      <c r="I516" s="246"/>
      <c r="J516" s="246"/>
      <c r="K516" s="246"/>
    </row>
    <row r="517" spans="1:11" ht="25.5" x14ac:dyDescent="0.2">
      <c r="A517" s="247" t="s">
        <v>621</v>
      </c>
      <c r="B517" s="247">
        <f t="shared" si="59"/>
        <v>140</v>
      </c>
      <c r="C517" s="247" t="s">
        <v>145</v>
      </c>
      <c r="D517" s="65" t="s">
        <v>784</v>
      </c>
      <c r="E517" s="248">
        <v>550</v>
      </c>
      <c r="F517" s="248"/>
      <c r="G517" s="248">
        <f t="shared" si="60"/>
        <v>687.5</v>
      </c>
      <c r="H517" s="246"/>
      <c r="I517" s="246"/>
      <c r="J517" s="246"/>
      <c r="K517" s="246"/>
    </row>
    <row r="518" spans="1:11" x14ac:dyDescent="0.2">
      <c r="A518" s="247" t="s">
        <v>621</v>
      </c>
      <c r="B518" s="247">
        <f t="shared" si="59"/>
        <v>142</v>
      </c>
      <c r="C518" s="247" t="s">
        <v>145</v>
      </c>
      <c r="D518" s="65" t="s">
        <v>785</v>
      </c>
      <c r="E518" s="248">
        <v>200</v>
      </c>
      <c r="F518" s="248"/>
      <c r="G518" s="248">
        <f t="shared" si="60"/>
        <v>250</v>
      </c>
      <c r="H518" s="246"/>
      <c r="I518" s="246"/>
      <c r="J518" s="246"/>
      <c r="K518" s="246"/>
    </row>
    <row r="519" spans="1:11" x14ac:dyDescent="0.2">
      <c r="A519" s="247" t="s">
        <v>621</v>
      </c>
      <c r="B519" s="247">
        <f t="shared" si="59"/>
        <v>144</v>
      </c>
      <c r="C519" s="247" t="s">
        <v>145</v>
      </c>
      <c r="D519" s="65" t="s">
        <v>786</v>
      </c>
      <c r="E519" s="248">
        <v>600</v>
      </c>
      <c r="F519" s="248"/>
      <c r="G519" s="248">
        <f t="shared" si="60"/>
        <v>750</v>
      </c>
      <c r="H519" s="246"/>
      <c r="I519" s="246"/>
      <c r="J519" s="246"/>
      <c r="K519" s="246"/>
    </row>
    <row r="520" spans="1:11" ht="25.5" x14ac:dyDescent="0.2">
      <c r="A520" s="247" t="s">
        <v>621</v>
      </c>
      <c r="B520" s="247">
        <f t="shared" si="59"/>
        <v>146</v>
      </c>
      <c r="C520" s="247" t="s">
        <v>145</v>
      </c>
      <c r="D520" s="65" t="s">
        <v>787</v>
      </c>
      <c r="E520" s="248">
        <v>0</v>
      </c>
      <c r="F520" s="248"/>
      <c r="G520" s="248">
        <f t="shared" si="60"/>
        <v>0</v>
      </c>
      <c r="H520" s="246"/>
      <c r="I520" s="246"/>
      <c r="J520" s="246"/>
      <c r="K520" s="246"/>
    </row>
    <row r="521" spans="1:11" ht="25.5" x14ac:dyDescent="0.2">
      <c r="A521" s="247" t="s">
        <v>621</v>
      </c>
      <c r="B521" s="247">
        <f t="shared" si="59"/>
        <v>148</v>
      </c>
      <c r="C521" s="247" t="s">
        <v>145</v>
      </c>
      <c r="D521" s="65" t="s">
        <v>788</v>
      </c>
      <c r="E521" s="248">
        <v>30</v>
      </c>
      <c r="F521" s="248"/>
      <c r="G521" s="248">
        <f t="shared" si="60"/>
        <v>37.5</v>
      </c>
      <c r="H521" s="246"/>
      <c r="I521" s="246"/>
      <c r="J521" s="246"/>
      <c r="K521" s="246"/>
    </row>
    <row r="522" spans="1:11" x14ac:dyDescent="0.2">
      <c r="A522" s="247" t="s">
        <v>621</v>
      </c>
      <c r="B522" s="247">
        <f t="shared" si="59"/>
        <v>150</v>
      </c>
      <c r="C522" s="247" t="s">
        <v>145</v>
      </c>
      <c r="D522" s="65" t="s">
        <v>789</v>
      </c>
      <c r="E522" s="248">
        <v>200</v>
      </c>
      <c r="F522" s="248"/>
      <c r="G522" s="248">
        <f t="shared" si="60"/>
        <v>250</v>
      </c>
      <c r="H522" s="246"/>
      <c r="I522" s="246"/>
      <c r="J522" s="246"/>
      <c r="K522" s="246"/>
    </row>
    <row r="523" spans="1:11" x14ac:dyDescent="0.2">
      <c r="A523" s="247" t="s">
        <v>621</v>
      </c>
      <c r="B523" s="247">
        <f t="shared" si="59"/>
        <v>152</v>
      </c>
      <c r="C523" s="247" t="s">
        <v>145</v>
      </c>
      <c r="D523" s="65" t="s">
        <v>790</v>
      </c>
      <c r="E523" s="248">
        <v>250</v>
      </c>
      <c r="F523" s="248"/>
      <c r="G523" s="248">
        <f t="shared" si="60"/>
        <v>312.5</v>
      </c>
      <c r="H523" s="246"/>
      <c r="I523" s="246"/>
      <c r="J523" s="246"/>
      <c r="K523" s="246"/>
    </row>
    <row r="524" spans="1:11" x14ac:dyDescent="0.2">
      <c r="A524" s="247" t="s">
        <v>621</v>
      </c>
      <c r="B524" s="247">
        <f t="shared" si="59"/>
        <v>154</v>
      </c>
      <c r="C524" s="247" t="s">
        <v>145</v>
      </c>
      <c r="D524" s="65" t="s">
        <v>791</v>
      </c>
      <c r="E524" s="248">
        <v>600</v>
      </c>
      <c r="F524" s="248"/>
      <c r="G524" s="248">
        <f t="shared" si="60"/>
        <v>750</v>
      </c>
      <c r="H524" s="246"/>
      <c r="I524" s="246"/>
      <c r="J524" s="246"/>
      <c r="K524" s="246"/>
    </row>
    <row r="525" spans="1:11" x14ac:dyDescent="0.2">
      <c r="A525" s="247" t="s">
        <v>621</v>
      </c>
      <c r="B525" s="247">
        <f t="shared" si="59"/>
        <v>156</v>
      </c>
      <c r="C525" s="247" t="s">
        <v>145</v>
      </c>
      <c r="D525" s="65" t="s">
        <v>792</v>
      </c>
      <c r="E525" s="248">
        <v>400</v>
      </c>
      <c r="F525" s="248"/>
      <c r="G525" s="248">
        <f t="shared" si="60"/>
        <v>500</v>
      </c>
      <c r="H525" s="246"/>
      <c r="I525" s="246"/>
      <c r="J525" s="246"/>
      <c r="K525" s="246"/>
    </row>
    <row r="526" spans="1:11" x14ac:dyDescent="0.2">
      <c r="A526" s="247" t="s">
        <v>621</v>
      </c>
      <c r="B526" s="247">
        <f t="shared" si="59"/>
        <v>158</v>
      </c>
      <c r="C526" s="247" t="s">
        <v>145</v>
      </c>
      <c r="D526" s="65" t="s">
        <v>793</v>
      </c>
      <c r="E526" s="248">
        <v>1200</v>
      </c>
      <c r="F526" s="248"/>
      <c r="G526" s="248">
        <f t="shared" si="60"/>
        <v>1500</v>
      </c>
      <c r="H526" s="246"/>
      <c r="I526" s="246"/>
      <c r="J526" s="246"/>
      <c r="K526" s="246"/>
    </row>
    <row r="527" spans="1:11" ht="25.5" x14ac:dyDescent="0.2">
      <c r="A527" s="247" t="s">
        <v>621</v>
      </c>
      <c r="B527" s="247">
        <f t="shared" si="59"/>
        <v>160</v>
      </c>
      <c r="C527" s="247" t="s">
        <v>145</v>
      </c>
      <c r="D527" s="65" t="s">
        <v>794</v>
      </c>
      <c r="E527" s="248">
        <v>600</v>
      </c>
      <c r="F527" s="248"/>
      <c r="G527" s="248">
        <f t="shared" si="60"/>
        <v>750</v>
      </c>
      <c r="H527" s="246"/>
      <c r="I527" s="246"/>
      <c r="J527" s="246"/>
      <c r="K527" s="246"/>
    </row>
    <row r="528" spans="1:11" x14ac:dyDescent="0.2">
      <c r="A528" s="247" t="s">
        <v>621</v>
      </c>
      <c r="B528" s="247">
        <f t="shared" si="59"/>
        <v>162</v>
      </c>
      <c r="C528" s="247" t="s">
        <v>145</v>
      </c>
      <c r="D528" s="65" t="s">
        <v>795</v>
      </c>
      <c r="E528" s="248">
        <v>600</v>
      </c>
      <c r="F528" s="248"/>
      <c r="G528" s="248">
        <f t="shared" si="60"/>
        <v>750</v>
      </c>
      <c r="H528" s="246"/>
      <c r="I528" s="246"/>
      <c r="J528" s="246"/>
      <c r="K528" s="246"/>
    </row>
    <row r="529" spans="1:11" x14ac:dyDescent="0.2">
      <c r="A529" s="247" t="s">
        <v>621</v>
      </c>
      <c r="B529" s="247">
        <f t="shared" si="59"/>
        <v>164</v>
      </c>
      <c r="C529" s="247" t="s">
        <v>145</v>
      </c>
      <c r="D529" s="65" t="s">
        <v>796</v>
      </c>
      <c r="E529" s="248">
        <v>800</v>
      </c>
      <c r="F529" s="248"/>
      <c r="G529" s="248">
        <f t="shared" ref="G529:G551" si="61">E529*1.25</f>
        <v>1000</v>
      </c>
      <c r="H529" s="246"/>
      <c r="I529" s="246"/>
      <c r="J529" s="246"/>
      <c r="K529" s="246"/>
    </row>
    <row r="530" spans="1:11" ht="25.5" x14ac:dyDescent="0.2">
      <c r="A530" s="247" t="s">
        <v>621</v>
      </c>
      <c r="B530" s="247">
        <f t="shared" si="59"/>
        <v>166</v>
      </c>
      <c r="C530" s="247" t="s">
        <v>145</v>
      </c>
      <c r="D530" s="65" t="s">
        <v>797</v>
      </c>
      <c r="E530" s="248">
        <v>550</v>
      </c>
      <c r="F530" s="248"/>
      <c r="G530" s="248">
        <f t="shared" si="61"/>
        <v>687.5</v>
      </c>
      <c r="H530" s="246"/>
      <c r="I530" s="246"/>
      <c r="J530" s="246"/>
      <c r="K530" s="246"/>
    </row>
    <row r="531" spans="1:11" x14ac:dyDescent="0.2">
      <c r="A531" s="247" t="s">
        <v>621</v>
      </c>
      <c r="B531" s="247">
        <f t="shared" si="59"/>
        <v>168</v>
      </c>
      <c r="C531" s="247" t="s">
        <v>145</v>
      </c>
      <c r="D531" s="65" t="s">
        <v>798</v>
      </c>
      <c r="E531" s="248">
        <v>350</v>
      </c>
      <c r="F531" s="248"/>
      <c r="G531" s="248">
        <f t="shared" si="61"/>
        <v>437.5</v>
      </c>
      <c r="H531" s="246"/>
      <c r="I531" s="246"/>
      <c r="J531" s="246"/>
      <c r="K531" s="246"/>
    </row>
    <row r="532" spans="1:11" ht="25.5" x14ac:dyDescent="0.2">
      <c r="A532" s="247" t="s">
        <v>621</v>
      </c>
      <c r="B532" s="247">
        <f t="shared" si="59"/>
        <v>170</v>
      </c>
      <c r="C532" s="247" t="s">
        <v>145</v>
      </c>
      <c r="D532" s="65" t="s">
        <v>799</v>
      </c>
      <c r="E532" s="248">
        <v>550</v>
      </c>
      <c r="F532" s="248"/>
      <c r="G532" s="248">
        <f t="shared" si="61"/>
        <v>687.5</v>
      </c>
      <c r="H532" s="246"/>
      <c r="I532" s="246"/>
      <c r="J532" s="246"/>
      <c r="K532" s="246"/>
    </row>
    <row r="533" spans="1:11" x14ac:dyDescent="0.2">
      <c r="A533" s="247" t="s">
        <v>621</v>
      </c>
      <c r="B533" s="247">
        <f t="shared" si="59"/>
        <v>172</v>
      </c>
      <c r="C533" s="247" t="s">
        <v>145</v>
      </c>
      <c r="D533" s="65" t="s">
        <v>800</v>
      </c>
      <c r="E533" s="248">
        <v>750</v>
      </c>
      <c r="F533" s="248"/>
      <c r="G533" s="248">
        <f t="shared" si="61"/>
        <v>937.5</v>
      </c>
      <c r="H533" s="246"/>
      <c r="I533" s="246"/>
      <c r="J533" s="246"/>
      <c r="K533" s="246"/>
    </row>
    <row r="534" spans="1:11" ht="25.5" x14ac:dyDescent="0.2">
      <c r="A534" s="247" t="s">
        <v>621</v>
      </c>
      <c r="B534" s="247">
        <f t="shared" si="59"/>
        <v>174</v>
      </c>
      <c r="C534" s="247" t="s">
        <v>145</v>
      </c>
      <c r="D534" s="65" t="s">
        <v>801</v>
      </c>
      <c r="E534" s="248">
        <v>750</v>
      </c>
      <c r="F534" s="248"/>
      <c r="G534" s="248">
        <f t="shared" si="61"/>
        <v>937.5</v>
      </c>
      <c r="H534" s="246"/>
      <c r="I534" s="246"/>
      <c r="J534" s="246"/>
      <c r="K534" s="246"/>
    </row>
    <row r="535" spans="1:11" x14ac:dyDescent="0.2">
      <c r="A535" s="247" t="s">
        <v>621</v>
      </c>
      <c r="B535" s="247">
        <f t="shared" si="59"/>
        <v>176</v>
      </c>
      <c r="C535" s="247" t="s">
        <v>145</v>
      </c>
      <c r="D535" s="65" t="s">
        <v>802</v>
      </c>
      <c r="E535" s="248">
        <v>400</v>
      </c>
      <c r="F535" s="248"/>
      <c r="G535" s="248">
        <f t="shared" si="61"/>
        <v>500</v>
      </c>
      <c r="H535" s="246"/>
      <c r="I535" s="246"/>
      <c r="J535" s="246"/>
      <c r="K535" s="246"/>
    </row>
    <row r="536" spans="1:11" ht="25.5" x14ac:dyDescent="0.2">
      <c r="A536" s="247" t="s">
        <v>621</v>
      </c>
      <c r="B536" s="247">
        <f t="shared" si="59"/>
        <v>178</v>
      </c>
      <c r="C536" s="247" t="s">
        <v>145</v>
      </c>
      <c r="D536" s="65" t="s">
        <v>803</v>
      </c>
      <c r="E536" s="248">
        <v>250</v>
      </c>
      <c r="F536" s="248"/>
      <c r="G536" s="248">
        <f t="shared" si="61"/>
        <v>312.5</v>
      </c>
      <c r="H536" s="246"/>
      <c r="I536" s="246"/>
      <c r="J536" s="246"/>
      <c r="K536" s="246"/>
    </row>
    <row r="537" spans="1:11" x14ac:dyDescent="0.2">
      <c r="A537" s="247" t="s">
        <v>621</v>
      </c>
      <c r="B537" s="247">
        <f t="shared" si="59"/>
        <v>180</v>
      </c>
      <c r="C537" s="247" t="s">
        <v>145</v>
      </c>
      <c r="D537" s="65" t="s">
        <v>804</v>
      </c>
      <c r="E537" s="248">
        <v>220</v>
      </c>
      <c r="F537" s="248"/>
      <c r="G537" s="248">
        <f t="shared" si="61"/>
        <v>275</v>
      </c>
      <c r="H537" s="246"/>
      <c r="I537" s="246"/>
      <c r="J537" s="246"/>
      <c r="K537" s="246"/>
    </row>
    <row r="538" spans="1:11" ht="25.5" x14ac:dyDescent="0.2">
      <c r="A538" s="247" t="s">
        <v>621</v>
      </c>
      <c r="B538" s="247">
        <f t="shared" si="59"/>
        <v>182</v>
      </c>
      <c r="C538" s="247" t="s">
        <v>145</v>
      </c>
      <c r="D538" s="65" t="s">
        <v>805</v>
      </c>
      <c r="E538" s="248">
        <v>500</v>
      </c>
      <c r="F538" s="248"/>
      <c r="G538" s="248">
        <f t="shared" si="61"/>
        <v>625</v>
      </c>
      <c r="H538" s="246"/>
      <c r="I538" s="246"/>
      <c r="J538" s="246"/>
      <c r="K538" s="246"/>
    </row>
    <row r="539" spans="1:11" x14ac:dyDescent="0.2">
      <c r="A539" s="247" t="s">
        <v>621</v>
      </c>
      <c r="B539" s="247">
        <f t="shared" si="59"/>
        <v>184</v>
      </c>
      <c r="C539" s="247" t="s">
        <v>145</v>
      </c>
      <c r="D539" s="65" t="s">
        <v>806</v>
      </c>
      <c r="E539" s="248">
        <v>350</v>
      </c>
      <c r="F539" s="248"/>
      <c r="G539" s="248">
        <f t="shared" si="61"/>
        <v>437.5</v>
      </c>
      <c r="H539" s="246"/>
      <c r="I539" s="246"/>
      <c r="J539" s="246"/>
      <c r="K539" s="246"/>
    </row>
    <row r="540" spans="1:11" ht="25.5" x14ac:dyDescent="0.2">
      <c r="A540" s="247" t="s">
        <v>621</v>
      </c>
      <c r="B540" s="247">
        <f t="shared" si="59"/>
        <v>186</v>
      </c>
      <c r="C540" s="247" t="s">
        <v>145</v>
      </c>
      <c r="D540" s="65" t="s">
        <v>807</v>
      </c>
      <c r="E540" s="248">
        <v>150</v>
      </c>
      <c r="F540" s="248"/>
      <c r="G540" s="248">
        <f t="shared" si="61"/>
        <v>187.5</v>
      </c>
      <c r="H540" s="246"/>
      <c r="I540" s="246"/>
      <c r="J540" s="246"/>
      <c r="K540" s="246"/>
    </row>
    <row r="541" spans="1:11" ht="25.5" x14ac:dyDescent="0.2">
      <c r="A541" s="247" t="s">
        <v>621</v>
      </c>
      <c r="B541" s="247">
        <f t="shared" si="59"/>
        <v>188</v>
      </c>
      <c r="C541" s="247" t="s">
        <v>145</v>
      </c>
      <c r="D541" s="65" t="s">
        <v>808</v>
      </c>
      <c r="E541" s="248">
        <v>180</v>
      </c>
      <c r="F541" s="248"/>
      <c r="G541" s="248">
        <f t="shared" si="61"/>
        <v>225</v>
      </c>
      <c r="H541" s="246"/>
      <c r="I541" s="246"/>
      <c r="J541" s="246"/>
      <c r="K541" s="246"/>
    </row>
    <row r="542" spans="1:11" ht="25.5" x14ac:dyDescent="0.2">
      <c r="A542" s="247" t="s">
        <v>621</v>
      </c>
      <c r="B542" s="247">
        <f t="shared" si="59"/>
        <v>190</v>
      </c>
      <c r="C542" s="247" t="s">
        <v>145</v>
      </c>
      <c r="D542" s="65" t="s">
        <v>809</v>
      </c>
      <c r="E542" s="248">
        <v>600</v>
      </c>
      <c r="F542" s="248"/>
      <c r="G542" s="248">
        <f t="shared" si="61"/>
        <v>750</v>
      </c>
      <c r="H542" s="246"/>
      <c r="I542" s="246"/>
      <c r="J542" s="246"/>
      <c r="K542" s="246"/>
    </row>
    <row r="543" spans="1:11" x14ac:dyDescent="0.2">
      <c r="A543" s="247" t="s">
        <v>621</v>
      </c>
      <c r="B543" s="247">
        <f t="shared" si="59"/>
        <v>192</v>
      </c>
      <c r="C543" s="247" t="s">
        <v>145</v>
      </c>
      <c r="D543" s="65" t="s">
        <v>810</v>
      </c>
      <c r="E543" s="248">
        <v>600</v>
      </c>
      <c r="F543" s="248"/>
      <c r="G543" s="248">
        <f t="shared" si="61"/>
        <v>750</v>
      </c>
      <c r="H543" s="246"/>
      <c r="I543" s="246"/>
      <c r="J543" s="246"/>
      <c r="K543" s="246"/>
    </row>
    <row r="544" spans="1:11" ht="25.5" x14ac:dyDescent="0.2">
      <c r="A544" s="247" t="s">
        <v>621</v>
      </c>
      <c r="B544" s="247">
        <f t="shared" si="59"/>
        <v>194</v>
      </c>
      <c r="C544" s="247" t="s">
        <v>145</v>
      </c>
      <c r="D544" s="65" t="s">
        <v>811</v>
      </c>
      <c r="E544" s="248">
        <v>600</v>
      </c>
      <c r="F544" s="248"/>
      <c r="G544" s="248">
        <f t="shared" si="61"/>
        <v>750</v>
      </c>
      <c r="H544" s="246"/>
      <c r="I544" s="246"/>
      <c r="J544" s="246"/>
      <c r="K544" s="246"/>
    </row>
    <row r="545" spans="1:11" x14ac:dyDescent="0.2">
      <c r="A545" s="247" t="s">
        <v>621</v>
      </c>
      <c r="B545" s="247">
        <f t="shared" ref="B545:B551" si="62">B544+2</f>
        <v>196</v>
      </c>
      <c r="C545" s="247" t="s">
        <v>145</v>
      </c>
      <c r="D545" s="65" t="s">
        <v>812</v>
      </c>
      <c r="E545" s="248">
        <v>200</v>
      </c>
      <c r="F545" s="248"/>
      <c r="G545" s="248">
        <f t="shared" si="61"/>
        <v>250</v>
      </c>
      <c r="H545" s="246"/>
      <c r="I545" s="246"/>
      <c r="J545" s="246"/>
      <c r="K545" s="246"/>
    </row>
    <row r="546" spans="1:11" ht="25.5" x14ac:dyDescent="0.2">
      <c r="A546" s="247" t="s">
        <v>621</v>
      </c>
      <c r="B546" s="247">
        <f t="shared" si="62"/>
        <v>198</v>
      </c>
      <c r="C546" s="247" t="s">
        <v>145</v>
      </c>
      <c r="D546" s="65" t="s">
        <v>813</v>
      </c>
      <c r="E546" s="248">
        <v>250</v>
      </c>
      <c r="F546" s="248"/>
      <c r="G546" s="248">
        <f t="shared" si="61"/>
        <v>312.5</v>
      </c>
      <c r="H546" s="246"/>
      <c r="I546" s="246"/>
      <c r="J546" s="246"/>
      <c r="K546" s="246"/>
    </row>
    <row r="547" spans="1:11" ht="51" x14ac:dyDescent="0.2">
      <c r="A547" s="247" t="s">
        <v>621</v>
      </c>
      <c r="B547" s="247">
        <f t="shared" si="62"/>
        <v>200</v>
      </c>
      <c r="C547" s="247" t="s">
        <v>145</v>
      </c>
      <c r="D547" s="65" t="s">
        <v>814</v>
      </c>
      <c r="E547" s="248">
        <v>600</v>
      </c>
      <c r="F547" s="248"/>
      <c r="G547" s="248">
        <f t="shared" si="61"/>
        <v>750</v>
      </c>
      <c r="H547" s="246"/>
      <c r="I547" s="246"/>
      <c r="J547" s="246"/>
      <c r="K547" s="246"/>
    </row>
    <row r="548" spans="1:11" ht="63.75" x14ac:dyDescent="0.2">
      <c r="A548" s="247" t="s">
        <v>621</v>
      </c>
      <c r="B548" s="247">
        <f t="shared" si="62"/>
        <v>202</v>
      </c>
      <c r="C548" s="247" t="s">
        <v>145</v>
      </c>
      <c r="D548" s="65" t="s">
        <v>815</v>
      </c>
      <c r="E548" s="248">
        <v>600</v>
      </c>
      <c r="F548" s="248"/>
      <c r="G548" s="248">
        <f t="shared" si="61"/>
        <v>750</v>
      </c>
      <c r="H548" s="246"/>
      <c r="I548" s="246"/>
      <c r="J548" s="246"/>
      <c r="K548" s="246"/>
    </row>
    <row r="549" spans="1:11" x14ac:dyDescent="0.2">
      <c r="A549" s="247" t="s">
        <v>621</v>
      </c>
      <c r="B549" s="247">
        <f t="shared" si="62"/>
        <v>204</v>
      </c>
      <c r="C549" s="247" t="s">
        <v>145</v>
      </c>
      <c r="D549" s="65" t="s">
        <v>816</v>
      </c>
      <c r="E549" s="248">
        <v>400</v>
      </c>
      <c r="F549" s="248"/>
      <c r="G549" s="248">
        <f t="shared" si="61"/>
        <v>500</v>
      </c>
      <c r="H549" s="246"/>
      <c r="I549" s="246"/>
      <c r="J549" s="246"/>
      <c r="K549" s="246"/>
    </row>
    <row r="550" spans="1:11" ht="38.25" x14ac:dyDescent="0.2">
      <c r="A550" s="247" t="s">
        <v>621</v>
      </c>
      <c r="B550" s="247">
        <f t="shared" si="62"/>
        <v>206</v>
      </c>
      <c r="C550" s="247" t="s">
        <v>145</v>
      </c>
      <c r="D550" s="65" t="s">
        <v>817</v>
      </c>
      <c r="E550" s="248">
        <v>2311.29</v>
      </c>
      <c r="F550" s="248"/>
      <c r="G550" s="248">
        <f t="shared" si="61"/>
        <v>2889.1125000000002</v>
      </c>
      <c r="H550" s="246"/>
      <c r="I550" s="246"/>
      <c r="J550" s="246"/>
      <c r="K550" s="246"/>
    </row>
    <row r="551" spans="1:11" ht="25.5" x14ac:dyDescent="0.2">
      <c r="A551" s="247" t="s">
        <v>621</v>
      </c>
      <c r="B551" s="247">
        <f t="shared" si="62"/>
        <v>208</v>
      </c>
      <c r="C551" s="247" t="s">
        <v>145</v>
      </c>
      <c r="D551" s="65" t="s">
        <v>818</v>
      </c>
      <c r="E551" s="248">
        <v>451.48</v>
      </c>
      <c r="F551" s="248"/>
      <c r="G551" s="248">
        <f t="shared" si="61"/>
        <v>564.35</v>
      </c>
      <c r="H551" s="246"/>
      <c r="I551" s="246"/>
      <c r="J551" s="246"/>
      <c r="K551" s="246"/>
    </row>
  </sheetData>
  <mergeCells count="8">
    <mergeCell ref="A474:G474"/>
    <mergeCell ref="A478:G478"/>
    <mergeCell ref="A2:G2"/>
    <mergeCell ref="A95:G95"/>
    <mergeCell ref="A53:G53"/>
    <mergeCell ref="A138:G138"/>
    <mergeCell ref="A362:G362"/>
    <mergeCell ref="A409:G409"/>
  </mergeCells>
  <pageMargins left="0.70866141732283472" right="0.70866141732283472" top="1.5354330708661419" bottom="0.74803149606299213" header="0.31496062992125984" footer="0.31496062992125984"/>
  <pageSetup paperSize="9" scale="72" fitToHeight="0" orientation="portrait" r:id="rId1"/>
  <headerFooter>
    <oddHeader>&amp;L&amp;G</oddHeader>
    <oddFooter>&amp;L&amp;14Annex 06&amp;C&amp;14Taula de preus màxim per manteniment correctiu i altres treballs&amp;R&amp;14Pàgina &amp;P  &amp; / A06</oddFooter>
  </headerFooter>
  <legacyDrawing r:id="rId2"/>
  <legacyDrawingHF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pageSetUpPr fitToPage="1"/>
  </sheetPr>
  <dimension ref="A1:O552"/>
  <sheetViews>
    <sheetView tabSelected="1" zoomScale="85" zoomScaleNormal="85" workbookViewId="0">
      <pane ySplit="1" topLeftCell="A2" activePane="bottomLeft" state="frozen"/>
      <selection activeCell="D150" sqref="D150"/>
      <selection pane="bottomLeft" activeCell="A2" sqref="A2"/>
    </sheetView>
  </sheetViews>
  <sheetFormatPr baseColWidth="10" defaultColWidth="12" defaultRowHeight="12.75" x14ac:dyDescent="0.2"/>
  <cols>
    <col min="1" max="1" width="10.1640625" style="8" bestFit="1" customWidth="1"/>
    <col min="2" max="2" width="11.1640625" style="8" bestFit="1" customWidth="1"/>
    <col min="3" max="3" width="10.33203125" style="8" bestFit="1" customWidth="1"/>
    <col min="4" max="4" width="90.1640625" style="8" customWidth="1"/>
    <col min="5" max="5" width="15" style="177" customWidth="1"/>
    <col min="6" max="6" width="16" style="177" customWidth="1"/>
    <col min="7" max="7" width="18.6640625" style="177" hidden="1" customWidth="1"/>
    <col min="8" max="8" width="10" style="8" customWidth="1"/>
    <col min="9" max="16" width="4.83203125" style="8" customWidth="1"/>
    <col min="17" max="16384" width="12" style="8"/>
  </cols>
  <sheetData>
    <row r="1" spans="1:10" ht="36.75" customHeight="1" x14ac:dyDescent="0.2">
      <c r="A1" s="261" t="s">
        <v>0</v>
      </c>
      <c r="B1" s="261" t="s">
        <v>1</v>
      </c>
      <c r="C1" s="261" t="s">
        <v>2</v>
      </c>
      <c r="D1" s="262" t="s">
        <v>3</v>
      </c>
      <c r="E1" s="260" t="s">
        <v>819</v>
      </c>
      <c r="F1" s="260" t="s">
        <v>820</v>
      </c>
      <c r="G1" s="260" t="s">
        <v>821</v>
      </c>
    </row>
    <row r="2" spans="1:10" ht="18.75" customHeight="1" x14ac:dyDescent="0.2">
      <c r="A2" s="279"/>
      <c r="B2" s="213" t="s">
        <v>822</v>
      </c>
      <c r="C2" s="269"/>
      <c r="D2" s="269"/>
      <c r="E2" s="269"/>
      <c r="F2" s="269"/>
      <c r="G2" s="269"/>
    </row>
    <row r="3" spans="1:10" s="63" customFormat="1" x14ac:dyDescent="0.2">
      <c r="A3" s="273" t="s">
        <v>616</v>
      </c>
      <c r="B3" s="273"/>
      <c r="C3" s="273"/>
      <c r="D3" s="273"/>
      <c r="E3" s="273"/>
      <c r="F3" s="273"/>
      <c r="G3" s="249"/>
      <c r="H3" s="236"/>
    </row>
    <row r="4" spans="1:10" x14ac:dyDescent="0.2">
      <c r="A4" s="247" t="s">
        <v>5</v>
      </c>
      <c r="B4" s="247">
        <v>2</v>
      </c>
      <c r="C4" s="247" t="s">
        <v>307</v>
      </c>
      <c r="D4" s="65" t="s">
        <v>622</v>
      </c>
      <c r="E4" s="241">
        <v>2.2749999999999999</v>
      </c>
      <c r="F4" s="257">
        <f>$A$2*E4</f>
        <v>0</v>
      </c>
      <c r="G4" s="268" t="str">
        <f>IF(F4=0,"",(F4/E4))</f>
        <v/>
      </c>
      <c r="H4" s="245"/>
      <c r="I4" s="1"/>
      <c r="J4" s="1"/>
    </row>
    <row r="5" spans="1:10" x14ac:dyDescent="0.2">
      <c r="A5" s="247" t="s">
        <v>5</v>
      </c>
      <c r="B5" s="247">
        <f>B4+2</f>
        <v>4</v>
      </c>
      <c r="C5" s="247" t="s">
        <v>307</v>
      </c>
      <c r="D5" s="65" t="s">
        <v>623</v>
      </c>
      <c r="E5" s="241">
        <v>3.6125000000000003</v>
      </c>
      <c r="F5" s="257">
        <f t="shared" ref="F5:F67" si="0">$A$2*E5</f>
        <v>0</v>
      </c>
      <c r="G5" s="268" t="str">
        <f t="shared" ref="G5:G52" si="1">IF(F5=0,"",(F5/E5))</f>
        <v/>
      </c>
      <c r="H5" s="245"/>
    </row>
    <row r="6" spans="1:10" x14ac:dyDescent="0.2">
      <c r="A6" s="247" t="s">
        <v>5</v>
      </c>
      <c r="B6" s="247">
        <f>B5+2</f>
        <v>6</v>
      </c>
      <c r="C6" s="247" t="s">
        <v>307</v>
      </c>
      <c r="D6" s="65" t="s">
        <v>624</v>
      </c>
      <c r="E6" s="241">
        <v>5.4</v>
      </c>
      <c r="F6" s="257">
        <f t="shared" si="0"/>
        <v>0</v>
      </c>
      <c r="G6" s="268" t="str">
        <f t="shared" si="1"/>
        <v/>
      </c>
      <c r="H6" s="245"/>
    </row>
    <row r="7" spans="1:10" x14ac:dyDescent="0.2">
      <c r="A7" s="247" t="s">
        <v>5</v>
      </c>
      <c r="B7" s="247">
        <f t="shared" ref="B7:B52" si="2">B6+2</f>
        <v>8</v>
      </c>
      <c r="C7" s="247" t="s">
        <v>307</v>
      </c>
      <c r="D7" s="65" t="s">
        <v>625</v>
      </c>
      <c r="E7" s="241">
        <v>8.5250000000000004</v>
      </c>
      <c r="F7" s="257">
        <f t="shared" si="0"/>
        <v>0</v>
      </c>
      <c r="G7" s="268" t="str">
        <f t="shared" si="1"/>
        <v/>
      </c>
      <c r="H7" s="245"/>
    </row>
    <row r="8" spans="1:10" x14ac:dyDescent="0.2">
      <c r="A8" s="247" t="s">
        <v>5</v>
      </c>
      <c r="B8" s="247">
        <f t="shared" si="2"/>
        <v>10</v>
      </c>
      <c r="C8" s="247" t="s">
        <v>307</v>
      </c>
      <c r="D8" s="65" t="s">
        <v>626</v>
      </c>
      <c r="E8" s="241">
        <v>11.325000000000001</v>
      </c>
      <c r="F8" s="257">
        <f t="shared" si="0"/>
        <v>0</v>
      </c>
      <c r="G8" s="268" t="str">
        <f t="shared" si="1"/>
        <v/>
      </c>
      <c r="H8" s="245"/>
    </row>
    <row r="9" spans="1:10" x14ac:dyDescent="0.2">
      <c r="A9" s="247" t="s">
        <v>5</v>
      </c>
      <c r="B9" s="247">
        <f t="shared" si="2"/>
        <v>12</v>
      </c>
      <c r="C9" s="247" t="s">
        <v>307</v>
      </c>
      <c r="D9" s="65" t="s">
        <v>627</v>
      </c>
      <c r="E9" s="241">
        <v>16.200000000000003</v>
      </c>
      <c r="F9" s="257">
        <f t="shared" si="0"/>
        <v>0</v>
      </c>
      <c r="G9" s="268" t="str">
        <f t="shared" si="1"/>
        <v/>
      </c>
      <c r="H9" s="245"/>
    </row>
    <row r="10" spans="1:10" x14ac:dyDescent="0.2">
      <c r="A10" s="247" t="s">
        <v>5</v>
      </c>
      <c r="B10" s="247">
        <f t="shared" si="2"/>
        <v>14</v>
      </c>
      <c r="C10" s="247" t="s">
        <v>307</v>
      </c>
      <c r="D10" s="65" t="s">
        <v>628</v>
      </c>
      <c r="E10" s="241">
        <v>2.75</v>
      </c>
      <c r="F10" s="257">
        <f t="shared" si="0"/>
        <v>0</v>
      </c>
      <c r="G10" s="268" t="str">
        <f t="shared" si="1"/>
        <v/>
      </c>
      <c r="H10" s="245"/>
    </row>
    <row r="11" spans="1:10" ht="12.75" customHeight="1" x14ac:dyDescent="0.2">
      <c r="A11" s="65" t="s">
        <v>5</v>
      </c>
      <c r="B11" s="247">
        <f t="shared" si="2"/>
        <v>16</v>
      </c>
      <c r="C11" s="247" t="s">
        <v>307</v>
      </c>
      <c r="D11" s="65" t="s">
        <v>629</v>
      </c>
      <c r="E11" s="241">
        <v>6.75</v>
      </c>
      <c r="F11" s="257">
        <f t="shared" si="0"/>
        <v>0</v>
      </c>
      <c r="G11" s="268" t="str">
        <f t="shared" si="1"/>
        <v/>
      </c>
      <c r="H11" s="245"/>
    </row>
    <row r="12" spans="1:10" ht="12.75" customHeight="1" x14ac:dyDescent="0.2">
      <c r="A12" s="65" t="s">
        <v>5</v>
      </c>
      <c r="B12" s="247">
        <f t="shared" si="2"/>
        <v>18</v>
      </c>
      <c r="C12" s="247" t="s">
        <v>307</v>
      </c>
      <c r="D12" s="65" t="s">
        <v>630</v>
      </c>
      <c r="E12" s="241">
        <v>10.875</v>
      </c>
      <c r="F12" s="257">
        <f t="shared" si="0"/>
        <v>0</v>
      </c>
      <c r="G12" s="268" t="str">
        <f t="shared" si="1"/>
        <v/>
      </c>
      <c r="H12" s="245"/>
    </row>
    <row r="13" spans="1:10" ht="12.75" customHeight="1" x14ac:dyDescent="0.2">
      <c r="A13" s="65" t="s">
        <v>5</v>
      </c>
      <c r="B13" s="247">
        <f t="shared" si="2"/>
        <v>20</v>
      </c>
      <c r="C13" s="247" t="s">
        <v>307</v>
      </c>
      <c r="D13" s="65" t="s">
        <v>631</v>
      </c>
      <c r="E13" s="241">
        <v>15.962499999999999</v>
      </c>
      <c r="F13" s="257">
        <f t="shared" si="0"/>
        <v>0</v>
      </c>
      <c r="G13" s="268" t="str">
        <f t="shared" si="1"/>
        <v/>
      </c>
      <c r="H13" s="245"/>
    </row>
    <row r="14" spans="1:10" ht="12.75" customHeight="1" x14ac:dyDescent="0.2">
      <c r="A14" s="65" t="s">
        <v>5</v>
      </c>
      <c r="B14" s="247">
        <f t="shared" si="2"/>
        <v>22</v>
      </c>
      <c r="C14" s="247" t="s">
        <v>307</v>
      </c>
      <c r="D14" s="65" t="s">
        <v>362</v>
      </c>
      <c r="E14" s="241">
        <v>3.4250000000000003</v>
      </c>
      <c r="F14" s="257">
        <f t="shared" si="0"/>
        <v>0</v>
      </c>
      <c r="G14" s="268" t="str">
        <f t="shared" si="1"/>
        <v/>
      </c>
      <c r="H14" s="245"/>
    </row>
    <row r="15" spans="1:10" ht="12.75" customHeight="1" x14ac:dyDescent="0.2">
      <c r="A15" s="65" t="s">
        <v>5</v>
      </c>
      <c r="B15" s="247">
        <f t="shared" si="2"/>
        <v>24</v>
      </c>
      <c r="C15" s="247" t="s">
        <v>307</v>
      </c>
      <c r="D15" s="65" t="s">
        <v>363</v>
      </c>
      <c r="E15" s="241">
        <v>18.612500000000001</v>
      </c>
      <c r="F15" s="257">
        <f t="shared" si="0"/>
        <v>0</v>
      </c>
      <c r="G15" s="268" t="str">
        <f t="shared" si="1"/>
        <v/>
      </c>
      <c r="H15" s="245"/>
    </row>
    <row r="16" spans="1:10" ht="12.75" customHeight="1" x14ac:dyDescent="0.2">
      <c r="A16" s="65" t="s">
        <v>5</v>
      </c>
      <c r="B16" s="247">
        <f t="shared" si="2"/>
        <v>26</v>
      </c>
      <c r="C16" s="247" t="s">
        <v>307</v>
      </c>
      <c r="D16" s="65" t="s">
        <v>364</v>
      </c>
      <c r="E16" s="241">
        <v>24.787499999999998</v>
      </c>
      <c r="F16" s="257">
        <f t="shared" si="0"/>
        <v>0</v>
      </c>
      <c r="G16" s="268" t="str">
        <f t="shared" si="1"/>
        <v/>
      </c>
      <c r="H16" s="245"/>
    </row>
    <row r="17" spans="1:15" ht="12.75" customHeight="1" x14ac:dyDescent="0.2">
      <c r="A17" s="65" t="s">
        <v>5</v>
      </c>
      <c r="B17" s="247">
        <f t="shared" si="2"/>
        <v>28</v>
      </c>
      <c r="C17" s="247" t="s">
        <v>307</v>
      </c>
      <c r="D17" s="65" t="s">
        <v>365</v>
      </c>
      <c r="E17" s="241">
        <v>8.1624999999999996</v>
      </c>
      <c r="F17" s="257">
        <f t="shared" si="0"/>
        <v>0</v>
      </c>
      <c r="G17" s="268" t="str">
        <f t="shared" si="1"/>
        <v/>
      </c>
      <c r="H17" s="245"/>
      <c r="O17" s="270"/>
    </row>
    <row r="18" spans="1:15" ht="12.75" customHeight="1" x14ac:dyDescent="0.2">
      <c r="A18" s="65" t="s">
        <v>5</v>
      </c>
      <c r="B18" s="247">
        <f t="shared" si="2"/>
        <v>30</v>
      </c>
      <c r="C18" s="247" t="s">
        <v>307</v>
      </c>
      <c r="D18" s="65" t="s">
        <v>366</v>
      </c>
      <c r="E18" s="241">
        <v>13.2125</v>
      </c>
      <c r="F18" s="257">
        <f t="shared" si="0"/>
        <v>0</v>
      </c>
      <c r="G18" s="268" t="str">
        <f t="shared" si="1"/>
        <v/>
      </c>
      <c r="H18" s="245"/>
    </row>
    <row r="19" spans="1:15" x14ac:dyDescent="0.2">
      <c r="A19" s="247" t="s">
        <v>5</v>
      </c>
      <c r="B19" s="247">
        <f>B469+2</f>
        <v>208</v>
      </c>
      <c r="C19" s="247" t="s">
        <v>307</v>
      </c>
      <c r="D19" s="65" t="s">
        <v>632</v>
      </c>
      <c r="E19" s="241">
        <v>2.0874999999999999</v>
      </c>
      <c r="F19" s="257">
        <f t="shared" si="0"/>
        <v>0</v>
      </c>
      <c r="G19" s="268" t="str">
        <f t="shared" si="1"/>
        <v/>
      </c>
      <c r="H19" s="245"/>
    </row>
    <row r="20" spans="1:15" x14ac:dyDescent="0.2">
      <c r="A20" s="247" t="s">
        <v>5</v>
      </c>
      <c r="B20" s="247">
        <f t="shared" si="2"/>
        <v>210</v>
      </c>
      <c r="C20" s="247" t="s">
        <v>307</v>
      </c>
      <c r="D20" s="65" t="s">
        <v>633</v>
      </c>
      <c r="E20" s="241">
        <v>7</v>
      </c>
      <c r="F20" s="257">
        <f t="shared" si="0"/>
        <v>0</v>
      </c>
      <c r="G20" s="268" t="str">
        <f t="shared" si="1"/>
        <v/>
      </c>
      <c r="H20" s="245"/>
    </row>
    <row r="21" spans="1:15" x14ac:dyDescent="0.2">
      <c r="A21" s="247" t="s">
        <v>5</v>
      </c>
      <c r="B21" s="247">
        <f t="shared" si="2"/>
        <v>212</v>
      </c>
      <c r="C21" s="247" t="s">
        <v>307</v>
      </c>
      <c r="D21" s="65" t="s">
        <v>634</v>
      </c>
      <c r="E21" s="241">
        <v>5.7249999999999996</v>
      </c>
      <c r="F21" s="257">
        <f t="shared" si="0"/>
        <v>0</v>
      </c>
      <c r="G21" s="268" t="str">
        <f t="shared" si="1"/>
        <v/>
      </c>
      <c r="H21" s="245"/>
    </row>
    <row r="22" spans="1:15" x14ac:dyDescent="0.2">
      <c r="A22" s="247" t="s">
        <v>5</v>
      </c>
      <c r="B22" s="247">
        <f t="shared" si="2"/>
        <v>214</v>
      </c>
      <c r="C22" s="247" t="s">
        <v>307</v>
      </c>
      <c r="D22" s="237" t="s">
        <v>635</v>
      </c>
      <c r="E22" s="241">
        <v>5.1375000000000002</v>
      </c>
      <c r="F22" s="257">
        <f t="shared" si="0"/>
        <v>0</v>
      </c>
      <c r="G22" s="268" t="str">
        <f t="shared" si="1"/>
        <v/>
      </c>
      <c r="H22" s="245"/>
    </row>
    <row r="23" spans="1:15" x14ac:dyDescent="0.2">
      <c r="A23" s="247" t="s">
        <v>5</v>
      </c>
      <c r="B23" s="247">
        <f t="shared" si="2"/>
        <v>216</v>
      </c>
      <c r="C23" s="247" t="s">
        <v>305</v>
      </c>
      <c r="D23" s="222" t="s">
        <v>636</v>
      </c>
      <c r="E23" s="241">
        <v>40</v>
      </c>
      <c r="F23" s="257">
        <f t="shared" si="0"/>
        <v>0</v>
      </c>
      <c r="G23" s="268" t="str">
        <f t="shared" si="1"/>
        <v/>
      </c>
      <c r="H23" s="245"/>
    </row>
    <row r="24" spans="1:15" x14ac:dyDescent="0.2">
      <c r="A24" s="247" t="s">
        <v>5</v>
      </c>
      <c r="B24" s="247">
        <f t="shared" si="2"/>
        <v>218</v>
      </c>
      <c r="C24" s="247" t="s">
        <v>305</v>
      </c>
      <c r="D24" s="222" t="s">
        <v>637</v>
      </c>
      <c r="E24" s="241">
        <v>44.25</v>
      </c>
      <c r="F24" s="257">
        <f t="shared" si="0"/>
        <v>0</v>
      </c>
      <c r="G24" s="268" t="str">
        <f t="shared" si="1"/>
        <v/>
      </c>
      <c r="H24" s="245"/>
    </row>
    <row r="25" spans="1:15" x14ac:dyDescent="0.2">
      <c r="A25" s="222" t="s">
        <v>5</v>
      </c>
      <c r="B25" s="247">
        <f>B24+2</f>
        <v>220</v>
      </c>
      <c r="C25" s="222" t="s">
        <v>305</v>
      </c>
      <c r="D25" s="222" t="s">
        <v>638</v>
      </c>
      <c r="E25" s="241">
        <v>18.512499999999999</v>
      </c>
      <c r="F25" s="257">
        <f t="shared" si="0"/>
        <v>0</v>
      </c>
      <c r="G25" s="268" t="str">
        <f t="shared" si="1"/>
        <v/>
      </c>
      <c r="H25" s="245"/>
    </row>
    <row r="26" spans="1:15" x14ac:dyDescent="0.2">
      <c r="A26" s="222" t="s">
        <v>5</v>
      </c>
      <c r="B26" s="247">
        <f t="shared" si="2"/>
        <v>222</v>
      </c>
      <c r="C26" s="222" t="s">
        <v>305</v>
      </c>
      <c r="D26" s="222" t="s">
        <v>639</v>
      </c>
      <c r="E26" s="241">
        <v>4.375</v>
      </c>
      <c r="F26" s="257">
        <f t="shared" si="0"/>
        <v>0</v>
      </c>
      <c r="G26" s="268" t="str">
        <f t="shared" si="1"/>
        <v/>
      </c>
      <c r="H26" s="245"/>
    </row>
    <row r="27" spans="1:15" x14ac:dyDescent="0.2">
      <c r="A27" s="222" t="s">
        <v>5</v>
      </c>
      <c r="B27" s="247">
        <f t="shared" si="2"/>
        <v>224</v>
      </c>
      <c r="C27" s="222" t="s">
        <v>305</v>
      </c>
      <c r="D27" s="222" t="s">
        <v>742</v>
      </c>
      <c r="E27" s="241">
        <v>87.787500000000009</v>
      </c>
      <c r="F27" s="257">
        <f t="shared" si="0"/>
        <v>0</v>
      </c>
      <c r="G27" s="268" t="str">
        <f t="shared" si="1"/>
        <v/>
      </c>
      <c r="H27" s="245"/>
    </row>
    <row r="28" spans="1:15" x14ac:dyDescent="0.2">
      <c r="A28" s="222" t="s">
        <v>5</v>
      </c>
      <c r="B28" s="247">
        <f t="shared" si="2"/>
        <v>226</v>
      </c>
      <c r="C28" s="222" t="s">
        <v>305</v>
      </c>
      <c r="D28" s="222" t="s">
        <v>743</v>
      </c>
      <c r="E28" s="241">
        <v>111.19999999999999</v>
      </c>
      <c r="F28" s="257">
        <f t="shared" si="0"/>
        <v>0</v>
      </c>
      <c r="G28" s="268" t="str">
        <f t="shared" si="1"/>
        <v/>
      </c>
      <c r="H28" s="245"/>
    </row>
    <row r="29" spans="1:15" x14ac:dyDescent="0.2">
      <c r="A29" s="65" t="s">
        <v>5</v>
      </c>
      <c r="B29" s="247">
        <f t="shared" si="2"/>
        <v>228</v>
      </c>
      <c r="C29" s="65" t="s">
        <v>307</v>
      </c>
      <c r="D29" s="65" t="s">
        <v>116</v>
      </c>
      <c r="E29" s="241">
        <v>2.625</v>
      </c>
      <c r="F29" s="257">
        <f t="shared" si="0"/>
        <v>0</v>
      </c>
      <c r="G29" s="268" t="str">
        <f t="shared" si="1"/>
        <v/>
      </c>
      <c r="H29" s="245"/>
    </row>
    <row r="30" spans="1:15" x14ac:dyDescent="0.2">
      <c r="A30" s="65" t="s">
        <v>5</v>
      </c>
      <c r="B30" s="247">
        <f t="shared" si="2"/>
        <v>230</v>
      </c>
      <c r="C30" s="65" t="s">
        <v>307</v>
      </c>
      <c r="D30" s="65" t="s">
        <v>117</v>
      </c>
      <c r="E30" s="241">
        <v>12.837499999999999</v>
      </c>
      <c r="F30" s="257">
        <f t="shared" si="0"/>
        <v>0</v>
      </c>
      <c r="G30" s="268" t="str">
        <f t="shared" si="1"/>
        <v/>
      </c>
      <c r="H30" s="245"/>
    </row>
    <row r="31" spans="1:15" x14ac:dyDescent="0.2">
      <c r="A31" s="65" t="s">
        <v>5</v>
      </c>
      <c r="B31" s="247">
        <f t="shared" si="2"/>
        <v>232</v>
      </c>
      <c r="C31" s="65" t="s">
        <v>307</v>
      </c>
      <c r="D31" s="65" t="s">
        <v>118</v>
      </c>
      <c r="E31" s="241">
        <v>5.6749999999999998</v>
      </c>
      <c r="F31" s="257">
        <f t="shared" si="0"/>
        <v>0</v>
      </c>
      <c r="G31" s="268" t="str">
        <f t="shared" si="1"/>
        <v/>
      </c>
      <c r="H31" s="245"/>
    </row>
    <row r="32" spans="1:15" x14ac:dyDescent="0.2">
      <c r="A32" s="65" t="s">
        <v>5</v>
      </c>
      <c r="B32" s="247">
        <f t="shared" si="2"/>
        <v>234</v>
      </c>
      <c r="C32" s="222" t="s">
        <v>305</v>
      </c>
      <c r="D32" s="65" t="s">
        <v>374</v>
      </c>
      <c r="E32" s="241">
        <v>64.075000000000003</v>
      </c>
      <c r="F32" s="257">
        <f t="shared" si="0"/>
        <v>0</v>
      </c>
      <c r="G32" s="268" t="str">
        <f t="shared" si="1"/>
        <v/>
      </c>
      <c r="H32" s="245"/>
    </row>
    <row r="33" spans="1:8" x14ac:dyDescent="0.2">
      <c r="A33" s="65" t="s">
        <v>5</v>
      </c>
      <c r="B33" s="247">
        <f t="shared" si="2"/>
        <v>236</v>
      </c>
      <c r="C33" s="222" t="s">
        <v>305</v>
      </c>
      <c r="D33" s="65" t="s">
        <v>124</v>
      </c>
      <c r="E33" s="241">
        <v>81.424999999999997</v>
      </c>
      <c r="F33" s="257">
        <f t="shared" si="0"/>
        <v>0</v>
      </c>
      <c r="G33" s="268" t="str">
        <f t="shared" si="1"/>
        <v/>
      </c>
      <c r="H33" s="245"/>
    </row>
    <row r="34" spans="1:8" x14ac:dyDescent="0.2">
      <c r="A34" s="65" t="s">
        <v>5</v>
      </c>
      <c r="B34" s="247">
        <f t="shared" si="2"/>
        <v>238</v>
      </c>
      <c r="C34" s="222" t="s">
        <v>305</v>
      </c>
      <c r="D34" s="65" t="s">
        <v>125</v>
      </c>
      <c r="E34" s="241">
        <v>120.3</v>
      </c>
      <c r="F34" s="257">
        <f t="shared" si="0"/>
        <v>0</v>
      </c>
      <c r="G34" s="268" t="str">
        <f t="shared" si="1"/>
        <v/>
      </c>
      <c r="H34" s="245"/>
    </row>
    <row r="35" spans="1:8" x14ac:dyDescent="0.2">
      <c r="A35" s="65" t="s">
        <v>5</v>
      </c>
      <c r="B35" s="247">
        <f t="shared" si="2"/>
        <v>240</v>
      </c>
      <c r="C35" s="65" t="s">
        <v>305</v>
      </c>
      <c r="D35" s="65" t="s">
        <v>127</v>
      </c>
      <c r="E35" s="241">
        <v>1350.4499999999998</v>
      </c>
      <c r="F35" s="257">
        <f t="shared" si="0"/>
        <v>0</v>
      </c>
      <c r="G35" s="268" t="str">
        <f t="shared" si="1"/>
        <v/>
      </c>
      <c r="H35" s="245"/>
    </row>
    <row r="36" spans="1:8" ht="25.5" x14ac:dyDescent="0.2">
      <c r="A36" s="65" t="s">
        <v>5</v>
      </c>
      <c r="B36" s="247">
        <f t="shared" si="2"/>
        <v>242</v>
      </c>
      <c r="C36" s="65" t="s">
        <v>305</v>
      </c>
      <c r="D36" s="65" t="s">
        <v>376</v>
      </c>
      <c r="E36" s="241">
        <v>64.112499999999997</v>
      </c>
      <c r="F36" s="257">
        <f t="shared" si="0"/>
        <v>0</v>
      </c>
      <c r="G36" s="268" t="str">
        <f t="shared" si="1"/>
        <v/>
      </c>
      <c r="H36" s="245"/>
    </row>
    <row r="37" spans="1:8" ht="25.5" x14ac:dyDescent="0.2">
      <c r="A37" s="65" t="s">
        <v>5</v>
      </c>
      <c r="B37" s="247">
        <f t="shared" si="2"/>
        <v>244</v>
      </c>
      <c r="C37" s="65" t="s">
        <v>305</v>
      </c>
      <c r="D37" s="65" t="s">
        <v>375</v>
      </c>
      <c r="E37" s="241">
        <v>167.71249999999998</v>
      </c>
      <c r="F37" s="257">
        <f t="shared" si="0"/>
        <v>0</v>
      </c>
      <c r="G37" s="268" t="str">
        <f t="shared" si="1"/>
        <v/>
      </c>
      <c r="H37" s="245"/>
    </row>
    <row r="38" spans="1:8" ht="25.5" x14ac:dyDescent="0.2">
      <c r="A38" s="65" t="s">
        <v>5</v>
      </c>
      <c r="B38" s="247">
        <f t="shared" si="2"/>
        <v>246</v>
      </c>
      <c r="C38" s="65" t="s">
        <v>305</v>
      </c>
      <c r="D38" s="65" t="s">
        <v>377</v>
      </c>
      <c r="E38" s="241">
        <v>200.32499999999999</v>
      </c>
      <c r="F38" s="257">
        <f t="shared" si="0"/>
        <v>0</v>
      </c>
      <c r="G38" s="268" t="str">
        <f t="shared" si="1"/>
        <v/>
      </c>
      <c r="H38" s="245"/>
    </row>
    <row r="39" spans="1:8" ht="25.5" x14ac:dyDescent="0.2">
      <c r="A39" s="65" t="s">
        <v>5</v>
      </c>
      <c r="B39" s="247">
        <f t="shared" si="2"/>
        <v>248</v>
      </c>
      <c r="C39" s="65" t="s">
        <v>305</v>
      </c>
      <c r="D39" s="65" t="s">
        <v>378</v>
      </c>
      <c r="E39" s="241">
        <v>267.03750000000002</v>
      </c>
      <c r="F39" s="257">
        <f t="shared" si="0"/>
        <v>0</v>
      </c>
      <c r="G39" s="268" t="str">
        <f t="shared" si="1"/>
        <v/>
      </c>
      <c r="H39" s="245"/>
    </row>
    <row r="40" spans="1:8" x14ac:dyDescent="0.2">
      <c r="A40" s="65" t="s">
        <v>5</v>
      </c>
      <c r="B40" s="247">
        <f t="shared" si="2"/>
        <v>250</v>
      </c>
      <c r="C40" s="65" t="s">
        <v>305</v>
      </c>
      <c r="D40" s="65" t="s">
        <v>386</v>
      </c>
      <c r="E40" s="241">
        <v>14285.7125</v>
      </c>
      <c r="F40" s="257">
        <f t="shared" si="0"/>
        <v>0</v>
      </c>
      <c r="G40" s="268" t="str">
        <f t="shared" si="1"/>
        <v/>
      </c>
      <c r="H40" s="245"/>
    </row>
    <row r="41" spans="1:8" x14ac:dyDescent="0.2">
      <c r="A41" s="222" t="s">
        <v>5</v>
      </c>
      <c r="B41" s="247">
        <f t="shared" si="2"/>
        <v>252</v>
      </c>
      <c r="C41" s="222" t="s">
        <v>305</v>
      </c>
      <c r="D41" s="222" t="s">
        <v>6</v>
      </c>
      <c r="E41" s="241">
        <v>299.51250000000005</v>
      </c>
      <c r="F41" s="257">
        <f t="shared" si="0"/>
        <v>0</v>
      </c>
      <c r="G41" s="268" t="str">
        <f t="shared" si="1"/>
        <v/>
      </c>
      <c r="H41" s="245"/>
    </row>
    <row r="42" spans="1:8" x14ac:dyDescent="0.2">
      <c r="A42" s="222" t="s">
        <v>5</v>
      </c>
      <c r="B42" s="247">
        <f t="shared" si="2"/>
        <v>254</v>
      </c>
      <c r="C42" s="222" t="s">
        <v>305</v>
      </c>
      <c r="D42" s="222" t="s">
        <v>7</v>
      </c>
      <c r="E42" s="241">
        <v>356.82499999999999</v>
      </c>
      <c r="F42" s="257">
        <f t="shared" si="0"/>
        <v>0</v>
      </c>
      <c r="G42" s="268" t="str">
        <f t="shared" si="1"/>
        <v/>
      </c>
      <c r="H42" s="245"/>
    </row>
    <row r="43" spans="1:8" x14ac:dyDescent="0.2">
      <c r="A43" s="65" t="s">
        <v>5</v>
      </c>
      <c r="B43" s="247">
        <f t="shared" si="2"/>
        <v>256</v>
      </c>
      <c r="C43" s="65" t="s">
        <v>305</v>
      </c>
      <c r="D43" s="65" t="s">
        <v>133</v>
      </c>
      <c r="E43" s="241">
        <v>1613.8374999999999</v>
      </c>
      <c r="F43" s="257">
        <f t="shared" si="0"/>
        <v>0</v>
      </c>
      <c r="G43" s="268" t="str">
        <f t="shared" si="1"/>
        <v/>
      </c>
      <c r="H43" s="245"/>
    </row>
    <row r="44" spans="1:8" x14ac:dyDescent="0.2">
      <c r="A44" s="65" t="s">
        <v>5</v>
      </c>
      <c r="B44" s="247">
        <f t="shared" si="2"/>
        <v>258</v>
      </c>
      <c r="C44" s="65" t="s">
        <v>305</v>
      </c>
      <c r="D44" s="65" t="s">
        <v>379</v>
      </c>
      <c r="E44" s="241">
        <v>509.5</v>
      </c>
      <c r="F44" s="257">
        <f t="shared" si="0"/>
        <v>0</v>
      </c>
      <c r="G44" s="268" t="str">
        <f t="shared" si="1"/>
        <v/>
      </c>
      <c r="H44" s="245"/>
    </row>
    <row r="45" spans="1:8" ht="25.5" x14ac:dyDescent="0.2">
      <c r="A45" s="65" t="s">
        <v>5</v>
      </c>
      <c r="B45" s="247">
        <f t="shared" si="2"/>
        <v>260</v>
      </c>
      <c r="C45" s="65" t="s">
        <v>305</v>
      </c>
      <c r="D45" s="65" t="s">
        <v>704</v>
      </c>
      <c r="E45" s="241">
        <v>24.112499999999997</v>
      </c>
      <c r="F45" s="257">
        <f t="shared" si="0"/>
        <v>0</v>
      </c>
      <c r="G45" s="268" t="str">
        <f t="shared" si="1"/>
        <v/>
      </c>
      <c r="H45" s="245"/>
    </row>
    <row r="46" spans="1:8" s="2" customFormat="1" ht="25.5" x14ac:dyDescent="0.2">
      <c r="A46" s="65" t="s">
        <v>5</v>
      </c>
      <c r="B46" s="247">
        <f t="shared" si="2"/>
        <v>262</v>
      </c>
      <c r="C46" s="65" t="s">
        <v>109</v>
      </c>
      <c r="D46" s="65" t="s">
        <v>688</v>
      </c>
      <c r="E46" s="241">
        <v>40.662500000000001</v>
      </c>
      <c r="F46" s="257">
        <f t="shared" si="0"/>
        <v>0</v>
      </c>
      <c r="G46" s="268" t="str">
        <f t="shared" si="1"/>
        <v/>
      </c>
      <c r="H46" s="250"/>
    </row>
    <row r="47" spans="1:8" ht="25.5" x14ac:dyDescent="0.2">
      <c r="A47" s="65" t="s">
        <v>5</v>
      </c>
      <c r="B47" s="247">
        <f t="shared" si="2"/>
        <v>264</v>
      </c>
      <c r="C47" s="65" t="s">
        <v>305</v>
      </c>
      <c r="D47" s="65" t="s">
        <v>382</v>
      </c>
      <c r="E47" s="241">
        <v>62.5</v>
      </c>
      <c r="F47" s="257">
        <f t="shared" si="0"/>
        <v>0</v>
      </c>
      <c r="G47" s="268" t="str">
        <f t="shared" si="1"/>
        <v/>
      </c>
      <c r="H47" s="245"/>
    </row>
    <row r="48" spans="1:8" ht="25.5" x14ac:dyDescent="0.2">
      <c r="A48" s="65" t="s">
        <v>5</v>
      </c>
      <c r="B48" s="247">
        <f t="shared" si="2"/>
        <v>266</v>
      </c>
      <c r="C48" s="65" t="s">
        <v>305</v>
      </c>
      <c r="D48" s="65" t="s">
        <v>381</v>
      </c>
      <c r="E48" s="241">
        <v>80.362500000000011</v>
      </c>
      <c r="F48" s="257">
        <f t="shared" si="0"/>
        <v>0</v>
      </c>
      <c r="G48" s="268" t="str">
        <f t="shared" si="1"/>
        <v/>
      </c>
      <c r="H48" s="245"/>
    </row>
    <row r="49" spans="1:8" ht="25.5" x14ac:dyDescent="0.2">
      <c r="A49" s="65" t="s">
        <v>5</v>
      </c>
      <c r="B49" s="247">
        <f t="shared" si="2"/>
        <v>268</v>
      </c>
      <c r="C49" s="65" t="s">
        <v>305</v>
      </c>
      <c r="D49" s="65" t="s">
        <v>383</v>
      </c>
      <c r="E49" s="241">
        <v>98.212499999999991</v>
      </c>
      <c r="F49" s="257">
        <f t="shared" si="0"/>
        <v>0</v>
      </c>
      <c r="G49" s="268" t="str">
        <f t="shared" si="1"/>
        <v/>
      </c>
      <c r="H49" s="245"/>
    </row>
    <row r="50" spans="1:8" ht="25.5" x14ac:dyDescent="0.2">
      <c r="A50" s="65" t="s">
        <v>5</v>
      </c>
      <c r="B50" s="247">
        <f t="shared" si="2"/>
        <v>270</v>
      </c>
      <c r="C50" s="65" t="s">
        <v>305</v>
      </c>
      <c r="D50" s="65" t="s">
        <v>384</v>
      </c>
      <c r="E50" s="241">
        <v>125</v>
      </c>
      <c r="F50" s="257">
        <f t="shared" si="0"/>
        <v>0</v>
      </c>
      <c r="G50" s="268" t="str">
        <f t="shared" si="1"/>
        <v/>
      </c>
      <c r="H50" s="245"/>
    </row>
    <row r="51" spans="1:8" ht="38.25" x14ac:dyDescent="0.2">
      <c r="A51" s="65" t="s">
        <v>5</v>
      </c>
      <c r="B51" s="247">
        <f t="shared" si="2"/>
        <v>272</v>
      </c>
      <c r="C51" s="65" t="s">
        <v>305</v>
      </c>
      <c r="D51" s="65" t="s">
        <v>385</v>
      </c>
      <c r="E51" s="241">
        <v>75.199999999999989</v>
      </c>
      <c r="F51" s="257">
        <f t="shared" si="0"/>
        <v>0</v>
      </c>
      <c r="G51" s="268" t="str">
        <f t="shared" si="1"/>
        <v/>
      </c>
      <c r="H51" s="245"/>
    </row>
    <row r="52" spans="1:8" ht="25.5" x14ac:dyDescent="0.2">
      <c r="A52" s="65" t="s">
        <v>5</v>
      </c>
      <c r="B52" s="247">
        <f t="shared" si="2"/>
        <v>274</v>
      </c>
      <c r="C52" s="65" t="s">
        <v>305</v>
      </c>
      <c r="D52" s="65" t="s">
        <v>380</v>
      </c>
      <c r="E52" s="241">
        <v>80.662499999999994</v>
      </c>
      <c r="F52" s="257">
        <f t="shared" si="0"/>
        <v>0</v>
      </c>
      <c r="G52" s="268" t="str">
        <f t="shared" si="1"/>
        <v/>
      </c>
      <c r="H52" s="245"/>
    </row>
    <row r="53" spans="1:8" x14ac:dyDescent="0.2">
      <c r="A53" s="194"/>
      <c r="B53" s="194"/>
      <c r="C53" s="194"/>
      <c r="D53" s="194"/>
      <c r="E53" s="251"/>
      <c r="F53" s="251"/>
      <c r="G53" s="263"/>
      <c r="H53" s="245"/>
    </row>
    <row r="54" spans="1:8" x14ac:dyDescent="0.2">
      <c r="A54" s="275" t="s">
        <v>617</v>
      </c>
      <c r="B54" s="273"/>
      <c r="C54" s="273"/>
      <c r="D54" s="273"/>
      <c r="E54" s="273"/>
      <c r="F54" s="273"/>
      <c r="G54" s="263"/>
      <c r="H54" s="245"/>
    </row>
    <row r="55" spans="1:8" ht="25.5" x14ac:dyDescent="0.2">
      <c r="A55" s="222" t="s">
        <v>8</v>
      </c>
      <c r="B55" s="222">
        <v>2</v>
      </c>
      <c r="C55" s="222" t="s">
        <v>305</v>
      </c>
      <c r="D55" s="237" t="s">
        <v>387</v>
      </c>
      <c r="E55" s="241">
        <v>69.987499999999997</v>
      </c>
      <c r="F55" s="257">
        <f t="shared" si="0"/>
        <v>0</v>
      </c>
      <c r="G55" s="268" t="str">
        <f t="shared" ref="G55:G94" si="3">IF(F55=0,"",(F55/E55))</f>
        <v/>
      </c>
      <c r="H55" s="245"/>
    </row>
    <row r="56" spans="1:8" ht="25.5" x14ac:dyDescent="0.2">
      <c r="A56" s="222" t="s">
        <v>8</v>
      </c>
      <c r="B56" s="222">
        <f>B55+2</f>
        <v>4</v>
      </c>
      <c r="C56" s="222" t="s">
        <v>305</v>
      </c>
      <c r="D56" s="237" t="s">
        <v>388</v>
      </c>
      <c r="E56" s="241">
        <v>71.725000000000009</v>
      </c>
      <c r="F56" s="257">
        <f t="shared" si="0"/>
        <v>0</v>
      </c>
      <c r="G56" s="268" t="str">
        <f t="shared" si="3"/>
        <v/>
      </c>
      <c r="H56" s="245"/>
    </row>
    <row r="57" spans="1:8" ht="25.5" x14ac:dyDescent="0.2">
      <c r="A57" s="222" t="s">
        <v>8</v>
      </c>
      <c r="B57" s="222">
        <f t="shared" ref="B57:B94" si="4">B56+2</f>
        <v>6</v>
      </c>
      <c r="C57" s="222" t="s">
        <v>305</v>
      </c>
      <c r="D57" s="237" t="s">
        <v>389</v>
      </c>
      <c r="E57" s="241">
        <v>73.150000000000006</v>
      </c>
      <c r="F57" s="257">
        <f t="shared" si="0"/>
        <v>0</v>
      </c>
      <c r="G57" s="268" t="str">
        <f t="shared" si="3"/>
        <v/>
      </c>
      <c r="H57" s="245"/>
    </row>
    <row r="58" spans="1:8" ht="25.5" x14ac:dyDescent="0.2">
      <c r="A58" s="222" t="s">
        <v>8</v>
      </c>
      <c r="B58" s="222">
        <f t="shared" si="4"/>
        <v>8</v>
      </c>
      <c r="C58" s="222" t="s">
        <v>305</v>
      </c>
      <c r="D58" s="237" t="s">
        <v>390</v>
      </c>
      <c r="E58" s="241">
        <v>74.95</v>
      </c>
      <c r="F58" s="257">
        <f t="shared" si="0"/>
        <v>0</v>
      </c>
      <c r="G58" s="268" t="str">
        <f t="shared" si="3"/>
        <v/>
      </c>
      <c r="H58" s="245"/>
    </row>
    <row r="59" spans="1:8" ht="25.5" x14ac:dyDescent="0.2">
      <c r="A59" s="222" t="s">
        <v>8</v>
      </c>
      <c r="B59" s="222">
        <f t="shared" si="4"/>
        <v>10</v>
      </c>
      <c r="C59" s="222" t="s">
        <v>305</v>
      </c>
      <c r="D59" s="237" t="s">
        <v>690</v>
      </c>
      <c r="E59" s="241">
        <v>118.75</v>
      </c>
      <c r="F59" s="257">
        <f t="shared" si="0"/>
        <v>0</v>
      </c>
      <c r="G59" s="268" t="str">
        <f t="shared" si="3"/>
        <v/>
      </c>
      <c r="H59" s="245"/>
    </row>
    <row r="60" spans="1:8" ht="25.5" x14ac:dyDescent="0.2">
      <c r="A60" s="222" t="s">
        <v>8</v>
      </c>
      <c r="B60" s="222">
        <f t="shared" si="4"/>
        <v>12</v>
      </c>
      <c r="C60" s="222" t="s">
        <v>305</v>
      </c>
      <c r="D60" s="237" t="s">
        <v>692</v>
      </c>
      <c r="E60" s="241">
        <v>156.25</v>
      </c>
      <c r="F60" s="257">
        <f t="shared" si="0"/>
        <v>0</v>
      </c>
      <c r="G60" s="268" t="str">
        <f t="shared" si="3"/>
        <v/>
      </c>
      <c r="H60" s="245"/>
    </row>
    <row r="61" spans="1:8" ht="25.5" x14ac:dyDescent="0.2">
      <c r="A61" s="222" t="s">
        <v>8</v>
      </c>
      <c r="B61" s="222">
        <f t="shared" si="4"/>
        <v>14</v>
      </c>
      <c r="C61" s="222" t="s">
        <v>305</v>
      </c>
      <c r="D61" s="237" t="s">
        <v>691</v>
      </c>
      <c r="E61" s="241">
        <v>218.75</v>
      </c>
      <c r="F61" s="257">
        <f t="shared" si="0"/>
        <v>0</v>
      </c>
      <c r="G61" s="268" t="str">
        <f t="shared" si="3"/>
        <v/>
      </c>
      <c r="H61" s="245"/>
    </row>
    <row r="62" spans="1:8" ht="25.5" x14ac:dyDescent="0.2">
      <c r="A62" s="222" t="s">
        <v>8</v>
      </c>
      <c r="B62" s="222">
        <f t="shared" si="4"/>
        <v>16</v>
      </c>
      <c r="C62" s="222" t="s">
        <v>305</v>
      </c>
      <c r="D62" s="237" t="s">
        <v>693</v>
      </c>
      <c r="E62" s="241">
        <v>281.25</v>
      </c>
      <c r="F62" s="257">
        <f t="shared" si="0"/>
        <v>0</v>
      </c>
      <c r="G62" s="268" t="str">
        <f t="shared" si="3"/>
        <v/>
      </c>
      <c r="H62" s="245"/>
    </row>
    <row r="63" spans="1:8" x14ac:dyDescent="0.2">
      <c r="A63" s="222" t="s">
        <v>8</v>
      </c>
      <c r="B63" s="222">
        <f t="shared" si="4"/>
        <v>18</v>
      </c>
      <c r="C63" s="222" t="s">
        <v>305</v>
      </c>
      <c r="D63" s="222" t="s">
        <v>391</v>
      </c>
      <c r="E63" s="241">
        <v>25</v>
      </c>
      <c r="F63" s="257">
        <f t="shared" si="0"/>
        <v>0</v>
      </c>
      <c r="G63" s="268" t="str">
        <f t="shared" si="3"/>
        <v/>
      </c>
      <c r="H63" s="245"/>
    </row>
    <row r="64" spans="1:8" x14ac:dyDescent="0.2">
      <c r="A64" s="222" t="s">
        <v>8</v>
      </c>
      <c r="B64" s="222">
        <f t="shared" si="4"/>
        <v>20</v>
      </c>
      <c r="C64" s="222" t="s">
        <v>305</v>
      </c>
      <c r="D64" s="222" t="s">
        <v>392</v>
      </c>
      <c r="E64" s="241">
        <v>33.75</v>
      </c>
      <c r="F64" s="257">
        <f t="shared" si="0"/>
        <v>0</v>
      </c>
      <c r="G64" s="268" t="str">
        <f t="shared" si="3"/>
        <v/>
      </c>
      <c r="H64" s="245"/>
    </row>
    <row r="65" spans="1:8" x14ac:dyDescent="0.2">
      <c r="A65" s="222" t="s">
        <v>8</v>
      </c>
      <c r="B65" s="222">
        <f t="shared" si="4"/>
        <v>22</v>
      </c>
      <c r="C65" s="222" t="s">
        <v>305</v>
      </c>
      <c r="D65" s="222" t="s">
        <v>393</v>
      </c>
      <c r="E65" s="241">
        <v>42.5</v>
      </c>
      <c r="F65" s="257">
        <f t="shared" si="0"/>
        <v>0</v>
      </c>
      <c r="G65" s="268" t="str">
        <f t="shared" si="3"/>
        <v/>
      </c>
      <c r="H65" s="245"/>
    </row>
    <row r="66" spans="1:8" x14ac:dyDescent="0.2">
      <c r="A66" s="222" t="s">
        <v>8</v>
      </c>
      <c r="B66" s="222">
        <f t="shared" si="4"/>
        <v>24</v>
      </c>
      <c r="C66" s="222" t="s">
        <v>305</v>
      </c>
      <c r="D66" s="222" t="s">
        <v>394</v>
      </c>
      <c r="E66" s="241">
        <v>51.25</v>
      </c>
      <c r="F66" s="257">
        <f t="shared" si="0"/>
        <v>0</v>
      </c>
      <c r="G66" s="268" t="str">
        <f t="shared" si="3"/>
        <v/>
      </c>
      <c r="H66" s="245"/>
    </row>
    <row r="67" spans="1:8" x14ac:dyDescent="0.2">
      <c r="A67" s="222" t="s">
        <v>8</v>
      </c>
      <c r="B67" s="222">
        <f>40</f>
        <v>40</v>
      </c>
      <c r="C67" s="222" t="s">
        <v>305</v>
      </c>
      <c r="D67" s="222" t="s">
        <v>395</v>
      </c>
      <c r="E67" s="241">
        <v>30.5</v>
      </c>
      <c r="F67" s="257">
        <f t="shared" si="0"/>
        <v>0</v>
      </c>
      <c r="G67" s="268" t="str">
        <f t="shared" si="3"/>
        <v/>
      </c>
      <c r="H67" s="245"/>
    </row>
    <row r="68" spans="1:8" x14ac:dyDescent="0.2">
      <c r="A68" s="222" t="s">
        <v>8</v>
      </c>
      <c r="B68" s="222">
        <f t="shared" si="4"/>
        <v>42</v>
      </c>
      <c r="C68" s="222" t="s">
        <v>305</v>
      </c>
      <c r="D68" s="222" t="s">
        <v>396</v>
      </c>
      <c r="E68" s="241">
        <v>27.450000000000003</v>
      </c>
      <c r="F68" s="257">
        <f t="shared" ref="F68:F131" si="5">$A$2*E68</f>
        <v>0</v>
      </c>
      <c r="G68" s="268" t="str">
        <f t="shared" si="3"/>
        <v/>
      </c>
      <c r="H68" s="245"/>
    </row>
    <row r="69" spans="1:8" x14ac:dyDescent="0.2">
      <c r="A69" s="222" t="s">
        <v>8</v>
      </c>
      <c r="B69" s="222">
        <f t="shared" si="4"/>
        <v>44</v>
      </c>
      <c r="C69" s="222" t="s">
        <v>305</v>
      </c>
      <c r="D69" s="222" t="s">
        <v>397</v>
      </c>
      <c r="E69" s="241">
        <v>33.787500000000001</v>
      </c>
      <c r="F69" s="257">
        <f t="shared" si="5"/>
        <v>0</v>
      </c>
      <c r="G69" s="268" t="str">
        <f t="shared" si="3"/>
        <v/>
      </c>
      <c r="H69" s="245"/>
    </row>
    <row r="70" spans="1:8" x14ac:dyDescent="0.2">
      <c r="A70" s="222" t="s">
        <v>8</v>
      </c>
      <c r="B70" s="222">
        <f t="shared" si="4"/>
        <v>46</v>
      </c>
      <c r="C70" s="222" t="s">
        <v>305</v>
      </c>
      <c r="D70" s="222" t="s">
        <v>398</v>
      </c>
      <c r="E70" s="241">
        <v>39.925000000000004</v>
      </c>
      <c r="F70" s="257">
        <f t="shared" si="5"/>
        <v>0</v>
      </c>
      <c r="G70" s="268" t="str">
        <f t="shared" si="3"/>
        <v/>
      </c>
      <c r="H70" s="245"/>
    </row>
    <row r="71" spans="1:8" x14ac:dyDescent="0.2">
      <c r="A71" s="222" t="s">
        <v>8</v>
      </c>
      <c r="B71" s="222">
        <v>60</v>
      </c>
      <c r="C71" s="222" t="s">
        <v>305</v>
      </c>
      <c r="D71" s="222" t="s">
        <v>399</v>
      </c>
      <c r="E71" s="241">
        <v>61</v>
      </c>
      <c r="F71" s="257">
        <f t="shared" si="5"/>
        <v>0</v>
      </c>
      <c r="G71" s="268" t="str">
        <f t="shared" si="3"/>
        <v/>
      </c>
      <c r="H71" s="245"/>
    </row>
    <row r="72" spans="1:8" x14ac:dyDescent="0.2">
      <c r="A72" s="222" t="s">
        <v>8</v>
      </c>
      <c r="B72" s="222">
        <f t="shared" si="4"/>
        <v>62</v>
      </c>
      <c r="C72" s="222" t="s">
        <v>305</v>
      </c>
      <c r="D72" s="222" t="s">
        <v>400</v>
      </c>
      <c r="E72" s="241">
        <v>63.775000000000006</v>
      </c>
      <c r="F72" s="257">
        <f t="shared" si="5"/>
        <v>0</v>
      </c>
      <c r="G72" s="268" t="str">
        <f t="shared" si="3"/>
        <v/>
      </c>
      <c r="H72" s="245"/>
    </row>
    <row r="73" spans="1:8" x14ac:dyDescent="0.2">
      <c r="A73" s="222" t="s">
        <v>8</v>
      </c>
      <c r="B73" s="222">
        <f t="shared" si="4"/>
        <v>64</v>
      </c>
      <c r="C73" s="222" t="s">
        <v>305</v>
      </c>
      <c r="D73" s="222" t="s">
        <v>401</v>
      </c>
      <c r="E73" s="241">
        <v>67.575000000000003</v>
      </c>
      <c r="F73" s="257">
        <f t="shared" si="5"/>
        <v>0</v>
      </c>
      <c r="G73" s="268" t="str">
        <f t="shared" si="3"/>
        <v/>
      </c>
      <c r="H73" s="245"/>
    </row>
    <row r="74" spans="1:8" x14ac:dyDescent="0.2">
      <c r="A74" s="222" t="s">
        <v>8</v>
      </c>
      <c r="B74" s="222">
        <f t="shared" si="4"/>
        <v>66</v>
      </c>
      <c r="C74" s="222" t="s">
        <v>305</v>
      </c>
      <c r="D74" s="222" t="s">
        <v>402</v>
      </c>
      <c r="E74" s="241">
        <v>79.850000000000009</v>
      </c>
      <c r="F74" s="257">
        <f t="shared" si="5"/>
        <v>0</v>
      </c>
      <c r="G74" s="268" t="str">
        <f t="shared" si="3"/>
        <v/>
      </c>
      <c r="H74" s="245"/>
    </row>
    <row r="75" spans="1:8" x14ac:dyDescent="0.2">
      <c r="A75" s="222" t="s">
        <v>8</v>
      </c>
      <c r="B75" s="222">
        <f>B74+2</f>
        <v>68</v>
      </c>
      <c r="C75" s="222" t="s">
        <v>305</v>
      </c>
      <c r="D75" s="222" t="s">
        <v>403</v>
      </c>
      <c r="E75" s="241">
        <v>82.6875</v>
      </c>
      <c r="F75" s="257">
        <f t="shared" si="5"/>
        <v>0</v>
      </c>
      <c r="G75" s="268" t="str">
        <f t="shared" si="3"/>
        <v/>
      </c>
      <c r="H75" s="245"/>
    </row>
    <row r="76" spans="1:8" x14ac:dyDescent="0.2">
      <c r="A76" s="222" t="s">
        <v>8</v>
      </c>
      <c r="B76" s="222">
        <f t="shared" si="4"/>
        <v>70</v>
      </c>
      <c r="C76" s="222" t="s">
        <v>305</v>
      </c>
      <c r="D76" s="222" t="s">
        <v>404</v>
      </c>
      <c r="E76" s="241">
        <v>89.2</v>
      </c>
      <c r="F76" s="257">
        <f t="shared" si="5"/>
        <v>0</v>
      </c>
      <c r="G76" s="268" t="str">
        <f t="shared" si="3"/>
        <v/>
      </c>
      <c r="H76" s="245"/>
    </row>
    <row r="77" spans="1:8" x14ac:dyDescent="0.2">
      <c r="A77" s="222" t="s">
        <v>8</v>
      </c>
      <c r="B77" s="222">
        <f t="shared" si="4"/>
        <v>72</v>
      </c>
      <c r="C77" s="222" t="s">
        <v>305</v>
      </c>
      <c r="D77" s="222" t="s">
        <v>405</v>
      </c>
      <c r="E77" s="241">
        <v>102.9375</v>
      </c>
      <c r="F77" s="257">
        <f t="shared" si="5"/>
        <v>0</v>
      </c>
      <c r="G77" s="268" t="str">
        <f t="shared" si="3"/>
        <v/>
      </c>
      <c r="H77" s="245"/>
    </row>
    <row r="78" spans="1:8" x14ac:dyDescent="0.2">
      <c r="A78" s="222" t="s">
        <v>8</v>
      </c>
      <c r="B78" s="222">
        <f t="shared" si="4"/>
        <v>74</v>
      </c>
      <c r="C78" s="222" t="s">
        <v>305</v>
      </c>
      <c r="D78" s="222" t="s">
        <v>406</v>
      </c>
      <c r="E78" s="241">
        <v>114.375</v>
      </c>
      <c r="F78" s="257">
        <f t="shared" si="5"/>
        <v>0</v>
      </c>
      <c r="G78" s="268" t="str">
        <f t="shared" si="3"/>
        <v/>
      </c>
      <c r="H78" s="245"/>
    </row>
    <row r="79" spans="1:8" x14ac:dyDescent="0.2">
      <c r="A79" s="222" t="s">
        <v>8</v>
      </c>
      <c r="B79" s="222">
        <v>90</v>
      </c>
      <c r="C79" s="222" t="s">
        <v>305</v>
      </c>
      <c r="D79" s="222" t="s">
        <v>407</v>
      </c>
      <c r="E79" s="241">
        <v>37.375</v>
      </c>
      <c r="F79" s="257">
        <f t="shared" si="5"/>
        <v>0</v>
      </c>
      <c r="G79" s="268" t="str">
        <f t="shared" si="3"/>
        <v/>
      </c>
      <c r="H79" s="245"/>
    </row>
    <row r="80" spans="1:8" x14ac:dyDescent="0.2">
      <c r="A80" s="222" t="s">
        <v>8</v>
      </c>
      <c r="B80" s="222">
        <f t="shared" si="4"/>
        <v>92</v>
      </c>
      <c r="C80" s="222" t="s">
        <v>305</v>
      </c>
      <c r="D80" s="222" t="s">
        <v>410</v>
      </c>
      <c r="E80" s="241">
        <v>44.5</v>
      </c>
      <c r="F80" s="257">
        <f t="shared" si="5"/>
        <v>0</v>
      </c>
      <c r="G80" s="268" t="str">
        <f t="shared" si="3"/>
        <v/>
      </c>
      <c r="H80" s="245"/>
    </row>
    <row r="81" spans="1:8" x14ac:dyDescent="0.2">
      <c r="A81" s="222" t="s">
        <v>8</v>
      </c>
      <c r="B81" s="222">
        <f t="shared" si="4"/>
        <v>94</v>
      </c>
      <c r="C81" s="222" t="s">
        <v>305</v>
      </c>
      <c r="D81" s="222" t="s">
        <v>408</v>
      </c>
      <c r="E81" s="241">
        <v>52</v>
      </c>
      <c r="F81" s="257">
        <f t="shared" si="5"/>
        <v>0</v>
      </c>
      <c r="G81" s="268" t="str">
        <f t="shared" si="3"/>
        <v/>
      </c>
      <c r="H81" s="245"/>
    </row>
    <row r="82" spans="1:8" x14ac:dyDescent="0.2">
      <c r="A82" s="222" t="s">
        <v>8</v>
      </c>
      <c r="B82" s="222">
        <f t="shared" si="4"/>
        <v>96</v>
      </c>
      <c r="C82" s="222" t="s">
        <v>305</v>
      </c>
      <c r="D82" s="222" t="s">
        <v>409</v>
      </c>
      <c r="E82" s="241">
        <v>60.375</v>
      </c>
      <c r="F82" s="257">
        <f t="shared" si="5"/>
        <v>0</v>
      </c>
      <c r="G82" s="268" t="str">
        <f t="shared" si="3"/>
        <v/>
      </c>
      <c r="H82" s="245"/>
    </row>
    <row r="83" spans="1:8" x14ac:dyDescent="0.2">
      <c r="A83" s="222" t="s">
        <v>8</v>
      </c>
      <c r="B83" s="222">
        <f t="shared" si="4"/>
        <v>98</v>
      </c>
      <c r="C83" s="222" t="s">
        <v>305</v>
      </c>
      <c r="D83" s="222" t="s">
        <v>9</v>
      </c>
      <c r="E83" s="241">
        <v>53.375</v>
      </c>
      <c r="F83" s="257">
        <f t="shared" si="5"/>
        <v>0</v>
      </c>
      <c r="G83" s="268" t="str">
        <f t="shared" si="3"/>
        <v/>
      </c>
      <c r="H83" s="245"/>
    </row>
    <row r="84" spans="1:8" x14ac:dyDescent="0.2">
      <c r="A84" s="222" t="s">
        <v>8</v>
      </c>
      <c r="B84" s="222">
        <v>120</v>
      </c>
      <c r="C84" s="222" t="s">
        <v>305</v>
      </c>
      <c r="D84" s="222" t="s">
        <v>10</v>
      </c>
      <c r="E84" s="241">
        <v>71.725000000000009</v>
      </c>
      <c r="F84" s="257">
        <f t="shared" si="5"/>
        <v>0</v>
      </c>
      <c r="G84" s="268" t="str">
        <f t="shared" si="3"/>
        <v/>
      </c>
      <c r="H84" s="245"/>
    </row>
    <row r="85" spans="1:8" x14ac:dyDescent="0.2">
      <c r="A85" s="222" t="s">
        <v>8</v>
      </c>
      <c r="B85" s="222">
        <f t="shared" si="4"/>
        <v>122</v>
      </c>
      <c r="C85" s="222" t="s">
        <v>305</v>
      </c>
      <c r="D85" s="222" t="s">
        <v>11</v>
      </c>
      <c r="E85" s="241">
        <v>47.400000000000006</v>
      </c>
      <c r="F85" s="257">
        <f t="shared" si="5"/>
        <v>0</v>
      </c>
      <c r="G85" s="268" t="str">
        <f t="shared" si="3"/>
        <v/>
      </c>
      <c r="H85" s="245"/>
    </row>
    <row r="86" spans="1:8" x14ac:dyDescent="0.2">
      <c r="A86" s="222" t="s">
        <v>8</v>
      </c>
      <c r="B86" s="222">
        <f t="shared" si="4"/>
        <v>124</v>
      </c>
      <c r="C86" s="222" t="s">
        <v>305</v>
      </c>
      <c r="D86" s="222" t="s">
        <v>415</v>
      </c>
      <c r="E86" s="241">
        <v>118.75</v>
      </c>
      <c r="F86" s="257">
        <f t="shared" si="5"/>
        <v>0</v>
      </c>
      <c r="G86" s="268" t="str">
        <f t="shared" si="3"/>
        <v/>
      </c>
      <c r="H86" s="245"/>
    </row>
    <row r="87" spans="1:8" x14ac:dyDescent="0.2">
      <c r="A87" s="222" t="s">
        <v>8</v>
      </c>
      <c r="B87" s="222">
        <f t="shared" si="4"/>
        <v>126</v>
      </c>
      <c r="C87" s="222" t="s">
        <v>305</v>
      </c>
      <c r="D87" s="222" t="s">
        <v>416</v>
      </c>
      <c r="E87" s="241">
        <v>32.5</v>
      </c>
      <c r="F87" s="257">
        <f t="shared" si="5"/>
        <v>0</v>
      </c>
      <c r="G87" s="268" t="str">
        <f t="shared" si="3"/>
        <v/>
      </c>
      <c r="H87" s="245"/>
    </row>
    <row r="88" spans="1:8" x14ac:dyDescent="0.2">
      <c r="A88" s="222" t="s">
        <v>8</v>
      </c>
      <c r="B88" s="222">
        <f t="shared" si="4"/>
        <v>128</v>
      </c>
      <c r="C88" s="222" t="s">
        <v>305</v>
      </c>
      <c r="D88" s="222" t="s">
        <v>414</v>
      </c>
      <c r="E88" s="241">
        <v>49.375</v>
      </c>
      <c r="F88" s="257">
        <f t="shared" si="5"/>
        <v>0</v>
      </c>
      <c r="G88" s="268" t="str">
        <f t="shared" si="3"/>
        <v/>
      </c>
      <c r="H88" s="245"/>
    </row>
    <row r="89" spans="1:8" x14ac:dyDescent="0.2">
      <c r="A89" s="222" t="s">
        <v>8</v>
      </c>
      <c r="B89" s="222">
        <f t="shared" si="4"/>
        <v>130</v>
      </c>
      <c r="C89" s="222" t="s">
        <v>307</v>
      </c>
      <c r="D89" s="222" t="s">
        <v>412</v>
      </c>
      <c r="E89" s="241">
        <v>3.875</v>
      </c>
      <c r="F89" s="257">
        <f t="shared" si="5"/>
        <v>0</v>
      </c>
      <c r="G89" s="268" t="str">
        <f t="shared" si="3"/>
        <v/>
      </c>
      <c r="H89" s="245"/>
    </row>
    <row r="90" spans="1:8" x14ac:dyDescent="0.2">
      <c r="A90" s="222" t="s">
        <v>8</v>
      </c>
      <c r="B90" s="222">
        <f t="shared" si="4"/>
        <v>132</v>
      </c>
      <c r="C90" s="222" t="s">
        <v>307</v>
      </c>
      <c r="D90" s="222" t="s">
        <v>12</v>
      </c>
      <c r="E90" s="241">
        <v>3.5999999999999996</v>
      </c>
      <c r="F90" s="257">
        <f t="shared" si="5"/>
        <v>0</v>
      </c>
      <c r="G90" s="268" t="str">
        <f t="shared" si="3"/>
        <v/>
      </c>
      <c r="H90" s="245"/>
    </row>
    <row r="91" spans="1:8" x14ac:dyDescent="0.2">
      <c r="A91" s="222" t="s">
        <v>8</v>
      </c>
      <c r="B91" s="222">
        <f t="shared" si="4"/>
        <v>134</v>
      </c>
      <c r="C91" s="222" t="s">
        <v>307</v>
      </c>
      <c r="D91" s="222" t="s">
        <v>413</v>
      </c>
      <c r="E91" s="241">
        <v>3</v>
      </c>
      <c r="F91" s="257">
        <f t="shared" si="5"/>
        <v>0</v>
      </c>
      <c r="G91" s="268" t="str">
        <f t="shared" si="3"/>
        <v/>
      </c>
      <c r="H91" s="245"/>
    </row>
    <row r="92" spans="1:8" x14ac:dyDescent="0.2">
      <c r="A92" s="222" t="s">
        <v>8</v>
      </c>
      <c r="B92" s="222">
        <f t="shared" si="4"/>
        <v>136</v>
      </c>
      <c r="C92" s="222" t="s">
        <v>305</v>
      </c>
      <c r="D92" s="222" t="s">
        <v>411</v>
      </c>
      <c r="E92" s="241">
        <v>16.024999999999999</v>
      </c>
      <c r="F92" s="257">
        <f t="shared" si="5"/>
        <v>0</v>
      </c>
      <c r="G92" s="268" t="str">
        <f t="shared" si="3"/>
        <v/>
      </c>
      <c r="H92" s="245"/>
    </row>
    <row r="93" spans="1:8" x14ac:dyDescent="0.2">
      <c r="A93" s="65" t="s">
        <v>8</v>
      </c>
      <c r="B93" s="222">
        <f t="shared" si="4"/>
        <v>138</v>
      </c>
      <c r="C93" s="222" t="s">
        <v>305</v>
      </c>
      <c r="D93" s="65" t="s">
        <v>417</v>
      </c>
      <c r="E93" s="241">
        <v>68.375</v>
      </c>
      <c r="F93" s="257">
        <f t="shared" si="5"/>
        <v>0</v>
      </c>
      <c r="G93" s="268" t="str">
        <f t="shared" si="3"/>
        <v/>
      </c>
      <c r="H93" s="245"/>
    </row>
    <row r="94" spans="1:8" x14ac:dyDescent="0.2">
      <c r="A94" s="65" t="s">
        <v>8</v>
      </c>
      <c r="B94" s="222">
        <f t="shared" si="4"/>
        <v>140</v>
      </c>
      <c r="C94" s="222" t="s">
        <v>305</v>
      </c>
      <c r="D94" s="65" t="s">
        <v>418</v>
      </c>
      <c r="E94" s="241">
        <v>115.6375</v>
      </c>
      <c r="F94" s="257">
        <f t="shared" si="5"/>
        <v>0</v>
      </c>
      <c r="G94" s="268" t="str">
        <f t="shared" si="3"/>
        <v/>
      </c>
      <c r="H94" s="245"/>
    </row>
    <row r="95" spans="1:8" x14ac:dyDescent="0.2">
      <c r="A95" s="194"/>
      <c r="B95" s="236"/>
      <c r="C95" s="236"/>
      <c r="D95" s="194"/>
      <c r="E95" s="233"/>
      <c r="F95" s="233"/>
      <c r="G95" s="264"/>
      <c r="H95" s="245"/>
    </row>
    <row r="96" spans="1:8" s="63" customFormat="1" x14ac:dyDescent="0.2">
      <c r="A96" s="274" t="s">
        <v>615</v>
      </c>
      <c r="B96" s="274"/>
      <c r="C96" s="274"/>
      <c r="D96" s="274"/>
      <c r="E96" s="274"/>
      <c r="F96" s="274"/>
      <c r="G96" s="265"/>
      <c r="H96" s="234"/>
    </row>
    <row r="97" spans="1:8" x14ac:dyDescent="0.2">
      <c r="A97" s="222" t="s">
        <v>13</v>
      </c>
      <c r="B97" s="222">
        <v>2</v>
      </c>
      <c r="C97" s="222" t="s">
        <v>419</v>
      </c>
      <c r="D97" s="222" t="s">
        <v>14</v>
      </c>
      <c r="E97" s="241">
        <v>26.737500000000001</v>
      </c>
      <c r="F97" s="257">
        <f t="shared" si="5"/>
        <v>0</v>
      </c>
      <c r="G97" s="268" t="str">
        <f t="shared" ref="G97:G137" si="6">IF(F97=0,"",(F97/E97))</f>
        <v/>
      </c>
      <c r="H97" s="245"/>
    </row>
    <row r="98" spans="1:8" x14ac:dyDescent="0.2">
      <c r="A98" s="222" t="s">
        <v>13</v>
      </c>
      <c r="B98" s="247">
        <f>B97+2</f>
        <v>4</v>
      </c>
      <c r="C98" s="222" t="s">
        <v>419</v>
      </c>
      <c r="D98" s="222" t="s">
        <v>15</v>
      </c>
      <c r="E98" s="241">
        <v>29.972500000000004</v>
      </c>
      <c r="F98" s="257">
        <f t="shared" si="5"/>
        <v>0</v>
      </c>
      <c r="G98" s="268" t="str">
        <f t="shared" si="6"/>
        <v/>
      </c>
      <c r="H98" s="245"/>
    </row>
    <row r="99" spans="1:8" x14ac:dyDescent="0.2">
      <c r="A99" s="222" t="s">
        <v>13</v>
      </c>
      <c r="B99" s="247">
        <f t="shared" ref="B99:B137" si="7">B98+2</f>
        <v>6</v>
      </c>
      <c r="C99" s="222" t="s">
        <v>419</v>
      </c>
      <c r="D99" s="222" t="s">
        <v>16</v>
      </c>
      <c r="E99" s="241">
        <v>72.037500000000009</v>
      </c>
      <c r="F99" s="257">
        <f t="shared" si="5"/>
        <v>0</v>
      </c>
      <c r="G99" s="268" t="str">
        <f t="shared" si="6"/>
        <v/>
      </c>
      <c r="H99" s="245"/>
    </row>
    <row r="100" spans="1:8" x14ac:dyDescent="0.2">
      <c r="A100" s="222" t="s">
        <v>13</v>
      </c>
      <c r="B100" s="247">
        <f t="shared" si="7"/>
        <v>8</v>
      </c>
      <c r="C100" s="222" t="s">
        <v>419</v>
      </c>
      <c r="D100" s="222" t="s">
        <v>17</v>
      </c>
      <c r="E100" s="241">
        <v>55.925000000000004</v>
      </c>
      <c r="F100" s="257">
        <f t="shared" si="5"/>
        <v>0</v>
      </c>
      <c r="G100" s="268" t="str">
        <f t="shared" si="6"/>
        <v/>
      </c>
      <c r="H100" s="245"/>
    </row>
    <row r="101" spans="1:8" x14ac:dyDescent="0.2">
      <c r="A101" s="222" t="s">
        <v>13</v>
      </c>
      <c r="B101" s="247">
        <v>20</v>
      </c>
      <c r="C101" s="222" t="s">
        <v>419</v>
      </c>
      <c r="D101" s="222" t="s">
        <v>18</v>
      </c>
      <c r="E101" s="252">
        <v>22.5</v>
      </c>
      <c r="F101" s="257">
        <f t="shared" si="5"/>
        <v>0</v>
      </c>
      <c r="G101" s="268" t="str">
        <f t="shared" si="6"/>
        <v/>
      </c>
      <c r="H101" s="245"/>
    </row>
    <row r="102" spans="1:8" x14ac:dyDescent="0.2">
      <c r="A102" s="222" t="s">
        <v>13</v>
      </c>
      <c r="B102" s="247">
        <f t="shared" si="7"/>
        <v>22</v>
      </c>
      <c r="C102" s="222" t="s">
        <v>419</v>
      </c>
      <c r="D102" s="222" t="s">
        <v>19</v>
      </c>
      <c r="E102" s="252">
        <v>22.5</v>
      </c>
      <c r="F102" s="257">
        <f t="shared" si="5"/>
        <v>0</v>
      </c>
      <c r="G102" s="268" t="str">
        <f t="shared" si="6"/>
        <v/>
      </c>
      <c r="H102" s="245"/>
    </row>
    <row r="103" spans="1:8" x14ac:dyDescent="0.2">
      <c r="A103" s="222" t="s">
        <v>13</v>
      </c>
      <c r="B103" s="247">
        <f t="shared" si="7"/>
        <v>24</v>
      </c>
      <c r="C103" s="222" t="s">
        <v>419</v>
      </c>
      <c r="D103" s="222" t="s">
        <v>20</v>
      </c>
      <c r="E103" s="252">
        <v>25.5</v>
      </c>
      <c r="F103" s="257">
        <f t="shared" si="5"/>
        <v>0</v>
      </c>
      <c r="G103" s="268" t="str">
        <f t="shared" si="6"/>
        <v/>
      </c>
      <c r="H103" s="245"/>
    </row>
    <row r="104" spans="1:8" x14ac:dyDescent="0.2">
      <c r="A104" s="222" t="s">
        <v>13</v>
      </c>
      <c r="B104" s="247">
        <f t="shared" si="7"/>
        <v>26</v>
      </c>
      <c r="C104" s="222" t="s">
        <v>419</v>
      </c>
      <c r="D104" s="222" t="s">
        <v>21</v>
      </c>
      <c r="E104" s="252">
        <v>24.5</v>
      </c>
      <c r="F104" s="257">
        <f t="shared" si="5"/>
        <v>0</v>
      </c>
      <c r="G104" s="268" t="str">
        <f t="shared" si="6"/>
        <v/>
      </c>
      <c r="H104" s="245"/>
    </row>
    <row r="105" spans="1:8" x14ac:dyDescent="0.2">
      <c r="A105" s="222" t="s">
        <v>13</v>
      </c>
      <c r="B105" s="247">
        <f t="shared" si="7"/>
        <v>28</v>
      </c>
      <c r="C105" s="222" t="s">
        <v>419</v>
      </c>
      <c r="D105" s="222" t="s">
        <v>22</v>
      </c>
      <c r="E105" s="241">
        <v>34.125</v>
      </c>
      <c r="F105" s="257">
        <f t="shared" si="5"/>
        <v>0</v>
      </c>
      <c r="G105" s="268" t="str">
        <f t="shared" si="6"/>
        <v/>
      </c>
      <c r="H105" s="245"/>
    </row>
    <row r="106" spans="1:8" x14ac:dyDescent="0.2">
      <c r="A106" s="222" t="s">
        <v>13</v>
      </c>
      <c r="B106" s="247">
        <f t="shared" si="7"/>
        <v>30</v>
      </c>
      <c r="C106" s="222" t="s">
        <v>419</v>
      </c>
      <c r="D106" s="222" t="s">
        <v>23</v>
      </c>
      <c r="E106" s="241">
        <v>24.824999999999999</v>
      </c>
      <c r="F106" s="257">
        <f t="shared" si="5"/>
        <v>0</v>
      </c>
      <c r="G106" s="268" t="str">
        <f t="shared" si="6"/>
        <v/>
      </c>
      <c r="H106" s="245"/>
    </row>
    <row r="107" spans="1:8" x14ac:dyDescent="0.2">
      <c r="A107" s="222" t="s">
        <v>13</v>
      </c>
      <c r="B107" s="247">
        <f t="shared" si="7"/>
        <v>32</v>
      </c>
      <c r="C107" s="222" t="s">
        <v>419</v>
      </c>
      <c r="D107" s="222" t="s">
        <v>24</v>
      </c>
      <c r="E107" s="241">
        <v>98.212499999999991</v>
      </c>
      <c r="F107" s="257">
        <f t="shared" si="5"/>
        <v>0</v>
      </c>
      <c r="G107" s="268" t="str">
        <f t="shared" si="6"/>
        <v/>
      </c>
      <c r="H107" s="245"/>
    </row>
    <row r="108" spans="1:8" x14ac:dyDescent="0.2">
      <c r="A108" s="222" t="s">
        <v>13</v>
      </c>
      <c r="B108" s="247">
        <f t="shared" si="7"/>
        <v>34</v>
      </c>
      <c r="C108" s="222" t="s">
        <v>419</v>
      </c>
      <c r="D108" s="222" t="s">
        <v>25</v>
      </c>
      <c r="E108" s="241">
        <v>53.787500000000001</v>
      </c>
      <c r="F108" s="257">
        <f t="shared" si="5"/>
        <v>0</v>
      </c>
      <c r="G108" s="268" t="str">
        <f t="shared" si="6"/>
        <v/>
      </c>
      <c r="H108" s="245"/>
    </row>
    <row r="109" spans="1:8" x14ac:dyDescent="0.2">
      <c r="A109" s="222" t="s">
        <v>13</v>
      </c>
      <c r="B109" s="247">
        <v>40</v>
      </c>
      <c r="C109" s="222" t="s">
        <v>419</v>
      </c>
      <c r="D109" s="222" t="s">
        <v>26</v>
      </c>
      <c r="E109" s="252">
        <v>35</v>
      </c>
      <c r="F109" s="257">
        <f t="shared" si="5"/>
        <v>0</v>
      </c>
      <c r="G109" s="268" t="str">
        <f t="shared" si="6"/>
        <v/>
      </c>
      <c r="H109" s="245"/>
    </row>
    <row r="110" spans="1:8" x14ac:dyDescent="0.2">
      <c r="A110" s="222" t="s">
        <v>13</v>
      </c>
      <c r="B110" s="247">
        <f t="shared" si="7"/>
        <v>42</v>
      </c>
      <c r="C110" s="222" t="s">
        <v>419</v>
      </c>
      <c r="D110" s="222" t="s">
        <v>27</v>
      </c>
      <c r="E110" s="241">
        <v>77.474999999999994</v>
      </c>
      <c r="F110" s="257">
        <f t="shared" si="5"/>
        <v>0</v>
      </c>
      <c r="G110" s="268" t="str">
        <f t="shared" si="6"/>
        <v/>
      </c>
      <c r="H110" s="245"/>
    </row>
    <row r="111" spans="1:8" x14ac:dyDescent="0.2">
      <c r="A111" s="222" t="s">
        <v>13</v>
      </c>
      <c r="B111" s="247">
        <f t="shared" si="7"/>
        <v>44</v>
      </c>
      <c r="C111" s="222" t="s">
        <v>419</v>
      </c>
      <c r="D111" s="222" t="s">
        <v>28</v>
      </c>
      <c r="E111" s="241">
        <v>61.349999999999994</v>
      </c>
      <c r="F111" s="257">
        <f t="shared" si="5"/>
        <v>0</v>
      </c>
      <c r="G111" s="268" t="str">
        <f t="shared" si="6"/>
        <v/>
      </c>
      <c r="H111" s="245"/>
    </row>
    <row r="112" spans="1:8" x14ac:dyDescent="0.2">
      <c r="A112" s="222" t="s">
        <v>13</v>
      </c>
      <c r="B112" s="247">
        <f t="shared" si="7"/>
        <v>46</v>
      </c>
      <c r="C112" s="222" t="s">
        <v>419</v>
      </c>
      <c r="D112" s="222" t="s">
        <v>29</v>
      </c>
      <c r="E112" s="241">
        <v>32.25</v>
      </c>
      <c r="F112" s="257">
        <f t="shared" si="5"/>
        <v>0</v>
      </c>
      <c r="G112" s="268" t="str">
        <f t="shared" si="6"/>
        <v/>
      </c>
      <c r="H112" s="245"/>
    </row>
    <row r="113" spans="1:8" x14ac:dyDescent="0.2">
      <c r="A113" s="222" t="s">
        <v>13</v>
      </c>
      <c r="B113" s="247">
        <v>52</v>
      </c>
      <c r="C113" s="222" t="s">
        <v>419</v>
      </c>
      <c r="D113" s="222" t="s">
        <v>30</v>
      </c>
      <c r="E113" s="252">
        <v>35</v>
      </c>
      <c r="F113" s="257">
        <f t="shared" si="5"/>
        <v>0</v>
      </c>
      <c r="G113" s="268" t="str">
        <f t="shared" si="6"/>
        <v/>
      </c>
      <c r="H113" s="245"/>
    </row>
    <row r="114" spans="1:8" x14ac:dyDescent="0.2">
      <c r="A114" s="222" t="s">
        <v>13</v>
      </c>
      <c r="B114" s="247">
        <f t="shared" si="7"/>
        <v>54</v>
      </c>
      <c r="C114" s="222" t="s">
        <v>419</v>
      </c>
      <c r="D114" s="222" t="s">
        <v>31</v>
      </c>
      <c r="E114" s="252">
        <v>45</v>
      </c>
      <c r="F114" s="257">
        <f t="shared" si="5"/>
        <v>0</v>
      </c>
      <c r="G114" s="268" t="str">
        <f t="shared" si="6"/>
        <v/>
      </c>
      <c r="H114" s="245"/>
    </row>
    <row r="115" spans="1:8" x14ac:dyDescent="0.2">
      <c r="A115" s="222" t="s">
        <v>13</v>
      </c>
      <c r="B115" s="247">
        <f t="shared" si="7"/>
        <v>56</v>
      </c>
      <c r="C115" s="222" t="s">
        <v>419</v>
      </c>
      <c r="D115" s="222" t="s">
        <v>32</v>
      </c>
      <c r="E115" s="252">
        <v>40</v>
      </c>
      <c r="F115" s="257">
        <f t="shared" si="5"/>
        <v>0</v>
      </c>
      <c r="G115" s="268" t="str">
        <f t="shared" si="6"/>
        <v/>
      </c>
      <c r="H115" s="245"/>
    </row>
    <row r="116" spans="1:8" x14ac:dyDescent="0.2">
      <c r="A116" s="222" t="s">
        <v>13</v>
      </c>
      <c r="B116" s="247">
        <f t="shared" si="7"/>
        <v>58</v>
      </c>
      <c r="C116" s="222" t="s">
        <v>419</v>
      </c>
      <c r="D116" s="222" t="s">
        <v>694</v>
      </c>
      <c r="E116" s="252">
        <v>35</v>
      </c>
      <c r="F116" s="257">
        <f t="shared" si="5"/>
        <v>0</v>
      </c>
      <c r="G116" s="268" t="str">
        <f t="shared" si="6"/>
        <v/>
      </c>
      <c r="H116" s="245"/>
    </row>
    <row r="117" spans="1:8" x14ac:dyDescent="0.2">
      <c r="A117" s="222" t="s">
        <v>13</v>
      </c>
      <c r="B117" s="247">
        <f t="shared" si="7"/>
        <v>60</v>
      </c>
      <c r="C117" s="222" t="s">
        <v>419</v>
      </c>
      <c r="D117" s="222" t="s">
        <v>33</v>
      </c>
      <c r="E117" s="241">
        <v>27.675000000000001</v>
      </c>
      <c r="F117" s="257">
        <f t="shared" si="5"/>
        <v>0</v>
      </c>
      <c r="G117" s="268" t="str">
        <f t="shared" si="6"/>
        <v/>
      </c>
      <c r="H117" s="245"/>
    </row>
    <row r="118" spans="1:8" x14ac:dyDescent="0.2">
      <c r="A118" s="222" t="s">
        <v>13</v>
      </c>
      <c r="B118" s="247">
        <f t="shared" si="7"/>
        <v>62</v>
      </c>
      <c r="C118" s="222" t="s">
        <v>419</v>
      </c>
      <c r="D118" s="222" t="s">
        <v>34</v>
      </c>
      <c r="E118" s="241">
        <v>30.375</v>
      </c>
      <c r="F118" s="257">
        <f t="shared" si="5"/>
        <v>0</v>
      </c>
      <c r="G118" s="268" t="str">
        <f t="shared" si="6"/>
        <v/>
      </c>
      <c r="H118" s="245"/>
    </row>
    <row r="119" spans="1:8" x14ac:dyDescent="0.2">
      <c r="A119" s="222" t="s">
        <v>13</v>
      </c>
      <c r="B119" s="247">
        <v>70</v>
      </c>
      <c r="C119" s="222" t="s">
        <v>419</v>
      </c>
      <c r="D119" s="222" t="s">
        <v>35</v>
      </c>
      <c r="E119" s="252">
        <v>22.5</v>
      </c>
      <c r="F119" s="257">
        <f t="shared" si="5"/>
        <v>0</v>
      </c>
      <c r="G119" s="268" t="str">
        <f t="shared" si="6"/>
        <v/>
      </c>
      <c r="H119" s="245"/>
    </row>
    <row r="120" spans="1:8" x14ac:dyDescent="0.2">
      <c r="A120" s="222" t="s">
        <v>13</v>
      </c>
      <c r="B120" s="247">
        <f t="shared" si="7"/>
        <v>72</v>
      </c>
      <c r="C120" s="222" t="s">
        <v>419</v>
      </c>
      <c r="D120" s="222" t="s">
        <v>36</v>
      </c>
      <c r="E120" s="241">
        <v>30.575000000000003</v>
      </c>
      <c r="F120" s="257">
        <f t="shared" si="5"/>
        <v>0</v>
      </c>
      <c r="G120" s="268" t="str">
        <f t="shared" si="6"/>
        <v/>
      </c>
      <c r="H120" s="245"/>
    </row>
    <row r="121" spans="1:8" x14ac:dyDescent="0.2">
      <c r="A121" s="222" t="s">
        <v>13</v>
      </c>
      <c r="B121" s="247">
        <f t="shared" si="7"/>
        <v>74</v>
      </c>
      <c r="C121" s="222" t="s">
        <v>419</v>
      </c>
      <c r="D121" s="222" t="s">
        <v>37</v>
      </c>
      <c r="E121" s="252">
        <v>22.5</v>
      </c>
      <c r="F121" s="257">
        <f t="shared" si="5"/>
        <v>0</v>
      </c>
      <c r="G121" s="268" t="str">
        <f t="shared" si="6"/>
        <v/>
      </c>
      <c r="H121" s="245"/>
    </row>
    <row r="122" spans="1:8" x14ac:dyDescent="0.2">
      <c r="A122" s="222" t="s">
        <v>13</v>
      </c>
      <c r="B122" s="247">
        <f t="shared" si="7"/>
        <v>76</v>
      </c>
      <c r="C122" s="222" t="s">
        <v>419</v>
      </c>
      <c r="D122" s="222" t="s">
        <v>38</v>
      </c>
      <c r="E122" s="252">
        <v>23.5</v>
      </c>
      <c r="F122" s="257">
        <f t="shared" si="5"/>
        <v>0</v>
      </c>
      <c r="G122" s="268" t="str">
        <f t="shared" si="6"/>
        <v/>
      </c>
      <c r="H122" s="245"/>
    </row>
    <row r="123" spans="1:8" x14ac:dyDescent="0.2">
      <c r="A123" s="222" t="s">
        <v>13</v>
      </c>
      <c r="B123" s="247">
        <f t="shared" si="7"/>
        <v>78</v>
      </c>
      <c r="C123" s="222" t="s">
        <v>419</v>
      </c>
      <c r="D123" s="222" t="s">
        <v>39</v>
      </c>
      <c r="E123" s="252">
        <v>29</v>
      </c>
      <c r="F123" s="257">
        <f t="shared" si="5"/>
        <v>0</v>
      </c>
      <c r="G123" s="268" t="str">
        <f t="shared" si="6"/>
        <v/>
      </c>
      <c r="H123" s="245"/>
    </row>
    <row r="124" spans="1:8" x14ac:dyDescent="0.2">
      <c r="A124" s="222" t="s">
        <v>13</v>
      </c>
      <c r="B124" s="247">
        <f t="shared" si="7"/>
        <v>80</v>
      </c>
      <c r="C124" s="222" t="s">
        <v>419</v>
      </c>
      <c r="D124" s="222" t="s">
        <v>40</v>
      </c>
      <c r="E124" s="252">
        <v>29</v>
      </c>
      <c r="F124" s="257">
        <f t="shared" si="5"/>
        <v>0</v>
      </c>
      <c r="G124" s="268" t="str">
        <f t="shared" si="6"/>
        <v/>
      </c>
      <c r="H124" s="245"/>
    </row>
    <row r="125" spans="1:8" x14ac:dyDescent="0.2">
      <c r="A125" s="222" t="s">
        <v>13</v>
      </c>
      <c r="B125" s="247">
        <f t="shared" si="7"/>
        <v>82</v>
      </c>
      <c r="C125" s="222" t="s">
        <v>419</v>
      </c>
      <c r="D125" s="222" t="s">
        <v>41</v>
      </c>
      <c r="E125" s="252">
        <v>45</v>
      </c>
      <c r="F125" s="257">
        <f t="shared" si="5"/>
        <v>0</v>
      </c>
      <c r="G125" s="268" t="str">
        <f t="shared" si="6"/>
        <v/>
      </c>
      <c r="H125" s="245"/>
    </row>
    <row r="126" spans="1:8" x14ac:dyDescent="0.2">
      <c r="A126" s="222" t="s">
        <v>13</v>
      </c>
      <c r="B126" s="247">
        <f t="shared" si="7"/>
        <v>84</v>
      </c>
      <c r="C126" s="222" t="s">
        <v>419</v>
      </c>
      <c r="D126" s="222" t="s">
        <v>42</v>
      </c>
      <c r="E126" s="252">
        <v>35</v>
      </c>
      <c r="F126" s="257">
        <f t="shared" si="5"/>
        <v>0</v>
      </c>
      <c r="G126" s="268" t="str">
        <f t="shared" si="6"/>
        <v/>
      </c>
      <c r="H126" s="245"/>
    </row>
    <row r="127" spans="1:8" x14ac:dyDescent="0.2">
      <c r="A127" s="222" t="s">
        <v>13</v>
      </c>
      <c r="B127" s="247">
        <f t="shared" si="7"/>
        <v>86</v>
      </c>
      <c r="C127" s="222" t="s">
        <v>419</v>
      </c>
      <c r="D127" s="222" t="s">
        <v>43</v>
      </c>
      <c r="E127" s="252">
        <v>29</v>
      </c>
      <c r="F127" s="257">
        <f t="shared" si="5"/>
        <v>0</v>
      </c>
      <c r="G127" s="268" t="str">
        <f t="shared" si="6"/>
        <v/>
      </c>
      <c r="H127" s="245"/>
    </row>
    <row r="128" spans="1:8" x14ac:dyDescent="0.2">
      <c r="A128" s="222" t="s">
        <v>13</v>
      </c>
      <c r="B128" s="247">
        <f t="shared" si="7"/>
        <v>88</v>
      </c>
      <c r="C128" s="222" t="s">
        <v>419</v>
      </c>
      <c r="D128" s="222" t="s">
        <v>44</v>
      </c>
      <c r="E128" s="252">
        <v>29</v>
      </c>
      <c r="F128" s="257">
        <f t="shared" si="5"/>
        <v>0</v>
      </c>
      <c r="G128" s="268" t="str">
        <f t="shared" si="6"/>
        <v/>
      </c>
      <c r="H128" s="245"/>
    </row>
    <row r="129" spans="1:8" x14ac:dyDescent="0.2">
      <c r="A129" s="222" t="s">
        <v>13</v>
      </c>
      <c r="B129" s="247">
        <f t="shared" si="7"/>
        <v>90</v>
      </c>
      <c r="C129" s="222" t="s">
        <v>419</v>
      </c>
      <c r="D129" s="222" t="s">
        <v>45</v>
      </c>
      <c r="E129" s="252">
        <v>27.5</v>
      </c>
      <c r="F129" s="257">
        <f t="shared" si="5"/>
        <v>0</v>
      </c>
      <c r="G129" s="268" t="str">
        <f t="shared" si="6"/>
        <v/>
      </c>
      <c r="H129" s="245"/>
    </row>
    <row r="130" spans="1:8" x14ac:dyDescent="0.2">
      <c r="A130" s="222" t="s">
        <v>13</v>
      </c>
      <c r="B130" s="247">
        <f t="shared" si="7"/>
        <v>92</v>
      </c>
      <c r="C130" s="222" t="s">
        <v>419</v>
      </c>
      <c r="D130" s="222" t="s">
        <v>46</v>
      </c>
      <c r="E130" s="252">
        <v>22.5</v>
      </c>
      <c r="F130" s="257">
        <f t="shared" si="5"/>
        <v>0</v>
      </c>
      <c r="G130" s="268" t="str">
        <f t="shared" si="6"/>
        <v/>
      </c>
      <c r="H130" s="245"/>
    </row>
    <row r="131" spans="1:8" x14ac:dyDescent="0.2">
      <c r="A131" s="222" t="s">
        <v>13</v>
      </c>
      <c r="B131" s="247">
        <f t="shared" si="7"/>
        <v>94</v>
      </c>
      <c r="C131" s="222" t="s">
        <v>420</v>
      </c>
      <c r="D131" s="222" t="s">
        <v>47</v>
      </c>
      <c r="E131" s="241">
        <v>187.5</v>
      </c>
      <c r="F131" s="257">
        <f t="shared" si="5"/>
        <v>0</v>
      </c>
      <c r="G131" s="268" t="str">
        <f t="shared" si="6"/>
        <v/>
      </c>
      <c r="H131" s="245"/>
    </row>
    <row r="132" spans="1:8" x14ac:dyDescent="0.2">
      <c r="A132" s="222" t="s">
        <v>13</v>
      </c>
      <c r="B132" s="247">
        <f t="shared" si="7"/>
        <v>96</v>
      </c>
      <c r="C132" s="222" t="s">
        <v>420</v>
      </c>
      <c r="D132" s="222" t="s">
        <v>48</v>
      </c>
      <c r="E132" s="241">
        <v>218.75</v>
      </c>
      <c r="F132" s="257">
        <f t="shared" ref="F132:F195" si="8">$A$2*E132</f>
        <v>0</v>
      </c>
      <c r="G132" s="268" t="str">
        <f t="shared" si="6"/>
        <v/>
      </c>
      <c r="H132" s="245"/>
    </row>
    <row r="133" spans="1:8" x14ac:dyDescent="0.2">
      <c r="A133" s="222" t="s">
        <v>13</v>
      </c>
      <c r="B133" s="247">
        <f t="shared" si="7"/>
        <v>98</v>
      </c>
      <c r="C133" s="222" t="s">
        <v>420</v>
      </c>
      <c r="D133" s="222" t="s">
        <v>421</v>
      </c>
      <c r="E133" s="241">
        <v>281.25</v>
      </c>
      <c r="F133" s="257">
        <f t="shared" si="8"/>
        <v>0</v>
      </c>
      <c r="G133" s="268" t="str">
        <f t="shared" si="6"/>
        <v/>
      </c>
      <c r="H133" s="245"/>
    </row>
    <row r="134" spans="1:8" ht="38.25" x14ac:dyDescent="0.2">
      <c r="A134" s="65" t="s">
        <v>13</v>
      </c>
      <c r="B134" s="247">
        <v>110</v>
      </c>
      <c r="C134" s="256" t="s">
        <v>307</v>
      </c>
      <c r="D134" s="65" t="s">
        <v>422</v>
      </c>
      <c r="E134" s="241">
        <v>15.225</v>
      </c>
      <c r="F134" s="257">
        <f t="shared" si="8"/>
        <v>0</v>
      </c>
      <c r="G134" s="268" t="str">
        <f t="shared" si="6"/>
        <v/>
      </c>
      <c r="H134" s="245"/>
    </row>
    <row r="135" spans="1:8" x14ac:dyDescent="0.2">
      <c r="A135" s="65" t="s">
        <v>13</v>
      </c>
      <c r="B135" s="247">
        <f t="shared" si="7"/>
        <v>112</v>
      </c>
      <c r="C135" s="65" t="s">
        <v>305</v>
      </c>
      <c r="D135" s="65" t="s">
        <v>338</v>
      </c>
      <c r="E135" s="241">
        <v>73.125</v>
      </c>
      <c r="F135" s="257">
        <f t="shared" si="8"/>
        <v>0</v>
      </c>
      <c r="G135" s="268" t="str">
        <f t="shared" si="6"/>
        <v/>
      </c>
      <c r="H135" s="245"/>
    </row>
    <row r="136" spans="1:8" ht="25.5" x14ac:dyDescent="0.2">
      <c r="A136" s="65" t="s">
        <v>13</v>
      </c>
      <c r="B136" s="247">
        <f t="shared" si="7"/>
        <v>114</v>
      </c>
      <c r="C136" s="65" t="s">
        <v>305</v>
      </c>
      <c r="D136" s="65" t="s">
        <v>685</v>
      </c>
      <c r="E136" s="241">
        <v>43.75</v>
      </c>
      <c r="F136" s="257">
        <f t="shared" si="8"/>
        <v>0</v>
      </c>
      <c r="G136" s="268" t="str">
        <f t="shared" si="6"/>
        <v/>
      </c>
      <c r="H136" s="245"/>
    </row>
    <row r="137" spans="1:8" ht="25.5" x14ac:dyDescent="0.2">
      <c r="A137" s="65" t="s">
        <v>13</v>
      </c>
      <c r="B137" s="247">
        <f t="shared" si="7"/>
        <v>116</v>
      </c>
      <c r="C137" s="65" t="s">
        <v>305</v>
      </c>
      <c r="D137" s="65" t="s">
        <v>686</v>
      </c>
      <c r="E137" s="241">
        <v>44.637500000000003</v>
      </c>
      <c r="F137" s="257">
        <f t="shared" si="8"/>
        <v>0</v>
      </c>
      <c r="G137" s="268" t="str">
        <f t="shared" si="6"/>
        <v/>
      </c>
      <c r="H137" s="245"/>
    </row>
    <row r="138" spans="1:8" s="82" customFormat="1" x14ac:dyDescent="0.2">
      <c r="A138" s="194"/>
      <c r="B138" s="231"/>
      <c r="C138" s="194"/>
      <c r="D138" s="194"/>
      <c r="E138" s="233"/>
      <c r="F138" s="233"/>
      <c r="G138" s="264"/>
      <c r="H138" s="234"/>
    </row>
    <row r="139" spans="1:8" x14ac:dyDescent="0.2">
      <c r="A139" s="276" t="s">
        <v>744</v>
      </c>
      <c r="B139" s="276"/>
      <c r="C139" s="276"/>
      <c r="D139" s="276"/>
      <c r="E139" s="276"/>
      <c r="F139" s="276"/>
      <c r="G139" s="264"/>
      <c r="H139" s="245"/>
    </row>
    <row r="140" spans="1:8" x14ac:dyDescent="0.2">
      <c r="A140" s="222" t="s">
        <v>49</v>
      </c>
      <c r="B140" s="222">
        <v>1</v>
      </c>
      <c r="C140" s="222" t="s">
        <v>305</v>
      </c>
      <c r="D140" s="222" t="s">
        <v>50</v>
      </c>
      <c r="E140" s="241">
        <v>56.637500000000003</v>
      </c>
      <c r="F140" s="257">
        <f t="shared" si="8"/>
        <v>0</v>
      </c>
      <c r="G140" s="268" t="str">
        <f t="shared" ref="G140:G203" si="9">IF(F140=0,"",(F140/E140))</f>
        <v/>
      </c>
      <c r="H140" s="245"/>
    </row>
    <row r="141" spans="1:8" x14ac:dyDescent="0.2">
      <c r="A141" s="222" t="s">
        <v>49</v>
      </c>
      <c r="B141" s="222">
        <f>10</f>
        <v>10</v>
      </c>
      <c r="C141" s="222" t="s">
        <v>305</v>
      </c>
      <c r="D141" s="222" t="s">
        <v>51</v>
      </c>
      <c r="E141" s="241">
        <v>64.825000000000003</v>
      </c>
      <c r="F141" s="257">
        <f t="shared" si="8"/>
        <v>0</v>
      </c>
      <c r="G141" s="268" t="str">
        <f t="shared" si="9"/>
        <v/>
      </c>
      <c r="H141" s="245"/>
    </row>
    <row r="142" spans="1:8" x14ac:dyDescent="0.2">
      <c r="A142" s="222" t="s">
        <v>49</v>
      </c>
      <c r="B142" s="222">
        <f t="shared" ref="B142:B205" si="10">B141+2</f>
        <v>12</v>
      </c>
      <c r="C142" s="222" t="s">
        <v>305</v>
      </c>
      <c r="D142" s="222" t="s">
        <v>423</v>
      </c>
      <c r="E142" s="241">
        <v>98.037500000000009</v>
      </c>
      <c r="F142" s="257">
        <f t="shared" si="8"/>
        <v>0</v>
      </c>
      <c r="G142" s="268" t="str">
        <f t="shared" si="9"/>
        <v/>
      </c>
      <c r="H142" s="245"/>
    </row>
    <row r="143" spans="1:8" x14ac:dyDescent="0.2">
      <c r="A143" s="222" t="s">
        <v>49</v>
      </c>
      <c r="B143" s="222">
        <f t="shared" si="10"/>
        <v>14</v>
      </c>
      <c r="C143" s="222" t="s">
        <v>305</v>
      </c>
      <c r="D143" s="222" t="s">
        <v>424</v>
      </c>
      <c r="E143" s="252">
        <v>82.787500000000009</v>
      </c>
      <c r="F143" s="257">
        <f t="shared" si="8"/>
        <v>0</v>
      </c>
      <c r="G143" s="268" t="str">
        <f t="shared" si="9"/>
        <v/>
      </c>
      <c r="H143" s="245"/>
    </row>
    <row r="144" spans="1:8" x14ac:dyDescent="0.2">
      <c r="A144" s="222" t="s">
        <v>49</v>
      </c>
      <c r="B144" s="222">
        <v>40</v>
      </c>
      <c r="C144" s="222" t="s">
        <v>307</v>
      </c>
      <c r="D144" s="222" t="s">
        <v>53</v>
      </c>
      <c r="E144" s="252">
        <v>7.4999999999999997E-2</v>
      </c>
      <c r="F144" s="257">
        <f t="shared" si="8"/>
        <v>0</v>
      </c>
      <c r="G144" s="268" t="str">
        <f t="shared" si="9"/>
        <v/>
      </c>
      <c r="H144" s="245"/>
    </row>
    <row r="145" spans="1:8" x14ac:dyDescent="0.2">
      <c r="A145" s="222" t="s">
        <v>49</v>
      </c>
      <c r="B145" s="222">
        <f t="shared" si="10"/>
        <v>42</v>
      </c>
      <c r="C145" s="222" t="s">
        <v>307</v>
      </c>
      <c r="D145" s="222" t="s">
        <v>70</v>
      </c>
      <c r="E145" s="241">
        <v>2.9749999999999996</v>
      </c>
      <c r="F145" s="257">
        <f t="shared" si="8"/>
        <v>0</v>
      </c>
      <c r="G145" s="268" t="str">
        <f t="shared" si="9"/>
        <v/>
      </c>
      <c r="H145" s="245"/>
    </row>
    <row r="146" spans="1:8" x14ac:dyDescent="0.2">
      <c r="A146" s="222" t="s">
        <v>49</v>
      </c>
      <c r="B146" s="222">
        <f t="shared" si="10"/>
        <v>44</v>
      </c>
      <c r="C146" s="222" t="s">
        <v>307</v>
      </c>
      <c r="D146" s="222" t="s">
        <v>71</v>
      </c>
      <c r="E146" s="241">
        <v>3.4375</v>
      </c>
      <c r="F146" s="257">
        <f t="shared" si="8"/>
        <v>0</v>
      </c>
      <c r="G146" s="268" t="str">
        <f t="shared" si="9"/>
        <v/>
      </c>
      <c r="H146" s="245"/>
    </row>
    <row r="147" spans="1:8" x14ac:dyDescent="0.2">
      <c r="A147" s="222" t="s">
        <v>49</v>
      </c>
      <c r="B147" s="222">
        <v>50</v>
      </c>
      <c r="C147" s="222" t="s">
        <v>305</v>
      </c>
      <c r="D147" s="222" t="s">
        <v>66</v>
      </c>
      <c r="E147" s="241">
        <v>22.412500000000001</v>
      </c>
      <c r="F147" s="257">
        <f t="shared" si="8"/>
        <v>0</v>
      </c>
      <c r="G147" s="268" t="str">
        <f t="shared" si="9"/>
        <v/>
      </c>
      <c r="H147" s="245"/>
    </row>
    <row r="148" spans="1:8" x14ac:dyDescent="0.2">
      <c r="A148" s="222" t="s">
        <v>49</v>
      </c>
      <c r="B148" s="222">
        <v>60</v>
      </c>
      <c r="C148" s="222" t="s">
        <v>305</v>
      </c>
      <c r="D148" s="222" t="s">
        <v>474</v>
      </c>
      <c r="E148" s="241">
        <v>108.925</v>
      </c>
      <c r="F148" s="257">
        <f t="shared" si="8"/>
        <v>0</v>
      </c>
      <c r="G148" s="268" t="str">
        <f t="shared" si="9"/>
        <v/>
      </c>
      <c r="H148" s="245"/>
    </row>
    <row r="149" spans="1:8" ht="25.5" x14ac:dyDescent="0.2">
      <c r="A149" s="222" t="s">
        <v>49</v>
      </c>
      <c r="B149" s="222">
        <f t="shared" si="10"/>
        <v>62</v>
      </c>
      <c r="C149" s="222" t="s">
        <v>305</v>
      </c>
      <c r="D149" s="237" t="s">
        <v>475</v>
      </c>
      <c r="E149" s="241">
        <v>468.75</v>
      </c>
      <c r="F149" s="257">
        <f t="shared" si="8"/>
        <v>0</v>
      </c>
      <c r="G149" s="268" t="str">
        <f t="shared" si="9"/>
        <v/>
      </c>
      <c r="H149" s="245"/>
    </row>
    <row r="150" spans="1:8" ht="25.5" x14ac:dyDescent="0.2">
      <c r="A150" s="222" t="s">
        <v>49</v>
      </c>
      <c r="B150" s="222">
        <f>B149+1</f>
        <v>63</v>
      </c>
      <c r="C150" s="222" t="s">
        <v>305</v>
      </c>
      <c r="D150" s="237" t="s">
        <v>760</v>
      </c>
      <c r="E150" s="241">
        <v>542.48749999999995</v>
      </c>
      <c r="F150" s="257">
        <f t="shared" si="8"/>
        <v>0</v>
      </c>
      <c r="G150" s="268" t="str">
        <f t="shared" si="9"/>
        <v/>
      </c>
      <c r="H150" s="245"/>
    </row>
    <row r="151" spans="1:8" ht="38.25" x14ac:dyDescent="0.2">
      <c r="A151" s="222" t="s">
        <v>49</v>
      </c>
      <c r="B151" s="222">
        <f>B150+1</f>
        <v>64</v>
      </c>
      <c r="C151" s="222" t="s">
        <v>305</v>
      </c>
      <c r="D151" s="237" t="s">
        <v>482</v>
      </c>
      <c r="E151" s="241">
        <v>381.25</v>
      </c>
      <c r="F151" s="257">
        <f t="shared" si="8"/>
        <v>0</v>
      </c>
      <c r="G151" s="268" t="str">
        <f t="shared" si="9"/>
        <v/>
      </c>
      <c r="H151" s="245"/>
    </row>
    <row r="152" spans="1:8" ht="38.25" x14ac:dyDescent="0.2">
      <c r="A152" s="222" t="s">
        <v>49</v>
      </c>
      <c r="B152" s="222">
        <f t="shared" si="10"/>
        <v>66</v>
      </c>
      <c r="C152" s="222" t="s">
        <v>305</v>
      </c>
      <c r="D152" s="237" t="s">
        <v>481</v>
      </c>
      <c r="E152" s="241">
        <v>537.5</v>
      </c>
      <c r="F152" s="257">
        <f t="shared" si="8"/>
        <v>0</v>
      </c>
      <c r="G152" s="268" t="str">
        <f t="shared" si="9"/>
        <v/>
      </c>
      <c r="H152" s="245"/>
    </row>
    <row r="153" spans="1:8" ht="38.25" x14ac:dyDescent="0.2">
      <c r="A153" s="222" t="s">
        <v>49</v>
      </c>
      <c r="B153" s="222">
        <f t="shared" si="10"/>
        <v>68</v>
      </c>
      <c r="C153" s="222" t="s">
        <v>305</v>
      </c>
      <c r="D153" s="237" t="s">
        <v>480</v>
      </c>
      <c r="E153" s="241">
        <v>712.5</v>
      </c>
      <c r="F153" s="257">
        <f t="shared" si="8"/>
        <v>0</v>
      </c>
      <c r="G153" s="268" t="str">
        <f t="shared" si="9"/>
        <v/>
      </c>
      <c r="H153" s="245"/>
    </row>
    <row r="154" spans="1:8" ht="38.25" x14ac:dyDescent="0.2">
      <c r="A154" s="222" t="s">
        <v>49</v>
      </c>
      <c r="B154" s="222">
        <f t="shared" si="10"/>
        <v>70</v>
      </c>
      <c r="C154" s="222" t="s">
        <v>305</v>
      </c>
      <c r="D154" s="237" t="s">
        <v>476</v>
      </c>
      <c r="E154" s="241">
        <v>862.5</v>
      </c>
      <c r="F154" s="257">
        <f t="shared" si="8"/>
        <v>0</v>
      </c>
      <c r="G154" s="268" t="str">
        <f t="shared" si="9"/>
        <v/>
      </c>
      <c r="H154" s="245"/>
    </row>
    <row r="155" spans="1:8" ht="38.25" x14ac:dyDescent="0.2">
      <c r="A155" s="222" t="s">
        <v>49</v>
      </c>
      <c r="B155" s="222">
        <f t="shared" si="10"/>
        <v>72</v>
      </c>
      <c r="C155" s="222" t="s">
        <v>305</v>
      </c>
      <c r="D155" s="237" t="s">
        <v>477</v>
      </c>
      <c r="E155" s="241">
        <v>1012.5</v>
      </c>
      <c r="F155" s="257">
        <f t="shared" si="8"/>
        <v>0</v>
      </c>
      <c r="G155" s="268" t="str">
        <f t="shared" si="9"/>
        <v/>
      </c>
      <c r="H155" s="245"/>
    </row>
    <row r="156" spans="1:8" x14ac:dyDescent="0.2">
      <c r="A156" s="222" t="s">
        <v>49</v>
      </c>
      <c r="B156" s="222">
        <f t="shared" si="10"/>
        <v>74</v>
      </c>
      <c r="C156" s="222" t="s">
        <v>305</v>
      </c>
      <c r="D156" s="237" t="s">
        <v>478</v>
      </c>
      <c r="E156" s="241">
        <v>687.5</v>
      </c>
      <c r="F156" s="257">
        <f t="shared" si="8"/>
        <v>0</v>
      </c>
      <c r="G156" s="268" t="str">
        <f t="shared" si="9"/>
        <v/>
      </c>
      <c r="H156" s="245"/>
    </row>
    <row r="157" spans="1:8" x14ac:dyDescent="0.2">
      <c r="A157" s="222" t="s">
        <v>49</v>
      </c>
      <c r="B157" s="222">
        <f t="shared" si="10"/>
        <v>76</v>
      </c>
      <c r="C157" s="222" t="s">
        <v>305</v>
      </c>
      <c r="D157" s="237" t="s">
        <v>479</v>
      </c>
      <c r="E157" s="241">
        <v>875</v>
      </c>
      <c r="F157" s="257">
        <f t="shared" si="8"/>
        <v>0</v>
      </c>
      <c r="G157" s="268" t="str">
        <f t="shared" si="9"/>
        <v/>
      </c>
      <c r="H157" s="245"/>
    </row>
    <row r="158" spans="1:8" ht="38.25" x14ac:dyDescent="0.2">
      <c r="A158" s="65" t="s">
        <v>49</v>
      </c>
      <c r="B158" s="222">
        <f t="shared" si="10"/>
        <v>78</v>
      </c>
      <c r="C158" s="222" t="s">
        <v>305</v>
      </c>
      <c r="D158" s="65" t="s">
        <v>466</v>
      </c>
      <c r="E158" s="241">
        <v>380.625</v>
      </c>
      <c r="F158" s="257">
        <f t="shared" si="8"/>
        <v>0</v>
      </c>
      <c r="G158" s="268" t="str">
        <f t="shared" si="9"/>
        <v/>
      </c>
      <c r="H158" s="245"/>
    </row>
    <row r="159" spans="1:8" ht="38.25" x14ac:dyDescent="0.2">
      <c r="A159" s="222" t="s">
        <v>49</v>
      </c>
      <c r="B159" s="222">
        <f>B158+2</f>
        <v>80</v>
      </c>
      <c r="C159" s="222" t="s">
        <v>305</v>
      </c>
      <c r="D159" s="65" t="s">
        <v>486</v>
      </c>
      <c r="E159" s="241">
        <v>750</v>
      </c>
      <c r="F159" s="257">
        <f t="shared" si="8"/>
        <v>0</v>
      </c>
      <c r="G159" s="268" t="str">
        <f t="shared" si="9"/>
        <v/>
      </c>
      <c r="H159" s="245"/>
    </row>
    <row r="160" spans="1:8" ht="38.25" x14ac:dyDescent="0.2">
      <c r="A160" s="222" t="s">
        <v>49</v>
      </c>
      <c r="B160" s="222">
        <f>B159+1</f>
        <v>81</v>
      </c>
      <c r="C160" s="222" t="s">
        <v>305</v>
      </c>
      <c r="D160" s="65" t="s">
        <v>748</v>
      </c>
      <c r="E160" s="241">
        <v>800</v>
      </c>
      <c r="F160" s="257">
        <f t="shared" si="8"/>
        <v>0</v>
      </c>
      <c r="G160" s="268" t="str">
        <f t="shared" si="9"/>
        <v/>
      </c>
      <c r="H160" s="245"/>
    </row>
    <row r="161" spans="1:8" ht="38.25" x14ac:dyDescent="0.2">
      <c r="A161" s="222" t="s">
        <v>49</v>
      </c>
      <c r="B161" s="222">
        <f>B160+1</f>
        <v>82</v>
      </c>
      <c r="C161" s="222" t="s">
        <v>305</v>
      </c>
      <c r="D161" s="65" t="s">
        <v>467</v>
      </c>
      <c r="E161" s="241">
        <v>812.5</v>
      </c>
      <c r="F161" s="257">
        <f t="shared" si="8"/>
        <v>0</v>
      </c>
      <c r="G161" s="268" t="str">
        <f t="shared" si="9"/>
        <v/>
      </c>
      <c r="H161" s="245"/>
    </row>
    <row r="162" spans="1:8" ht="38.25" x14ac:dyDescent="0.2">
      <c r="A162" s="222" t="s">
        <v>49</v>
      </c>
      <c r="B162" s="222">
        <f t="shared" si="10"/>
        <v>84</v>
      </c>
      <c r="C162" s="222" t="s">
        <v>305</v>
      </c>
      <c r="D162" s="65" t="s">
        <v>468</v>
      </c>
      <c r="E162" s="241">
        <v>875</v>
      </c>
      <c r="F162" s="257">
        <f t="shared" si="8"/>
        <v>0</v>
      </c>
      <c r="G162" s="268" t="str">
        <f t="shared" si="9"/>
        <v/>
      </c>
      <c r="H162" s="245"/>
    </row>
    <row r="163" spans="1:8" ht="51" x14ac:dyDescent="0.2">
      <c r="A163" s="222" t="s">
        <v>49</v>
      </c>
      <c r="B163" s="222">
        <f t="shared" si="10"/>
        <v>86</v>
      </c>
      <c r="C163" s="222" t="s">
        <v>305</v>
      </c>
      <c r="D163" s="65" t="s">
        <v>469</v>
      </c>
      <c r="E163" s="241">
        <v>812.5</v>
      </c>
      <c r="F163" s="257">
        <f t="shared" si="8"/>
        <v>0</v>
      </c>
      <c r="G163" s="268" t="str">
        <f t="shared" si="9"/>
        <v/>
      </c>
      <c r="H163" s="245"/>
    </row>
    <row r="164" spans="1:8" ht="51" x14ac:dyDescent="0.2">
      <c r="A164" s="222" t="s">
        <v>49</v>
      </c>
      <c r="B164" s="222">
        <f t="shared" si="10"/>
        <v>88</v>
      </c>
      <c r="C164" s="222" t="s">
        <v>305</v>
      </c>
      <c r="D164" s="65" t="s">
        <v>470</v>
      </c>
      <c r="E164" s="241">
        <v>875</v>
      </c>
      <c r="F164" s="257">
        <f t="shared" si="8"/>
        <v>0</v>
      </c>
      <c r="G164" s="268" t="str">
        <f t="shared" si="9"/>
        <v/>
      </c>
      <c r="H164" s="245"/>
    </row>
    <row r="165" spans="1:8" ht="51" x14ac:dyDescent="0.2">
      <c r="A165" s="222" t="s">
        <v>49</v>
      </c>
      <c r="B165" s="222">
        <f t="shared" si="10"/>
        <v>90</v>
      </c>
      <c r="C165" s="222" t="s">
        <v>305</v>
      </c>
      <c r="D165" s="65" t="s">
        <v>471</v>
      </c>
      <c r="E165" s="241">
        <v>937.5</v>
      </c>
      <c r="F165" s="257">
        <f t="shared" si="8"/>
        <v>0</v>
      </c>
      <c r="G165" s="268" t="str">
        <f t="shared" si="9"/>
        <v/>
      </c>
      <c r="H165" s="245"/>
    </row>
    <row r="166" spans="1:8" ht="51" x14ac:dyDescent="0.2">
      <c r="A166" s="222" t="s">
        <v>49</v>
      </c>
      <c r="B166" s="222">
        <f t="shared" si="10"/>
        <v>92</v>
      </c>
      <c r="C166" s="222" t="s">
        <v>305</v>
      </c>
      <c r="D166" s="65" t="s">
        <v>472</v>
      </c>
      <c r="E166" s="241">
        <v>1000</v>
      </c>
      <c r="F166" s="257">
        <f t="shared" si="8"/>
        <v>0</v>
      </c>
      <c r="G166" s="268" t="str">
        <f t="shared" si="9"/>
        <v/>
      </c>
      <c r="H166" s="245"/>
    </row>
    <row r="167" spans="1:8" ht="51" x14ac:dyDescent="0.2">
      <c r="A167" s="222" t="s">
        <v>49</v>
      </c>
      <c r="B167" s="222">
        <f t="shared" si="10"/>
        <v>94</v>
      </c>
      <c r="C167" s="222" t="s">
        <v>305</v>
      </c>
      <c r="D167" s="65" t="s">
        <v>473</v>
      </c>
      <c r="E167" s="241">
        <v>1517.8625</v>
      </c>
      <c r="F167" s="257">
        <f t="shared" si="8"/>
        <v>0</v>
      </c>
      <c r="G167" s="268" t="str">
        <f t="shared" si="9"/>
        <v/>
      </c>
      <c r="H167" s="245"/>
    </row>
    <row r="168" spans="1:8" ht="38.25" x14ac:dyDescent="0.2">
      <c r="A168" s="65" t="s">
        <v>49</v>
      </c>
      <c r="B168" s="222">
        <f t="shared" si="10"/>
        <v>96</v>
      </c>
      <c r="C168" s="222" t="s">
        <v>305</v>
      </c>
      <c r="D168" s="65" t="s">
        <v>464</v>
      </c>
      <c r="E168" s="241">
        <v>937.5</v>
      </c>
      <c r="F168" s="257">
        <f t="shared" si="8"/>
        <v>0</v>
      </c>
      <c r="G168" s="268" t="str">
        <f t="shared" si="9"/>
        <v/>
      </c>
      <c r="H168" s="245"/>
    </row>
    <row r="169" spans="1:8" ht="38.25" x14ac:dyDescent="0.2">
      <c r="A169" s="65" t="s">
        <v>49</v>
      </c>
      <c r="B169" s="222">
        <f t="shared" si="10"/>
        <v>98</v>
      </c>
      <c r="C169" s="222" t="s">
        <v>305</v>
      </c>
      <c r="D169" s="65" t="s">
        <v>465</v>
      </c>
      <c r="E169" s="241">
        <v>906.25</v>
      </c>
      <c r="F169" s="257">
        <f t="shared" si="8"/>
        <v>0</v>
      </c>
      <c r="G169" s="268" t="str">
        <f t="shared" si="9"/>
        <v/>
      </c>
      <c r="H169" s="245"/>
    </row>
    <row r="170" spans="1:8" ht="38.25" x14ac:dyDescent="0.2">
      <c r="A170" s="222" t="s">
        <v>49</v>
      </c>
      <c r="B170" s="222">
        <f t="shared" si="10"/>
        <v>100</v>
      </c>
      <c r="C170" s="222" t="s">
        <v>305</v>
      </c>
      <c r="D170" s="237" t="s">
        <v>487</v>
      </c>
      <c r="E170" s="241">
        <v>1562.5</v>
      </c>
      <c r="F170" s="257">
        <f t="shared" si="8"/>
        <v>0</v>
      </c>
      <c r="G170" s="268" t="str">
        <f t="shared" si="9"/>
        <v/>
      </c>
      <c r="H170" s="245"/>
    </row>
    <row r="171" spans="1:8" ht="38.25" x14ac:dyDescent="0.2">
      <c r="A171" s="222" t="s">
        <v>49</v>
      </c>
      <c r="B171" s="222">
        <f t="shared" si="10"/>
        <v>102</v>
      </c>
      <c r="C171" s="222" t="s">
        <v>305</v>
      </c>
      <c r="D171" s="237" t="s">
        <v>488</v>
      </c>
      <c r="E171" s="241">
        <v>1656.25</v>
      </c>
      <c r="F171" s="257">
        <f t="shared" si="8"/>
        <v>0</v>
      </c>
      <c r="G171" s="268" t="str">
        <f t="shared" si="9"/>
        <v/>
      </c>
      <c r="H171" s="245"/>
    </row>
    <row r="172" spans="1:8" ht="38.25" x14ac:dyDescent="0.2">
      <c r="A172" s="222" t="s">
        <v>49</v>
      </c>
      <c r="B172" s="222">
        <f t="shared" si="10"/>
        <v>104</v>
      </c>
      <c r="C172" s="222" t="s">
        <v>305</v>
      </c>
      <c r="D172" s="237" t="s">
        <v>489</v>
      </c>
      <c r="E172" s="241">
        <v>1812.5</v>
      </c>
      <c r="F172" s="257">
        <f t="shared" si="8"/>
        <v>0</v>
      </c>
      <c r="G172" s="268" t="str">
        <f t="shared" si="9"/>
        <v/>
      </c>
      <c r="H172" s="245"/>
    </row>
    <row r="173" spans="1:8" ht="38.25" x14ac:dyDescent="0.2">
      <c r="A173" s="222" t="s">
        <v>49</v>
      </c>
      <c r="B173" s="222">
        <f t="shared" si="10"/>
        <v>106</v>
      </c>
      <c r="C173" s="222" t="s">
        <v>305</v>
      </c>
      <c r="D173" s="237" t="s">
        <v>490</v>
      </c>
      <c r="E173" s="241">
        <v>2125</v>
      </c>
      <c r="F173" s="257">
        <f t="shared" si="8"/>
        <v>0</v>
      </c>
      <c r="G173" s="268" t="str">
        <f t="shared" si="9"/>
        <v/>
      </c>
      <c r="H173" s="245"/>
    </row>
    <row r="174" spans="1:8" ht="25.5" x14ac:dyDescent="0.2">
      <c r="A174" s="222" t="s">
        <v>49</v>
      </c>
      <c r="B174" s="222">
        <f t="shared" si="10"/>
        <v>108</v>
      </c>
      <c r="C174" s="222" t="s">
        <v>305</v>
      </c>
      <c r="D174" s="237" t="s">
        <v>483</v>
      </c>
      <c r="E174" s="241">
        <v>412.5</v>
      </c>
      <c r="F174" s="257">
        <f t="shared" si="8"/>
        <v>0</v>
      </c>
      <c r="G174" s="268" t="str">
        <f t="shared" si="9"/>
        <v/>
      </c>
      <c r="H174" s="245"/>
    </row>
    <row r="175" spans="1:8" ht="25.5" x14ac:dyDescent="0.2">
      <c r="A175" s="222" t="s">
        <v>49</v>
      </c>
      <c r="B175" s="222">
        <f t="shared" si="10"/>
        <v>110</v>
      </c>
      <c r="C175" s="222" t="s">
        <v>305</v>
      </c>
      <c r="D175" s="237" t="s">
        <v>484</v>
      </c>
      <c r="E175" s="241">
        <v>575</v>
      </c>
      <c r="F175" s="257">
        <f t="shared" si="8"/>
        <v>0</v>
      </c>
      <c r="G175" s="268" t="str">
        <f t="shared" si="9"/>
        <v/>
      </c>
      <c r="H175" s="245"/>
    </row>
    <row r="176" spans="1:8" ht="25.5" x14ac:dyDescent="0.2">
      <c r="A176" s="253" t="s">
        <v>49</v>
      </c>
      <c r="B176" s="222">
        <f t="shared" si="10"/>
        <v>112</v>
      </c>
      <c r="C176" s="222" t="s">
        <v>305</v>
      </c>
      <c r="D176" s="65" t="s">
        <v>697</v>
      </c>
      <c r="E176" s="241">
        <v>756.25</v>
      </c>
      <c r="F176" s="257">
        <f t="shared" si="8"/>
        <v>0</v>
      </c>
      <c r="G176" s="268" t="str">
        <f t="shared" si="9"/>
        <v/>
      </c>
      <c r="H176" s="245"/>
    </row>
    <row r="177" spans="1:8" ht="25.5" x14ac:dyDescent="0.2">
      <c r="A177" s="222" t="s">
        <v>49</v>
      </c>
      <c r="B177" s="222">
        <f t="shared" si="10"/>
        <v>114</v>
      </c>
      <c r="C177" s="222" t="s">
        <v>305</v>
      </c>
      <c r="D177" s="237" t="s">
        <v>485</v>
      </c>
      <c r="E177" s="241">
        <v>687.5</v>
      </c>
      <c r="F177" s="257">
        <f t="shared" si="8"/>
        <v>0</v>
      </c>
      <c r="G177" s="268" t="str">
        <f t="shared" si="9"/>
        <v/>
      </c>
      <c r="H177" s="245"/>
    </row>
    <row r="178" spans="1:8" ht="38.25" x14ac:dyDescent="0.2">
      <c r="A178" s="253" t="s">
        <v>49</v>
      </c>
      <c r="B178" s="222">
        <f t="shared" si="10"/>
        <v>116</v>
      </c>
      <c r="C178" s="222" t="s">
        <v>305</v>
      </c>
      <c r="D178" s="65" t="s">
        <v>603</v>
      </c>
      <c r="E178" s="241">
        <v>696.42499999999995</v>
      </c>
      <c r="F178" s="257">
        <f t="shared" si="8"/>
        <v>0</v>
      </c>
      <c r="G178" s="268" t="str">
        <f t="shared" si="9"/>
        <v/>
      </c>
      <c r="H178" s="245"/>
    </row>
    <row r="179" spans="1:8" x14ac:dyDescent="0.2">
      <c r="A179" s="253" t="s">
        <v>49</v>
      </c>
      <c r="B179" s="222">
        <v>44</v>
      </c>
      <c r="C179" s="222" t="s">
        <v>305</v>
      </c>
      <c r="D179" s="237" t="s">
        <v>679</v>
      </c>
      <c r="E179" s="241">
        <v>175</v>
      </c>
      <c r="F179" s="257">
        <f t="shared" si="8"/>
        <v>0</v>
      </c>
      <c r="G179" s="268" t="str">
        <f t="shared" si="9"/>
        <v/>
      </c>
      <c r="H179" s="246"/>
    </row>
    <row r="180" spans="1:8" x14ac:dyDescent="0.2">
      <c r="A180" s="253" t="s">
        <v>49</v>
      </c>
      <c r="B180" s="222">
        <v>44</v>
      </c>
      <c r="C180" s="222" t="s">
        <v>305</v>
      </c>
      <c r="D180" s="237" t="s">
        <v>674</v>
      </c>
      <c r="E180" s="241">
        <v>166.25</v>
      </c>
      <c r="F180" s="257">
        <f t="shared" si="8"/>
        <v>0</v>
      </c>
      <c r="G180" s="268" t="str">
        <f t="shared" si="9"/>
        <v/>
      </c>
      <c r="H180" s="246"/>
    </row>
    <row r="181" spans="1:8" x14ac:dyDescent="0.2">
      <c r="A181" s="65" t="s">
        <v>49</v>
      </c>
      <c r="B181" s="222">
        <v>140</v>
      </c>
      <c r="C181" s="222" t="s">
        <v>305</v>
      </c>
      <c r="D181" s="65" t="s">
        <v>149</v>
      </c>
      <c r="E181" s="241">
        <v>37.075000000000003</v>
      </c>
      <c r="F181" s="257">
        <f t="shared" si="8"/>
        <v>0</v>
      </c>
      <c r="G181" s="268" t="str">
        <f t="shared" si="9"/>
        <v/>
      </c>
      <c r="H181" s="245"/>
    </row>
    <row r="182" spans="1:8" x14ac:dyDescent="0.2">
      <c r="A182" s="65" t="s">
        <v>49</v>
      </c>
      <c r="B182" s="222">
        <f t="shared" si="10"/>
        <v>142</v>
      </c>
      <c r="C182" s="222" t="s">
        <v>305</v>
      </c>
      <c r="D182" s="65" t="s">
        <v>461</v>
      </c>
      <c r="E182" s="241">
        <v>27.074999999999999</v>
      </c>
      <c r="F182" s="257">
        <f t="shared" si="8"/>
        <v>0</v>
      </c>
      <c r="G182" s="268" t="str">
        <f t="shared" si="9"/>
        <v/>
      </c>
      <c r="H182" s="245"/>
    </row>
    <row r="183" spans="1:8" x14ac:dyDescent="0.2">
      <c r="A183" s="65" t="s">
        <v>49</v>
      </c>
      <c r="B183" s="222">
        <f t="shared" si="10"/>
        <v>144</v>
      </c>
      <c r="C183" s="222" t="s">
        <v>305</v>
      </c>
      <c r="D183" s="65" t="s">
        <v>152</v>
      </c>
      <c r="E183" s="241">
        <v>18.524999999999999</v>
      </c>
      <c r="F183" s="257">
        <f t="shared" si="8"/>
        <v>0</v>
      </c>
      <c r="G183" s="268" t="str">
        <f t="shared" si="9"/>
        <v/>
      </c>
      <c r="H183" s="245"/>
    </row>
    <row r="184" spans="1:8" x14ac:dyDescent="0.2">
      <c r="A184" s="65" t="s">
        <v>49</v>
      </c>
      <c r="B184" s="222">
        <v>150</v>
      </c>
      <c r="C184" s="222" t="s">
        <v>305</v>
      </c>
      <c r="D184" s="65" t="s">
        <v>153</v>
      </c>
      <c r="E184" s="241">
        <v>54.837499999999999</v>
      </c>
      <c r="F184" s="257">
        <f t="shared" si="8"/>
        <v>0</v>
      </c>
      <c r="G184" s="268" t="str">
        <f t="shared" si="9"/>
        <v/>
      </c>
      <c r="H184" s="245"/>
    </row>
    <row r="185" spans="1:8" x14ac:dyDescent="0.2">
      <c r="A185" s="222" t="s">
        <v>49</v>
      </c>
      <c r="B185" s="222">
        <v>160</v>
      </c>
      <c r="C185" s="222" t="s">
        <v>305</v>
      </c>
      <c r="D185" s="222" t="s">
        <v>462</v>
      </c>
      <c r="E185" s="241">
        <v>118.75</v>
      </c>
      <c r="F185" s="257">
        <f t="shared" si="8"/>
        <v>0</v>
      </c>
      <c r="G185" s="268" t="str">
        <f t="shared" si="9"/>
        <v/>
      </c>
      <c r="H185" s="245"/>
    </row>
    <row r="186" spans="1:8" x14ac:dyDescent="0.2">
      <c r="A186" s="222" t="s">
        <v>49</v>
      </c>
      <c r="B186" s="222">
        <f t="shared" si="10"/>
        <v>162</v>
      </c>
      <c r="C186" s="222" t="s">
        <v>305</v>
      </c>
      <c r="D186" s="222" t="s">
        <v>463</v>
      </c>
      <c r="E186" s="241">
        <v>223.21249999999998</v>
      </c>
      <c r="F186" s="257">
        <f t="shared" si="8"/>
        <v>0</v>
      </c>
      <c r="G186" s="268" t="str">
        <f t="shared" si="9"/>
        <v/>
      </c>
      <c r="H186" s="245"/>
    </row>
    <row r="187" spans="1:8" x14ac:dyDescent="0.2">
      <c r="A187" s="222" t="s">
        <v>49</v>
      </c>
      <c r="B187" s="222">
        <f t="shared" si="10"/>
        <v>164</v>
      </c>
      <c r="C187" s="222" t="s">
        <v>305</v>
      </c>
      <c r="D187" s="222" t="s">
        <v>754</v>
      </c>
      <c r="E187" s="241">
        <v>80.5</v>
      </c>
      <c r="F187" s="257">
        <f t="shared" si="8"/>
        <v>0</v>
      </c>
      <c r="G187" s="268" t="str">
        <f t="shared" si="9"/>
        <v/>
      </c>
      <c r="H187" s="245"/>
    </row>
    <row r="188" spans="1:8" x14ac:dyDescent="0.2">
      <c r="A188" s="222" t="s">
        <v>49</v>
      </c>
      <c r="B188" s="222">
        <f t="shared" si="10"/>
        <v>166</v>
      </c>
      <c r="C188" s="222" t="s">
        <v>305</v>
      </c>
      <c r="D188" s="222" t="s">
        <v>755</v>
      </c>
      <c r="E188" s="241">
        <v>144.17500000000001</v>
      </c>
      <c r="F188" s="257">
        <f t="shared" si="8"/>
        <v>0</v>
      </c>
      <c r="G188" s="268" t="str">
        <f t="shared" si="9"/>
        <v/>
      </c>
      <c r="H188" s="245"/>
    </row>
    <row r="189" spans="1:8" x14ac:dyDescent="0.2">
      <c r="A189" s="222" t="s">
        <v>49</v>
      </c>
      <c r="B189" s="222">
        <f t="shared" si="10"/>
        <v>168</v>
      </c>
      <c r="C189" s="222" t="s">
        <v>305</v>
      </c>
      <c r="D189" s="222" t="s">
        <v>752</v>
      </c>
      <c r="E189" s="241">
        <v>187.5</v>
      </c>
      <c r="F189" s="257">
        <f t="shared" si="8"/>
        <v>0</v>
      </c>
      <c r="G189" s="268" t="str">
        <f t="shared" si="9"/>
        <v/>
      </c>
      <c r="H189" s="245"/>
    </row>
    <row r="190" spans="1:8" x14ac:dyDescent="0.2">
      <c r="A190" s="222" t="s">
        <v>49</v>
      </c>
      <c r="B190" s="222">
        <f t="shared" si="10"/>
        <v>170</v>
      </c>
      <c r="C190" s="222" t="s">
        <v>305</v>
      </c>
      <c r="D190" s="222" t="s">
        <v>753</v>
      </c>
      <c r="E190" s="241">
        <v>218.75</v>
      </c>
      <c r="F190" s="257">
        <f t="shared" si="8"/>
        <v>0</v>
      </c>
      <c r="G190" s="268" t="str">
        <f t="shared" si="9"/>
        <v/>
      </c>
      <c r="H190" s="245"/>
    </row>
    <row r="191" spans="1:8" x14ac:dyDescent="0.2">
      <c r="A191" s="253" t="s">
        <v>49</v>
      </c>
      <c r="B191" s="222">
        <f t="shared" si="10"/>
        <v>172</v>
      </c>
      <c r="C191" s="222" t="s">
        <v>305</v>
      </c>
      <c r="D191" s="65" t="s">
        <v>286</v>
      </c>
      <c r="E191" s="241">
        <v>189.20000000000002</v>
      </c>
      <c r="F191" s="257">
        <f t="shared" si="8"/>
        <v>0</v>
      </c>
      <c r="G191" s="268" t="str">
        <f t="shared" si="9"/>
        <v/>
      </c>
      <c r="H191" s="245"/>
    </row>
    <row r="192" spans="1:8" x14ac:dyDescent="0.2">
      <c r="A192" s="222" t="s">
        <v>49</v>
      </c>
      <c r="B192" s="222">
        <v>200</v>
      </c>
      <c r="C192" s="222" t="s">
        <v>305</v>
      </c>
      <c r="D192" s="222" t="s">
        <v>426</v>
      </c>
      <c r="E192" s="241">
        <v>71.424999999999997</v>
      </c>
      <c r="F192" s="257">
        <f t="shared" si="8"/>
        <v>0</v>
      </c>
      <c r="G192" s="268" t="str">
        <f t="shared" si="9"/>
        <v/>
      </c>
      <c r="H192" s="245"/>
    </row>
    <row r="193" spans="1:8" x14ac:dyDescent="0.2">
      <c r="A193" s="222" t="s">
        <v>49</v>
      </c>
      <c r="B193" s="222">
        <f t="shared" si="10"/>
        <v>202</v>
      </c>
      <c r="C193" s="222" t="s">
        <v>305</v>
      </c>
      <c r="D193" s="222" t="s">
        <v>427</v>
      </c>
      <c r="E193" s="241">
        <v>76.787499999999994</v>
      </c>
      <c r="F193" s="257">
        <f t="shared" si="8"/>
        <v>0</v>
      </c>
      <c r="G193" s="268" t="str">
        <f t="shared" si="9"/>
        <v/>
      </c>
      <c r="H193" s="245"/>
    </row>
    <row r="194" spans="1:8" x14ac:dyDescent="0.2">
      <c r="A194" s="222" t="s">
        <v>49</v>
      </c>
      <c r="B194" s="222">
        <f t="shared" si="10"/>
        <v>204</v>
      </c>
      <c r="C194" s="222" t="s">
        <v>305</v>
      </c>
      <c r="D194" s="222" t="s">
        <v>428</v>
      </c>
      <c r="E194" s="241">
        <v>83.924999999999997</v>
      </c>
      <c r="F194" s="257">
        <f t="shared" si="8"/>
        <v>0</v>
      </c>
      <c r="G194" s="268" t="str">
        <f t="shared" si="9"/>
        <v/>
      </c>
      <c r="H194" s="245"/>
    </row>
    <row r="195" spans="1:8" x14ac:dyDescent="0.2">
      <c r="A195" s="222" t="s">
        <v>49</v>
      </c>
      <c r="B195" s="222">
        <f t="shared" si="10"/>
        <v>206</v>
      </c>
      <c r="C195" s="222" t="s">
        <v>305</v>
      </c>
      <c r="D195" s="222" t="s">
        <v>429</v>
      </c>
      <c r="E195" s="241">
        <v>65</v>
      </c>
      <c r="F195" s="257">
        <f t="shared" si="8"/>
        <v>0</v>
      </c>
      <c r="G195" s="268" t="str">
        <f t="shared" si="9"/>
        <v/>
      </c>
      <c r="H195" s="245"/>
    </row>
    <row r="196" spans="1:8" x14ac:dyDescent="0.2">
      <c r="A196" s="222" t="s">
        <v>49</v>
      </c>
      <c r="B196" s="222">
        <f t="shared" si="10"/>
        <v>208</v>
      </c>
      <c r="C196" s="222" t="s">
        <v>305</v>
      </c>
      <c r="D196" s="222" t="s">
        <v>430</v>
      </c>
      <c r="E196" s="241">
        <v>68.75</v>
      </c>
      <c r="F196" s="257">
        <f t="shared" ref="F196:F259" si="11">$A$2*E196</f>
        <v>0</v>
      </c>
      <c r="G196" s="268" t="str">
        <f t="shared" si="9"/>
        <v/>
      </c>
      <c r="H196" s="245"/>
    </row>
    <row r="197" spans="1:8" x14ac:dyDescent="0.2">
      <c r="A197" s="222" t="s">
        <v>49</v>
      </c>
      <c r="B197" s="222">
        <f t="shared" si="10"/>
        <v>210</v>
      </c>
      <c r="C197" s="222" t="s">
        <v>305</v>
      </c>
      <c r="D197" s="222" t="s">
        <v>431</v>
      </c>
      <c r="E197" s="241">
        <v>53.375</v>
      </c>
      <c r="F197" s="257">
        <f t="shared" si="11"/>
        <v>0</v>
      </c>
      <c r="G197" s="268" t="str">
        <f t="shared" si="9"/>
        <v/>
      </c>
      <c r="H197" s="245"/>
    </row>
    <row r="198" spans="1:8" x14ac:dyDescent="0.2">
      <c r="A198" s="222" t="s">
        <v>49</v>
      </c>
      <c r="B198" s="222">
        <f t="shared" si="10"/>
        <v>212</v>
      </c>
      <c r="C198" s="222" t="s">
        <v>305</v>
      </c>
      <c r="D198" s="222" t="s">
        <v>432</v>
      </c>
      <c r="E198" s="241">
        <v>53.75</v>
      </c>
      <c r="F198" s="257">
        <f t="shared" si="11"/>
        <v>0</v>
      </c>
      <c r="G198" s="268" t="str">
        <f t="shared" si="9"/>
        <v/>
      </c>
      <c r="H198" s="245"/>
    </row>
    <row r="199" spans="1:8" x14ac:dyDescent="0.2">
      <c r="A199" s="222" t="s">
        <v>49</v>
      </c>
      <c r="B199" s="222">
        <f t="shared" si="10"/>
        <v>214</v>
      </c>
      <c r="C199" s="222" t="s">
        <v>305</v>
      </c>
      <c r="D199" s="222" t="s">
        <v>433</v>
      </c>
      <c r="E199" s="241">
        <v>58.75</v>
      </c>
      <c r="F199" s="257">
        <f t="shared" si="11"/>
        <v>0</v>
      </c>
      <c r="G199" s="268" t="str">
        <f t="shared" si="9"/>
        <v/>
      </c>
      <c r="H199" s="245"/>
    </row>
    <row r="200" spans="1:8" x14ac:dyDescent="0.2">
      <c r="A200" s="222" t="s">
        <v>49</v>
      </c>
      <c r="B200" s="222">
        <f t="shared" si="10"/>
        <v>216</v>
      </c>
      <c r="C200" s="222" t="s">
        <v>305</v>
      </c>
      <c r="D200" s="222" t="s">
        <v>434</v>
      </c>
      <c r="E200" s="241">
        <v>92.862500000000011</v>
      </c>
      <c r="F200" s="257">
        <f t="shared" si="11"/>
        <v>0</v>
      </c>
      <c r="G200" s="268" t="str">
        <f t="shared" si="9"/>
        <v/>
      </c>
      <c r="H200" s="245"/>
    </row>
    <row r="201" spans="1:8" x14ac:dyDescent="0.2">
      <c r="A201" s="222" t="s">
        <v>49</v>
      </c>
      <c r="B201" s="222">
        <f t="shared" si="10"/>
        <v>218</v>
      </c>
      <c r="C201" s="222" t="s">
        <v>305</v>
      </c>
      <c r="D201" s="222" t="s">
        <v>435</v>
      </c>
      <c r="E201" s="241">
        <v>68.75</v>
      </c>
      <c r="F201" s="257">
        <f t="shared" si="11"/>
        <v>0</v>
      </c>
      <c r="G201" s="268" t="str">
        <f t="shared" si="9"/>
        <v/>
      </c>
      <c r="H201" s="245"/>
    </row>
    <row r="202" spans="1:8" x14ac:dyDescent="0.2">
      <c r="A202" s="222" t="s">
        <v>49</v>
      </c>
      <c r="B202" s="222">
        <v>250</v>
      </c>
      <c r="C202" s="222" t="s">
        <v>305</v>
      </c>
      <c r="D202" s="222" t="s">
        <v>436</v>
      </c>
      <c r="E202" s="241">
        <v>53.75</v>
      </c>
      <c r="F202" s="257">
        <f t="shared" si="11"/>
        <v>0</v>
      </c>
      <c r="G202" s="268" t="str">
        <f t="shared" si="9"/>
        <v/>
      </c>
      <c r="H202" s="245"/>
    </row>
    <row r="203" spans="1:8" x14ac:dyDescent="0.2">
      <c r="A203" s="222" t="s">
        <v>49</v>
      </c>
      <c r="B203" s="222">
        <f t="shared" si="10"/>
        <v>252</v>
      </c>
      <c r="C203" s="222" t="s">
        <v>305</v>
      </c>
      <c r="D203" s="222" t="s">
        <v>437</v>
      </c>
      <c r="E203" s="241">
        <v>58.75</v>
      </c>
      <c r="F203" s="257">
        <f t="shared" si="11"/>
        <v>0</v>
      </c>
      <c r="G203" s="268" t="str">
        <f t="shared" si="9"/>
        <v/>
      </c>
      <c r="H203" s="245"/>
    </row>
    <row r="204" spans="1:8" x14ac:dyDescent="0.2">
      <c r="A204" s="222" t="s">
        <v>49</v>
      </c>
      <c r="B204" s="222">
        <f t="shared" si="10"/>
        <v>254</v>
      </c>
      <c r="C204" s="222" t="s">
        <v>305</v>
      </c>
      <c r="D204" s="222" t="s">
        <v>438</v>
      </c>
      <c r="E204" s="241">
        <v>65</v>
      </c>
      <c r="F204" s="257">
        <f t="shared" si="11"/>
        <v>0</v>
      </c>
      <c r="G204" s="268" t="str">
        <f t="shared" ref="G204:G267" si="12">IF(F204=0,"",(F204/E204))</f>
        <v/>
      </c>
      <c r="H204" s="245"/>
    </row>
    <row r="205" spans="1:8" x14ac:dyDescent="0.2">
      <c r="A205" s="222" t="s">
        <v>49</v>
      </c>
      <c r="B205" s="222">
        <f t="shared" si="10"/>
        <v>256</v>
      </c>
      <c r="C205" s="222" t="s">
        <v>305</v>
      </c>
      <c r="D205" s="222" t="s">
        <v>439</v>
      </c>
      <c r="E205" s="241">
        <v>68.75</v>
      </c>
      <c r="F205" s="257">
        <f t="shared" si="11"/>
        <v>0</v>
      </c>
      <c r="G205" s="268" t="str">
        <f t="shared" si="12"/>
        <v/>
      </c>
      <c r="H205" s="245"/>
    </row>
    <row r="206" spans="1:8" x14ac:dyDescent="0.2">
      <c r="A206" s="222" t="s">
        <v>49</v>
      </c>
      <c r="B206" s="222">
        <v>260</v>
      </c>
      <c r="C206" s="222" t="s">
        <v>305</v>
      </c>
      <c r="D206" s="222" t="s">
        <v>440</v>
      </c>
      <c r="E206" s="241">
        <v>65</v>
      </c>
      <c r="F206" s="257">
        <f t="shared" si="11"/>
        <v>0</v>
      </c>
      <c r="G206" s="268" t="str">
        <f t="shared" si="12"/>
        <v/>
      </c>
      <c r="H206" s="245"/>
    </row>
    <row r="207" spans="1:8" x14ac:dyDescent="0.2">
      <c r="A207" s="222" t="s">
        <v>49</v>
      </c>
      <c r="B207" s="222">
        <f t="shared" ref="B207:B270" si="13">B206+2</f>
        <v>262</v>
      </c>
      <c r="C207" s="222" t="s">
        <v>305</v>
      </c>
      <c r="D207" s="222" t="s">
        <v>441</v>
      </c>
      <c r="E207" s="241">
        <v>68.75</v>
      </c>
      <c r="F207" s="257">
        <f t="shared" si="11"/>
        <v>0</v>
      </c>
      <c r="G207" s="268" t="str">
        <f t="shared" si="12"/>
        <v/>
      </c>
      <c r="H207" s="245"/>
    </row>
    <row r="208" spans="1:8" x14ac:dyDescent="0.2">
      <c r="A208" s="222" t="s">
        <v>49</v>
      </c>
      <c r="B208" s="222">
        <v>270</v>
      </c>
      <c r="C208" s="222" t="s">
        <v>305</v>
      </c>
      <c r="D208" s="222" t="s">
        <v>442</v>
      </c>
      <c r="E208" s="241">
        <v>87.5</v>
      </c>
      <c r="F208" s="257">
        <f t="shared" si="11"/>
        <v>0</v>
      </c>
      <c r="G208" s="268" t="str">
        <f t="shared" si="12"/>
        <v/>
      </c>
      <c r="H208" s="245"/>
    </row>
    <row r="209" spans="1:8" x14ac:dyDescent="0.2">
      <c r="A209" s="222" t="s">
        <v>49</v>
      </c>
      <c r="B209" s="222">
        <v>300</v>
      </c>
      <c r="C209" s="222" t="s">
        <v>305</v>
      </c>
      <c r="D209" s="222" t="s">
        <v>56</v>
      </c>
      <c r="E209" s="241">
        <v>32.537500000000001</v>
      </c>
      <c r="F209" s="257">
        <f t="shared" si="11"/>
        <v>0</v>
      </c>
      <c r="G209" s="268" t="str">
        <f t="shared" si="12"/>
        <v/>
      </c>
      <c r="H209" s="245"/>
    </row>
    <row r="210" spans="1:8" x14ac:dyDescent="0.2">
      <c r="A210" s="222" t="s">
        <v>49</v>
      </c>
      <c r="B210" s="222">
        <f t="shared" si="13"/>
        <v>302</v>
      </c>
      <c r="C210" s="222" t="s">
        <v>305</v>
      </c>
      <c r="D210" s="222" t="s">
        <v>57</v>
      </c>
      <c r="E210" s="241">
        <v>38.3125</v>
      </c>
      <c r="F210" s="257">
        <f t="shared" si="11"/>
        <v>0</v>
      </c>
      <c r="G210" s="268" t="str">
        <f t="shared" si="12"/>
        <v/>
      </c>
      <c r="H210" s="245"/>
    </row>
    <row r="211" spans="1:8" x14ac:dyDescent="0.2">
      <c r="A211" s="222" t="s">
        <v>49</v>
      </c>
      <c r="B211" s="222">
        <f t="shared" si="13"/>
        <v>304</v>
      </c>
      <c r="C211" s="222" t="s">
        <v>305</v>
      </c>
      <c r="D211" s="222" t="s">
        <v>58</v>
      </c>
      <c r="E211" s="241">
        <v>49.65</v>
      </c>
      <c r="F211" s="257">
        <f t="shared" si="11"/>
        <v>0</v>
      </c>
      <c r="G211" s="268" t="str">
        <f t="shared" si="12"/>
        <v/>
      </c>
      <c r="H211" s="245"/>
    </row>
    <row r="212" spans="1:8" x14ac:dyDescent="0.2">
      <c r="A212" s="222" t="s">
        <v>49</v>
      </c>
      <c r="B212" s="222">
        <f t="shared" si="13"/>
        <v>306</v>
      </c>
      <c r="C212" s="222" t="s">
        <v>305</v>
      </c>
      <c r="D212" s="222" t="s">
        <v>59</v>
      </c>
      <c r="E212" s="241">
        <v>23.1</v>
      </c>
      <c r="F212" s="257">
        <f t="shared" si="11"/>
        <v>0</v>
      </c>
      <c r="G212" s="268" t="str">
        <f t="shared" si="12"/>
        <v/>
      </c>
      <c r="H212" s="245"/>
    </row>
    <row r="213" spans="1:8" x14ac:dyDescent="0.2">
      <c r="A213" s="222" t="s">
        <v>49</v>
      </c>
      <c r="B213" s="222">
        <f t="shared" si="13"/>
        <v>308</v>
      </c>
      <c r="C213" s="222" t="s">
        <v>305</v>
      </c>
      <c r="D213" s="222" t="s">
        <v>60</v>
      </c>
      <c r="E213" s="241">
        <v>27.725000000000001</v>
      </c>
      <c r="F213" s="257">
        <f t="shared" si="11"/>
        <v>0</v>
      </c>
      <c r="G213" s="268" t="str">
        <f t="shared" si="12"/>
        <v/>
      </c>
      <c r="H213" s="245"/>
    </row>
    <row r="214" spans="1:8" x14ac:dyDescent="0.2">
      <c r="A214" s="222" t="s">
        <v>49</v>
      </c>
      <c r="B214" s="222">
        <v>320</v>
      </c>
      <c r="C214" s="222" t="s">
        <v>305</v>
      </c>
      <c r="D214" s="222" t="s">
        <v>61</v>
      </c>
      <c r="E214" s="241">
        <v>94.149999999999991</v>
      </c>
      <c r="F214" s="257">
        <f t="shared" si="11"/>
        <v>0</v>
      </c>
      <c r="G214" s="268" t="str">
        <f t="shared" si="12"/>
        <v/>
      </c>
      <c r="H214" s="245"/>
    </row>
    <row r="215" spans="1:8" x14ac:dyDescent="0.2">
      <c r="A215" s="222" t="s">
        <v>49</v>
      </c>
      <c r="B215" s="222">
        <f t="shared" si="13"/>
        <v>322</v>
      </c>
      <c r="C215" s="222" t="s">
        <v>305</v>
      </c>
      <c r="D215" s="222" t="s">
        <v>62</v>
      </c>
      <c r="E215" s="241">
        <v>86.925000000000011</v>
      </c>
      <c r="F215" s="257">
        <f t="shared" si="11"/>
        <v>0</v>
      </c>
      <c r="G215" s="268" t="str">
        <f t="shared" si="12"/>
        <v/>
      </c>
      <c r="H215" s="245"/>
    </row>
    <row r="216" spans="1:8" x14ac:dyDescent="0.2">
      <c r="A216" s="222" t="s">
        <v>49</v>
      </c>
      <c r="B216" s="222">
        <f t="shared" si="13"/>
        <v>324</v>
      </c>
      <c r="C216" s="222" t="s">
        <v>305</v>
      </c>
      <c r="D216" s="222" t="s">
        <v>63</v>
      </c>
      <c r="E216" s="241">
        <v>94.55</v>
      </c>
      <c r="F216" s="257">
        <f t="shared" si="11"/>
        <v>0</v>
      </c>
      <c r="G216" s="268" t="str">
        <f t="shared" si="12"/>
        <v/>
      </c>
      <c r="H216" s="245"/>
    </row>
    <row r="217" spans="1:8" x14ac:dyDescent="0.2">
      <c r="A217" s="222" t="s">
        <v>49</v>
      </c>
      <c r="B217" s="222">
        <f t="shared" si="13"/>
        <v>326</v>
      </c>
      <c r="C217" s="222" t="s">
        <v>305</v>
      </c>
      <c r="D217" s="222" t="s">
        <v>64</v>
      </c>
      <c r="E217" s="241">
        <v>79.45</v>
      </c>
      <c r="F217" s="257">
        <f t="shared" si="11"/>
        <v>0</v>
      </c>
      <c r="G217" s="268" t="str">
        <f t="shared" si="12"/>
        <v/>
      </c>
      <c r="H217" s="245"/>
    </row>
    <row r="218" spans="1:8" x14ac:dyDescent="0.2">
      <c r="A218" s="222" t="s">
        <v>49</v>
      </c>
      <c r="B218" s="222">
        <f t="shared" si="13"/>
        <v>328</v>
      </c>
      <c r="C218" s="222" t="s">
        <v>305</v>
      </c>
      <c r="D218" s="222" t="s">
        <v>65</v>
      </c>
      <c r="E218" s="241">
        <v>85.1875</v>
      </c>
      <c r="F218" s="257">
        <f t="shared" si="11"/>
        <v>0</v>
      </c>
      <c r="G218" s="268" t="str">
        <f t="shared" si="12"/>
        <v/>
      </c>
      <c r="H218" s="245"/>
    </row>
    <row r="219" spans="1:8" x14ac:dyDescent="0.2">
      <c r="A219" s="222" t="s">
        <v>49</v>
      </c>
      <c r="B219" s="222">
        <f t="shared" si="13"/>
        <v>330</v>
      </c>
      <c r="C219" s="222" t="s">
        <v>305</v>
      </c>
      <c r="D219" s="222" t="s">
        <v>612</v>
      </c>
      <c r="E219" s="241">
        <v>7.625</v>
      </c>
      <c r="F219" s="257">
        <f t="shared" si="11"/>
        <v>0</v>
      </c>
      <c r="G219" s="268" t="str">
        <f t="shared" si="12"/>
        <v/>
      </c>
      <c r="H219" s="245"/>
    </row>
    <row r="220" spans="1:8" x14ac:dyDescent="0.2">
      <c r="A220" s="222" t="s">
        <v>49</v>
      </c>
      <c r="B220" s="222">
        <f t="shared" si="13"/>
        <v>332</v>
      </c>
      <c r="C220" s="222" t="s">
        <v>305</v>
      </c>
      <c r="D220" s="222" t="s">
        <v>613</v>
      </c>
      <c r="E220" s="241">
        <v>6.1</v>
      </c>
      <c r="F220" s="257">
        <f t="shared" si="11"/>
        <v>0</v>
      </c>
      <c r="G220" s="268" t="str">
        <f t="shared" si="12"/>
        <v/>
      </c>
      <c r="H220" s="245"/>
    </row>
    <row r="221" spans="1:8" ht="25.5" x14ac:dyDescent="0.2">
      <c r="A221" s="253" t="s">
        <v>49</v>
      </c>
      <c r="B221" s="222">
        <v>400</v>
      </c>
      <c r="C221" s="222" t="s">
        <v>305</v>
      </c>
      <c r="D221" s="65" t="s">
        <v>491</v>
      </c>
      <c r="E221" s="241">
        <v>547.75</v>
      </c>
      <c r="F221" s="257">
        <f t="shared" si="11"/>
        <v>0</v>
      </c>
      <c r="G221" s="268" t="str">
        <f t="shared" si="12"/>
        <v/>
      </c>
      <c r="H221" s="245"/>
    </row>
    <row r="222" spans="1:8" ht="25.5" x14ac:dyDescent="0.2">
      <c r="A222" s="253" t="s">
        <v>49</v>
      </c>
      <c r="B222" s="222">
        <f t="shared" si="13"/>
        <v>402</v>
      </c>
      <c r="C222" s="222" t="s">
        <v>305</v>
      </c>
      <c r="D222" s="65" t="s">
        <v>492</v>
      </c>
      <c r="E222" s="241">
        <v>504</v>
      </c>
      <c r="F222" s="257">
        <f t="shared" si="11"/>
        <v>0</v>
      </c>
      <c r="G222" s="268" t="str">
        <f t="shared" si="12"/>
        <v/>
      </c>
      <c r="H222" s="245"/>
    </row>
    <row r="223" spans="1:8" ht="25.5" x14ac:dyDescent="0.2">
      <c r="A223" s="253" t="s">
        <v>49</v>
      </c>
      <c r="B223" s="222">
        <f t="shared" si="13"/>
        <v>404</v>
      </c>
      <c r="C223" s="222" t="s">
        <v>305</v>
      </c>
      <c r="D223" s="65" t="s">
        <v>493</v>
      </c>
      <c r="E223" s="241">
        <v>469</v>
      </c>
      <c r="F223" s="257">
        <f t="shared" si="11"/>
        <v>0</v>
      </c>
      <c r="G223" s="268" t="str">
        <f t="shared" si="12"/>
        <v/>
      </c>
      <c r="H223" s="245"/>
    </row>
    <row r="224" spans="1:8" ht="25.5" x14ac:dyDescent="0.2">
      <c r="A224" s="253" t="s">
        <v>49</v>
      </c>
      <c r="B224" s="222">
        <f t="shared" si="13"/>
        <v>406</v>
      </c>
      <c r="C224" s="222" t="s">
        <v>305</v>
      </c>
      <c r="D224" s="65" t="s">
        <v>494</v>
      </c>
      <c r="E224" s="241">
        <v>425.25</v>
      </c>
      <c r="F224" s="257">
        <f t="shared" si="11"/>
        <v>0</v>
      </c>
      <c r="G224" s="268" t="str">
        <f t="shared" si="12"/>
        <v/>
      </c>
      <c r="H224" s="245"/>
    </row>
    <row r="225" spans="1:8" ht="25.5" x14ac:dyDescent="0.2">
      <c r="A225" s="253" t="s">
        <v>49</v>
      </c>
      <c r="B225" s="222">
        <f t="shared" si="13"/>
        <v>408</v>
      </c>
      <c r="C225" s="222" t="s">
        <v>305</v>
      </c>
      <c r="D225" s="65" t="s">
        <v>495</v>
      </c>
      <c r="E225" s="241">
        <v>609</v>
      </c>
      <c r="F225" s="257">
        <f t="shared" si="11"/>
        <v>0</v>
      </c>
      <c r="G225" s="268" t="str">
        <f t="shared" si="12"/>
        <v/>
      </c>
      <c r="H225" s="245"/>
    </row>
    <row r="226" spans="1:8" ht="25.5" x14ac:dyDescent="0.2">
      <c r="A226" s="253" t="s">
        <v>49</v>
      </c>
      <c r="B226" s="222">
        <f t="shared" si="13"/>
        <v>410</v>
      </c>
      <c r="C226" s="222" t="s">
        <v>305</v>
      </c>
      <c r="D226" s="65" t="s">
        <v>496</v>
      </c>
      <c r="E226" s="241">
        <v>565.25</v>
      </c>
      <c r="F226" s="257">
        <f t="shared" si="11"/>
        <v>0</v>
      </c>
      <c r="G226" s="268" t="str">
        <f t="shared" si="12"/>
        <v/>
      </c>
      <c r="H226" s="245"/>
    </row>
    <row r="227" spans="1:8" ht="25.5" x14ac:dyDescent="0.2">
      <c r="A227" s="253" t="s">
        <v>49</v>
      </c>
      <c r="B227" s="222">
        <f t="shared" si="13"/>
        <v>412</v>
      </c>
      <c r="C227" s="222" t="s">
        <v>305</v>
      </c>
      <c r="D227" s="65" t="s">
        <v>497</v>
      </c>
      <c r="E227" s="241">
        <v>530.25</v>
      </c>
      <c r="F227" s="257">
        <f t="shared" si="11"/>
        <v>0</v>
      </c>
      <c r="G227" s="268" t="str">
        <f t="shared" si="12"/>
        <v/>
      </c>
      <c r="H227" s="245"/>
    </row>
    <row r="228" spans="1:8" ht="25.5" x14ac:dyDescent="0.2">
      <c r="A228" s="253" t="s">
        <v>49</v>
      </c>
      <c r="B228" s="222">
        <f t="shared" si="13"/>
        <v>414</v>
      </c>
      <c r="C228" s="222" t="s">
        <v>305</v>
      </c>
      <c r="D228" s="65" t="s">
        <v>498</v>
      </c>
      <c r="E228" s="241">
        <v>486.5</v>
      </c>
      <c r="F228" s="257">
        <f t="shared" si="11"/>
        <v>0</v>
      </c>
      <c r="G228" s="268" t="str">
        <f t="shared" si="12"/>
        <v/>
      </c>
      <c r="H228" s="245"/>
    </row>
    <row r="229" spans="1:8" ht="25.5" x14ac:dyDescent="0.2">
      <c r="A229" s="253" t="s">
        <v>49</v>
      </c>
      <c r="B229" s="222">
        <f t="shared" si="13"/>
        <v>416</v>
      </c>
      <c r="C229" s="222" t="s">
        <v>305</v>
      </c>
      <c r="D229" s="65" t="s">
        <v>499</v>
      </c>
      <c r="E229" s="241">
        <v>427.875</v>
      </c>
      <c r="F229" s="257">
        <f t="shared" si="11"/>
        <v>0</v>
      </c>
      <c r="G229" s="268" t="str">
        <f t="shared" si="12"/>
        <v/>
      </c>
      <c r="H229" s="245"/>
    </row>
    <row r="230" spans="1:8" x14ac:dyDescent="0.2">
      <c r="A230" s="253" t="s">
        <v>49</v>
      </c>
      <c r="B230" s="222">
        <f t="shared" si="13"/>
        <v>418</v>
      </c>
      <c r="C230" s="222" t="s">
        <v>305</v>
      </c>
      <c r="D230" s="65" t="s">
        <v>549</v>
      </c>
      <c r="E230" s="241">
        <v>702.5</v>
      </c>
      <c r="F230" s="257">
        <f t="shared" si="11"/>
        <v>0</v>
      </c>
      <c r="G230" s="268" t="str">
        <f t="shared" si="12"/>
        <v/>
      </c>
      <c r="H230" s="245"/>
    </row>
    <row r="231" spans="1:8" x14ac:dyDescent="0.2">
      <c r="A231" s="253" t="s">
        <v>49</v>
      </c>
      <c r="B231" s="222">
        <f t="shared" si="13"/>
        <v>420</v>
      </c>
      <c r="C231" s="222" t="s">
        <v>305</v>
      </c>
      <c r="D231" s="65" t="s">
        <v>550</v>
      </c>
      <c r="E231" s="241">
        <v>708.75</v>
      </c>
      <c r="F231" s="257">
        <f t="shared" si="11"/>
        <v>0</v>
      </c>
      <c r="G231" s="268" t="str">
        <f t="shared" si="12"/>
        <v/>
      </c>
      <c r="H231" s="245"/>
    </row>
    <row r="232" spans="1:8" x14ac:dyDescent="0.2">
      <c r="A232" s="253" t="s">
        <v>49</v>
      </c>
      <c r="B232" s="222">
        <f t="shared" si="13"/>
        <v>422</v>
      </c>
      <c r="C232" s="222" t="s">
        <v>305</v>
      </c>
      <c r="D232" s="65" t="s">
        <v>551</v>
      </c>
      <c r="E232" s="241">
        <v>773.75</v>
      </c>
      <c r="F232" s="257">
        <f t="shared" si="11"/>
        <v>0</v>
      </c>
      <c r="G232" s="268" t="str">
        <f t="shared" si="12"/>
        <v/>
      </c>
      <c r="H232" s="245"/>
    </row>
    <row r="233" spans="1:8" x14ac:dyDescent="0.2">
      <c r="A233" s="253" t="s">
        <v>49</v>
      </c>
      <c r="B233" s="222">
        <f t="shared" si="13"/>
        <v>424</v>
      </c>
      <c r="C233" s="222" t="s">
        <v>305</v>
      </c>
      <c r="D233" s="65" t="s">
        <v>552</v>
      </c>
      <c r="E233" s="241">
        <v>792.5</v>
      </c>
      <c r="F233" s="257">
        <f t="shared" si="11"/>
        <v>0</v>
      </c>
      <c r="G233" s="268" t="str">
        <f t="shared" si="12"/>
        <v/>
      </c>
      <c r="H233" s="245"/>
    </row>
    <row r="234" spans="1:8" x14ac:dyDescent="0.2">
      <c r="A234" s="253" t="s">
        <v>49</v>
      </c>
      <c r="B234" s="222">
        <f t="shared" si="13"/>
        <v>426</v>
      </c>
      <c r="C234" s="222" t="s">
        <v>305</v>
      </c>
      <c r="D234" s="65" t="s">
        <v>553</v>
      </c>
      <c r="E234" s="241">
        <v>905</v>
      </c>
      <c r="F234" s="257">
        <f t="shared" si="11"/>
        <v>0</v>
      </c>
      <c r="G234" s="268" t="str">
        <f t="shared" si="12"/>
        <v/>
      </c>
      <c r="H234" s="245"/>
    </row>
    <row r="235" spans="1:8" x14ac:dyDescent="0.2">
      <c r="A235" s="253" t="s">
        <v>49</v>
      </c>
      <c r="B235" s="222">
        <f t="shared" si="13"/>
        <v>428</v>
      </c>
      <c r="C235" s="222" t="s">
        <v>305</v>
      </c>
      <c r="D235" s="65" t="s">
        <v>554</v>
      </c>
      <c r="E235" s="241">
        <v>905</v>
      </c>
      <c r="F235" s="257">
        <f t="shared" si="11"/>
        <v>0</v>
      </c>
      <c r="G235" s="268" t="str">
        <f t="shared" si="12"/>
        <v/>
      </c>
      <c r="H235" s="245"/>
    </row>
    <row r="236" spans="1:8" x14ac:dyDescent="0.2">
      <c r="A236" s="253" t="s">
        <v>49</v>
      </c>
      <c r="B236" s="222">
        <f t="shared" si="13"/>
        <v>430</v>
      </c>
      <c r="C236" s="222" t="s">
        <v>305</v>
      </c>
      <c r="D236" s="65" t="s">
        <v>555</v>
      </c>
      <c r="E236" s="241">
        <v>1161.25</v>
      </c>
      <c r="F236" s="257">
        <f t="shared" si="11"/>
        <v>0</v>
      </c>
      <c r="G236" s="268" t="str">
        <f t="shared" si="12"/>
        <v/>
      </c>
      <c r="H236" s="245"/>
    </row>
    <row r="237" spans="1:8" x14ac:dyDescent="0.2">
      <c r="A237" s="253" t="s">
        <v>49</v>
      </c>
      <c r="B237" s="222">
        <f t="shared" si="13"/>
        <v>432</v>
      </c>
      <c r="C237" s="222" t="s">
        <v>305</v>
      </c>
      <c r="D237" s="65" t="s">
        <v>556</v>
      </c>
      <c r="E237" s="241">
        <v>1296.25</v>
      </c>
      <c r="F237" s="257">
        <f t="shared" si="11"/>
        <v>0</v>
      </c>
      <c r="G237" s="268" t="str">
        <f t="shared" si="12"/>
        <v/>
      </c>
      <c r="H237" s="245"/>
    </row>
    <row r="238" spans="1:8" x14ac:dyDescent="0.2">
      <c r="A238" s="253" t="s">
        <v>49</v>
      </c>
      <c r="B238" s="222">
        <f t="shared" si="13"/>
        <v>434</v>
      </c>
      <c r="C238" s="222" t="s">
        <v>305</v>
      </c>
      <c r="D238" s="65" t="s">
        <v>557</v>
      </c>
      <c r="E238" s="241">
        <v>972.5</v>
      </c>
      <c r="F238" s="257">
        <f t="shared" si="11"/>
        <v>0</v>
      </c>
      <c r="G238" s="268" t="str">
        <f t="shared" si="12"/>
        <v/>
      </c>
      <c r="H238" s="245"/>
    </row>
    <row r="239" spans="1:8" x14ac:dyDescent="0.2">
      <c r="A239" s="253" t="s">
        <v>49</v>
      </c>
      <c r="B239" s="222">
        <f t="shared" si="13"/>
        <v>436</v>
      </c>
      <c r="C239" s="222" t="s">
        <v>305</v>
      </c>
      <c r="D239" s="65" t="s">
        <v>558</v>
      </c>
      <c r="E239" s="241">
        <v>976.25</v>
      </c>
      <c r="F239" s="257">
        <f t="shared" si="11"/>
        <v>0</v>
      </c>
      <c r="G239" s="268" t="str">
        <f t="shared" si="12"/>
        <v/>
      </c>
      <c r="H239" s="245"/>
    </row>
    <row r="240" spans="1:8" x14ac:dyDescent="0.2">
      <c r="A240" s="253" t="s">
        <v>49</v>
      </c>
      <c r="B240" s="222">
        <f t="shared" si="13"/>
        <v>438</v>
      </c>
      <c r="C240" s="222" t="s">
        <v>305</v>
      </c>
      <c r="D240" s="65" t="s">
        <v>559</v>
      </c>
      <c r="E240" s="241">
        <v>1031.25</v>
      </c>
      <c r="F240" s="257">
        <f t="shared" si="11"/>
        <v>0</v>
      </c>
      <c r="G240" s="268" t="str">
        <f t="shared" si="12"/>
        <v/>
      </c>
      <c r="H240" s="245"/>
    </row>
    <row r="241" spans="1:8" x14ac:dyDescent="0.2">
      <c r="A241" s="253" t="s">
        <v>49</v>
      </c>
      <c r="B241" s="222">
        <f t="shared" si="13"/>
        <v>440</v>
      </c>
      <c r="C241" s="222" t="s">
        <v>305</v>
      </c>
      <c r="D241" s="65" t="s">
        <v>560</v>
      </c>
      <c r="E241" s="241">
        <v>1066.25</v>
      </c>
      <c r="F241" s="257">
        <f t="shared" si="11"/>
        <v>0</v>
      </c>
      <c r="G241" s="268" t="str">
        <f t="shared" si="12"/>
        <v/>
      </c>
      <c r="H241" s="245"/>
    </row>
    <row r="242" spans="1:8" x14ac:dyDescent="0.2">
      <c r="A242" s="253" t="s">
        <v>49</v>
      </c>
      <c r="B242" s="222">
        <f t="shared" si="13"/>
        <v>442</v>
      </c>
      <c r="C242" s="222" t="s">
        <v>305</v>
      </c>
      <c r="D242" s="65" t="s">
        <v>561</v>
      </c>
      <c r="E242" s="241">
        <v>1181.25</v>
      </c>
      <c r="F242" s="257">
        <f t="shared" si="11"/>
        <v>0</v>
      </c>
      <c r="G242" s="268" t="str">
        <f t="shared" si="12"/>
        <v/>
      </c>
      <c r="H242" s="245"/>
    </row>
    <row r="243" spans="1:8" x14ac:dyDescent="0.2">
      <c r="A243" s="253" t="s">
        <v>49</v>
      </c>
      <c r="B243" s="222">
        <f t="shared" si="13"/>
        <v>444</v>
      </c>
      <c r="C243" s="222" t="s">
        <v>305</v>
      </c>
      <c r="D243" s="65" t="s">
        <v>562</v>
      </c>
      <c r="E243" s="241">
        <v>1181.25</v>
      </c>
      <c r="F243" s="257">
        <f t="shared" si="11"/>
        <v>0</v>
      </c>
      <c r="G243" s="268" t="str">
        <f t="shared" si="12"/>
        <v/>
      </c>
      <c r="H243" s="245"/>
    </row>
    <row r="244" spans="1:8" x14ac:dyDescent="0.2">
      <c r="A244" s="253" t="s">
        <v>49</v>
      </c>
      <c r="B244" s="222">
        <f t="shared" si="13"/>
        <v>446</v>
      </c>
      <c r="C244" s="222" t="s">
        <v>305</v>
      </c>
      <c r="D244" s="65" t="s">
        <v>563</v>
      </c>
      <c r="E244" s="241">
        <v>1437.5</v>
      </c>
      <c r="F244" s="257">
        <f t="shared" si="11"/>
        <v>0</v>
      </c>
      <c r="G244" s="268" t="str">
        <f t="shared" si="12"/>
        <v/>
      </c>
      <c r="H244" s="245"/>
    </row>
    <row r="245" spans="1:8" x14ac:dyDescent="0.2">
      <c r="A245" s="253" t="s">
        <v>49</v>
      </c>
      <c r="B245" s="222">
        <f t="shared" si="13"/>
        <v>448</v>
      </c>
      <c r="C245" s="222" t="s">
        <v>305</v>
      </c>
      <c r="D245" s="65" t="s">
        <v>564</v>
      </c>
      <c r="E245" s="241">
        <v>1572.5</v>
      </c>
      <c r="F245" s="257">
        <f t="shared" si="11"/>
        <v>0</v>
      </c>
      <c r="G245" s="268" t="str">
        <f t="shared" si="12"/>
        <v/>
      </c>
      <c r="H245" s="245"/>
    </row>
    <row r="246" spans="1:8" x14ac:dyDescent="0.2">
      <c r="A246" s="253" t="s">
        <v>49</v>
      </c>
      <c r="B246" s="222">
        <f t="shared" si="13"/>
        <v>450</v>
      </c>
      <c r="C246" s="222" t="s">
        <v>305</v>
      </c>
      <c r="D246" s="65" t="s">
        <v>565</v>
      </c>
      <c r="E246" s="241">
        <v>873.75</v>
      </c>
      <c r="F246" s="257">
        <f t="shared" si="11"/>
        <v>0</v>
      </c>
      <c r="G246" s="268" t="str">
        <f t="shared" si="12"/>
        <v/>
      </c>
      <c r="H246" s="245"/>
    </row>
    <row r="247" spans="1:8" x14ac:dyDescent="0.2">
      <c r="A247" s="253" t="s">
        <v>49</v>
      </c>
      <c r="B247" s="222">
        <f t="shared" si="13"/>
        <v>452</v>
      </c>
      <c r="C247" s="222" t="s">
        <v>305</v>
      </c>
      <c r="D247" s="65" t="s">
        <v>566</v>
      </c>
      <c r="E247" s="241">
        <v>880</v>
      </c>
      <c r="F247" s="257">
        <f t="shared" si="11"/>
        <v>0</v>
      </c>
      <c r="G247" s="268" t="str">
        <f t="shared" si="12"/>
        <v/>
      </c>
      <c r="H247" s="245"/>
    </row>
    <row r="248" spans="1:8" x14ac:dyDescent="0.2">
      <c r="A248" s="253" t="s">
        <v>49</v>
      </c>
      <c r="B248" s="222">
        <f t="shared" si="13"/>
        <v>454</v>
      </c>
      <c r="C248" s="222" t="s">
        <v>305</v>
      </c>
      <c r="D248" s="65" t="s">
        <v>567</v>
      </c>
      <c r="E248" s="241">
        <v>948.75</v>
      </c>
      <c r="F248" s="257">
        <f t="shared" si="11"/>
        <v>0</v>
      </c>
      <c r="G248" s="268" t="str">
        <f t="shared" si="12"/>
        <v/>
      </c>
      <c r="H248" s="245"/>
    </row>
    <row r="249" spans="1:8" x14ac:dyDescent="0.2">
      <c r="A249" s="253" t="s">
        <v>49</v>
      </c>
      <c r="B249" s="222">
        <f t="shared" si="13"/>
        <v>456</v>
      </c>
      <c r="C249" s="222" t="s">
        <v>305</v>
      </c>
      <c r="D249" s="65" t="s">
        <v>568</v>
      </c>
      <c r="E249" s="241">
        <v>967.5</v>
      </c>
      <c r="F249" s="257">
        <f t="shared" si="11"/>
        <v>0</v>
      </c>
      <c r="G249" s="268" t="str">
        <f t="shared" si="12"/>
        <v/>
      </c>
      <c r="H249" s="245"/>
    </row>
    <row r="250" spans="1:8" x14ac:dyDescent="0.2">
      <c r="A250" s="253" t="s">
        <v>49</v>
      </c>
      <c r="B250" s="222">
        <f t="shared" si="13"/>
        <v>458</v>
      </c>
      <c r="C250" s="222" t="s">
        <v>305</v>
      </c>
      <c r="D250" s="65" t="s">
        <v>569</v>
      </c>
      <c r="E250" s="241">
        <v>1082.5</v>
      </c>
      <c r="F250" s="257">
        <f t="shared" si="11"/>
        <v>0</v>
      </c>
      <c r="G250" s="268" t="str">
        <f t="shared" si="12"/>
        <v/>
      </c>
      <c r="H250" s="245"/>
    </row>
    <row r="251" spans="1:8" x14ac:dyDescent="0.2">
      <c r="A251" s="253" t="s">
        <v>49</v>
      </c>
      <c r="B251" s="222">
        <f t="shared" si="13"/>
        <v>460</v>
      </c>
      <c r="C251" s="222" t="s">
        <v>305</v>
      </c>
      <c r="D251" s="65" t="s">
        <v>570</v>
      </c>
      <c r="E251" s="241">
        <v>1082.5</v>
      </c>
      <c r="F251" s="257">
        <f t="shared" si="11"/>
        <v>0</v>
      </c>
      <c r="G251" s="268" t="str">
        <f t="shared" si="12"/>
        <v/>
      </c>
      <c r="H251" s="245"/>
    </row>
    <row r="252" spans="1:8" x14ac:dyDescent="0.2">
      <c r="A252" s="253" t="s">
        <v>49</v>
      </c>
      <c r="B252" s="222">
        <f t="shared" si="13"/>
        <v>462</v>
      </c>
      <c r="C252" s="222" t="s">
        <v>305</v>
      </c>
      <c r="D252" s="65" t="s">
        <v>571</v>
      </c>
      <c r="E252" s="241">
        <v>1313.75</v>
      </c>
      <c r="F252" s="257">
        <f t="shared" si="11"/>
        <v>0</v>
      </c>
      <c r="G252" s="268" t="str">
        <f t="shared" si="12"/>
        <v/>
      </c>
      <c r="H252" s="245"/>
    </row>
    <row r="253" spans="1:8" x14ac:dyDescent="0.2">
      <c r="A253" s="253" t="s">
        <v>49</v>
      </c>
      <c r="B253" s="222">
        <f t="shared" si="13"/>
        <v>464</v>
      </c>
      <c r="C253" s="222" t="s">
        <v>305</v>
      </c>
      <c r="D253" s="65" t="s">
        <v>572</v>
      </c>
      <c r="E253" s="241">
        <v>1473.75</v>
      </c>
      <c r="F253" s="257">
        <f t="shared" si="11"/>
        <v>0</v>
      </c>
      <c r="G253" s="268" t="str">
        <f t="shared" si="12"/>
        <v/>
      </c>
      <c r="H253" s="245"/>
    </row>
    <row r="254" spans="1:8" x14ac:dyDescent="0.2">
      <c r="A254" s="253" t="s">
        <v>49</v>
      </c>
      <c r="B254" s="222">
        <f t="shared" si="13"/>
        <v>466</v>
      </c>
      <c r="C254" s="222" t="s">
        <v>305</v>
      </c>
      <c r="D254" s="65" t="s">
        <v>573</v>
      </c>
      <c r="E254" s="241">
        <v>955</v>
      </c>
      <c r="F254" s="257">
        <f t="shared" si="11"/>
        <v>0</v>
      </c>
      <c r="G254" s="268" t="str">
        <f t="shared" si="12"/>
        <v/>
      </c>
      <c r="H254" s="245"/>
    </row>
    <row r="255" spans="1:8" x14ac:dyDescent="0.2">
      <c r="A255" s="253" t="s">
        <v>49</v>
      </c>
      <c r="B255" s="222">
        <f t="shared" si="13"/>
        <v>468</v>
      </c>
      <c r="C255" s="222" t="s">
        <v>305</v>
      </c>
      <c r="D255" s="65" t="s">
        <v>574</v>
      </c>
      <c r="E255" s="241">
        <v>955</v>
      </c>
      <c r="F255" s="257">
        <f t="shared" si="11"/>
        <v>0</v>
      </c>
      <c r="G255" s="268" t="str">
        <f t="shared" si="12"/>
        <v/>
      </c>
      <c r="H255" s="245"/>
    </row>
    <row r="256" spans="1:8" x14ac:dyDescent="0.2">
      <c r="A256" s="253" t="s">
        <v>49</v>
      </c>
      <c r="B256" s="222">
        <f t="shared" si="13"/>
        <v>470</v>
      </c>
      <c r="C256" s="222" t="s">
        <v>305</v>
      </c>
      <c r="D256" s="65" t="s">
        <v>575</v>
      </c>
      <c r="E256" s="241">
        <v>1211.25</v>
      </c>
      <c r="F256" s="257">
        <f t="shared" si="11"/>
        <v>0</v>
      </c>
      <c r="G256" s="268" t="str">
        <f t="shared" si="12"/>
        <v/>
      </c>
      <c r="H256" s="245"/>
    </row>
    <row r="257" spans="1:8" x14ac:dyDescent="0.2">
      <c r="A257" s="253" t="s">
        <v>49</v>
      </c>
      <c r="B257" s="222">
        <f t="shared" si="13"/>
        <v>472</v>
      </c>
      <c r="C257" s="222" t="s">
        <v>305</v>
      </c>
      <c r="D257" s="65" t="s">
        <v>576</v>
      </c>
      <c r="E257" s="241">
        <v>636.25</v>
      </c>
      <c r="F257" s="257">
        <f t="shared" si="11"/>
        <v>0</v>
      </c>
      <c r="G257" s="268" t="str">
        <f t="shared" si="12"/>
        <v/>
      </c>
      <c r="H257" s="245"/>
    </row>
    <row r="258" spans="1:8" x14ac:dyDescent="0.2">
      <c r="A258" s="253" t="s">
        <v>49</v>
      </c>
      <c r="B258" s="222">
        <f t="shared" si="13"/>
        <v>474</v>
      </c>
      <c r="C258" s="222" t="s">
        <v>305</v>
      </c>
      <c r="D258" s="65" t="s">
        <v>577</v>
      </c>
      <c r="E258" s="241">
        <v>642.5</v>
      </c>
      <c r="F258" s="257">
        <f t="shared" si="11"/>
        <v>0</v>
      </c>
      <c r="G258" s="268" t="str">
        <f t="shared" si="12"/>
        <v/>
      </c>
      <c r="H258" s="245"/>
    </row>
    <row r="259" spans="1:8" x14ac:dyDescent="0.2">
      <c r="A259" s="253" t="s">
        <v>49</v>
      </c>
      <c r="B259" s="222">
        <f t="shared" si="13"/>
        <v>476</v>
      </c>
      <c r="C259" s="222" t="s">
        <v>305</v>
      </c>
      <c r="D259" s="65" t="s">
        <v>578</v>
      </c>
      <c r="E259" s="241">
        <v>711.25</v>
      </c>
      <c r="F259" s="257">
        <f t="shared" si="11"/>
        <v>0</v>
      </c>
      <c r="G259" s="268" t="str">
        <f t="shared" si="12"/>
        <v/>
      </c>
      <c r="H259" s="245"/>
    </row>
    <row r="260" spans="1:8" x14ac:dyDescent="0.2">
      <c r="A260" s="253" t="s">
        <v>49</v>
      </c>
      <c r="B260" s="222">
        <f t="shared" si="13"/>
        <v>478</v>
      </c>
      <c r="C260" s="222" t="s">
        <v>305</v>
      </c>
      <c r="D260" s="65" t="s">
        <v>579</v>
      </c>
      <c r="E260" s="241">
        <v>731.25</v>
      </c>
      <c r="F260" s="257">
        <f t="shared" ref="F260:F323" si="14">$A$2*E260</f>
        <v>0</v>
      </c>
      <c r="G260" s="268" t="str">
        <f t="shared" si="12"/>
        <v/>
      </c>
      <c r="H260" s="245"/>
    </row>
    <row r="261" spans="1:8" x14ac:dyDescent="0.2">
      <c r="A261" s="253" t="s">
        <v>49</v>
      </c>
      <c r="B261" s="222">
        <f t="shared" si="13"/>
        <v>480</v>
      </c>
      <c r="C261" s="222" t="s">
        <v>305</v>
      </c>
      <c r="D261" s="65" t="s">
        <v>580</v>
      </c>
      <c r="E261" s="241">
        <v>705</v>
      </c>
      <c r="F261" s="257">
        <f t="shared" si="14"/>
        <v>0</v>
      </c>
      <c r="G261" s="268" t="str">
        <f t="shared" si="12"/>
        <v/>
      </c>
      <c r="H261" s="245"/>
    </row>
    <row r="262" spans="1:8" x14ac:dyDescent="0.2">
      <c r="A262" s="253" t="s">
        <v>49</v>
      </c>
      <c r="B262" s="222">
        <f t="shared" si="13"/>
        <v>482</v>
      </c>
      <c r="C262" s="222" t="s">
        <v>305</v>
      </c>
      <c r="D262" s="65" t="s">
        <v>581</v>
      </c>
      <c r="E262" s="241">
        <v>711.25</v>
      </c>
      <c r="F262" s="257">
        <f t="shared" si="14"/>
        <v>0</v>
      </c>
      <c r="G262" s="268" t="str">
        <f t="shared" si="12"/>
        <v/>
      </c>
      <c r="H262" s="245"/>
    </row>
    <row r="263" spans="1:8" x14ac:dyDescent="0.2">
      <c r="A263" s="253" t="s">
        <v>49</v>
      </c>
      <c r="B263" s="222">
        <f t="shared" si="13"/>
        <v>484</v>
      </c>
      <c r="C263" s="222" t="s">
        <v>305</v>
      </c>
      <c r="D263" s="65" t="s">
        <v>582</v>
      </c>
      <c r="E263" s="241">
        <v>780</v>
      </c>
      <c r="F263" s="257">
        <f t="shared" si="14"/>
        <v>0</v>
      </c>
      <c r="G263" s="268" t="str">
        <f t="shared" si="12"/>
        <v/>
      </c>
      <c r="H263" s="245"/>
    </row>
    <row r="264" spans="1:8" x14ac:dyDescent="0.2">
      <c r="A264" s="253" t="s">
        <v>49</v>
      </c>
      <c r="B264" s="222">
        <f t="shared" si="13"/>
        <v>486</v>
      </c>
      <c r="C264" s="222" t="s">
        <v>305</v>
      </c>
      <c r="D264" s="65" t="s">
        <v>583</v>
      </c>
      <c r="E264" s="241">
        <v>798.75</v>
      </c>
      <c r="F264" s="257">
        <f t="shared" si="14"/>
        <v>0</v>
      </c>
      <c r="G264" s="268" t="str">
        <f t="shared" si="12"/>
        <v/>
      </c>
      <c r="H264" s="245"/>
    </row>
    <row r="265" spans="1:8" x14ac:dyDescent="0.2">
      <c r="A265" s="253" t="s">
        <v>49</v>
      </c>
      <c r="B265" s="222">
        <f t="shared" si="13"/>
        <v>488</v>
      </c>
      <c r="C265" s="222" t="s">
        <v>305</v>
      </c>
      <c r="D265" s="65" t="s">
        <v>584</v>
      </c>
      <c r="E265" s="241">
        <v>913.75</v>
      </c>
      <c r="F265" s="257">
        <f t="shared" si="14"/>
        <v>0</v>
      </c>
      <c r="G265" s="268" t="str">
        <f t="shared" si="12"/>
        <v/>
      </c>
      <c r="H265" s="245"/>
    </row>
    <row r="266" spans="1:8" x14ac:dyDescent="0.2">
      <c r="A266" s="253" t="s">
        <v>49</v>
      </c>
      <c r="B266" s="222">
        <f t="shared" si="13"/>
        <v>490</v>
      </c>
      <c r="C266" s="222" t="s">
        <v>305</v>
      </c>
      <c r="D266" s="65" t="s">
        <v>585</v>
      </c>
      <c r="E266" s="241">
        <v>913.75</v>
      </c>
      <c r="F266" s="257">
        <f t="shared" si="14"/>
        <v>0</v>
      </c>
      <c r="G266" s="268" t="str">
        <f t="shared" si="12"/>
        <v/>
      </c>
      <c r="H266" s="245"/>
    </row>
    <row r="267" spans="1:8" x14ac:dyDescent="0.2">
      <c r="A267" s="253" t="s">
        <v>49</v>
      </c>
      <c r="B267" s="222">
        <f t="shared" si="13"/>
        <v>492</v>
      </c>
      <c r="C267" s="222" t="s">
        <v>305</v>
      </c>
      <c r="D267" s="65" t="s">
        <v>586</v>
      </c>
      <c r="E267" s="241">
        <v>1170</v>
      </c>
      <c r="F267" s="257">
        <f t="shared" si="14"/>
        <v>0</v>
      </c>
      <c r="G267" s="268" t="str">
        <f t="shared" si="12"/>
        <v/>
      </c>
      <c r="H267" s="245"/>
    </row>
    <row r="268" spans="1:8" x14ac:dyDescent="0.2">
      <c r="A268" s="253" t="s">
        <v>49</v>
      </c>
      <c r="B268" s="222">
        <f t="shared" si="13"/>
        <v>494</v>
      </c>
      <c r="C268" s="222" t="s">
        <v>305</v>
      </c>
      <c r="D268" s="65" t="s">
        <v>587</v>
      </c>
      <c r="E268" s="241">
        <v>1181.25</v>
      </c>
      <c r="F268" s="257">
        <f t="shared" si="14"/>
        <v>0</v>
      </c>
      <c r="G268" s="268" t="str">
        <f t="shared" ref="G268:G331" si="15">IF(F268=0,"",(F268/E268))</f>
        <v/>
      </c>
      <c r="H268" s="245"/>
    </row>
    <row r="269" spans="1:8" x14ac:dyDescent="0.2">
      <c r="A269" s="253" t="s">
        <v>49</v>
      </c>
      <c r="B269" s="222">
        <f t="shared" si="13"/>
        <v>496</v>
      </c>
      <c r="C269" s="222" t="s">
        <v>305</v>
      </c>
      <c r="D269" s="65" t="s">
        <v>588</v>
      </c>
      <c r="E269" s="241">
        <v>557.5</v>
      </c>
      <c r="F269" s="257">
        <f t="shared" si="14"/>
        <v>0</v>
      </c>
      <c r="G269" s="268" t="str">
        <f t="shared" si="15"/>
        <v/>
      </c>
      <c r="H269" s="245"/>
    </row>
    <row r="270" spans="1:8" x14ac:dyDescent="0.2">
      <c r="A270" s="253" t="s">
        <v>49</v>
      </c>
      <c r="B270" s="222">
        <f t="shared" si="13"/>
        <v>498</v>
      </c>
      <c r="C270" s="222" t="s">
        <v>305</v>
      </c>
      <c r="D270" s="65" t="s">
        <v>589</v>
      </c>
      <c r="E270" s="241">
        <v>557.5</v>
      </c>
      <c r="F270" s="257">
        <f t="shared" si="14"/>
        <v>0</v>
      </c>
      <c r="G270" s="268" t="str">
        <f t="shared" si="15"/>
        <v/>
      </c>
      <c r="H270" s="245"/>
    </row>
    <row r="271" spans="1:8" x14ac:dyDescent="0.2">
      <c r="A271" s="253" t="s">
        <v>49</v>
      </c>
      <c r="B271" s="222">
        <f t="shared" ref="B271:B334" si="16">B270+2</f>
        <v>500</v>
      </c>
      <c r="C271" s="222" t="s">
        <v>305</v>
      </c>
      <c r="D271" s="65" t="s">
        <v>590</v>
      </c>
      <c r="E271" s="241">
        <v>557.5</v>
      </c>
      <c r="F271" s="257">
        <f t="shared" si="14"/>
        <v>0</v>
      </c>
      <c r="G271" s="268" t="str">
        <f t="shared" si="15"/>
        <v/>
      </c>
      <c r="H271" s="245"/>
    </row>
    <row r="272" spans="1:8" x14ac:dyDescent="0.2">
      <c r="A272" s="253" t="s">
        <v>49</v>
      </c>
      <c r="B272" s="222">
        <f t="shared" si="16"/>
        <v>502</v>
      </c>
      <c r="C272" s="222" t="s">
        <v>305</v>
      </c>
      <c r="D272" s="65" t="s">
        <v>591</v>
      </c>
      <c r="E272" s="241">
        <v>626.25</v>
      </c>
      <c r="F272" s="257">
        <f t="shared" si="14"/>
        <v>0</v>
      </c>
      <c r="G272" s="268" t="str">
        <f t="shared" si="15"/>
        <v/>
      </c>
      <c r="H272" s="245"/>
    </row>
    <row r="273" spans="1:8" x14ac:dyDescent="0.2">
      <c r="A273" s="253" t="s">
        <v>49</v>
      </c>
      <c r="B273" s="222">
        <f t="shared" si="16"/>
        <v>504</v>
      </c>
      <c r="C273" s="222" t="s">
        <v>305</v>
      </c>
      <c r="D273" s="65" t="s">
        <v>592</v>
      </c>
      <c r="E273" s="241">
        <v>642.5</v>
      </c>
      <c r="F273" s="257">
        <f t="shared" si="14"/>
        <v>0</v>
      </c>
      <c r="G273" s="268" t="str">
        <f t="shared" si="15"/>
        <v/>
      </c>
      <c r="H273" s="245"/>
    </row>
    <row r="274" spans="1:8" x14ac:dyDescent="0.2">
      <c r="A274" s="253" t="s">
        <v>49</v>
      </c>
      <c r="B274" s="222">
        <f t="shared" si="16"/>
        <v>506</v>
      </c>
      <c r="C274" s="222" t="s">
        <v>305</v>
      </c>
      <c r="D274" s="65" t="s">
        <v>593</v>
      </c>
      <c r="E274" s="241">
        <v>642.5</v>
      </c>
      <c r="F274" s="257">
        <f t="shared" si="14"/>
        <v>0</v>
      </c>
      <c r="G274" s="268" t="str">
        <f t="shared" si="15"/>
        <v/>
      </c>
      <c r="H274" s="245"/>
    </row>
    <row r="275" spans="1:8" x14ac:dyDescent="0.2">
      <c r="A275" s="253" t="s">
        <v>49</v>
      </c>
      <c r="B275" s="222">
        <f t="shared" si="16"/>
        <v>508</v>
      </c>
      <c r="C275" s="222" t="s">
        <v>305</v>
      </c>
      <c r="D275" s="65" t="s">
        <v>594</v>
      </c>
      <c r="E275" s="241">
        <v>745</v>
      </c>
      <c r="F275" s="257">
        <f t="shared" si="14"/>
        <v>0</v>
      </c>
      <c r="G275" s="268" t="str">
        <f t="shared" si="15"/>
        <v/>
      </c>
      <c r="H275" s="245"/>
    </row>
    <row r="276" spans="1:8" x14ac:dyDescent="0.2">
      <c r="A276" s="253" t="s">
        <v>49</v>
      </c>
      <c r="B276" s="222">
        <f t="shared" si="16"/>
        <v>510</v>
      </c>
      <c r="C276" s="222" t="s">
        <v>305</v>
      </c>
      <c r="D276" s="65" t="s">
        <v>595</v>
      </c>
      <c r="E276" s="241">
        <v>745</v>
      </c>
      <c r="F276" s="257">
        <f t="shared" si="14"/>
        <v>0</v>
      </c>
      <c r="G276" s="268" t="str">
        <f t="shared" si="15"/>
        <v/>
      </c>
      <c r="H276" s="245"/>
    </row>
    <row r="277" spans="1:8" x14ac:dyDescent="0.2">
      <c r="A277" s="253" t="s">
        <v>49</v>
      </c>
      <c r="B277" s="222">
        <f t="shared" si="16"/>
        <v>512</v>
      </c>
      <c r="C277" s="222" t="s">
        <v>305</v>
      </c>
      <c r="D277" s="65" t="s">
        <v>596</v>
      </c>
      <c r="E277" s="241">
        <v>745</v>
      </c>
      <c r="F277" s="257">
        <f t="shared" si="14"/>
        <v>0</v>
      </c>
      <c r="G277" s="268" t="str">
        <f t="shared" si="15"/>
        <v/>
      </c>
      <c r="H277" s="245"/>
    </row>
    <row r="278" spans="1:8" x14ac:dyDescent="0.2">
      <c r="A278" s="253" t="s">
        <v>49</v>
      </c>
      <c r="B278" s="222">
        <v>530</v>
      </c>
      <c r="C278" s="222" t="s">
        <v>305</v>
      </c>
      <c r="D278" s="65" t="s">
        <v>500</v>
      </c>
      <c r="E278" s="241">
        <v>363.75</v>
      </c>
      <c r="F278" s="257">
        <f t="shared" si="14"/>
        <v>0</v>
      </c>
      <c r="G278" s="268" t="str">
        <f t="shared" si="15"/>
        <v/>
      </c>
      <c r="H278" s="245"/>
    </row>
    <row r="279" spans="1:8" x14ac:dyDescent="0.2">
      <c r="A279" s="253" t="s">
        <v>49</v>
      </c>
      <c r="B279" s="222">
        <f t="shared" si="16"/>
        <v>532</v>
      </c>
      <c r="C279" s="222" t="s">
        <v>305</v>
      </c>
      <c r="D279" s="65" t="s">
        <v>501</v>
      </c>
      <c r="E279" s="241">
        <v>986.25</v>
      </c>
      <c r="F279" s="257">
        <f t="shared" si="14"/>
        <v>0</v>
      </c>
      <c r="G279" s="268" t="str">
        <f t="shared" si="15"/>
        <v/>
      </c>
      <c r="H279" s="245"/>
    </row>
    <row r="280" spans="1:8" x14ac:dyDescent="0.2">
      <c r="A280" s="253" t="s">
        <v>49</v>
      </c>
      <c r="B280" s="222">
        <f t="shared" si="16"/>
        <v>534</v>
      </c>
      <c r="C280" s="222" t="s">
        <v>305</v>
      </c>
      <c r="D280" s="65" t="s">
        <v>502</v>
      </c>
      <c r="E280" s="241">
        <v>1018.75</v>
      </c>
      <c r="F280" s="257">
        <f t="shared" si="14"/>
        <v>0</v>
      </c>
      <c r="G280" s="268" t="str">
        <f t="shared" si="15"/>
        <v/>
      </c>
      <c r="H280" s="245"/>
    </row>
    <row r="281" spans="1:8" x14ac:dyDescent="0.2">
      <c r="A281" s="253" t="s">
        <v>49</v>
      </c>
      <c r="B281" s="222">
        <f t="shared" si="16"/>
        <v>536</v>
      </c>
      <c r="C281" s="222" t="s">
        <v>305</v>
      </c>
      <c r="D281" s="65" t="s">
        <v>503</v>
      </c>
      <c r="E281" s="241">
        <v>1070</v>
      </c>
      <c r="F281" s="257">
        <f t="shared" si="14"/>
        <v>0</v>
      </c>
      <c r="G281" s="268" t="str">
        <f t="shared" si="15"/>
        <v/>
      </c>
      <c r="H281" s="245"/>
    </row>
    <row r="282" spans="1:8" x14ac:dyDescent="0.2">
      <c r="A282" s="253" t="s">
        <v>49</v>
      </c>
      <c r="B282" s="222">
        <f t="shared" si="16"/>
        <v>538</v>
      </c>
      <c r="C282" s="222" t="s">
        <v>305</v>
      </c>
      <c r="D282" s="65" t="s">
        <v>504</v>
      </c>
      <c r="E282" s="241">
        <v>681.25</v>
      </c>
      <c r="F282" s="257">
        <f t="shared" si="14"/>
        <v>0</v>
      </c>
      <c r="G282" s="268" t="str">
        <f t="shared" si="15"/>
        <v/>
      </c>
      <c r="H282" s="245"/>
    </row>
    <row r="283" spans="1:8" x14ac:dyDescent="0.2">
      <c r="A283" s="253" t="s">
        <v>49</v>
      </c>
      <c r="B283" s="222">
        <f t="shared" si="16"/>
        <v>540</v>
      </c>
      <c r="C283" s="222" t="s">
        <v>305</v>
      </c>
      <c r="D283" s="65" t="s">
        <v>505</v>
      </c>
      <c r="E283" s="241">
        <v>742.5</v>
      </c>
      <c r="F283" s="257">
        <f t="shared" si="14"/>
        <v>0</v>
      </c>
      <c r="G283" s="268" t="str">
        <f t="shared" si="15"/>
        <v/>
      </c>
      <c r="H283" s="245"/>
    </row>
    <row r="284" spans="1:8" x14ac:dyDescent="0.2">
      <c r="A284" s="253" t="s">
        <v>49</v>
      </c>
      <c r="B284" s="222">
        <f t="shared" si="16"/>
        <v>542</v>
      </c>
      <c r="C284" s="222" t="s">
        <v>305</v>
      </c>
      <c r="D284" s="65" t="s">
        <v>506</v>
      </c>
      <c r="E284" s="241">
        <v>382.5</v>
      </c>
      <c r="F284" s="257">
        <f t="shared" si="14"/>
        <v>0</v>
      </c>
      <c r="G284" s="268" t="str">
        <f t="shared" si="15"/>
        <v/>
      </c>
      <c r="H284" s="245"/>
    </row>
    <row r="285" spans="1:8" x14ac:dyDescent="0.2">
      <c r="A285" s="253" t="s">
        <v>49</v>
      </c>
      <c r="B285" s="222">
        <f t="shared" si="16"/>
        <v>544</v>
      </c>
      <c r="C285" s="222" t="s">
        <v>305</v>
      </c>
      <c r="D285" s="65" t="s">
        <v>507</v>
      </c>
      <c r="E285" s="241">
        <v>402.5</v>
      </c>
      <c r="F285" s="257">
        <f t="shared" si="14"/>
        <v>0</v>
      </c>
      <c r="G285" s="268" t="str">
        <f t="shared" si="15"/>
        <v/>
      </c>
      <c r="H285" s="245"/>
    </row>
    <row r="286" spans="1:8" x14ac:dyDescent="0.2">
      <c r="A286" s="253" t="s">
        <v>49</v>
      </c>
      <c r="B286" s="222">
        <f t="shared" si="16"/>
        <v>546</v>
      </c>
      <c r="C286" s="222" t="s">
        <v>305</v>
      </c>
      <c r="D286" s="65" t="s">
        <v>508</v>
      </c>
      <c r="E286" s="241">
        <v>440</v>
      </c>
      <c r="F286" s="257">
        <f t="shared" si="14"/>
        <v>0</v>
      </c>
      <c r="G286" s="268" t="str">
        <f t="shared" si="15"/>
        <v/>
      </c>
      <c r="H286" s="245"/>
    </row>
    <row r="287" spans="1:8" x14ac:dyDescent="0.2">
      <c r="A287" s="253" t="s">
        <v>49</v>
      </c>
      <c r="B287" s="222">
        <f t="shared" si="16"/>
        <v>548</v>
      </c>
      <c r="C287" s="222" t="s">
        <v>305</v>
      </c>
      <c r="D287" s="65" t="s">
        <v>509</v>
      </c>
      <c r="E287" s="241">
        <v>523.75</v>
      </c>
      <c r="F287" s="257">
        <f t="shared" si="14"/>
        <v>0</v>
      </c>
      <c r="G287" s="268" t="str">
        <f t="shared" si="15"/>
        <v/>
      </c>
      <c r="H287" s="245"/>
    </row>
    <row r="288" spans="1:8" x14ac:dyDescent="0.2">
      <c r="A288" s="253" t="s">
        <v>49</v>
      </c>
      <c r="B288" s="222">
        <f t="shared" si="16"/>
        <v>550</v>
      </c>
      <c r="C288" s="222" t="s">
        <v>305</v>
      </c>
      <c r="D288" s="65" t="s">
        <v>510</v>
      </c>
      <c r="E288" s="241">
        <v>531.25</v>
      </c>
      <c r="F288" s="257">
        <f t="shared" si="14"/>
        <v>0</v>
      </c>
      <c r="G288" s="268" t="str">
        <f t="shared" si="15"/>
        <v/>
      </c>
      <c r="H288" s="245"/>
    </row>
    <row r="289" spans="1:8" x14ac:dyDescent="0.2">
      <c r="A289" s="253" t="s">
        <v>49</v>
      </c>
      <c r="B289" s="222">
        <f t="shared" si="16"/>
        <v>552</v>
      </c>
      <c r="C289" s="222" t="s">
        <v>305</v>
      </c>
      <c r="D289" s="65" t="s">
        <v>511</v>
      </c>
      <c r="E289" s="241">
        <v>571.25</v>
      </c>
      <c r="F289" s="257">
        <f t="shared" si="14"/>
        <v>0</v>
      </c>
      <c r="G289" s="268" t="str">
        <f t="shared" si="15"/>
        <v/>
      </c>
      <c r="H289" s="245"/>
    </row>
    <row r="290" spans="1:8" x14ac:dyDescent="0.2">
      <c r="A290" s="253" t="s">
        <v>49</v>
      </c>
      <c r="B290" s="222">
        <f t="shared" si="16"/>
        <v>554</v>
      </c>
      <c r="C290" s="222" t="s">
        <v>305</v>
      </c>
      <c r="D290" s="65" t="s">
        <v>512</v>
      </c>
      <c r="E290" s="241">
        <v>610</v>
      </c>
      <c r="F290" s="257">
        <f t="shared" si="14"/>
        <v>0</v>
      </c>
      <c r="G290" s="268" t="str">
        <f t="shared" si="15"/>
        <v/>
      </c>
      <c r="H290" s="245"/>
    </row>
    <row r="291" spans="1:8" x14ac:dyDescent="0.2">
      <c r="A291" s="253" t="s">
        <v>49</v>
      </c>
      <c r="B291" s="222">
        <f t="shared" si="16"/>
        <v>556</v>
      </c>
      <c r="C291" s="222" t="s">
        <v>305</v>
      </c>
      <c r="D291" s="65" t="s">
        <v>513</v>
      </c>
      <c r="E291" s="241">
        <v>646.25</v>
      </c>
      <c r="F291" s="257">
        <f t="shared" si="14"/>
        <v>0</v>
      </c>
      <c r="G291" s="268" t="str">
        <f t="shared" si="15"/>
        <v/>
      </c>
      <c r="H291" s="245"/>
    </row>
    <row r="292" spans="1:8" x14ac:dyDescent="0.2">
      <c r="A292" s="253" t="s">
        <v>49</v>
      </c>
      <c r="B292" s="222">
        <f t="shared" si="16"/>
        <v>558</v>
      </c>
      <c r="C292" s="222" t="s">
        <v>305</v>
      </c>
      <c r="D292" s="65" t="s">
        <v>514</v>
      </c>
      <c r="E292" s="241">
        <v>668.75</v>
      </c>
      <c r="F292" s="257">
        <f t="shared" si="14"/>
        <v>0</v>
      </c>
      <c r="G292" s="268" t="str">
        <f t="shared" si="15"/>
        <v/>
      </c>
      <c r="H292" s="245"/>
    </row>
    <row r="293" spans="1:8" x14ac:dyDescent="0.2">
      <c r="A293" s="253" t="s">
        <v>49</v>
      </c>
      <c r="B293" s="222">
        <f t="shared" si="16"/>
        <v>560</v>
      </c>
      <c r="C293" s="222" t="s">
        <v>305</v>
      </c>
      <c r="D293" s="65" t="s">
        <v>515</v>
      </c>
      <c r="E293" s="241">
        <v>916.25</v>
      </c>
      <c r="F293" s="257">
        <f t="shared" si="14"/>
        <v>0</v>
      </c>
      <c r="G293" s="268" t="str">
        <f t="shared" si="15"/>
        <v/>
      </c>
      <c r="H293" s="245"/>
    </row>
    <row r="294" spans="1:8" x14ac:dyDescent="0.2">
      <c r="A294" s="253" t="s">
        <v>49</v>
      </c>
      <c r="B294" s="222">
        <f t="shared" si="16"/>
        <v>562</v>
      </c>
      <c r="C294" s="222" t="s">
        <v>305</v>
      </c>
      <c r="D294" s="65" t="s">
        <v>516</v>
      </c>
      <c r="E294" s="241">
        <v>945</v>
      </c>
      <c r="F294" s="257">
        <f t="shared" si="14"/>
        <v>0</v>
      </c>
      <c r="G294" s="268" t="str">
        <f t="shared" si="15"/>
        <v/>
      </c>
      <c r="H294" s="245"/>
    </row>
    <row r="295" spans="1:8" x14ac:dyDescent="0.2">
      <c r="A295" s="253" t="s">
        <v>49</v>
      </c>
      <c r="B295" s="222">
        <f t="shared" si="16"/>
        <v>564</v>
      </c>
      <c r="C295" s="222" t="s">
        <v>305</v>
      </c>
      <c r="D295" s="65" t="s">
        <v>517</v>
      </c>
      <c r="E295" s="241">
        <v>972.5</v>
      </c>
      <c r="F295" s="257">
        <f t="shared" si="14"/>
        <v>0</v>
      </c>
      <c r="G295" s="268" t="str">
        <f t="shared" si="15"/>
        <v/>
      </c>
      <c r="H295" s="245"/>
    </row>
    <row r="296" spans="1:8" x14ac:dyDescent="0.2">
      <c r="A296" s="253" t="s">
        <v>49</v>
      </c>
      <c r="B296" s="222">
        <f t="shared" si="16"/>
        <v>566</v>
      </c>
      <c r="C296" s="222" t="s">
        <v>305</v>
      </c>
      <c r="D296" s="65" t="s">
        <v>518</v>
      </c>
      <c r="E296" s="241">
        <v>1030</v>
      </c>
      <c r="F296" s="257">
        <f t="shared" si="14"/>
        <v>0</v>
      </c>
      <c r="G296" s="268" t="str">
        <f t="shared" si="15"/>
        <v/>
      </c>
      <c r="H296" s="245"/>
    </row>
    <row r="297" spans="1:8" x14ac:dyDescent="0.2">
      <c r="A297" s="253" t="s">
        <v>49</v>
      </c>
      <c r="B297" s="222">
        <f t="shared" si="16"/>
        <v>568</v>
      </c>
      <c r="C297" s="222" t="s">
        <v>305</v>
      </c>
      <c r="D297" s="65" t="s">
        <v>519</v>
      </c>
      <c r="E297" s="241">
        <v>1057.5</v>
      </c>
      <c r="F297" s="257">
        <f t="shared" si="14"/>
        <v>0</v>
      </c>
      <c r="G297" s="268" t="str">
        <f t="shared" si="15"/>
        <v/>
      </c>
      <c r="H297" s="245"/>
    </row>
    <row r="298" spans="1:8" x14ac:dyDescent="0.2">
      <c r="A298" s="253" t="s">
        <v>49</v>
      </c>
      <c r="B298" s="222">
        <f t="shared" si="16"/>
        <v>570</v>
      </c>
      <c r="C298" s="222" t="s">
        <v>305</v>
      </c>
      <c r="D298" s="65" t="s">
        <v>520</v>
      </c>
      <c r="E298" s="241">
        <v>1226.25</v>
      </c>
      <c r="F298" s="257">
        <f t="shared" si="14"/>
        <v>0</v>
      </c>
      <c r="G298" s="268" t="str">
        <f t="shared" si="15"/>
        <v/>
      </c>
      <c r="H298" s="245"/>
    </row>
    <row r="299" spans="1:8" x14ac:dyDescent="0.2">
      <c r="A299" s="253" t="s">
        <v>49</v>
      </c>
      <c r="B299" s="222">
        <f t="shared" si="16"/>
        <v>572</v>
      </c>
      <c r="C299" s="222" t="s">
        <v>305</v>
      </c>
      <c r="D299" s="65" t="s">
        <v>521</v>
      </c>
      <c r="E299" s="241">
        <v>1293.75</v>
      </c>
      <c r="F299" s="257">
        <f t="shared" si="14"/>
        <v>0</v>
      </c>
      <c r="G299" s="268" t="str">
        <f t="shared" si="15"/>
        <v/>
      </c>
      <c r="H299" s="245"/>
    </row>
    <row r="300" spans="1:8" x14ac:dyDescent="0.2">
      <c r="A300" s="253" t="s">
        <v>49</v>
      </c>
      <c r="B300" s="222">
        <f t="shared" si="16"/>
        <v>574</v>
      </c>
      <c r="C300" s="222" t="s">
        <v>305</v>
      </c>
      <c r="D300" s="65" t="s">
        <v>522</v>
      </c>
      <c r="E300" s="241">
        <v>1321.25</v>
      </c>
      <c r="F300" s="257">
        <f t="shared" si="14"/>
        <v>0</v>
      </c>
      <c r="G300" s="268" t="str">
        <f t="shared" si="15"/>
        <v/>
      </c>
      <c r="H300" s="245"/>
    </row>
    <row r="301" spans="1:8" x14ac:dyDescent="0.2">
      <c r="A301" s="253" t="s">
        <v>49</v>
      </c>
      <c r="B301" s="222">
        <f t="shared" si="16"/>
        <v>576</v>
      </c>
      <c r="C301" s="222" t="s">
        <v>305</v>
      </c>
      <c r="D301" s="65" t="s">
        <v>523</v>
      </c>
      <c r="E301" s="241">
        <v>1357.5</v>
      </c>
      <c r="F301" s="257">
        <f t="shared" si="14"/>
        <v>0</v>
      </c>
      <c r="G301" s="268" t="str">
        <f t="shared" si="15"/>
        <v/>
      </c>
      <c r="H301" s="245"/>
    </row>
    <row r="302" spans="1:8" x14ac:dyDescent="0.2">
      <c r="A302" s="253" t="s">
        <v>49</v>
      </c>
      <c r="B302" s="222">
        <f t="shared" si="16"/>
        <v>578</v>
      </c>
      <c r="C302" s="222" t="s">
        <v>305</v>
      </c>
      <c r="D302" s="65" t="s">
        <v>524</v>
      </c>
      <c r="E302" s="241">
        <v>1385</v>
      </c>
      <c r="F302" s="257">
        <f t="shared" si="14"/>
        <v>0</v>
      </c>
      <c r="G302" s="268" t="str">
        <f t="shared" si="15"/>
        <v/>
      </c>
      <c r="H302" s="245"/>
    </row>
    <row r="303" spans="1:8" x14ac:dyDescent="0.2">
      <c r="A303" s="253" t="s">
        <v>49</v>
      </c>
      <c r="B303" s="222">
        <f t="shared" si="16"/>
        <v>580</v>
      </c>
      <c r="C303" s="222" t="s">
        <v>305</v>
      </c>
      <c r="D303" s="65" t="s">
        <v>525</v>
      </c>
      <c r="E303" s="241">
        <v>1412.5</v>
      </c>
      <c r="F303" s="257">
        <f t="shared" si="14"/>
        <v>0</v>
      </c>
      <c r="G303" s="268" t="str">
        <f t="shared" si="15"/>
        <v/>
      </c>
      <c r="H303" s="245"/>
    </row>
    <row r="304" spans="1:8" x14ac:dyDescent="0.2">
      <c r="A304" s="253" t="s">
        <v>49</v>
      </c>
      <c r="B304" s="222">
        <f t="shared" si="16"/>
        <v>582</v>
      </c>
      <c r="C304" s="222" t="s">
        <v>305</v>
      </c>
      <c r="D304" s="65" t="s">
        <v>526</v>
      </c>
      <c r="E304" s="241">
        <v>1441.25</v>
      </c>
      <c r="F304" s="257">
        <f t="shared" si="14"/>
        <v>0</v>
      </c>
      <c r="G304" s="268" t="str">
        <f t="shared" si="15"/>
        <v/>
      </c>
      <c r="H304" s="245"/>
    </row>
    <row r="305" spans="1:8" ht="25.5" x14ac:dyDescent="0.2">
      <c r="A305" s="253" t="s">
        <v>49</v>
      </c>
      <c r="B305" s="222">
        <f t="shared" si="16"/>
        <v>584</v>
      </c>
      <c r="C305" s="222" t="s">
        <v>305</v>
      </c>
      <c r="D305" s="65" t="s">
        <v>527</v>
      </c>
      <c r="E305" s="241">
        <v>525</v>
      </c>
      <c r="F305" s="257">
        <f t="shared" si="14"/>
        <v>0</v>
      </c>
      <c r="G305" s="268" t="str">
        <f t="shared" si="15"/>
        <v/>
      </c>
      <c r="H305" s="245"/>
    </row>
    <row r="306" spans="1:8" ht="25.5" x14ac:dyDescent="0.2">
      <c r="A306" s="253" t="s">
        <v>49</v>
      </c>
      <c r="B306" s="222">
        <f t="shared" si="16"/>
        <v>586</v>
      </c>
      <c r="C306" s="222" t="s">
        <v>305</v>
      </c>
      <c r="D306" s="65" t="s">
        <v>528</v>
      </c>
      <c r="E306" s="241">
        <v>537.5</v>
      </c>
      <c r="F306" s="257">
        <f t="shared" si="14"/>
        <v>0</v>
      </c>
      <c r="G306" s="268" t="str">
        <f t="shared" si="15"/>
        <v/>
      </c>
      <c r="H306" s="245"/>
    </row>
    <row r="307" spans="1:8" ht="25.5" x14ac:dyDescent="0.2">
      <c r="A307" s="253" t="s">
        <v>49</v>
      </c>
      <c r="B307" s="222">
        <f t="shared" si="16"/>
        <v>588</v>
      </c>
      <c r="C307" s="222" t="s">
        <v>305</v>
      </c>
      <c r="D307" s="65" t="s">
        <v>529</v>
      </c>
      <c r="E307" s="241">
        <v>550</v>
      </c>
      <c r="F307" s="257">
        <f t="shared" si="14"/>
        <v>0</v>
      </c>
      <c r="G307" s="268" t="str">
        <f t="shared" si="15"/>
        <v/>
      </c>
      <c r="H307" s="245"/>
    </row>
    <row r="308" spans="1:8" ht="25.5" x14ac:dyDescent="0.2">
      <c r="A308" s="253" t="s">
        <v>49</v>
      </c>
      <c r="B308" s="222">
        <f t="shared" si="16"/>
        <v>590</v>
      </c>
      <c r="C308" s="222" t="s">
        <v>305</v>
      </c>
      <c r="D308" s="65" t="s">
        <v>530</v>
      </c>
      <c r="E308" s="241">
        <v>678.75</v>
      </c>
      <c r="F308" s="257">
        <f t="shared" si="14"/>
        <v>0</v>
      </c>
      <c r="G308" s="268" t="str">
        <f t="shared" si="15"/>
        <v/>
      </c>
      <c r="H308" s="245"/>
    </row>
    <row r="309" spans="1:8" ht="25.5" x14ac:dyDescent="0.2">
      <c r="A309" s="253" t="s">
        <v>49</v>
      </c>
      <c r="B309" s="222">
        <f t="shared" si="16"/>
        <v>592</v>
      </c>
      <c r="C309" s="222" t="s">
        <v>305</v>
      </c>
      <c r="D309" s="65" t="s">
        <v>531</v>
      </c>
      <c r="E309" s="241">
        <v>715</v>
      </c>
      <c r="F309" s="257">
        <f t="shared" si="14"/>
        <v>0</v>
      </c>
      <c r="G309" s="268" t="str">
        <f t="shared" si="15"/>
        <v/>
      </c>
      <c r="H309" s="245"/>
    </row>
    <row r="310" spans="1:8" ht="25.5" x14ac:dyDescent="0.2">
      <c r="A310" s="253" t="s">
        <v>49</v>
      </c>
      <c r="B310" s="222">
        <f t="shared" si="16"/>
        <v>594</v>
      </c>
      <c r="C310" s="222" t="s">
        <v>305</v>
      </c>
      <c r="D310" s="65" t="s">
        <v>532</v>
      </c>
      <c r="E310" s="241">
        <v>742.5</v>
      </c>
      <c r="F310" s="257">
        <f t="shared" si="14"/>
        <v>0</v>
      </c>
      <c r="G310" s="268" t="str">
        <f t="shared" si="15"/>
        <v/>
      </c>
      <c r="H310" s="245"/>
    </row>
    <row r="311" spans="1:8" ht="25.5" x14ac:dyDescent="0.2">
      <c r="A311" s="253" t="s">
        <v>49</v>
      </c>
      <c r="B311" s="222">
        <f t="shared" si="16"/>
        <v>596</v>
      </c>
      <c r="C311" s="222" t="s">
        <v>305</v>
      </c>
      <c r="D311" s="65" t="s">
        <v>533</v>
      </c>
      <c r="E311" s="241">
        <v>1027.5</v>
      </c>
      <c r="F311" s="257">
        <f t="shared" si="14"/>
        <v>0</v>
      </c>
      <c r="G311" s="268" t="str">
        <f t="shared" si="15"/>
        <v/>
      </c>
      <c r="H311" s="245"/>
    </row>
    <row r="312" spans="1:8" ht="25.5" x14ac:dyDescent="0.2">
      <c r="A312" s="253" t="s">
        <v>49</v>
      </c>
      <c r="B312" s="222">
        <f t="shared" si="16"/>
        <v>598</v>
      </c>
      <c r="C312" s="222" t="s">
        <v>305</v>
      </c>
      <c r="D312" s="65" t="s">
        <v>534</v>
      </c>
      <c r="E312" s="241">
        <v>1193.75</v>
      </c>
      <c r="F312" s="257">
        <f t="shared" si="14"/>
        <v>0</v>
      </c>
      <c r="G312" s="268" t="str">
        <f t="shared" si="15"/>
        <v/>
      </c>
      <c r="H312" s="245"/>
    </row>
    <row r="313" spans="1:8" ht="25.5" x14ac:dyDescent="0.2">
      <c r="A313" s="253" t="s">
        <v>49</v>
      </c>
      <c r="B313" s="222">
        <f t="shared" si="16"/>
        <v>600</v>
      </c>
      <c r="C313" s="222" t="s">
        <v>305</v>
      </c>
      <c r="D313" s="65" t="s">
        <v>535</v>
      </c>
      <c r="E313" s="241">
        <v>1233.75</v>
      </c>
      <c r="F313" s="257">
        <f t="shared" si="14"/>
        <v>0</v>
      </c>
      <c r="G313" s="268" t="str">
        <f t="shared" si="15"/>
        <v/>
      </c>
      <c r="H313" s="245"/>
    </row>
    <row r="314" spans="1:8" ht="25.5" x14ac:dyDescent="0.2">
      <c r="A314" s="253" t="s">
        <v>49</v>
      </c>
      <c r="B314" s="222">
        <f t="shared" si="16"/>
        <v>602</v>
      </c>
      <c r="C314" s="222" t="s">
        <v>305</v>
      </c>
      <c r="D314" s="65" t="s">
        <v>536</v>
      </c>
      <c r="E314" s="241">
        <v>1262.5</v>
      </c>
      <c r="F314" s="257">
        <f t="shared" si="14"/>
        <v>0</v>
      </c>
      <c r="G314" s="268" t="str">
        <f t="shared" si="15"/>
        <v/>
      </c>
      <c r="H314" s="245"/>
    </row>
    <row r="315" spans="1:8" x14ac:dyDescent="0.2">
      <c r="A315" s="253" t="s">
        <v>49</v>
      </c>
      <c r="B315" s="222">
        <f t="shared" si="16"/>
        <v>604</v>
      </c>
      <c r="C315" s="222" t="s">
        <v>305</v>
      </c>
      <c r="D315" s="65" t="s">
        <v>537</v>
      </c>
      <c r="E315" s="241">
        <v>562.5</v>
      </c>
      <c r="F315" s="257">
        <f t="shared" si="14"/>
        <v>0</v>
      </c>
      <c r="G315" s="268" t="str">
        <f t="shared" si="15"/>
        <v/>
      </c>
      <c r="H315" s="245"/>
    </row>
    <row r="316" spans="1:8" x14ac:dyDescent="0.2">
      <c r="A316" s="253" t="s">
        <v>49</v>
      </c>
      <c r="B316" s="222">
        <f t="shared" si="16"/>
        <v>606</v>
      </c>
      <c r="C316" s="222" t="s">
        <v>305</v>
      </c>
      <c r="D316" s="65" t="s">
        <v>538</v>
      </c>
      <c r="E316" s="241">
        <v>592.5</v>
      </c>
      <c r="F316" s="257">
        <f t="shared" si="14"/>
        <v>0</v>
      </c>
      <c r="G316" s="268" t="str">
        <f t="shared" si="15"/>
        <v/>
      </c>
      <c r="H316" s="245"/>
    </row>
    <row r="317" spans="1:8" x14ac:dyDescent="0.2">
      <c r="A317" s="253" t="s">
        <v>49</v>
      </c>
      <c r="B317" s="222">
        <f t="shared" si="16"/>
        <v>608</v>
      </c>
      <c r="C317" s="222" t="s">
        <v>305</v>
      </c>
      <c r="D317" s="65" t="s">
        <v>539</v>
      </c>
      <c r="E317" s="241">
        <v>725</v>
      </c>
      <c r="F317" s="257">
        <f t="shared" si="14"/>
        <v>0</v>
      </c>
      <c r="G317" s="268" t="str">
        <f t="shared" si="15"/>
        <v/>
      </c>
      <c r="H317" s="245"/>
    </row>
    <row r="318" spans="1:8" x14ac:dyDescent="0.2">
      <c r="A318" s="253" t="s">
        <v>49</v>
      </c>
      <c r="B318" s="222">
        <f t="shared" si="16"/>
        <v>610</v>
      </c>
      <c r="C318" s="222" t="s">
        <v>305</v>
      </c>
      <c r="D318" s="65" t="s">
        <v>540</v>
      </c>
      <c r="E318" s="241">
        <v>786.25</v>
      </c>
      <c r="F318" s="257">
        <f t="shared" si="14"/>
        <v>0</v>
      </c>
      <c r="G318" s="268" t="str">
        <f t="shared" si="15"/>
        <v/>
      </c>
      <c r="H318" s="245"/>
    </row>
    <row r="319" spans="1:8" x14ac:dyDescent="0.2">
      <c r="A319" s="253" t="s">
        <v>49</v>
      </c>
      <c r="B319" s="222">
        <f t="shared" si="16"/>
        <v>612</v>
      </c>
      <c r="C319" s="222" t="s">
        <v>305</v>
      </c>
      <c r="D319" s="65" t="s">
        <v>541</v>
      </c>
      <c r="E319" s="241">
        <v>943.75</v>
      </c>
      <c r="F319" s="257">
        <f t="shared" si="14"/>
        <v>0</v>
      </c>
      <c r="G319" s="268" t="str">
        <f t="shared" si="15"/>
        <v/>
      </c>
      <c r="H319" s="245"/>
    </row>
    <row r="320" spans="1:8" x14ac:dyDescent="0.2">
      <c r="A320" s="253" t="s">
        <v>49</v>
      </c>
      <c r="B320" s="222">
        <v>650</v>
      </c>
      <c r="C320" s="222" t="s">
        <v>305</v>
      </c>
      <c r="D320" s="65" t="s">
        <v>542</v>
      </c>
      <c r="E320" s="241">
        <v>531.25</v>
      </c>
      <c r="F320" s="257">
        <f t="shared" si="14"/>
        <v>0</v>
      </c>
      <c r="G320" s="268" t="str">
        <f t="shared" si="15"/>
        <v/>
      </c>
      <c r="H320" s="245"/>
    </row>
    <row r="321" spans="1:8" x14ac:dyDescent="0.2">
      <c r="A321" s="253" t="s">
        <v>49</v>
      </c>
      <c r="B321" s="222">
        <f t="shared" si="16"/>
        <v>652</v>
      </c>
      <c r="C321" s="222" t="s">
        <v>305</v>
      </c>
      <c r="D321" s="65" t="s">
        <v>543</v>
      </c>
      <c r="E321" s="241">
        <v>562.5</v>
      </c>
      <c r="F321" s="257">
        <f t="shared" si="14"/>
        <v>0</v>
      </c>
      <c r="G321" s="268" t="str">
        <f t="shared" si="15"/>
        <v/>
      </c>
      <c r="H321" s="245"/>
    </row>
    <row r="322" spans="1:8" x14ac:dyDescent="0.2">
      <c r="A322" s="253" t="s">
        <v>49</v>
      </c>
      <c r="B322" s="222">
        <v>670</v>
      </c>
      <c r="C322" s="222" t="s">
        <v>305</v>
      </c>
      <c r="D322" s="65" t="s">
        <v>544</v>
      </c>
      <c r="E322" s="241">
        <v>675</v>
      </c>
      <c r="F322" s="257">
        <f t="shared" si="14"/>
        <v>0</v>
      </c>
      <c r="G322" s="268" t="str">
        <f t="shared" si="15"/>
        <v/>
      </c>
      <c r="H322" s="245"/>
    </row>
    <row r="323" spans="1:8" x14ac:dyDescent="0.2">
      <c r="A323" s="253" t="s">
        <v>49</v>
      </c>
      <c r="B323" s="222">
        <f t="shared" si="16"/>
        <v>672</v>
      </c>
      <c r="C323" s="222" t="s">
        <v>305</v>
      </c>
      <c r="D323" s="65" t="s">
        <v>604</v>
      </c>
      <c r="E323" s="241">
        <v>680.625</v>
      </c>
      <c r="F323" s="257">
        <f t="shared" si="14"/>
        <v>0</v>
      </c>
      <c r="G323" s="268" t="str">
        <f t="shared" si="15"/>
        <v/>
      </c>
      <c r="H323" s="245"/>
    </row>
    <row r="324" spans="1:8" x14ac:dyDescent="0.2">
      <c r="A324" s="253" t="s">
        <v>49</v>
      </c>
      <c r="B324" s="222">
        <f t="shared" si="16"/>
        <v>674</v>
      </c>
      <c r="C324" s="222" t="s">
        <v>305</v>
      </c>
      <c r="D324" s="65" t="s">
        <v>545</v>
      </c>
      <c r="E324" s="241">
        <v>687.5</v>
      </c>
      <c r="F324" s="257">
        <f t="shared" ref="F324:F387" si="17">$A$2*E324</f>
        <v>0</v>
      </c>
      <c r="G324" s="268" t="str">
        <f t="shared" si="15"/>
        <v/>
      </c>
      <c r="H324" s="245"/>
    </row>
    <row r="325" spans="1:8" x14ac:dyDescent="0.2">
      <c r="A325" s="253" t="s">
        <v>49</v>
      </c>
      <c r="B325" s="222">
        <f t="shared" si="16"/>
        <v>676</v>
      </c>
      <c r="C325" s="222" t="s">
        <v>305</v>
      </c>
      <c r="D325" s="65" t="s">
        <v>605</v>
      </c>
      <c r="E325" s="241">
        <v>696.23749999999995</v>
      </c>
      <c r="F325" s="257">
        <f t="shared" si="17"/>
        <v>0</v>
      </c>
      <c r="G325" s="268" t="str">
        <f t="shared" si="15"/>
        <v/>
      </c>
      <c r="H325" s="245"/>
    </row>
    <row r="326" spans="1:8" x14ac:dyDescent="0.2">
      <c r="A326" s="253" t="s">
        <v>49</v>
      </c>
      <c r="B326" s="222">
        <f t="shared" si="16"/>
        <v>678</v>
      </c>
      <c r="C326" s="222" t="s">
        <v>305</v>
      </c>
      <c r="D326" s="65" t="s">
        <v>546</v>
      </c>
      <c r="E326" s="241">
        <v>656.61249999999995</v>
      </c>
      <c r="F326" s="257">
        <f t="shared" si="17"/>
        <v>0</v>
      </c>
      <c r="G326" s="268" t="str">
        <f t="shared" si="15"/>
        <v/>
      </c>
      <c r="H326" s="245"/>
    </row>
    <row r="327" spans="1:8" x14ac:dyDescent="0.2">
      <c r="A327" s="253" t="s">
        <v>49</v>
      </c>
      <c r="B327" s="222">
        <f t="shared" si="16"/>
        <v>680</v>
      </c>
      <c r="C327" s="222" t="s">
        <v>305</v>
      </c>
      <c r="D327" s="65" t="s">
        <v>606</v>
      </c>
      <c r="E327" s="241">
        <v>662.26249999999993</v>
      </c>
      <c r="F327" s="257">
        <f t="shared" si="17"/>
        <v>0</v>
      </c>
      <c r="G327" s="268" t="str">
        <f t="shared" si="15"/>
        <v/>
      </c>
      <c r="H327" s="245"/>
    </row>
    <row r="328" spans="1:8" x14ac:dyDescent="0.2">
      <c r="A328" s="253" t="s">
        <v>49</v>
      </c>
      <c r="B328" s="222">
        <v>700</v>
      </c>
      <c r="C328" s="222" t="s">
        <v>305</v>
      </c>
      <c r="D328" s="65" t="s">
        <v>640</v>
      </c>
      <c r="E328" s="241">
        <v>469.5</v>
      </c>
      <c r="F328" s="257">
        <f t="shared" si="17"/>
        <v>0</v>
      </c>
      <c r="G328" s="268" t="str">
        <f t="shared" si="15"/>
        <v/>
      </c>
      <c r="H328" s="245"/>
    </row>
    <row r="329" spans="1:8" x14ac:dyDescent="0.2">
      <c r="A329" s="253" t="s">
        <v>49</v>
      </c>
      <c r="B329" s="222">
        <v>720</v>
      </c>
      <c r="C329" s="222" t="s">
        <v>305</v>
      </c>
      <c r="D329" s="65" t="s">
        <v>547</v>
      </c>
      <c r="E329" s="241">
        <v>557.5</v>
      </c>
      <c r="F329" s="257">
        <f t="shared" si="17"/>
        <v>0</v>
      </c>
      <c r="G329" s="268" t="str">
        <f t="shared" si="15"/>
        <v/>
      </c>
      <c r="H329" s="245"/>
    </row>
    <row r="330" spans="1:8" x14ac:dyDescent="0.2">
      <c r="A330" s="253" t="s">
        <v>49</v>
      </c>
      <c r="B330" s="222">
        <f t="shared" si="16"/>
        <v>722</v>
      </c>
      <c r="C330" s="222" t="s">
        <v>305</v>
      </c>
      <c r="D330" s="65" t="s">
        <v>548</v>
      </c>
      <c r="E330" s="241">
        <v>650</v>
      </c>
      <c r="F330" s="257">
        <f t="shared" si="17"/>
        <v>0</v>
      </c>
      <c r="G330" s="268" t="str">
        <f t="shared" si="15"/>
        <v/>
      </c>
      <c r="H330" s="245"/>
    </row>
    <row r="331" spans="1:8" x14ac:dyDescent="0.2">
      <c r="A331" s="253" t="s">
        <v>49</v>
      </c>
      <c r="B331" s="222">
        <f t="shared" si="16"/>
        <v>724</v>
      </c>
      <c r="C331" s="222" t="s">
        <v>305</v>
      </c>
      <c r="D331" s="65" t="s">
        <v>597</v>
      </c>
      <c r="E331" s="241">
        <v>525</v>
      </c>
      <c r="F331" s="257">
        <f t="shared" si="17"/>
        <v>0</v>
      </c>
      <c r="G331" s="268" t="str">
        <f t="shared" si="15"/>
        <v/>
      </c>
      <c r="H331" s="245"/>
    </row>
    <row r="332" spans="1:8" x14ac:dyDescent="0.2">
      <c r="A332" s="253" t="s">
        <v>49</v>
      </c>
      <c r="B332" s="222">
        <f t="shared" si="16"/>
        <v>726</v>
      </c>
      <c r="C332" s="222" t="s">
        <v>305</v>
      </c>
      <c r="D332" s="65" t="s">
        <v>598</v>
      </c>
      <c r="E332" s="241">
        <v>563.75</v>
      </c>
      <c r="F332" s="257">
        <f t="shared" si="17"/>
        <v>0</v>
      </c>
      <c r="G332" s="268" t="str">
        <f t="shared" ref="G332:G361" si="18">IF(F332=0,"",(F332/E332))</f>
        <v/>
      </c>
      <c r="H332" s="245"/>
    </row>
    <row r="333" spans="1:8" x14ac:dyDescent="0.2">
      <c r="A333" s="253" t="s">
        <v>49</v>
      </c>
      <c r="B333" s="222">
        <f t="shared" si="16"/>
        <v>728</v>
      </c>
      <c r="C333" s="222" t="s">
        <v>305</v>
      </c>
      <c r="D333" s="65" t="s">
        <v>599</v>
      </c>
      <c r="E333" s="241">
        <v>663.75</v>
      </c>
      <c r="F333" s="257">
        <f t="shared" si="17"/>
        <v>0</v>
      </c>
      <c r="G333" s="268" t="str">
        <f t="shared" si="18"/>
        <v/>
      </c>
      <c r="H333" s="245"/>
    </row>
    <row r="334" spans="1:8" ht="25.5" x14ac:dyDescent="0.2">
      <c r="A334" s="253" t="s">
        <v>49</v>
      </c>
      <c r="B334" s="222">
        <f t="shared" si="16"/>
        <v>730</v>
      </c>
      <c r="C334" s="222" t="s">
        <v>305</v>
      </c>
      <c r="D334" s="65" t="s">
        <v>600</v>
      </c>
      <c r="E334" s="241">
        <v>848.75</v>
      </c>
      <c r="F334" s="257">
        <f t="shared" si="17"/>
        <v>0</v>
      </c>
      <c r="G334" s="268" t="str">
        <f t="shared" si="18"/>
        <v/>
      </c>
      <c r="H334" s="245"/>
    </row>
    <row r="335" spans="1:8" ht="25.5" x14ac:dyDescent="0.2">
      <c r="A335" s="253" t="s">
        <v>49</v>
      </c>
      <c r="B335" s="222">
        <f t="shared" ref="B335:B355" si="19">B334+2</f>
        <v>732</v>
      </c>
      <c r="C335" s="222" t="s">
        <v>305</v>
      </c>
      <c r="D335" s="65" t="s">
        <v>601</v>
      </c>
      <c r="E335" s="241">
        <v>976.25</v>
      </c>
      <c r="F335" s="257">
        <f t="shared" si="17"/>
        <v>0</v>
      </c>
      <c r="G335" s="268" t="str">
        <f t="shared" si="18"/>
        <v/>
      </c>
      <c r="H335" s="245"/>
    </row>
    <row r="336" spans="1:8" ht="25.5" x14ac:dyDescent="0.2">
      <c r="A336" s="253" t="s">
        <v>49</v>
      </c>
      <c r="B336" s="222">
        <f t="shared" si="19"/>
        <v>734</v>
      </c>
      <c r="C336" s="222" t="s">
        <v>305</v>
      </c>
      <c r="D336" s="65" t="s">
        <v>602</v>
      </c>
      <c r="E336" s="241">
        <v>1081.25</v>
      </c>
      <c r="F336" s="257">
        <f t="shared" si="17"/>
        <v>0</v>
      </c>
      <c r="G336" s="268" t="str">
        <f t="shared" si="18"/>
        <v/>
      </c>
      <c r="H336" s="245"/>
    </row>
    <row r="337" spans="1:8" ht="25.5" x14ac:dyDescent="0.2">
      <c r="A337" s="253" t="s">
        <v>49</v>
      </c>
      <c r="B337" s="222">
        <f t="shared" si="19"/>
        <v>736</v>
      </c>
      <c r="C337" s="222" t="s">
        <v>305</v>
      </c>
      <c r="D337" s="65" t="s">
        <v>607</v>
      </c>
      <c r="E337" s="241">
        <v>401.78750000000002</v>
      </c>
      <c r="F337" s="257">
        <f t="shared" si="17"/>
        <v>0</v>
      </c>
      <c r="G337" s="268" t="str">
        <f t="shared" si="18"/>
        <v/>
      </c>
      <c r="H337" s="245"/>
    </row>
    <row r="338" spans="1:8" ht="25.5" x14ac:dyDescent="0.2">
      <c r="A338" s="253" t="s">
        <v>49</v>
      </c>
      <c r="B338" s="222">
        <f t="shared" si="19"/>
        <v>738</v>
      </c>
      <c r="C338" s="222" t="s">
        <v>305</v>
      </c>
      <c r="D338" s="65" t="s">
        <v>610</v>
      </c>
      <c r="E338" s="241">
        <v>303.57500000000005</v>
      </c>
      <c r="F338" s="257">
        <f t="shared" si="17"/>
        <v>0</v>
      </c>
      <c r="G338" s="268" t="str">
        <f t="shared" si="18"/>
        <v/>
      </c>
      <c r="H338" s="245"/>
    </row>
    <row r="339" spans="1:8" ht="25.5" x14ac:dyDescent="0.2">
      <c r="A339" s="253" t="s">
        <v>49</v>
      </c>
      <c r="B339" s="222">
        <f t="shared" si="19"/>
        <v>740</v>
      </c>
      <c r="C339" s="222" t="s">
        <v>305</v>
      </c>
      <c r="D339" s="65" t="s">
        <v>756</v>
      </c>
      <c r="E339" s="241">
        <v>301.25</v>
      </c>
      <c r="F339" s="257">
        <f t="shared" si="17"/>
        <v>0</v>
      </c>
      <c r="G339" s="268" t="str">
        <f t="shared" si="18"/>
        <v/>
      </c>
      <c r="H339" s="245"/>
    </row>
    <row r="340" spans="1:8" ht="25.5" x14ac:dyDescent="0.2">
      <c r="A340" s="253" t="s">
        <v>49</v>
      </c>
      <c r="B340" s="222">
        <f t="shared" si="19"/>
        <v>742</v>
      </c>
      <c r="C340" s="222" t="s">
        <v>305</v>
      </c>
      <c r="D340" s="65" t="s">
        <v>757</v>
      </c>
      <c r="E340" s="241">
        <v>308.88750000000005</v>
      </c>
      <c r="F340" s="257">
        <f t="shared" si="17"/>
        <v>0</v>
      </c>
      <c r="G340" s="268" t="str">
        <f t="shared" si="18"/>
        <v/>
      </c>
      <c r="H340" s="245"/>
    </row>
    <row r="341" spans="1:8" ht="25.5" x14ac:dyDescent="0.2">
      <c r="A341" s="253" t="s">
        <v>49</v>
      </c>
      <c r="B341" s="222">
        <f t="shared" si="19"/>
        <v>744</v>
      </c>
      <c r="C341" s="222" t="s">
        <v>305</v>
      </c>
      <c r="D341" s="65" t="s">
        <v>608</v>
      </c>
      <c r="E341" s="241">
        <v>339.28750000000002</v>
      </c>
      <c r="F341" s="257">
        <f t="shared" si="17"/>
        <v>0</v>
      </c>
      <c r="G341" s="268" t="str">
        <f t="shared" si="18"/>
        <v/>
      </c>
      <c r="H341" s="245"/>
    </row>
    <row r="342" spans="1:8" ht="25.5" x14ac:dyDescent="0.2">
      <c r="A342" s="253" t="s">
        <v>49</v>
      </c>
      <c r="B342" s="222">
        <f t="shared" si="19"/>
        <v>746</v>
      </c>
      <c r="C342" s="222" t="s">
        <v>305</v>
      </c>
      <c r="D342" s="65" t="s">
        <v>609</v>
      </c>
      <c r="E342" s="241">
        <v>366.07500000000005</v>
      </c>
      <c r="F342" s="257">
        <f t="shared" si="17"/>
        <v>0</v>
      </c>
      <c r="G342" s="268" t="str">
        <f t="shared" si="18"/>
        <v/>
      </c>
      <c r="H342" s="245"/>
    </row>
    <row r="343" spans="1:8" ht="25.5" x14ac:dyDescent="0.2">
      <c r="A343" s="253" t="s">
        <v>49</v>
      </c>
      <c r="B343" s="222">
        <f t="shared" si="19"/>
        <v>748</v>
      </c>
      <c r="C343" s="222" t="s">
        <v>305</v>
      </c>
      <c r="D343" s="65" t="s">
        <v>758</v>
      </c>
      <c r="E343" s="241">
        <v>344.28750000000002</v>
      </c>
      <c r="F343" s="257">
        <f t="shared" si="17"/>
        <v>0</v>
      </c>
      <c r="G343" s="268" t="str">
        <f t="shared" si="18"/>
        <v/>
      </c>
      <c r="H343" s="245"/>
    </row>
    <row r="344" spans="1:8" ht="25.5" x14ac:dyDescent="0.2">
      <c r="A344" s="253" t="s">
        <v>49</v>
      </c>
      <c r="B344" s="222">
        <f t="shared" si="19"/>
        <v>750</v>
      </c>
      <c r="C344" s="222" t="s">
        <v>305</v>
      </c>
      <c r="D344" s="65" t="s">
        <v>759</v>
      </c>
      <c r="E344" s="241">
        <v>365.79999999999995</v>
      </c>
      <c r="F344" s="257">
        <f t="shared" si="17"/>
        <v>0</v>
      </c>
      <c r="G344" s="268" t="str">
        <f t="shared" si="18"/>
        <v/>
      </c>
      <c r="H344" s="245"/>
    </row>
    <row r="345" spans="1:8" x14ac:dyDescent="0.2">
      <c r="A345" s="253" t="s">
        <v>49</v>
      </c>
      <c r="B345" s="222">
        <f t="shared" si="19"/>
        <v>752</v>
      </c>
      <c r="C345" s="222" t="s">
        <v>305</v>
      </c>
      <c r="D345" s="65" t="s">
        <v>327</v>
      </c>
      <c r="E345" s="241">
        <v>689.11249999999995</v>
      </c>
      <c r="F345" s="257">
        <f t="shared" si="17"/>
        <v>0</v>
      </c>
      <c r="G345" s="268" t="str">
        <f t="shared" si="18"/>
        <v/>
      </c>
      <c r="H345" s="245"/>
    </row>
    <row r="346" spans="1:8" x14ac:dyDescent="0.2">
      <c r="A346" s="253" t="s">
        <v>49</v>
      </c>
      <c r="B346" s="222">
        <f t="shared" si="19"/>
        <v>754</v>
      </c>
      <c r="C346" s="222" t="s">
        <v>305</v>
      </c>
      <c r="D346" s="65" t="s">
        <v>328</v>
      </c>
      <c r="E346" s="241">
        <v>277.86250000000001</v>
      </c>
      <c r="F346" s="257">
        <f t="shared" si="17"/>
        <v>0</v>
      </c>
      <c r="G346" s="268" t="str">
        <f t="shared" si="18"/>
        <v/>
      </c>
      <c r="H346" s="245"/>
    </row>
    <row r="347" spans="1:8" x14ac:dyDescent="0.2">
      <c r="A347" s="253" t="s">
        <v>49</v>
      </c>
      <c r="B347" s="222">
        <f t="shared" si="19"/>
        <v>756</v>
      </c>
      <c r="C347" s="222" t="s">
        <v>305</v>
      </c>
      <c r="D347" s="65" t="s">
        <v>329</v>
      </c>
      <c r="E347" s="241">
        <v>279.73750000000001</v>
      </c>
      <c r="F347" s="257">
        <f t="shared" si="17"/>
        <v>0</v>
      </c>
      <c r="G347" s="268" t="str">
        <f t="shared" si="18"/>
        <v/>
      </c>
      <c r="H347" s="245"/>
    </row>
    <row r="348" spans="1:8" x14ac:dyDescent="0.2">
      <c r="A348" s="253" t="s">
        <v>49</v>
      </c>
      <c r="B348" s="222">
        <f t="shared" si="19"/>
        <v>758</v>
      </c>
      <c r="C348" s="222" t="s">
        <v>305</v>
      </c>
      <c r="D348" s="65" t="s">
        <v>330</v>
      </c>
      <c r="E348" s="241">
        <v>376.57499999999999</v>
      </c>
      <c r="F348" s="257">
        <f t="shared" si="17"/>
        <v>0</v>
      </c>
      <c r="G348" s="268" t="str">
        <f t="shared" si="18"/>
        <v/>
      </c>
      <c r="H348" s="245"/>
    </row>
    <row r="349" spans="1:8" x14ac:dyDescent="0.2">
      <c r="A349" s="253" t="s">
        <v>49</v>
      </c>
      <c r="B349" s="222">
        <f t="shared" si="19"/>
        <v>760</v>
      </c>
      <c r="C349" s="222" t="s">
        <v>305</v>
      </c>
      <c r="D349" s="65" t="s">
        <v>331</v>
      </c>
      <c r="E349" s="241">
        <v>398.08750000000003</v>
      </c>
      <c r="F349" s="257">
        <f t="shared" si="17"/>
        <v>0</v>
      </c>
      <c r="G349" s="268" t="str">
        <f t="shared" si="18"/>
        <v/>
      </c>
      <c r="H349" s="245"/>
    </row>
    <row r="350" spans="1:8" x14ac:dyDescent="0.2">
      <c r="A350" s="253" t="s">
        <v>49</v>
      </c>
      <c r="B350" s="222">
        <f t="shared" si="19"/>
        <v>762</v>
      </c>
      <c r="C350" s="222" t="s">
        <v>305</v>
      </c>
      <c r="D350" s="65" t="s">
        <v>332</v>
      </c>
      <c r="E350" s="241">
        <v>354.98750000000001</v>
      </c>
      <c r="F350" s="257">
        <f t="shared" si="17"/>
        <v>0</v>
      </c>
      <c r="G350" s="268" t="str">
        <f t="shared" si="18"/>
        <v/>
      </c>
      <c r="H350" s="245"/>
    </row>
    <row r="351" spans="1:8" x14ac:dyDescent="0.2">
      <c r="A351" s="253" t="s">
        <v>49</v>
      </c>
      <c r="B351" s="222">
        <f t="shared" si="19"/>
        <v>764</v>
      </c>
      <c r="C351" s="222" t="s">
        <v>305</v>
      </c>
      <c r="D351" s="65" t="s">
        <v>333</v>
      </c>
      <c r="E351" s="241">
        <v>473.125</v>
      </c>
      <c r="F351" s="257">
        <f t="shared" si="17"/>
        <v>0</v>
      </c>
      <c r="G351" s="268" t="str">
        <f t="shared" si="18"/>
        <v/>
      </c>
      <c r="H351" s="245"/>
    </row>
    <row r="352" spans="1:8" x14ac:dyDescent="0.2">
      <c r="A352" s="253" t="s">
        <v>49</v>
      </c>
      <c r="B352" s="222">
        <f t="shared" si="19"/>
        <v>766</v>
      </c>
      <c r="C352" s="222" t="s">
        <v>305</v>
      </c>
      <c r="D352" s="65" t="s">
        <v>334</v>
      </c>
      <c r="E352" s="241">
        <v>455.26249999999999</v>
      </c>
      <c r="F352" s="257">
        <f t="shared" si="17"/>
        <v>0</v>
      </c>
      <c r="G352" s="268" t="str">
        <f t="shared" si="18"/>
        <v/>
      </c>
      <c r="H352" s="245"/>
    </row>
    <row r="353" spans="1:8" ht="25.5" x14ac:dyDescent="0.2">
      <c r="A353" s="253" t="s">
        <v>49</v>
      </c>
      <c r="B353" s="222">
        <f t="shared" si="19"/>
        <v>768</v>
      </c>
      <c r="C353" s="222" t="s">
        <v>305</v>
      </c>
      <c r="D353" s="65" t="s">
        <v>335</v>
      </c>
      <c r="E353" s="241">
        <v>455.26249999999999</v>
      </c>
      <c r="F353" s="257">
        <f t="shared" si="17"/>
        <v>0</v>
      </c>
      <c r="G353" s="268" t="str">
        <f t="shared" si="18"/>
        <v/>
      </c>
      <c r="H353" s="245"/>
    </row>
    <row r="354" spans="1:8" x14ac:dyDescent="0.2">
      <c r="A354" s="253" t="s">
        <v>49</v>
      </c>
      <c r="B354" s="222">
        <f t="shared" si="19"/>
        <v>770</v>
      </c>
      <c r="C354" s="222" t="s">
        <v>305</v>
      </c>
      <c r="D354" s="65" t="s">
        <v>336</v>
      </c>
      <c r="E354" s="241">
        <v>428.57500000000005</v>
      </c>
      <c r="F354" s="257">
        <f t="shared" si="17"/>
        <v>0</v>
      </c>
      <c r="G354" s="268" t="str">
        <f t="shared" si="18"/>
        <v/>
      </c>
      <c r="H354" s="245"/>
    </row>
    <row r="355" spans="1:8" x14ac:dyDescent="0.2">
      <c r="A355" s="253" t="s">
        <v>49</v>
      </c>
      <c r="B355" s="222">
        <f t="shared" si="19"/>
        <v>772</v>
      </c>
      <c r="C355" s="222" t="s">
        <v>305</v>
      </c>
      <c r="D355" s="65" t="s">
        <v>337</v>
      </c>
      <c r="E355" s="241">
        <v>428.57500000000005</v>
      </c>
      <c r="F355" s="257">
        <f t="shared" si="17"/>
        <v>0</v>
      </c>
      <c r="G355" s="268" t="str">
        <f t="shared" si="18"/>
        <v/>
      </c>
      <c r="H355" s="245"/>
    </row>
    <row r="356" spans="1:8" x14ac:dyDescent="0.2">
      <c r="A356" s="253" t="s">
        <v>49</v>
      </c>
      <c r="B356" s="65">
        <f>B355+2</f>
        <v>774</v>
      </c>
      <c r="C356" s="222" t="s">
        <v>305</v>
      </c>
      <c r="D356" s="65" t="s">
        <v>346</v>
      </c>
      <c r="E356" s="241">
        <v>42.325000000000003</v>
      </c>
      <c r="F356" s="257">
        <f t="shared" si="17"/>
        <v>0</v>
      </c>
      <c r="G356" s="268" t="str">
        <f t="shared" si="18"/>
        <v/>
      </c>
      <c r="H356" s="245"/>
    </row>
    <row r="357" spans="1:8" x14ac:dyDescent="0.2">
      <c r="A357" s="253" t="s">
        <v>49</v>
      </c>
      <c r="B357" s="65">
        <f t="shared" ref="B357:B359" si="20">B356+2</f>
        <v>776</v>
      </c>
      <c r="C357" s="65" t="s">
        <v>305</v>
      </c>
      <c r="D357" s="65" t="s">
        <v>683</v>
      </c>
      <c r="E357" s="241">
        <v>33.75</v>
      </c>
      <c r="F357" s="257">
        <f t="shared" si="17"/>
        <v>0</v>
      </c>
      <c r="G357" s="268" t="str">
        <f t="shared" si="18"/>
        <v/>
      </c>
      <c r="H357" s="246"/>
    </row>
    <row r="358" spans="1:8" x14ac:dyDescent="0.2">
      <c r="A358" s="253" t="s">
        <v>49</v>
      </c>
      <c r="B358" s="65">
        <f t="shared" si="20"/>
        <v>778</v>
      </c>
      <c r="C358" s="65" t="s">
        <v>305</v>
      </c>
      <c r="D358" s="65" t="s">
        <v>684</v>
      </c>
      <c r="E358" s="241">
        <v>42.024999999999999</v>
      </c>
      <c r="F358" s="257">
        <f t="shared" si="17"/>
        <v>0</v>
      </c>
      <c r="G358" s="268" t="str">
        <f t="shared" si="18"/>
        <v/>
      </c>
      <c r="H358" s="246"/>
    </row>
    <row r="359" spans="1:8" ht="38.25" x14ac:dyDescent="0.2">
      <c r="A359" s="253" t="s">
        <v>49</v>
      </c>
      <c r="B359" s="65">
        <f t="shared" si="20"/>
        <v>780</v>
      </c>
      <c r="C359" s="65" t="s">
        <v>305</v>
      </c>
      <c r="D359" s="65" t="s">
        <v>761</v>
      </c>
      <c r="E359" s="241">
        <v>75</v>
      </c>
      <c r="F359" s="257">
        <f t="shared" si="17"/>
        <v>0</v>
      </c>
      <c r="G359" s="268" t="str">
        <f t="shared" si="18"/>
        <v/>
      </c>
      <c r="H359" s="246"/>
    </row>
    <row r="360" spans="1:8" ht="38.25" x14ac:dyDescent="0.2">
      <c r="A360" s="253" t="s">
        <v>49</v>
      </c>
      <c r="B360" s="65">
        <f>B359+2</f>
        <v>782</v>
      </c>
      <c r="C360" s="65" t="s">
        <v>305</v>
      </c>
      <c r="D360" s="65" t="s">
        <v>762</v>
      </c>
      <c r="E360" s="241">
        <v>75</v>
      </c>
      <c r="F360" s="257">
        <f t="shared" si="17"/>
        <v>0</v>
      </c>
      <c r="G360" s="268" t="str">
        <f t="shared" si="18"/>
        <v/>
      </c>
      <c r="H360" s="246"/>
    </row>
    <row r="361" spans="1:8" ht="38.25" x14ac:dyDescent="0.2">
      <c r="A361" s="253" t="s">
        <v>49</v>
      </c>
      <c r="B361" s="65">
        <f>B360+2</f>
        <v>784</v>
      </c>
      <c r="C361" s="65" t="s">
        <v>305</v>
      </c>
      <c r="D361" s="65" t="s">
        <v>763</v>
      </c>
      <c r="E361" s="241">
        <v>75</v>
      </c>
      <c r="F361" s="257">
        <f t="shared" si="17"/>
        <v>0</v>
      </c>
      <c r="G361" s="268" t="str">
        <f t="shared" si="18"/>
        <v/>
      </c>
      <c r="H361" s="246"/>
    </row>
    <row r="362" spans="1:8" x14ac:dyDescent="0.2">
      <c r="A362" s="236"/>
      <c r="B362" s="236"/>
      <c r="C362" s="236"/>
      <c r="D362" s="236"/>
      <c r="E362" s="251"/>
      <c r="F362" s="251"/>
      <c r="G362" s="263"/>
      <c r="H362" s="245"/>
    </row>
    <row r="363" spans="1:8" x14ac:dyDescent="0.2">
      <c r="A363" s="275" t="s">
        <v>614</v>
      </c>
      <c r="B363" s="273"/>
      <c r="C363" s="273"/>
      <c r="D363" s="273"/>
      <c r="E363" s="273"/>
      <c r="F363" s="273"/>
      <c r="G363" s="263"/>
      <c r="H363" s="245"/>
    </row>
    <row r="364" spans="1:8" x14ac:dyDescent="0.2">
      <c r="A364" s="222" t="s">
        <v>72</v>
      </c>
      <c r="B364" s="222">
        <v>2</v>
      </c>
      <c r="C364" s="222" t="s">
        <v>307</v>
      </c>
      <c r="D364" s="222" t="s">
        <v>425</v>
      </c>
      <c r="E364" s="241">
        <v>97.412500000000009</v>
      </c>
      <c r="F364" s="257">
        <f t="shared" si="17"/>
        <v>0</v>
      </c>
      <c r="G364" s="268" t="str">
        <f t="shared" ref="G364:G408" si="21">IF(F364=0,"",(F364/E364))</f>
        <v/>
      </c>
      <c r="H364" s="245"/>
    </row>
    <row r="365" spans="1:8" x14ac:dyDescent="0.2">
      <c r="A365" s="222" t="s">
        <v>72</v>
      </c>
      <c r="B365" s="222">
        <f>B364+2</f>
        <v>4</v>
      </c>
      <c r="C365" s="222" t="s">
        <v>307</v>
      </c>
      <c r="D365" s="222" t="s">
        <v>73</v>
      </c>
      <c r="E365" s="241">
        <v>75.962500000000006</v>
      </c>
      <c r="F365" s="257">
        <f t="shared" si="17"/>
        <v>0</v>
      </c>
      <c r="G365" s="268" t="str">
        <f t="shared" si="21"/>
        <v/>
      </c>
      <c r="H365" s="245"/>
    </row>
    <row r="366" spans="1:8" x14ac:dyDescent="0.2">
      <c r="A366" s="222" t="s">
        <v>72</v>
      </c>
      <c r="B366" s="222">
        <f t="shared" ref="B366:B408" si="22">B365+2</f>
        <v>6</v>
      </c>
      <c r="C366" s="222" t="s">
        <v>307</v>
      </c>
      <c r="D366" s="222" t="s">
        <v>74</v>
      </c>
      <c r="E366" s="241">
        <v>91.537500000000009</v>
      </c>
      <c r="F366" s="257">
        <f t="shared" si="17"/>
        <v>0</v>
      </c>
      <c r="G366" s="268" t="str">
        <f t="shared" si="21"/>
        <v/>
      </c>
      <c r="H366" s="245"/>
    </row>
    <row r="367" spans="1:8" x14ac:dyDescent="0.2">
      <c r="A367" s="222" t="s">
        <v>72</v>
      </c>
      <c r="B367" s="222">
        <f t="shared" si="22"/>
        <v>8</v>
      </c>
      <c r="C367" s="222" t="s">
        <v>307</v>
      </c>
      <c r="D367" s="222" t="s">
        <v>75</v>
      </c>
      <c r="E367" s="241">
        <v>76.712499999999991</v>
      </c>
      <c r="F367" s="257">
        <f t="shared" si="17"/>
        <v>0</v>
      </c>
      <c r="G367" s="268" t="str">
        <f t="shared" si="21"/>
        <v/>
      </c>
      <c r="H367" s="245"/>
    </row>
    <row r="368" spans="1:8" x14ac:dyDescent="0.2">
      <c r="A368" s="222" t="s">
        <v>72</v>
      </c>
      <c r="B368" s="222">
        <f t="shared" si="22"/>
        <v>10</v>
      </c>
      <c r="C368" s="222" t="s">
        <v>307</v>
      </c>
      <c r="D368" s="222" t="s">
        <v>76</v>
      </c>
      <c r="E368" s="241">
        <v>41.462500000000006</v>
      </c>
      <c r="F368" s="257">
        <f t="shared" si="17"/>
        <v>0</v>
      </c>
      <c r="G368" s="268" t="str">
        <f t="shared" si="21"/>
        <v/>
      </c>
      <c r="H368" s="245"/>
    </row>
    <row r="369" spans="1:8" x14ac:dyDescent="0.2">
      <c r="A369" s="222" t="s">
        <v>72</v>
      </c>
      <c r="B369" s="222">
        <v>20</v>
      </c>
      <c r="C369" s="222" t="s">
        <v>287</v>
      </c>
      <c r="D369" s="222" t="s">
        <v>77</v>
      </c>
      <c r="E369" s="241">
        <v>123.6125</v>
      </c>
      <c r="F369" s="257">
        <f t="shared" si="17"/>
        <v>0</v>
      </c>
      <c r="G369" s="268" t="str">
        <f t="shared" si="21"/>
        <v/>
      </c>
      <c r="H369" s="245"/>
    </row>
    <row r="370" spans="1:8" x14ac:dyDescent="0.2">
      <c r="A370" s="222" t="s">
        <v>72</v>
      </c>
      <c r="B370" s="222">
        <f t="shared" si="22"/>
        <v>22</v>
      </c>
      <c r="C370" s="222" t="s">
        <v>287</v>
      </c>
      <c r="D370" s="222" t="s">
        <v>698</v>
      </c>
      <c r="E370" s="241">
        <v>171.95</v>
      </c>
      <c r="F370" s="257">
        <f t="shared" si="17"/>
        <v>0</v>
      </c>
      <c r="G370" s="268" t="str">
        <f t="shared" si="21"/>
        <v/>
      </c>
      <c r="H370" s="245"/>
    </row>
    <row r="371" spans="1:8" x14ac:dyDescent="0.2">
      <c r="A371" s="65" t="s">
        <v>72</v>
      </c>
      <c r="B371" s="222">
        <f t="shared" si="22"/>
        <v>24</v>
      </c>
      <c r="C371" s="65" t="s">
        <v>287</v>
      </c>
      <c r="D371" s="65" t="s">
        <v>297</v>
      </c>
      <c r="E371" s="241">
        <v>81.199999999999989</v>
      </c>
      <c r="F371" s="257">
        <f t="shared" si="17"/>
        <v>0</v>
      </c>
      <c r="G371" s="268" t="str">
        <f t="shared" si="21"/>
        <v/>
      </c>
      <c r="H371" s="245"/>
    </row>
    <row r="372" spans="1:8" x14ac:dyDescent="0.2">
      <c r="A372" s="222" t="s">
        <v>72</v>
      </c>
      <c r="B372" s="222">
        <v>30</v>
      </c>
      <c r="C372" s="222" t="s">
        <v>290</v>
      </c>
      <c r="D372" s="222" t="s">
        <v>78</v>
      </c>
      <c r="E372" s="241">
        <v>112.86250000000001</v>
      </c>
      <c r="F372" s="257">
        <f t="shared" si="17"/>
        <v>0</v>
      </c>
      <c r="G372" s="268" t="str">
        <f t="shared" si="21"/>
        <v/>
      </c>
      <c r="H372" s="246"/>
    </row>
    <row r="373" spans="1:8" x14ac:dyDescent="0.2">
      <c r="A373" s="222" t="s">
        <v>72</v>
      </c>
      <c r="B373" s="222">
        <f t="shared" si="22"/>
        <v>32</v>
      </c>
      <c r="C373" s="222" t="s">
        <v>305</v>
      </c>
      <c r="D373" s="65" t="s">
        <v>711</v>
      </c>
      <c r="E373" s="241">
        <v>679.48750000000007</v>
      </c>
      <c r="F373" s="257">
        <f t="shared" si="17"/>
        <v>0</v>
      </c>
      <c r="G373" s="268" t="str">
        <f t="shared" si="21"/>
        <v/>
      </c>
      <c r="H373" s="245"/>
    </row>
    <row r="374" spans="1:8" ht="17.25" customHeight="1" x14ac:dyDescent="0.2">
      <c r="A374" s="222" t="s">
        <v>72</v>
      </c>
      <c r="B374" s="222">
        <f t="shared" si="22"/>
        <v>34</v>
      </c>
      <c r="C374" s="222" t="s">
        <v>305</v>
      </c>
      <c r="D374" s="65" t="s">
        <v>707</v>
      </c>
      <c r="E374" s="241">
        <v>368.375</v>
      </c>
      <c r="F374" s="257">
        <f t="shared" si="17"/>
        <v>0</v>
      </c>
      <c r="G374" s="268" t="str">
        <f t="shared" si="21"/>
        <v/>
      </c>
      <c r="H374" s="245"/>
    </row>
    <row r="375" spans="1:8" x14ac:dyDescent="0.2">
      <c r="A375" s="222" t="s">
        <v>72</v>
      </c>
      <c r="B375" s="222">
        <f t="shared" si="22"/>
        <v>36</v>
      </c>
      <c r="C375" s="222" t="s">
        <v>305</v>
      </c>
      <c r="D375" s="65" t="s">
        <v>708</v>
      </c>
      <c r="E375" s="241">
        <v>318.16250000000002</v>
      </c>
      <c r="F375" s="257">
        <f t="shared" si="17"/>
        <v>0</v>
      </c>
      <c r="G375" s="268" t="str">
        <f t="shared" si="21"/>
        <v/>
      </c>
      <c r="H375" s="245"/>
    </row>
    <row r="376" spans="1:8" x14ac:dyDescent="0.2">
      <c r="A376" s="222" t="s">
        <v>72</v>
      </c>
      <c r="B376" s="222">
        <f>B375+2</f>
        <v>38</v>
      </c>
      <c r="C376" s="222" t="s">
        <v>305</v>
      </c>
      <c r="D376" s="65" t="s">
        <v>709</v>
      </c>
      <c r="E376" s="241">
        <v>159.73750000000001</v>
      </c>
      <c r="F376" s="257">
        <f t="shared" si="17"/>
        <v>0</v>
      </c>
      <c r="G376" s="268" t="str">
        <f t="shared" si="21"/>
        <v/>
      </c>
      <c r="H376" s="245"/>
    </row>
    <row r="377" spans="1:8" x14ac:dyDescent="0.2">
      <c r="A377" s="222" t="s">
        <v>72</v>
      </c>
      <c r="B377" s="222">
        <f t="shared" si="22"/>
        <v>40</v>
      </c>
      <c r="C377" s="222" t="s">
        <v>305</v>
      </c>
      <c r="D377" s="222" t="s">
        <v>80</v>
      </c>
      <c r="E377" s="241">
        <v>92.337500000000006</v>
      </c>
      <c r="F377" s="257">
        <f t="shared" si="17"/>
        <v>0</v>
      </c>
      <c r="G377" s="268" t="str">
        <f t="shared" si="21"/>
        <v/>
      </c>
      <c r="H377" s="245"/>
    </row>
    <row r="378" spans="1:8" x14ac:dyDescent="0.2">
      <c r="A378" s="222" t="s">
        <v>72</v>
      </c>
      <c r="B378" s="222">
        <f t="shared" si="22"/>
        <v>42</v>
      </c>
      <c r="C378" s="222" t="s">
        <v>305</v>
      </c>
      <c r="D378" s="222" t="s">
        <v>81</v>
      </c>
      <c r="E378" s="241">
        <v>112.86250000000001</v>
      </c>
      <c r="F378" s="257">
        <f t="shared" si="17"/>
        <v>0</v>
      </c>
      <c r="G378" s="268" t="str">
        <f t="shared" si="21"/>
        <v/>
      </c>
      <c r="H378" s="245"/>
    </row>
    <row r="379" spans="1:8" x14ac:dyDescent="0.2">
      <c r="A379" s="222" t="s">
        <v>72</v>
      </c>
      <c r="B379" s="222">
        <f t="shared" si="22"/>
        <v>44</v>
      </c>
      <c r="C379" s="222" t="s">
        <v>305</v>
      </c>
      <c r="D379" s="222" t="s">
        <v>82</v>
      </c>
      <c r="E379" s="241">
        <v>123.125</v>
      </c>
      <c r="F379" s="257">
        <f t="shared" si="17"/>
        <v>0</v>
      </c>
      <c r="G379" s="268" t="str">
        <f t="shared" si="21"/>
        <v/>
      </c>
      <c r="H379" s="245"/>
    </row>
    <row r="380" spans="1:8" x14ac:dyDescent="0.2">
      <c r="A380" s="222" t="s">
        <v>72</v>
      </c>
      <c r="B380" s="222">
        <f t="shared" si="22"/>
        <v>46</v>
      </c>
      <c r="C380" s="222" t="s">
        <v>305</v>
      </c>
      <c r="D380" s="222" t="s">
        <v>83</v>
      </c>
      <c r="E380" s="241">
        <v>153.91249999999999</v>
      </c>
      <c r="F380" s="257">
        <f t="shared" si="17"/>
        <v>0</v>
      </c>
      <c r="G380" s="268" t="str">
        <f t="shared" si="21"/>
        <v/>
      </c>
      <c r="H380" s="245"/>
    </row>
    <row r="381" spans="1:8" x14ac:dyDescent="0.2">
      <c r="A381" s="222" t="s">
        <v>72</v>
      </c>
      <c r="B381" s="222">
        <f t="shared" si="22"/>
        <v>48</v>
      </c>
      <c r="C381" s="222" t="s">
        <v>305</v>
      </c>
      <c r="D381" s="222" t="s">
        <v>84</v>
      </c>
      <c r="E381" s="241">
        <v>184.71250000000001</v>
      </c>
      <c r="F381" s="257">
        <f t="shared" si="17"/>
        <v>0</v>
      </c>
      <c r="G381" s="268" t="str">
        <f t="shared" si="21"/>
        <v/>
      </c>
      <c r="H381" s="245"/>
    </row>
    <row r="382" spans="1:8" x14ac:dyDescent="0.2">
      <c r="A382" s="222" t="s">
        <v>72</v>
      </c>
      <c r="B382" s="222">
        <v>60</v>
      </c>
      <c r="C382" s="222" t="s">
        <v>307</v>
      </c>
      <c r="D382" s="222" t="s">
        <v>85</v>
      </c>
      <c r="E382" s="241">
        <v>4.45</v>
      </c>
      <c r="F382" s="257">
        <f t="shared" si="17"/>
        <v>0</v>
      </c>
      <c r="G382" s="268" t="str">
        <f t="shared" si="21"/>
        <v/>
      </c>
      <c r="H382" s="245"/>
    </row>
    <row r="383" spans="1:8" x14ac:dyDescent="0.2">
      <c r="A383" s="222" t="s">
        <v>72</v>
      </c>
      <c r="B383" s="222">
        <f t="shared" si="22"/>
        <v>62</v>
      </c>
      <c r="C383" s="222" t="s">
        <v>307</v>
      </c>
      <c r="D383" s="222" t="s">
        <v>86</v>
      </c>
      <c r="E383" s="241">
        <v>4.9625000000000004</v>
      </c>
      <c r="F383" s="257">
        <f t="shared" si="17"/>
        <v>0</v>
      </c>
      <c r="G383" s="268" t="str">
        <f t="shared" si="21"/>
        <v/>
      </c>
      <c r="H383" s="245"/>
    </row>
    <row r="384" spans="1:8" x14ac:dyDescent="0.2">
      <c r="A384" s="222" t="s">
        <v>72</v>
      </c>
      <c r="B384" s="222">
        <f t="shared" si="22"/>
        <v>64</v>
      </c>
      <c r="C384" s="222" t="s">
        <v>305</v>
      </c>
      <c r="D384" s="65" t="s">
        <v>705</v>
      </c>
      <c r="E384" s="241">
        <v>110.91250000000001</v>
      </c>
      <c r="F384" s="257">
        <f t="shared" si="17"/>
        <v>0</v>
      </c>
      <c r="G384" s="268" t="str">
        <f t="shared" si="21"/>
        <v/>
      </c>
      <c r="H384" s="245"/>
    </row>
    <row r="385" spans="1:8" x14ac:dyDescent="0.2">
      <c r="A385" s="222" t="s">
        <v>72</v>
      </c>
      <c r="B385" s="222">
        <f t="shared" si="22"/>
        <v>66</v>
      </c>
      <c r="C385" s="222" t="s">
        <v>305</v>
      </c>
      <c r="D385" s="65" t="s">
        <v>706</v>
      </c>
      <c r="E385" s="241">
        <v>88.712500000000006</v>
      </c>
      <c r="F385" s="257">
        <f t="shared" si="17"/>
        <v>0</v>
      </c>
      <c r="G385" s="268" t="str">
        <f t="shared" si="21"/>
        <v/>
      </c>
      <c r="H385" s="245"/>
    </row>
    <row r="386" spans="1:8" x14ac:dyDescent="0.2">
      <c r="A386" s="222" t="s">
        <v>72</v>
      </c>
      <c r="B386" s="222">
        <f t="shared" si="22"/>
        <v>68</v>
      </c>
      <c r="C386" s="222" t="s">
        <v>305</v>
      </c>
      <c r="D386" s="65" t="s">
        <v>113</v>
      </c>
      <c r="E386" s="241">
        <v>225.25</v>
      </c>
      <c r="F386" s="257">
        <f t="shared" si="17"/>
        <v>0</v>
      </c>
      <c r="G386" s="268" t="str">
        <f t="shared" si="21"/>
        <v/>
      </c>
      <c r="H386" s="245"/>
    </row>
    <row r="387" spans="1:8" x14ac:dyDescent="0.2">
      <c r="A387" s="222" t="s">
        <v>72</v>
      </c>
      <c r="B387" s="222">
        <f t="shared" si="22"/>
        <v>70</v>
      </c>
      <c r="C387" s="222" t="s">
        <v>305</v>
      </c>
      <c r="D387" s="65" t="s">
        <v>710</v>
      </c>
      <c r="E387" s="241">
        <v>37.450000000000003</v>
      </c>
      <c r="F387" s="257">
        <f t="shared" si="17"/>
        <v>0</v>
      </c>
      <c r="G387" s="268" t="str">
        <f t="shared" si="21"/>
        <v/>
      </c>
      <c r="H387" s="245"/>
    </row>
    <row r="388" spans="1:8" x14ac:dyDescent="0.2">
      <c r="A388" s="222" t="s">
        <v>72</v>
      </c>
      <c r="B388" s="222">
        <f t="shared" si="22"/>
        <v>72</v>
      </c>
      <c r="C388" s="222" t="s">
        <v>287</v>
      </c>
      <c r="D388" s="222" t="s">
        <v>87</v>
      </c>
      <c r="E388" s="241">
        <v>97.03</v>
      </c>
      <c r="F388" s="257">
        <f t="shared" ref="F388:F451" si="23">$A$2*E388</f>
        <v>0</v>
      </c>
      <c r="G388" s="268" t="str">
        <f t="shared" si="21"/>
        <v/>
      </c>
      <c r="H388" s="245"/>
    </row>
    <row r="389" spans="1:8" x14ac:dyDescent="0.2">
      <c r="A389" s="222" t="s">
        <v>72</v>
      </c>
      <c r="B389" s="222">
        <f t="shared" si="22"/>
        <v>74</v>
      </c>
      <c r="C389" s="222" t="s">
        <v>290</v>
      </c>
      <c r="D389" s="222" t="s">
        <v>699</v>
      </c>
      <c r="E389" s="241">
        <v>54.050000000000004</v>
      </c>
      <c r="F389" s="257">
        <f t="shared" si="23"/>
        <v>0</v>
      </c>
      <c r="G389" s="268" t="str">
        <f t="shared" si="21"/>
        <v/>
      </c>
      <c r="H389" s="245"/>
    </row>
    <row r="390" spans="1:8" x14ac:dyDescent="0.2">
      <c r="A390" s="222" t="s">
        <v>72</v>
      </c>
      <c r="B390" s="222">
        <f t="shared" si="22"/>
        <v>76</v>
      </c>
      <c r="C390" s="222" t="s">
        <v>290</v>
      </c>
      <c r="D390" s="222" t="s">
        <v>700</v>
      </c>
      <c r="E390" s="241">
        <v>32.65</v>
      </c>
      <c r="F390" s="257">
        <f t="shared" si="23"/>
        <v>0</v>
      </c>
      <c r="G390" s="268" t="str">
        <f t="shared" si="21"/>
        <v/>
      </c>
      <c r="H390" s="245"/>
    </row>
    <row r="391" spans="1:8" x14ac:dyDescent="0.2">
      <c r="A391" s="222" t="s">
        <v>72</v>
      </c>
      <c r="B391" s="222">
        <v>80</v>
      </c>
      <c r="C391" s="222" t="s">
        <v>305</v>
      </c>
      <c r="D391" s="222" t="s">
        <v>88</v>
      </c>
      <c r="E391" s="241">
        <v>125.625</v>
      </c>
      <c r="F391" s="257">
        <f t="shared" si="23"/>
        <v>0</v>
      </c>
      <c r="G391" s="268" t="str">
        <f t="shared" si="21"/>
        <v/>
      </c>
      <c r="H391" s="245"/>
    </row>
    <row r="392" spans="1:8" ht="25.5" x14ac:dyDescent="0.2">
      <c r="A392" s="65" t="s">
        <v>72</v>
      </c>
      <c r="B392" s="222">
        <f t="shared" si="22"/>
        <v>82</v>
      </c>
      <c r="C392" s="65" t="s">
        <v>287</v>
      </c>
      <c r="D392" s="65" t="s">
        <v>288</v>
      </c>
      <c r="E392" s="241">
        <v>139.83750000000001</v>
      </c>
      <c r="F392" s="257">
        <f t="shared" si="23"/>
        <v>0</v>
      </c>
      <c r="G392" s="268" t="str">
        <f t="shared" si="21"/>
        <v/>
      </c>
      <c r="H392" s="245"/>
    </row>
    <row r="393" spans="1:8" ht="38.25" x14ac:dyDescent="0.2">
      <c r="A393" s="65" t="s">
        <v>72</v>
      </c>
      <c r="B393" s="222">
        <f t="shared" si="22"/>
        <v>84</v>
      </c>
      <c r="C393" s="65" t="s">
        <v>287</v>
      </c>
      <c r="D393" s="65" t="s">
        <v>289</v>
      </c>
      <c r="E393" s="241">
        <v>14.737499999999999</v>
      </c>
      <c r="F393" s="257">
        <f t="shared" si="23"/>
        <v>0</v>
      </c>
      <c r="G393" s="268" t="str">
        <f t="shared" si="21"/>
        <v/>
      </c>
      <c r="H393" s="245"/>
    </row>
    <row r="394" spans="1:8" ht="25.5" x14ac:dyDescent="0.2">
      <c r="A394" s="65" t="s">
        <v>72</v>
      </c>
      <c r="B394" s="222">
        <v>100</v>
      </c>
      <c r="C394" s="65" t="s">
        <v>290</v>
      </c>
      <c r="D394" s="65" t="s">
        <v>291</v>
      </c>
      <c r="E394" s="241">
        <v>8.65</v>
      </c>
      <c r="F394" s="257">
        <f t="shared" si="23"/>
        <v>0</v>
      </c>
      <c r="G394" s="268" t="str">
        <f t="shared" si="21"/>
        <v/>
      </c>
      <c r="H394" s="245"/>
    </row>
    <row r="395" spans="1:8" ht="25.5" x14ac:dyDescent="0.2">
      <c r="A395" s="65" t="s">
        <v>72</v>
      </c>
      <c r="B395" s="222">
        <f t="shared" si="22"/>
        <v>102</v>
      </c>
      <c r="C395" s="65" t="s">
        <v>290</v>
      </c>
      <c r="D395" s="65" t="s">
        <v>292</v>
      </c>
      <c r="E395" s="241">
        <v>7.95</v>
      </c>
      <c r="F395" s="257">
        <f t="shared" si="23"/>
        <v>0</v>
      </c>
      <c r="G395" s="268" t="str">
        <f t="shared" si="21"/>
        <v/>
      </c>
      <c r="H395" s="245"/>
    </row>
    <row r="396" spans="1:8" ht="38.25" x14ac:dyDescent="0.2">
      <c r="A396" s="65" t="s">
        <v>72</v>
      </c>
      <c r="B396" s="222">
        <f t="shared" si="22"/>
        <v>104</v>
      </c>
      <c r="C396" s="65" t="s">
        <v>290</v>
      </c>
      <c r="D396" s="65" t="s">
        <v>293</v>
      </c>
      <c r="E396" s="241">
        <v>23.15</v>
      </c>
      <c r="F396" s="257">
        <f t="shared" si="23"/>
        <v>0</v>
      </c>
      <c r="G396" s="268" t="str">
        <f t="shared" si="21"/>
        <v/>
      </c>
      <c r="H396" s="245"/>
    </row>
    <row r="397" spans="1:8" ht="38.25" x14ac:dyDescent="0.2">
      <c r="A397" s="65" t="s">
        <v>72</v>
      </c>
      <c r="B397" s="222">
        <f t="shared" si="22"/>
        <v>106</v>
      </c>
      <c r="C397" s="65" t="s">
        <v>294</v>
      </c>
      <c r="D397" s="65" t="s">
        <v>295</v>
      </c>
      <c r="E397" s="241">
        <v>20.45</v>
      </c>
      <c r="F397" s="257">
        <f t="shared" si="23"/>
        <v>0</v>
      </c>
      <c r="G397" s="268" t="str">
        <f t="shared" si="21"/>
        <v/>
      </c>
      <c r="H397" s="245"/>
    </row>
    <row r="398" spans="1:8" ht="38.25" x14ac:dyDescent="0.2">
      <c r="A398" s="65" t="s">
        <v>72</v>
      </c>
      <c r="B398" s="222">
        <f t="shared" si="22"/>
        <v>108</v>
      </c>
      <c r="C398" s="65" t="s">
        <v>287</v>
      </c>
      <c r="D398" s="65" t="s">
        <v>296</v>
      </c>
      <c r="E398" s="241">
        <v>16.262499999999999</v>
      </c>
      <c r="F398" s="257">
        <f t="shared" si="23"/>
        <v>0</v>
      </c>
      <c r="G398" s="268" t="str">
        <f t="shared" si="21"/>
        <v/>
      </c>
      <c r="H398" s="245"/>
    </row>
    <row r="399" spans="1:8" ht="25.5" x14ac:dyDescent="0.2">
      <c r="A399" s="65" t="s">
        <v>72</v>
      </c>
      <c r="B399" s="222">
        <v>130</v>
      </c>
      <c r="C399" s="65" t="s">
        <v>290</v>
      </c>
      <c r="D399" s="65" t="s">
        <v>298</v>
      </c>
      <c r="E399" s="241">
        <v>59.050000000000004</v>
      </c>
      <c r="F399" s="257">
        <f t="shared" si="23"/>
        <v>0</v>
      </c>
      <c r="G399" s="268" t="str">
        <f t="shared" si="21"/>
        <v/>
      </c>
      <c r="H399" s="245"/>
    </row>
    <row r="400" spans="1:8" ht="38.25" x14ac:dyDescent="0.2">
      <c r="A400" s="65" t="s">
        <v>72</v>
      </c>
      <c r="B400" s="222">
        <f t="shared" si="22"/>
        <v>132</v>
      </c>
      <c r="C400" s="65" t="s">
        <v>290</v>
      </c>
      <c r="D400" s="65" t="s">
        <v>299</v>
      </c>
      <c r="E400" s="241">
        <v>0.78749999999999998</v>
      </c>
      <c r="F400" s="257">
        <f t="shared" si="23"/>
        <v>0</v>
      </c>
      <c r="G400" s="268" t="str">
        <f t="shared" si="21"/>
        <v/>
      </c>
      <c r="H400" s="245"/>
    </row>
    <row r="401" spans="1:8" ht="38.25" x14ac:dyDescent="0.2">
      <c r="A401" s="65" t="s">
        <v>72</v>
      </c>
      <c r="B401" s="222">
        <f t="shared" si="22"/>
        <v>134</v>
      </c>
      <c r="C401" s="65" t="s">
        <v>307</v>
      </c>
      <c r="D401" s="65" t="s">
        <v>300</v>
      </c>
      <c r="E401" s="241">
        <v>28.774999999999999</v>
      </c>
      <c r="F401" s="257">
        <f t="shared" si="23"/>
        <v>0</v>
      </c>
      <c r="G401" s="268" t="str">
        <f t="shared" si="21"/>
        <v/>
      </c>
      <c r="H401" s="245"/>
    </row>
    <row r="402" spans="1:8" ht="25.5" x14ac:dyDescent="0.2">
      <c r="A402" s="65" t="s">
        <v>72</v>
      </c>
      <c r="B402" s="222">
        <f t="shared" si="22"/>
        <v>136</v>
      </c>
      <c r="C402" s="65" t="s">
        <v>307</v>
      </c>
      <c r="D402" s="65" t="s">
        <v>301</v>
      </c>
      <c r="E402" s="241">
        <v>10.6625</v>
      </c>
      <c r="F402" s="257">
        <f t="shared" si="23"/>
        <v>0</v>
      </c>
      <c r="G402" s="268" t="str">
        <f t="shared" si="21"/>
        <v/>
      </c>
      <c r="H402" s="245"/>
    </row>
    <row r="403" spans="1:8" ht="38.25" x14ac:dyDescent="0.2">
      <c r="A403" s="65" t="s">
        <v>72</v>
      </c>
      <c r="B403" s="222">
        <f t="shared" si="22"/>
        <v>138</v>
      </c>
      <c r="C403" s="65" t="s">
        <v>307</v>
      </c>
      <c r="D403" s="65" t="s">
        <v>302</v>
      </c>
      <c r="E403" s="241">
        <v>72.649999999999991</v>
      </c>
      <c r="F403" s="257">
        <f t="shared" si="23"/>
        <v>0</v>
      </c>
      <c r="G403" s="268" t="str">
        <f t="shared" si="21"/>
        <v/>
      </c>
      <c r="H403" s="245"/>
    </row>
    <row r="404" spans="1:8" ht="38.25" x14ac:dyDescent="0.2">
      <c r="A404" s="65" t="s">
        <v>72</v>
      </c>
      <c r="B404" s="222">
        <f t="shared" si="22"/>
        <v>140</v>
      </c>
      <c r="C404" s="65" t="s">
        <v>290</v>
      </c>
      <c r="D404" s="65" t="s">
        <v>303</v>
      </c>
      <c r="E404" s="241">
        <v>151.58750000000001</v>
      </c>
      <c r="F404" s="257">
        <f t="shared" si="23"/>
        <v>0</v>
      </c>
      <c r="G404" s="268" t="str">
        <f t="shared" si="21"/>
        <v/>
      </c>
      <c r="H404" s="245"/>
    </row>
    <row r="405" spans="1:8" x14ac:dyDescent="0.2">
      <c r="A405" s="65" t="s">
        <v>72</v>
      </c>
      <c r="B405" s="222">
        <f t="shared" si="22"/>
        <v>142</v>
      </c>
      <c r="C405" s="222" t="s">
        <v>290</v>
      </c>
      <c r="D405" s="222" t="s">
        <v>611</v>
      </c>
      <c r="E405" s="241">
        <v>35.15</v>
      </c>
      <c r="F405" s="257">
        <f t="shared" si="23"/>
        <v>0</v>
      </c>
      <c r="G405" s="268" t="str">
        <f t="shared" si="21"/>
        <v/>
      </c>
      <c r="H405" s="245"/>
    </row>
    <row r="406" spans="1:8" x14ac:dyDescent="0.2">
      <c r="A406" s="65" t="s">
        <v>72</v>
      </c>
      <c r="B406" s="222">
        <f t="shared" si="22"/>
        <v>144</v>
      </c>
      <c r="C406" s="65" t="s">
        <v>305</v>
      </c>
      <c r="D406" s="65" t="s">
        <v>306</v>
      </c>
      <c r="E406" s="241">
        <v>647.0625</v>
      </c>
      <c r="F406" s="257">
        <f t="shared" si="23"/>
        <v>0</v>
      </c>
      <c r="G406" s="268" t="str">
        <f t="shared" si="21"/>
        <v/>
      </c>
      <c r="H406" s="245"/>
    </row>
    <row r="407" spans="1:8" x14ac:dyDescent="0.2">
      <c r="A407" s="222" t="s">
        <v>72</v>
      </c>
      <c r="B407" s="222">
        <f t="shared" si="22"/>
        <v>146</v>
      </c>
      <c r="C407" s="222" t="s">
        <v>305</v>
      </c>
      <c r="D407" s="222" t="s">
        <v>79</v>
      </c>
      <c r="E407" s="241">
        <v>120.3125</v>
      </c>
      <c r="F407" s="257">
        <f t="shared" si="23"/>
        <v>0</v>
      </c>
      <c r="G407" s="268" t="str">
        <f t="shared" si="21"/>
        <v/>
      </c>
      <c r="H407" s="245"/>
    </row>
    <row r="408" spans="1:8" x14ac:dyDescent="0.2">
      <c r="A408" s="65" t="s">
        <v>72</v>
      </c>
      <c r="B408" s="222">
        <f t="shared" si="22"/>
        <v>148</v>
      </c>
      <c r="C408" s="65" t="s">
        <v>287</v>
      </c>
      <c r="D408" s="65" t="s">
        <v>304</v>
      </c>
      <c r="E408" s="241">
        <v>32.137500000000003</v>
      </c>
      <c r="F408" s="257">
        <f t="shared" si="23"/>
        <v>0</v>
      </c>
      <c r="G408" s="268" t="str">
        <f t="shared" si="21"/>
        <v/>
      </c>
      <c r="H408" s="245"/>
    </row>
    <row r="409" spans="1:8" s="82" customFormat="1" x14ac:dyDescent="0.2">
      <c r="A409" s="194"/>
      <c r="B409" s="236"/>
      <c r="C409" s="194"/>
      <c r="D409" s="194"/>
      <c r="E409" s="233"/>
      <c r="F409" s="233"/>
      <c r="G409" s="264"/>
      <c r="H409" s="234"/>
    </row>
    <row r="410" spans="1:8" x14ac:dyDescent="0.2">
      <c r="A410" s="277" t="s">
        <v>619</v>
      </c>
      <c r="B410" s="273"/>
      <c r="C410" s="273"/>
      <c r="D410" s="273"/>
      <c r="E410" s="273"/>
      <c r="F410" s="278"/>
      <c r="G410" s="266"/>
      <c r="H410" s="245"/>
    </row>
    <row r="411" spans="1:8" x14ac:dyDescent="0.2">
      <c r="A411" s="222" t="s">
        <v>89</v>
      </c>
      <c r="B411" s="222">
        <v>2</v>
      </c>
      <c r="C411" s="222" t="s">
        <v>305</v>
      </c>
      <c r="D411" s="222" t="s">
        <v>641</v>
      </c>
      <c r="E411" s="241">
        <v>7983.2124999999996</v>
      </c>
      <c r="F411" s="257">
        <f t="shared" si="23"/>
        <v>0</v>
      </c>
      <c r="G411" s="268" t="str">
        <f t="shared" ref="G411:G473" si="24">IF(F411=0,"",(F411/E411))</f>
        <v/>
      </c>
      <c r="H411" s="245"/>
    </row>
    <row r="412" spans="1:8" x14ac:dyDescent="0.2">
      <c r="A412" s="222" t="s">
        <v>89</v>
      </c>
      <c r="B412" s="222">
        <v>10</v>
      </c>
      <c r="C412" s="222" t="s">
        <v>305</v>
      </c>
      <c r="D412" s="222" t="s">
        <v>642</v>
      </c>
      <c r="E412" s="241">
        <v>10157.112499999999</v>
      </c>
      <c r="F412" s="257">
        <f t="shared" si="23"/>
        <v>0</v>
      </c>
      <c r="G412" s="268" t="str">
        <f t="shared" si="24"/>
        <v/>
      </c>
      <c r="H412" s="245"/>
    </row>
    <row r="413" spans="1:8" x14ac:dyDescent="0.2">
      <c r="A413" s="222" t="s">
        <v>89</v>
      </c>
      <c r="B413" s="222">
        <f t="shared" ref="B413:B473" si="25">B412+2</f>
        <v>12</v>
      </c>
      <c r="C413" s="222" t="s">
        <v>305</v>
      </c>
      <c r="D413" s="222" t="s">
        <v>643</v>
      </c>
      <c r="E413" s="241">
        <v>8906.6124999999993</v>
      </c>
      <c r="F413" s="257">
        <f t="shared" si="23"/>
        <v>0</v>
      </c>
      <c r="G413" s="268" t="str">
        <f t="shared" si="24"/>
        <v/>
      </c>
      <c r="H413" s="245"/>
    </row>
    <row r="414" spans="1:8" x14ac:dyDescent="0.2">
      <c r="A414" s="222" t="s">
        <v>89</v>
      </c>
      <c r="B414" s="222">
        <v>20</v>
      </c>
      <c r="C414" s="222" t="s">
        <v>305</v>
      </c>
      <c r="D414" s="222" t="s">
        <v>69</v>
      </c>
      <c r="E414" s="241">
        <v>218.46250000000001</v>
      </c>
      <c r="F414" s="257">
        <f t="shared" si="23"/>
        <v>0</v>
      </c>
      <c r="G414" s="268" t="str">
        <f t="shared" si="24"/>
        <v/>
      </c>
      <c r="H414" s="245"/>
    </row>
    <row r="415" spans="1:8" x14ac:dyDescent="0.2">
      <c r="A415" s="222" t="s">
        <v>89</v>
      </c>
      <c r="B415" s="222">
        <v>28</v>
      </c>
      <c r="C415" s="222" t="s">
        <v>305</v>
      </c>
      <c r="D415" s="222" t="s">
        <v>90</v>
      </c>
      <c r="E415" s="241">
        <v>299.9375</v>
      </c>
      <c r="F415" s="257">
        <f t="shared" si="23"/>
        <v>0</v>
      </c>
      <c r="G415" s="268" t="str">
        <f t="shared" si="24"/>
        <v/>
      </c>
      <c r="H415" s="245"/>
    </row>
    <row r="416" spans="1:8" x14ac:dyDescent="0.2">
      <c r="A416" s="222" t="s">
        <v>89</v>
      </c>
      <c r="B416" s="222">
        <f t="shared" si="25"/>
        <v>30</v>
      </c>
      <c r="C416" s="222" t="s">
        <v>305</v>
      </c>
      <c r="D416" s="222" t="s">
        <v>91</v>
      </c>
      <c r="E416" s="241">
        <v>2723.3874999999998</v>
      </c>
      <c r="F416" s="257">
        <f t="shared" si="23"/>
        <v>0</v>
      </c>
      <c r="G416" s="268" t="str">
        <f t="shared" si="24"/>
        <v/>
      </c>
      <c r="H416" s="245"/>
    </row>
    <row r="417" spans="1:8" x14ac:dyDescent="0.2">
      <c r="A417" s="222" t="s">
        <v>89</v>
      </c>
      <c r="B417" s="222">
        <f t="shared" si="25"/>
        <v>32</v>
      </c>
      <c r="C417" s="222" t="s">
        <v>305</v>
      </c>
      <c r="D417" s="222" t="s">
        <v>644</v>
      </c>
      <c r="E417" s="241">
        <v>4755.2375000000002</v>
      </c>
      <c r="F417" s="257">
        <f t="shared" si="23"/>
        <v>0</v>
      </c>
      <c r="G417" s="268" t="str">
        <f t="shared" si="24"/>
        <v/>
      </c>
      <c r="H417" s="245"/>
    </row>
    <row r="418" spans="1:8" x14ac:dyDescent="0.2">
      <c r="A418" s="222" t="s">
        <v>89</v>
      </c>
      <c r="B418" s="222">
        <f t="shared" si="25"/>
        <v>34</v>
      </c>
      <c r="C418" s="222" t="s">
        <v>305</v>
      </c>
      <c r="D418" s="222" t="s">
        <v>713</v>
      </c>
      <c r="E418" s="241">
        <v>7736.1749999999993</v>
      </c>
      <c r="F418" s="257">
        <f t="shared" si="23"/>
        <v>0</v>
      </c>
      <c r="G418" s="268" t="str">
        <f t="shared" si="24"/>
        <v/>
      </c>
      <c r="H418" s="245"/>
    </row>
    <row r="419" spans="1:8" x14ac:dyDescent="0.2">
      <c r="A419" s="222" t="s">
        <v>89</v>
      </c>
      <c r="B419" s="222">
        <f t="shared" si="25"/>
        <v>36</v>
      </c>
      <c r="C419" s="222" t="s">
        <v>305</v>
      </c>
      <c r="D419" s="222" t="s">
        <v>714</v>
      </c>
      <c r="E419" s="241">
        <v>8823.1749999999993</v>
      </c>
      <c r="F419" s="257">
        <f t="shared" si="23"/>
        <v>0</v>
      </c>
      <c r="G419" s="268" t="str">
        <f t="shared" si="24"/>
        <v/>
      </c>
      <c r="H419" s="245"/>
    </row>
    <row r="420" spans="1:8" x14ac:dyDescent="0.2">
      <c r="A420" s="222" t="s">
        <v>89</v>
      </c>
      <c r="B420" s="222">
        <f t="shared" si="25"/>
        <v>38</v>
      </c>
      <c r="C420" s="222" t="s">
        <v>305</v>
      </c>
      <c r="D420" s="222" t="s">
        <v>715</v>
      </c>
      <c r="E420" s="241">
        <v>9727.7999999999993</v>
      </c>
      <c r="F420" s="257">
        <f t="shared" si="23"/>
        <v>0</v>
      </c>
      <c r="G420" s="268" t="str">
        <f t="shared" si="24"/>
        <v/>
      </c>
      <c r="H420" s="245"/>
    </row>
    <row r="421" spans="1:8" x14ac:dyDescent="0.2">
      <c r="A421" s="222" t="s">
        <v>89</v>
      </c>
      <c r="B421" s="222">
        <f t="shared" si="25"/>
        <v>40</v>
      </c>
      <c r="C421" s="222" t="s">
        <v>305</v>
      </c>
      <c r="D421" s="222" t="s">
        <v>92</v>
      </c>
      <c r="E421" s="241">
        <v>5547.75</v>
      </c>
      <c r="F421" s="257">
        <f t="shared" si="23"/>
        <v>0</v>
      </c>
      <c r="G421" s="268" t="str">
        <f t="shared" si="24"/>
        <v/>
      </c>
      <c r="H421" s="245"/>
    </row>
    <row r="422" spans="1:8" x14ac:dyDescent="0.2">
      <c r="A422" s="222" t="s">
        <v>89</v>
      </c>
      <c r="B422" s="222">
        <f t="shared" si="25"/>
        <v>42</v>
      </c>
      <c r="C422" s="222" t="s">
        <v>305</v>
      </c>
      <c r="D422" s="222" t="s">
        <v>93</v>
      </c>
      <c r="E422" s="241">
        <v>10980</v>
      </c>
      <c r="F422" s="257">
        <f t="shared" si="23"/>
        <v>0</v>
      </c>
      <c r="G422" s="268" t="str">
        <f t="shared" si="24"/>
        <v/>
      </c>
      <c r="H422" s="245"/>
    </row>
    <row r="423" spans="1:8" x14ac:dyDescent="0.2">
      <c r="A423" s="222" t="s">
        <v>89</v>
      </c>
      <c r="B423" s="222">
        <v>50</v>
      </c>
      <c r="C423" s="222" t="s">
        <v>305</v>
      </c>
      <c r="D423" s="222" t="s">
        <v>94</v>
      </c>
      <c r="E423" s="241">
        <v>21.837499999999999</v>
      </c>
      <c r="F423" s="257">
        <f t="shared" si="23"/>
        <v>0</v>
      </c>
      <c r="G423" s="268" t="str">
        <f t="shared" si="24"/>
        <v/>
      </c>
      <c r="H423" s="245"/>
    </row>
    <row r="424" spans="1:8" x14ac:dyDescent="0.2">
      <c r="A424" s="222" t="s">
        <v>89</v>
      </c>
      <c r="B424" s="222">
        <f t="shared" si="25"/>
        <v>52</v>
      </c>
      <c r="C424" s="222" t="s">
        <v>305</v>
      </c>
      <c r="D424" s="222" t="s">
        <v>95</v>
      </c>
      <c r="E424" s="241">
        <v>21.837499999999999</v>
      </c>
      <c r="F424" s="257">
        <f t="shared" si="23"/>
        <v>0</v>
      </c>
      <c r="G424" s="268" t="str">
        <f t="shared" si="24"/>
        <v/>
      </c>
      <c r="H424" s="245"/>
    </row>
    <row r="425" spans="1:8" x14ac:dyDescent="0.2">
      <c r="A425" s="222" t="s">
        <v>89</v>
      </c>
      <c r="B425" s="222">
        <v>60</v>
      </c>
      <c r="C425" s="222" t="s">
        <v>305</v>
      </c>
      <c r="D425" s="222" t="s">
        <v>96</v>
      </c>
      <c r="E425" s="241">
        <v>43.674999999999997</v>
      </c>
      <c r="F425" s="257">
        <f t="shared" si="23"/>
        <v>0</v>
      </c>
      <c r="G425" s="268" t="str">
        <f t="shared" si="24"/>
        <v/>
      </c>
      <c r="H425" s="245"/>
    </row>
    <row r="426" spans="1:8" x14ac:dyDescent="0.2">
      <c r="A426" s="222" t="s">
        <v>89</v>
      </c>
      <c r="B426" s="222">
        <f t="shared" si="25"/>
        <v>62</v>
      </c>
      <c r="C426" s="222" t="s">
        <v>305</v>
      </c>
      <c r="D426" s="222" t="s">
        <v>97</v>
      </c>
      <c r="E426" s="241">
        <v>86.875</v>
      </c>
      <c r="F426" s="257">
        <f t="shared" si="23"/>
        <v>0</v>
      </c>
      <c r="G426" s="268" t="str">
        <f t="shared" si="24"/>
        <v/>
      </c>
      <c r="H426" s="245"/>
    </row>
    <row r="427" spans="1:8" x14ac:dyDescent="0.2">
      <c r="A427" s="222" t="s">
        <v>89</v>
      </c>
      <c r="B427" s="222">
        <v>70</v>
      </c>
      <c r="C427" s="222" t="s">
        <v>305</v>
      </c>
      <c r="D427" s="222" t="s">
        <v>747</v>
      </c>
      <c r="E427" s="241">
        <v>43.674999999999997</v>
      </c>
      <c r="F427" s="257">
        <f t="shared" si="23"/>
        <v>0</v>
      </c>
      <c r="G427" s="268" t="str">
        <f t="shared" si="24"/>
        <v/>
      </c>
      <c r="H427" s="245"/>
    </row>
    <row r="428" spans="1:8" x14ac:dyDescent="0.2">
      <c r="A428" s="222" t="s">
        <v>89</v>
      </c>
      <c r="B428" s="222">
        <f t="shared" si="25"/>
        <v>72</v>
      </c>
      <c r="C428" s="222" t="s">
        <v>305</v>
      </c>
      <c r="D428" s="222" t="s">
        <v>746</v>
      </c>
      <c r="E428" s="241">
        <v>68.400000000000006</v>
      </c>
      <c r="F428" s="257">
        <f t="shared" si="23"/>
        <v>0</v>
      </c>
      <c r="G428" s="268" t="str">
        <f t="shared" si="24"/>
        <v/>
      </c>
      <c r="H428" s="245"/>
    </row>
    <row r="429" spans="1:8" x14ac:dyDescent="0.2">
      <c r="A429" s="222" t="s">
        <v>89</v>
      </c>
      <c r="B429" s="222">
        <v>100</v>
      </c>
      <c r="C429" s="222" t="s">
        <v>305</v>
      </c>
      <c r="D429" s="222" t="s">
        <v>716</v>
      </c>
      <c r="E429" s="241">
        <v>51.2</v>
      </c>
      <c r="F429" s="257">
        <f t="shared" si="23"/>
        <v>0</v>
      </c>
      <c r="G429" s="268" t="str">
        <f t="shared" si="24"/>
        <v/>
      </c>
      <c r="H429" s="245"/>
    </row>
    <row r="430" spans="1:8" x14ac:dyDescent="0.2">
      <c r="A430" s="222" t="s">
        <v>89</v>
      </c>
      <c r="B430" s="222">
        <f t="shared" si="25"/>
        <v>102</v>
      </c>
      <c r="C430" s="222" t="s">
        <v>305</v>
      </c>
      <c r="D430" s="222" t="s">
        <v>717</v>
      </c>
      <c r="E430" s="241">
        <v>62</v>
      </c>
      <c r="F430" s="257">
        <f t="shared" si="23"/>
        <v>0</v>
      </c>
      <c r="G430" s="268" t="str">
        <f t="shared" si="24"/>
        <v/>
      </c>
      <c r="H430" s="245"/>
    </row>
    <row r="431" spans="1:8" x14ac:dyDescent="0.2">
      <c r="A431" s="222" t="s">
        <v>89</v>
      </c>
      <c r="B431" s="222">
        <f t="shared" si="25"/>
        <v>104</v>
      </c>
      <c r="C431" s="222" t="s">
        <v>305</v>
      </c>
      <c r="D431" s="222" t="s">
        <v>718</v>
      </c>
      <c r="E431" s="241">
        <v>52.32</v>
      </c>
      <c r="F431" s="257">
        <f t="shared" si="23"/>
        <v>0</v>
      </c>
      <c r="G431" s="268" t="str">
        <f t="shared" si="24"/>
        <v/>
      </c>
      <c r="H431" s="245"/>
    </row>
    <row r="432" spans="1:8" x14ac:dyDescent="0.2">
      <c r="A432" s="222" t="s">
        <v>89</v>
      </c>
      <c r="B432" s="222">
        <f t="shared" si="25"/>
        <v>106</v>
      </c>
      <c r="C432" s="222" t="s">
        <v>305</v>
      </c>
      <c r="D432" s="222" t="s">
        <v>719</v>
      </c>
      <c r="E432" s="241">
        <v>64.16</v>
      </c>
      <c r="F432" s="257">
        <f t="shared" si="23"/>
        <v>0</v>
      </c>
      <c r="G432" s="268" t="str">
        <f t="shared" si="24"/>
        <v/>
      </c>
      <c r="H432" s="245"/>
    </row>
    <row r="433" spans="1:8" x14ac:dyDescent="0.2">
      <c r="A433" s="222" t="s">
        <v>89</v>
      </c>
      <c r="B433" s="222">
        <f t="shared" si="25"/>
        <v>108</v>
      </c>
      <c r="C433" s="222" t="s">
        <v>305</v>
      </c>
      <c r="D433" s="222" t="s">
        <v>720</v>
      </c>
      <c r="E433" s="241">
        <v>53.06</v>
      </c>
      <c r="F433" s="257">
        <f t="shared" si="23"/>
        <v>0</v>
      </c>
      <c r="G433" s="268" t="str">
        <f t="shared" si="24"/>
        <v/>
      </c>
      <c r="H433" s="245"/>
    </row>
    <row r="434" spans="1:8" x14ac:dyDescent="0.2">
      <c r="A434" s="222" t="s">
        <v>89</v>
      </c>
      <c r="B434" s="222">
        <f t="shared" si="25"/>
        <v>110</v>
      </c>
      <c r="C434" s="222" t="s">
        <v>305</v>
      </c>
      <c r="D434" s="222" t="s">
        <v>721</v>
      </c>
      <c r="E434" s="241">
        <v>86.04</v>
      </c>
      <c r="F434" s="257">
        <f t="shared" si="23"/>
        <v>0</v>
      </c>
      <c r="G434" s="268" t="str">
        <f t="shared" si="24"/>
        <v/>
      </c>
      <c r="H434" s="245"/>
    </row>
    <row r="435" spans="1:8" x14ac:dyDescent="0.2">
      <c r="A435" s="222" t="s">
        <v>89</v>
      </c>
      <c r="B435" s="222">
        <f t="shared" si="25"/>
        <v>112</v>
      </c>
      <c r="C435" s="222" t="s">
        <v>305</v>
      </c>
      <c r="D435" s="222" t="s">
        <v>722</v>
      </c>
      <c r="E435" s="241">
        <v>55.59</v>
      </c>
      <c r="F435" s="257">
        <f t="shared" si="23"/>
        <v>0</v>
      </c>
      <c r="G435" s="268" t="str">
        <f t="shared" si="24"/>
        <v/>
      </c>
      <c r="H435" s="245"/>
    </row>
    <row r="436" spans="1:8" x14ac:dyDescent="0.2">
      <c r="A436" s="222" t="s">
        <v>89</v>
      </c>
      <c r="B436" s="222">
        <f t="shared" si="25"/>
        <v>114</v>
      </c>
      <c r="C436" s="222" t="s">
        <v>305</v>
      </c>
      <c r="D436" s="222" t="s">
        <v>723</v>
      </c>
      <c r="E436" s="241">
        <v>67.040000000000006</v>
      </c>
      <c r="F436" s="257">
        <f t="shared" si="23"/>
        <v>0</v>
      </c>
      <c r="G436" s="268" t="str">
        <f t="shared" si="24"/>
        <v/>
      </c>
      <c r="H436" s="245"/>
    </row>
    <row r="437" spans="1:8" x14ac:dyDescent="0.2">
      <c r="A437" s="222" t="s">
        <v>89</v>
      </c>
      <c r="B437" s="222">
        <f t="shared" si="25"/>
        <v>116</v>
      </c>
      <c r="C437" s="222" t="s">
        <v>305</v>
      </c>
      <c r="D437" s="222" t="s">
        <v>724</v>
      </c>
      <c r="E437" s="241">
        <v>79.69</v>
      </c>
      <c r="F437" s="257">
        <f t="shared" si="23"/>
        <v>0</v>
      </c>
      <c r="G437" s="268" t="str">
        <f t="shared" si="24"/>
        <v/>
      </c>
      <c r="H437" s="245"/>
    </row>
    <row r="438" spans="1:8" x14ac:dyDescent="0.2">
      <c r="A438" s="222" t="s">
        <v>89</v>
      </c>
      <c r="B438" s="222">
        <f t="shared" si="25"/>
        <v>118</v>
      </c>
      <c r="C438" s="222" t="s">
        <v>305</v>
      </c>
      <c r="D438" s="222" t="s">
        <v>725</v>
      </c>
      <c r="E438" s="241">
        <v>81.510000000000005</v>
      </c>
      <c r="F438" s="257">
        <f t="shared" si="23"/>
        <v>0</v>
      </c>
      <c r="G438" s="268" t="str">
        <f t="shared" si="24"/>
        <v/>
      </c>
      <c r="H438" s="245"/>
    </row>
    <row r="439" spans="1:8" x14ac:dyDescent="0.2">
      <c r="A439" s="222" t="s">
        <v>89</v>
      </c>
      <c r="B439" s="222">
        <f t="shared" si="25"/>
        <v>120</v>
      </c>
      <c r="C439" s="222" t="s">
        <v>305</v>
      </c>
      <c r="D439" s="222" t="s">
        <v>726</v>
      </c>
      <c r="E439" s="241">
        <v>84.08</v>
      </c>
      <c r="F439" s="257">
        <f t="shared" si="23"/>
        <v>0</v>
      </c>
      <c r="G439" s="268" t="str">
        <f t="shared" si="24"/>
        <v/>
      </c>
      <c r="H439" s="245"/>
    </row>
    <row r="440" spans="1:8" x14ac:dyDescent="0.2">
      <c r="A440" s="222" t="s">
        <v>89</v>
      </c>
      <c r="B440" s="222">
        <f t="shared" si="25"/>
        <v>122</v>
      </c>
      <c r="C440" s="222" t="s">
        <v>305</v>
      </c>
      <c r="D440" s="222" t="s">
        <v>727</v>
      </c>
      <c r="E440" s="241">
        <v>85.09</v>
      </c>
      <c r="F440" s="257">
        <f t="shared" si="23"/>
        <v>0</v>
      </c>
      <c r="G440" s="268" t="str">
        <f t="shared" si="24"/>
        <v/>
      </c>
      <c r="H440" s="245"/>
    </row>
    <row r="441" spans="1:8" x14ac:dyDescent="0.2">
      <c r="A441" s="222" t="s">
        <v>89</v>
      </c>
      <c r="B441" s="222">
        <f t="shared" si="25"/>
        <v>124</v>
      </c>
      <c r="C441" s="222" t="s">
        <v>305</v>
      </c>
      <c r="D441" s="222" t="s">
        <v>741</v>
      </c>
      <c r="E441" s="241">
        <v>173.29999999999998</v>
      </c>
      <c r="F441" s="257">
        <f t="shared" si="23"/>
        <v>0</v>
      </c>
      <c r="G441" s="268" t="str">
        <f t="shared" si="24"/>
        <v/>
      </c>
      <c r="H441" s="245"/>
    </row>
    <row r="442" spans="1:8" x14ac:dyDescent="0.2">
      <c r="A442" s="222" t="s">
        <v>89</v>
      </c>
      <c r="B442" s="222">
        <f t="shared" si="25"/>
        <v>126</v>
      </c>
      <c r="C442" s="222" t="s">
        <v>305</v>
      </c>
      <c r="D442" s="222" t="s">
        <v>728</v>
      </c>
      <c r="E442" s="241">
        <v>106.25</v>
      </c>
      <c r="F442" s="257">
        <f t="shared" si="23"/>
        <v>0</v>
      </c>
      <c r="G442" s="268" t="str">
        <f t="shared" si="24"/>
        <v/>
      </c>
      <c r="H442" s="245"/>
    </row>
    <row r="443" spans="1:8" x14ac:dyDescent="0.2">
      <c r="A443" s="222" t="s">
        <v>89</v>
      </c>
      <c r="B443" s="222">
        <f t="shared" si="25"/>
        <v>128</v>
      </c>
      <c r="C443" s="222" t="s">
        <v>305</v>
      </c>
      <c r="D443" s="222" t="s">
        <v>729</v>
      </c>
      <c r="E443" s="241">
        <v>135.62</v>
      </c>
      <c r="F443" s="257">
        <f t="shared" si="23"/>
        <v>0</v>
      </c>
      <c r="G443" s="268" t="str">
        <f t="shared" si="24"/>
        <v/>
      </c>
      <c r="H443" s="245"/>
    </row>
    <row r="444" spans="1:8" x14ac:dyDescent="0.2">
      <c r="A444" s="222" t="s">
        <v>89</v>
      </c>
      <c r="B444" s="222">
        <f t="shared" si="25"/>
        <v>130</v>
      </c>
      <c r="C444" s="222" t="s">
        <v>305</v>
      </c>
      <c r="D444" s="222" t="s">
        <v>730</v>
      </c>
      <c r="E444" s="241">
        <v>107.71</v>
      </c>
      <c r="F444" s="257">
        <f t="shared" si="23"/>
        <v>0</v>
      </c>
      <c r="G444" s="268" t="str">
        <f t="shared" si="24"/>
        <v/>
      </c>
      <c r="H444" s="245"/>
    </row>
    <row r="445" spans="1:8" x14ac:dyDescent="0.2">
      <c r="A445" s="222" t="s">
        <v>89</v>
      </c>
      <c r="B445" s="222">
        <f t="shared" si="25"/>
        <v>132</v>
      </c>
      <c r="C445" s="222" t="s">
        <v>305</v>
      </c>
      <c r="D445" s="222" t="s">
        <v>731</v>
      </c>
      <c r="E445" s="241">
        <v>138.72999999999999</v>
      </c>
      <c r="F445" s="257">
        <f t="shared" si="23"/>
        <v>0</v>
      </c>
      <c r="G445" s="268" t="str">
        <f t="shared" si="24"/>
        <v/>
      </c>
      <c r="H445" s="245"/>
    </row>
    <row r="446" spans="1:8" x14ac:dyDescent="0.2">
      <c r="A446" s="222" t="s">
        <v>89</v>
      </c>
      <c r="B446" s="222">
        <f t="shared" si="25"/>
        <v>134</v>
      </c>
      <c r="C446" s="222" t="s">
        <v>305</v>
      </c>
      <c r="D446" s="222" t="s">
        <v>732</v>
      </c>
      <c r="E446" s="241">
        <v>111.33</v>
      </c>
      <c r="F446" s="257">
        <f t="shared" si="23"/>
        <v>0</v>
      </c>
      <c r="G446" s="268" t="str">
        <f t="shared" si="24"/>
        <v/>
      </c>
      <c r="H446" s="245"/>
    </row>
    <row r="447" spans="1:8" x14ac:dyDescent="0.2">
      <c r="A447" s="222" t="s">
        <v>89</v>
      </c>
      <c r="B447" s="222">
        <f t="shared" si="25"/>
        <v>136</v>
      </c>
      <c r="C447" s="222" t="s">
        <v>305</v>
      </c>
      <c r="D447" s="222" t="s">
        <v>733</v>
      </c>
      <c r="E447" s="241">
        <v>143.32</v>
      </c>
      <c r="F447" s="257">
        <f t="shared" si="23"/>
        <v>0</v>
      </c>
      <c r="G447" s="268" t="str">
        <f t="shared" si="24"/>
        <v/>
      </c>
      <c r="H447" s="245"/>
    </row>
    <row r="448" spans="1:8" x14ac:dyDescent="0.2">
      <c r="A448" s="222" t="s">
        <v>89</v>
      </c>
      <c r="B448" s="222">
        <f t="shared" si="25"/>
        <v>138</v>
      </c>
      <c r="C448" s="222" t="s">
        <v>305</v>
      </c>
      <c r="D448" s="222" t="s">
        <v>734</v>
      </c>
      <c r="E448" s="241">
        <v>116.18</v>
      </c>
      <c r="F448" s="257">
        <f t="shared" si="23"/>
        <v>0</v>
      </c>
      <c r="G448" s="268" t="str">
        <f t="shared" si="24"/>
        <v/>
      </c>
      <c r="H448" s="245"/>
    </row>
    <row r="449" spans="1:8" x14ac:dyDescent="0.2">
      <c r="A449" s="222" t="s">
        <v>89</v>
      </c>
      <c r="B449" s="222">
        <f t="shared" si="25"/>
        <v>140</v>
      </c>
      <c r="C449" s="222" t="s">
        <v>305</v>
      </c>
      <c r="D449" s="222" t="s">
        <v>735</v>
      </c>
      <c r="E449" s="241">
        <v>122.02</v>
      </c>
      <c r="F449" s="257">
        <f t="shared" si="23"/>
        <v>0</v>
      </c>
      <c r="G449" s="268" t="str">
        <f t="shared" si="24"/>
        <v/>
      </c>
      <c r="H449" s="245"/>
    </row>
    <row r="450" spans="1:8" x14ac:dyDescent="0.2">
      <c r="A450" s="222" t="s">
        <v>89</v>
      </c>
      <c r="B450" s="222">
        <f t="shared" si="25"/>
        <v>142</v>
      </c>
      <c r="C450" s="222" t="s">
        <v>305</v>
      </c>
      <c r="D450" s="222" t="s">
        <v>736</v>
      </c>
      <c r="E450" s="241">
        <v>148.53</v>
      </c>
      <c r="F450" s="257">
        <f t="shared" si="23"/>
        <v>0</v>
      </c>
      <c r="G450" s="268" t="str">
        <f t="shared" si="24"/>
        <v/>
      </c>
      <c r="H450" s="245"/>
    </row>
    <row r="451" spans="1:8" x14ac:dyDescent="0.2">
      <c r="A451" s="222" t="s">
        <v>89</v>
      </c>
      <c r="B451" s="222">
        <f t="shared" si="25"/>
        <v>144</v>
      </c>
      <c r="C451" s="222" t="s">
        <v>305</v>
      </c>
      <c r="D451" s="222" t="s">
        <v>737</v>
      </c>
      <c r="E451" s="241">
        <v>320.22000000000003</v>
      </c>
      <c r="F451" s="257">
        <f t="shared" si="23"/>
        <v>0</v>
      </c>
      <c r="G451" s="268" t="str">
        <f t="shared" si="24"/>
        <v/>
      </c>
      <c r="H451" s="245"/>
    </row>
    <row r="452" spans="1:8" x14ac:dyDescent="0.2">
      <c r="A452" s="222" t="s">
        <v>89</v>
      </c>
      <c r="B452" s="222">
        <f t="shared" si="25"/>
        <v>146</v>
      </c>
      <c r="C452" s="222" t="s">
        <v>305</v>
      </c>
      <c r="D452" s="222" t="s">
        <v>738</v>
      </c>
      <c r="E452" s="241">
        <v>342.13400000000001</v>
      </c>
      <c r="F452" s="257">
        <f t="shared" ref="F452:F515" si="26">$A$2*E452</f>
        <v>0</v>
      </c>
      <c r="G452" s="268" t="str">
        <f t="shared" si="24"/>
        <v/>
      </c>
      <c r="H452" s="245"/>
    </row>
    <row r="453" spans="1:8" x14ac:dyDescent="0.2">
      <c r="A453" s="222" t="s">
        <v>89</v>
      </c>
      <c r="B453" s="222">
        <f t="shared" si="25"/>
        <v>148</v>
      </c>
      <c r="C453" s="222" t="s">
        <v>305</v>
      </c>
      <c r="D453" s="222" t="s">
        <v>654</v>
      </c>
      <c r="E453" s="241">
        <v>40.662500000000001</v>
      </c>
      <c r="F453" s="257">
        <f t="shared" si="26"/>
        <v>0</v>
      </c>
      <c r="G453" s="268" t="str">
        <f t="shared" si="24"/>
        <v/>
      </c>
      <c r="H453" s="245"/>
    </row>
    <row r="454" spans="1:8" x14ac:dyDescent="0.2">
      <c r="A454" s="222" t="s">
        <v>89</v>
      </c>
      <c r="B454" s="222">
        <f t="shared" si="25"/>
        <v>150</v>
      </c>
      <c r="C454" s="222" t="s">
        <v>305</v>
      </c>
      <c r="D454" s="222" t="s">
        <v>655</v>
      </c>
      <c r="E454" s="241">
        <v>71</v>
      </c>
      <c r="F454" s="257">
        <f t="shared" si="26"/>
        <v>0</v>
      </c>
      <c r="G454" s="268" t="str">
        <f t="shared" si="24"/>
        <v/>
      </c>
      <c r="H454" s="245"/>
    </row>
    <row r="455" spans="1:8" x14ac:dyDescent="0.2">
      <c r="A455" s="222" t="s">
        <v>89</v>
      </c>
      <c r="B455" s="222">
        <f t="shared" si="25"/>
        <v>152</v>
      </c>
      <c r="C455" s="222" t="s">
        <v>305</v>
      </c>
      <c r="D455" s="222" t="s">
        <v>656</v>
      </c>
      <c r="E455" s="241">
        <v>149.44999999999999</v>
      </c>
      <c r="F455" s="257">
        <f t="shared" si="26"/>
        <v>0</v>
      </c>
      <c r="G455" s="268" t="str">
        <f t="shared" si="24"/>
        <v/>
      </c>
      <c r="H455" s="245"/>
    </row>
    <row r="456" spans="1:8" x14ac:dyDescent="0.2">
      <c r="A456" s="222" t="s">
        <v>89</v>
      </c>
      <c r="B456" s="222">
        <f t="shared" si="25"/>
        <v>154</v>
      </c>
      <c r="C456" s="222" t="s">
        <v>305</v>
      </c>
      <c r="D456" s="222" t="s">
        <v>657</v>
      </c>
      <c r="E456" s="241">
        <v>189.35</v>
      </c>
      <c r="F456" s="257">
        <f t="shared" si="26"/>
        <v>0</v>
      </c>
      <c r="G456" s="268" t="str">
        <f t="shared" si="24"/>
        <v/>
      </c>
      <c r="H456" s="245"/>
    </row>
    <row r="457" spans="1:8" x14ac:dyDescent="0.2">
      <c r="A457" s="222" t="s">
        <v>89</v>
      </c>
      <c r="B457" s="222">
        <v>180</v>
      </c>
      <c r="C457" s="222" t="s">
        <v>305</v>
      </c>
      <c r="D457" s="222" t="s">
        <v>658</v>
      </c>
      <c r="E457" s="241">
        <v>99.487500000000011</v>
      </c>
      <c r="F457" s="257">
        <f t="shared" si="26"/>
        <v>0</v>
      </c>
      <c r="G457" s="268" t="str">
        <f t="shared" si="24"/>
        <v/>
      </c>
      <c r="H457" s="245"/>
    </row>
    <row r="458" spans="1:8" x14ac:dyDescent="0.2">
      <c r="A458" s="222" t="s">
        <v>89</v>
      </c>
      <c r="B458" s="222">
        <f t="shared" si="25"/>
        <v>182</v>
      </c>
      <c r="C458" s="222" t="s">
        <v>305</v>
      </c>
      <c r="D458" s="222" t="s">
        <v>701</v>
      </c>
      <c r="E458" s="241">
        <v>124.3625</v>
      </c>
      <c r="F458" s="257">
        <f t="shared" si="26"/>
        <v>0</v>
      </c>
      <c r="G458" s="268" t="str">
        <f t="shared" si="24"/>
        <v/>
      </c>
      <c r="H458" s="245"/>
    </row>
    <row r="459" spans="1:8" x14ac:dyDescent="0.2">
      <c r="A459" s="222" t="s">
        <v>89</v>
      </c>
      <c r="B459" s="222">
        <f t="shared" si="25"/>
        <v>184</v>
      </c>
      <c r="C459" s="222" t="s">
        <v>305</v>
      </c>
      <c r="D459" s="222" t="s">
        <v>661</v>
      </c>
      <c r="E459" s="241">
        <v>392.125</v>
      </c>
      <c r="F459" s="257">
        <f t="shared" si="26"/>
        <v>0</v>
      </c>
      <c r="G459" s="268" t="str">
        <f t="shared" si="24"/>
        <v/>
      </c>
      <c r="H459" s="245"/>
    </row>
    <row r="460" spans="1:8" x14ac:dyDescent="0.2">
      <c r="A460" s="222" t="s">
        <v>89</v>
      </c>
      <c r="B460" s="222">
        <f t="shared" si="25"/>
        <v>186</v>
      </c>
      <c r="C460" s="222" t="s">
        <v>305</v>
      </c>
      <c r="D460" s="222" t="s">
        <v>659</v>
      </c>
      <c r="E460" s="241">
        <v>181.53749999999999</v>
      </c>
      <c r="F460" s="257">
        <f t="shared" si="26"/>
        <v>0</v>
      </c>
      <c r="G460" s="268" t="str">
        <f t="shared" si="24"/>
        <v/>
      </c>
      <c r="H460" s="245"/>
    </row>
    <row r="461" spans="1:8" x14ac:dyDescent="0.2">
      <c r="A461" s="222" t="s">
        <v>89</v>
      </c>
      <c r="B461" s="222">
        <f t="shared" si="25"/>
        <v>188</v>
      </c>
      <c r="C461" s="222" t="s">
        <v>305</v>
      </c>
      <c r="D461" s="222" t="s">
        <v>702</v>
      </c>
      <c r="E461" s="241">
        <v>207.21250000000001</v>
      </c>
      <c r="F461" s="257">
        <f t="shared" si="26"/>
        <v>0</v>
      </c>
      <c r="G461" s="268" t="str">
        <f t="shared" si="24"/>
        <v/>
      </c>
      <c r="H461" s="245"/>
    </row>
    <row r="462" spans="1:8" x14ac:dyDescent="0.2">
      <c r="A462" s="222" t="s">
        <v>89</v>
      </c>
      <c r="B462" s="222">
        <f t="shared" si="25"/>
        <v>190</v>
      </c>
      <c r="C462" s="222" t="s">
        <v>305</v>
      </c>
      <c r="D462" s="222" t="s">
        <v>703</v>
      </c>
      <c r="E462" s="241">
        <v>273.21249999999998</v>
      </c>
      <c r="F462" s="257">
        <f t="shared" si="26"/>
        <v>0</v>
      </c>
      <c r="G462" s="268" t="str">
        <f t="shared" si="24"/>
        <v/>
      </c>
      <c r="H462" s="245"/>
    </row>
    <row r="463" spans="1:8" x14ac:dyDescent="0.2">
      <c r="A463" s="222" t="s">
        <v>89</v>
      </c>
      <c r="B463" s="222">
        <f t="shared" si="25"/>
        <v>192</v>
      </c>
      <c r="C463" s="222" t="s">
        <v>305</v>
      </c>
      <c r="D463" s="222" t="s">
        <v>660</v>
      </c>
      <c r="E463" s="241">
        <v>475</v>
      </c>
      <c r="F463" s="257">
        <f t="shared" si="26"/>
        <v>0</v>
      </c>
      <c r="G463" s="268" t="str">
        <f t="shared" si="24"/>
        <v/>
      </c>
      <c r="H463" s="245"/>
    </row>
    <row r="464" spans="1:8" x14ac:dyDescent="0.2">
      <c r="A464" s="222" t="s">
        <v>89</v>
      </c>
      <c r="B464" s="222">
        <f t="shared" si="25"/>
        <v>194</v>
      </c>
      <c r="C464" s="222" t="s">
        <v>305</v>
      </c>
      <c r="D464" s="222" t="s">
        <v>739</v>
      </c>
      <c r="E464" s="241">
        <v>306.25</v>
      </c>
      <c r="F464" s="257">
        <f t="shared" si="26"/>
        <v>0</v>
      </c>
      <c r="G464" s="268" t="str">
        <f t="shared" si="24"/>
        <v/>
      </c>
      <c r="H464" s="245"/>
    </row>
    <row r="465" spans="1:8" x14ac:dyDescent="0.2">
      <c r="A465" s="222" t="s">
        <v>89</v>
      </c>
      <c r="B465" s="222">
        <f t="shared" si="25"/>
        <v>196</v>
      </c>
      <c r="C465" s="222" t="s">
        <v>305</v>
      </c>
      <c r="D465" s="222" t="s">
        <v>740</v>
      </c>
      <c r="E465" s="241">
        <v>400</v>
      </c>
      <c r="F465" s="257">
        <f t="shared" si="26"/>
        <v>0</v>
      </c>
      <c r="G465" s="268" t="str">
        <f t="shared" si="24"/>
        <v/>
      </c>
      <c r="H465" s="245"/>
    </row>
    <row r="466" spans="1:8" ht="12.75" customHeight="1" x14ac:dyDescent="0.2">
      <c r="A466" s="222" t="s">
        <v>89</v>
      </c>
      <c r="B466" s="222">
        <v>200</v>
      </c>
      <c r="C466" s="247" t="s">
        <v>305</v>
      </c>
      <c r="D466" s="65" t="s">
        <v>370</v>
      </c>
      <c r="E466" s="241">
        <v>224.11249999999998</v>
      </c>
      <c r="F466" s="257">
        <f t="shared" si="26"/>
        <v>0</v>
      </c>
      <c r="G466" s="268" t="str">
        <f t="shared" si="24"/>
        <v/>
      </c>
      <c r="H466" s="245"/>
    </row>
    <row r="467" spans="1:8" ht="12.75" customHeight="1" x14ac:dyDescent="0.2">
      <c r="A467" s="222" t="s">
        <v>89</v>
      </c>
      <c r="B467" s="222">
        <f t="shared" si="25"/>
        <v>202</v>
      </c>
      <c r="C467" s="247" t="s">
        <v>305</v>
      </c>
      <c r="D467" s="65" t="s">
        <v>371</v>
      </c>
      <c r="E467" s="241">
        <v>254.42499999999998</v>
      </c>
      <c r="F467" s="257">
        <f t="shared" si="26"/>
        <v>0</v>
      </c>
      <c r="G467" s="268" t="str">
        <f t="shared" si="24"/>
        <v/>
      </c>
      <c r="H467" s="245"/>
    </row>
    <row r="468" spans="1:8" x14ac:dyDescent="0.2">
      <c r="A468" s="222" t="s">
        <v>89</v>
      </c>
      <c r="B468" s="222">
        <f t="shared" si="25"/>
        <v>204</v>
      </c>
      <c r="C468" s="65" t="s">
        <v>305</v>
      </c>
      <c r="D468" s="65" t="s">
        <v>372</v>
      </c>
      <c r="E468" s="241">
        <v>325.79999999999995</v>
      </c>
      <c r="F468" s="257">
        <f t="shared" si="26"/>
        <v>0</v>
      </c>
      <c r="G468" s="268" t="str">
        <f t="shared" si="24"/>
        <v/>
      </c>
      <c r="H468" s="245"/>
    </row>
    <row r="469" spans="1:8" x14ac:dyDescent="0.2">
      <c r="A469" s="222" t="s">
        <v>89</v>
      </c>
      <c r="B469" s="222">
        <f t="shared" si="25"/>
        <v>206</v>
      </c>
      <c r="C469" s="65" t="s">
        <v>305</v>
      </c>
      <c r="D469" s="65" t="s">
        <v>373</v>
      </c>
      <c r="E469" s="241">
        <v>439.41249999999997</v>
      </c>
      <c r="F469" s="257">
        <f t="shared" si="26"/>
        <v>0</v>
      </c>
      <c r="G469" s="268" t="str">
        <f t="shared" si="24"/>
        <v/>
      </c>
      <c r="H469" s="245"/>
    </row>
    <row r="470" spans="1:8" x14ac:dyDescent="0.2">
      <c r="A470" s="222" t="s">
        <v>89</v>
      </c>
      <c r="B470" s="222">
        <v>220</v>
      </c>
      <c r="C470" s="222" t="s">
        <v>305</v>
      </c>
      <c r="D470" s="222" t="s">
        <v>99</v>
      </c>
      <c r="E470" s="241">
        <v>24.787499999999998</v>
      </c>
      <c r="F470" s="257">
        <f t="shared" si="26"/>
        <v>0</v>
      </c>
      <c r="G470" s="268" t="str">
        <f t="shared" si="24"/>
        <v/>
      </c>
      <c r="H470" s="245"/>
    </row>
    <row r="471" spans="1:8" x14ac:dyDescent="0.2">
      <c r="A471" s="222" t="s">
        <v>89</v>
      </c>
      <c r="B471" s="222">
        <f t="shared" si="25"/>
        <v>222</v>
      </c>
      <c r="C471" s="222" t="s">
        <v>305</v>
      </c>
      <c r="D471" s="222" t="s">
        <v>100</v>
      </c>
      <c r="E471" s="241">
        <v>11.65</v>
      </c>
      <c r="F471" s="257">
        <f t="shared" si="26"/>
        <v>0</v>
      </c>
      <c r="G471" s="268" t="str">
        <f t="shared" si="24"/>
        <v/>
      </c>
      <c r="H471" s="245"/>
    </row>
    <row r="472" spans="1:8" x14ac:dyDescent="0.2">
      <c r="A472" s="222" t="s">
        <v>89</v>
      </c>
      <c r="B472" s="222">
        <f t="shared" si="25"/>
        <v>224</v>
      </c>
      <c r="C472" s="222" t="s">
        <v>305</v>
      </c>
      <c r="D472" s="222" t="s">
        <v>51</v>
      </c>
      <c r="E472" s="241">
        <v>53.087499999999999</v>
      </c>
      <c r="F472" s="257">
        <f t="shared" si="26"/>
        <v>0</v>
      </c>
      <c r="G472" s="268" t="str">
        <f t="shared" si="24"/>
        <v/>
      </c>
      <c r="H472" s="245"/>
    </row>
    <row r="473" spans="1:8" x14ac:dyDescent="0.2">
      <c r="A473" s="222" t="s">
        <v>89</v>
      </c>
      <c r="B473" s="222">
        <f t="shared" si="25"/>
        <v>226</v>
      </c>
      <c r="C473" s="222" t="s">
        <v>305</v>
      </c>
      <c r="D473" s="222" t="s">
        <v>662</v>
      </c>
      <c r="E473" s="241">
        <v>47.987499999999997</v>
      </c>
      <c r="F473" s="257">
        <f t="shared" si="26"/>
        <v>0</v>
      </c>
      <c r="G473" s="268" t="str">
        <f t="shared" si="24"/>
        <v/>
      </c>
      <c r="H473" s="245"/>
    </row>
    <row r="474" spans="1:8" s="82" customFormat="1" x14ac:dyDescent="0.2">
      <c r="A474" s="236"/>
      <c r="B474" s="236"/>
      <c r="C474" s="236"/>
      <c r="D474" s="236"/>
      <c r="E474" s="243"/>
      <c r="F474" s="243"/>
      <c r="G474" s="265"/>
      <c r="H474" s="234"/>
    </row>
    <row r="475" spans="1:8" x14ac:dyDescent="0.2">
      <c r="A475" s="273" t="s">
        <v>618</v>
      </c>
      <c r="B475" s="273"/>
      <c r="C475" s="273"/>
      <c r="D475" s="273"/>
      <c r="E475" s="273"/>
      <c r="F475" s="273"/>
      <c r="G475" s="265"/>
      <c r="H475" s="245"/>
    </row>
    <row r="476" spans="1:8" x14ac:dyDescent="0.2">
      <c r="A476" s="222" t="s">
        <v>101</v>
      </c>
      <c r="B476" s="222">
        <v>2</v>
      </c>
      <c r="C476" s="222"/>
      <c r="D476" s="222" t="s">
        <v>680</v>
      </c>
      <c r="E476" s="244">
        <v>1625</v>
      </c>
      <c r="F476" s="258">
        <f t="shared" si="26"/>
        <v>0</v>
      </c>
      <c r="G476" s="268" t="str">
        <f t="shared" ref="G476:G477" si="27">IF(F476=0,"",(F476/E476))</f>
        <v/>
      </c>
      <c r="H476" s="245"/>
    </row>
    <row r="477" spans="1:8" x14ac:dyDescent="0.2">
      <c r="A477" s="222" t="s">
        <v>101</v>
      </c>
      <c r="B477" s="222">
        <v>4</v>
      </c>
      <c r="C477" s="222"/>
      <c r="D477" s="222" t="s">
        <v>681</v>
      </c>
      <c r="E477" s="244">
        <v>812.5</v>
      </c>
      <c r="F477" s="258">
        <f t="shared" si="26"/>
        <v>0</v>
      </c>
      <c r="G477" s="268" t="str">
        <f t="shared" si="27"/>
        <v/>
      </c>
      <c r="H477" s="245"/>
    </row>
    <row r="478" spans="1:8" s="82" customFormat="1" x14ac:dyDescent="0.2">
      <c r="A478" s="236"/>
      <c r="B478" s="236"/>
      <c r="C478" s="236"/>
      <c r="D478" s="236"/>
      <c r="E478" s="243"/>
      <c r="F478" s="243"/>
      <c r="G478" s="265"/>
      <c r="H478" s="234"/>
    </row>
    <row r="479" spans="1:8" x14ac:dyDescent="0.2">
      <c r="A479" s="273" t="s">
        <v>620</v>
      </c>
      <c r="B479" s="273"/>
      <c r="C479" s="273"/>
      <c r="D479" s="273"/>
      <c r="E479" s="273"/>
      <c r="F479" s="273"/>
      <c r="G479" s="267"/>
      <c r="H479" s="246"/>
    </row>
    <row r="480" spans="1:8" x14ac:dyDescent="0.2">
      <c r="A480" s="222" t="s">
        <v>621</v>
      </c>
      <c r="B480" s="222">
        <v>2</v>
      </c>
      <c r="C480" s="222" t="s">
        <v>305</v>
      </c>
      <c r="D480" s="237" t="s">
        <v>103</v>
      </c>
      <c r="E480" s="244">
        <v>415.88749999999999</v>
      </c>
      <c r="F480" s="258">
        <f t="shared" si="26"/>
        <v>0</v>
      </c>
      <c r="G480" s="268" t="str">
        <f t="shared" ref="G480:G543" si="28">IF(F480=0,"",(F480/E480))</f>
        <v/>
      </c>
      <c r="H480" s="245"/>
    </row>
    <row r="481" spans="1:10" x14ac:dyDescent="0.2">
      <c r="A481" s="222" t="s">
        <v>621</v>
      </c>
      <c r="B481" s="222">
        <f>B480+2</f>
        <v>4</v>
      </c>
      <c r="C481" s="222" t="s">
        <v>305</v>
      </c>
      <c r="D481" s="237" t="s">
        <v>663</v>
      </c>
      <c r="E481" s="244">
        <v>547.20000000000005</v>
      </c>
      <c r="F481" s="258">
        <f t="shared" si="26"/>
        <v>0</v>
      </c>
      <c r="G481" s="268" t="str">
        <f t="shared" si="28"/>
        <v/>
      </c>
      <c r="H481" s="245"/>
    </row>
    <row r="482" spans="1:10" x14ac:dyDescent="0.2">
      <c r="A482" s="222" t="s">
        <v>621</v>
      </c>
      <c r="B482" s="222">
        <f t="shared" ref="B482:B545" si="29">B481+2</f>
        <v>6</v>
      </c>
      <c r="C482" s="222" t="s">
        <v>305</v>
      </c>
      <c r="D482" s="237" t="s">
        <v>664</v>
      </c>
      <c r="E482" s="244">
        <v>588.04999999999995</v>
      </c>
      <c r="F482" s="258">
        <f t="shared" si="26"/>
        <v>0</v>
      </c>
      <c r="G482" s="268" t="str">
        <f t="shared" si="28"/>
        <v/>
      </c>
      <c r="H482" s="245"/>
    </row>
    <row r="483" spans="1:10" x14ac:dyDescent="0.2">
      <c r="A483" s="222" t="s">
        <v>621</v>
      </c>
      <c r="B483" s="222">
        <f t="shared" si="29"/>
        <v>8</v>
      </c>
      <c r="C483" s="222" t="s">
        <v>305</v>
      </c>
      <c r="D483" s="237" t="s">
        <v>665</v>
      </c>
      <c r="E483" s="244">
        <v>622.47500000000002</v>
      </c>
      <c r="F483" s="258">
        <f t="shared" si="26"/>
        <v>0</v>
      </c>
      <c r="G483" s="268" t="str">
        <f t="shared" si="28"/>
        <v/>
      </c>
      <c r="H483" s="245"/>
    </row>
    <row r="484" spans="1:10" x14ac:dyDescent="0.2">
      <c r="A484" s="222" t="s">
        <v>621</v>
      </c>
      <c r="B484" s="222">
        <f t="shared" si="29"/>
        <v>10</v>
      </c>
      <c r="C484" s="222" t="s">
        <v>305</v>
      </c>
      <c r="D484" s="237" t="s">
        <v>666</v>
      </c>
      <c r="E484" s="244">
        <v>810.1</v>
      </c>
      <c r="F484" s="258">
        <f t="shared" si="26"/>
        <v>0</v>
      </c>
      <c r="G484" s="268" t="str">
        <f t="shared" si="28"/>
        <v/>
      </c>
      <c r="H484" s="245"/>
    </row>
    <row r="485" spans="1:10" x14ac:dyDescent="0.2">
      <c r="A485" s="222" t="s">
        <v>621</v>
      </c>
      <c r="B485" s="222">
        <f t="shared" si="29"/>
        <v>12</v>
      </c>
      <c r="C485" s="222" t="s">
        <v>305</v>
      </c>
      <c r="D485" s="237" t="s">
        <v>667</v>
      </c>
      <c r="E485" s="244">
        <v>890.52499999999998</v>
      </c>
      <c r="F485" s="258">
        <f t="shared" si="26"/>
        <v>0</v>
      </c>
      <c r="G485" s="268" t="str">
        <f t="shared" si="28"/>
        <v/>
      </c>
      <c r="H485" s="245"/>
    </row>
    <row r="486" spans="1:10" x14ac:dyDescent="0.2">
      <c r="A486" s="222" t="s">
        <v>621</v>
      </c>
      <c r="B486" s="222">
        <f t="shared" si="29"/>
        <v>14</v>
      </c>
      <c r="C486" s="222" t="s">
        <v>305</v>
      </c>
      <c r="D486" s="237" t="s">
        <v>668</v>
      </c>
      <c r="E486" s="244">
        <v>559</v>
      </c>
      <c r="F486" s="258">
        <f t="shared" si="26"/>
        <v>0</v>
      </c>
      <c r="G486" s="268" t="str">
        <f t="shared" si="28"/>
        <v/>
      </c>
      <c r="H486" s="245"/>
    </row>
    <row r="487" spans="1:10" x14ac:dyDescent="0.2">
      <c r="A487" s="222" t="s">
        <v>621</v>
      </c>
      <c r="B487" s="222">
        <f t="shared" si="29"/>
        <v>16</v>
      </c>
      <c r="C487" s="222" t="s">
        <v>305</v>
      </c>
      <c r="D487" s="237" t="s">
        <v>669</v>
      </c>
      <c r="E487" s="244">
        <v>600.66249999999991</v>
      </c>
      <c r="F487" s="258">
        <f t="shared" si="26"/>
        <v>0</v>
      </c>
      <c r="G487" s="268" t="str">
        <f t="shared" si="28"/>
        <v/>
      </c>
      <c r="H487" s="245"/>
    </row>
    <row r="488" spans="1:10" x14ac:dyDescent="0.2">
      <c r="A488" s="222" t="s">
        <v>621</v>
      </c>
      <c r="B488" s="222">
        <f t="shared" si="29"/>
        <v>18</v>
      </c>
      <c r="C488" s="222" t="s">
        <v>305</v>
      </c>
      <c r="D488" s="237" t="s">
        <v>670</v>
      </c>
      <c r="E488" s="244">
        <v>635.52499999999998</v>
      </c>
      <c r="F488" s="258">
        <f t="shared" si="26"/>
        <v>0</v>
      </c>
      <c r="G488" s="268" t="str">
        <f t="shared" si="28"/>
        <v/>
      </c>
      <c r="H488" s="245"/>
    </row>
    <row r="489" spans="1:10" x14ac:dyDescent="0.2">
      <c r="A489" s="222" t="s">
        <v>621</v>
      </c>
      <c r="B489" s="222">
        <f t="shared" si="29"/>
        <v>20</v>
      </c>
      <c r="C489" s="222" t="s">
        <v>305</v>
      </c>
      <c r="D489" s="237" t="s">
        <v>671</v>
      </c>
      <c r="E489" s="244">
        <v>825.52499999999998</v>
      </c>
      <c r="F489" s="258">
        <f t="shared" si="26"/>
        <v>0</v>
      </c>
      <c r="G489" s="268" t="str">
        <f t="shared" si="28"/>
        <v/>
      </c>
      <c r="H489" s="245"/>
    </row>
    <row r="490" spans="1:10" x14ac:dyDescent="0.2">
      <c r="A490" s="222" t="s">
        <v>621</v>
      </c>
      <c r="B490" s="222">
        <f t="shared" si="29"/>
        <v>22</v>
      </c>
      <c r="C490" s="222" t="s">
        <v>305</v>
      </c>
      <c r="D490" s="237" t="s">
        <v>672</v>
      </c>
      <c r="E490" s="244">
        <v>726.24</v>
      </c>
      <c r="F490" s="258">
        <f t="shared" si="26"/>
        <v>0</v>
      </c>
      <c r="G490" s="268" t="str">
        <f t="shared" si="28"/>
        <v/>
      </c>
      <c r="H490" s="245"/>
    </row>
    <row r="491" spans="1:10" x14ac:dyDescent="0.2">
      <c r="A491" s="222" t="s">
        <v>621</v>
      </c>
      <c r="B491" s="222">
        <v>40</v>
      </c>
      <c r="C491" s="222" t="s">
        <v>305</v>
      </c>
      <c r="D491" s="237" t="s">
        <v>673</v>
      </c>
      <c r="E491" s="244">
        <v>168.74</v>
      </c>
      <c r="F491" s="258">
        <f t="shared" si="26"/>
        <v>0</v>
      </c>
      <c r="G491" s="268" t="str">
        <f t="shared" si="28"/>
        <v/>
      </c>
      <c r="H491" s="245"/>
    </row>
    <row r="492" spans="1:10" x14ac:dyDescent="0.2">
      <c r="A492" s="222" t="s">
        <v>621</v>
      </c>
      <c r="B492" s="222">
        <f t="shared" si="29"/>
        <v>42</v>
      </c>
      <c r="C492" s="222" t="s">
        <v>305</v>
      </c>
      <c r="D492" s="237" t="s">
        <v>677</v>
      </c>
      <c r="E492" s="244">
        <v>121.66249999999999</v>
      </c>
      <c r="F492" s="258">
        <f t="shared" si="26"/>
        <v>0</v>
      </c>
      <c r="G492" s="268" t="str">
        <f t="shared" si="28"/>
        <v/>
      </c>
      <c r="H492" s="245"/>
      <c r="I492" s="77"/>
      <c r="J492" s="77"/>
    </row>
    <row r="493" spans="1:10" x14ac:dyDescent="0.2">
      <c r="A493" s="222" t="s">
        <v>621</v>
      </c>
      <c r="B493" s="222">
        <f t="shared" si="29"/>
        <v>44</v>
      </c>
      <c r="C493" s="222" t="s">
        <v>305</v>
      </c>
      <c r="D493" s="237" t="s">
        <v>678</v>
      </c>
      <c r="E493" s="244">
        <v>27.237499999999997</v>
      </c>
      <c r="F493" s="258">
        <f t="shared" si="26"/>
        <v>0</v>
      </c>
      <c r="G493" s="268" t="str">
        <f t="shared" si="28"/>
        <v/>
      </c>
      <c r="H493" s="245"/>
      <c r="I493" s="77"/>
      <c r="J493" s="77"/>
    </row>
    <row r="494" spans="1:10" x14ac:dyDescent="0.2">
      <c r="A494" s="222" t="s">
        <v>621</v>
      </c>
      <c r="B494" s="222">
        <f t="shared" si="29"/>
        <v>46</v>
      </c>
      <c r="C494" s="222" t="s">
        <v>305</v>
      </c>
      <c r="D494" s="237" t="s">
        <v>104</v>
      </c>
      <c r="E494" s="244">
        <v>148.97</v>
      </c>
      <c r="F494" s="258">
        <f t="shared" si="26"/>
        <v>0</v>
      </c>
      <c r="G494" s="268" t="str">
        <f t="shared" si="28"/>
        <v/>
      </c>
      <c r="H494" s="245"/>
    </row>
    <row r="495" spans="1:10" x14ac:dyDescent="0.2">
      <c r="A495" s="222" t="s">
        <v>621</v>
      </c>
      <c r="B495" s="222">
        <v>60</v>
      </c>
      <c r="C495" s="222" t="s">
        <v>305</v>
      </c>
      <c r="D495" s="237" t="s">
        <v>675</v>
      </c>
      <c r="E495" s="244">
        <v>14.15</v>
      </c>
      <c r="F495" s="258">
        <f t="shared" si="26"/>
        <v>0</v>
      </c>
      <c r="G495" s="268" t="str">
        <f t="shared" si="28"/>
        <v/>
      </c>
      <c r="H495" s="245"/>
    </row>
    <row r="496" spans="1:10" x14ac:dyDescent="0.2">
      <c r="A496" s="222" t="s">
        <v>621</v>
      </c>
      <c r="B496" s="222">
        <f t="shared" si="29"/>
        <v>62</v>
      </c>
      <c r="C496" s="222" t="s">
        <v>305</v>
      </c>
      <c r="D496" s="237" t="s">
        <v>676</v>
      </c>
      <c r="E496" s="244">
        <v>13.225</v>
      </c>
      <c r="F496" s="258">
        <f t="shared" si="26"/>
        <v>0</v>
      </c>
      <c r="G496" s="268" t="str">
        <f t="shared" si="28"/>
        <v/>
      </c>
      <c r="H496" s="245"/>
      <c r="I496" s="77"/>
      <c r="J496" s="77"/>
    </row>
    <row r="497" spans="1:8" x14ac:dyDescent="0.2">
      <c r="A497" s="222" t="s">
        <v>621</v>
      </c>
      <c r="B497" s="222">
        <f t="shared" si="29"/>
        <v>64</v>
      </c>
      <c r="C497" s="65" t="s">
        <v>305</v>
      </c>
      <c r="D497" s="65" t="s">
        <v>682</v>
      </c>
      <c r="E497" s="244">
        <v>95.45</v>
      </c>
      <c r="F497" s="258">
        <f t="shared" si="26"/>
        <v>0</v>
      </c>
      <c r="G497" s="268" t="str">
        <f t="shared" si="28"/>
        <v/>
      </c>
      <c r="H497" s="246"/>
    </row>
    <row r="498" spans="1:8" ht="33.75" customHeight="1" x14ac:dyDescent="0.2">
      <c r="A498" s="247" t="s">
        <v>621</v>
      </c>
      <c r="B498" s="247">
        <v>100</v>
      </c>
      <c r="C498" s="247" t="s">
        <v>305</v>
      </c>
      <c r="D498" s="65" t="s">
        <v>764</v>
      </c>
      <c r="E498" s="248">
        <v>687.5</v>
      </c>
      <c r="F498" s="259">
        <f t="shared" si="26"/>
        <v>0</v>
      </c>
      <c r="G498" s="268" t="str">
        <f t="shared" si="28"/>
        <v/>
      </c>
      <c r="H498" s="246"/>
    </row>
    <row r="499" spans="1:8" ht="25.5" x14ac:dyDescent="0.2">
      <c r="A499" s="247" t="s">
        <v>621</v>
      </c>
      <c r="B499" s="247">
        <f t="shared" si="29"/>
        <v>102</v>
      </c>
      <c r="C499" s="247" t="s">
        <v>305</v>
      </c>
      <c r="D499" s="65" t="s">
        <v>765</v>
      </c>
      <c r="E499" s="248">
        <v>312.5</v>
      </c>
      <c r="F499" s="259">
        <f t="shared" si="26"/>
        <v>0</v>
      </c>
      <c r="G499" s="268" t="str">
        <f t="shared" si="28"/>
        <v/>
      </c>
      <c r="H499" s="246"/>
    </row>
    <row r="500" spans="1:8" ht="25.5" x14ac:dyDescent="0.2">
      <c r="A500" s="65" t="s">
        <v>621</v>
      </c>
      <c r="B500" s="247">
        <f t="shared" si="29"/>
        <v>104</v>
      </c>
      <c r="C500" s="65" t="s">
        <v>305</v>
      </c>
      <c r="D500" s="65" t="s">
        <v>766</v>
      </c>
      <c r="E500" s="248">
        <v>106.25</v>
      </c>
      <c r="F500" s="259">
        <f t="shared" si="26"/>
        <v>0</v>
      </c>
      <c r="G500" s="268" t="str">
        <f t="shared" si="28"/>
        <v/>
      </c>
      <c r="H500" s="246"/>
    </row>
    <row r="501" spans="1:8" ht="38.25" x14ac:dyDescent="0.2">
      <c r="A501" s="247" t="s">
        <v>621</v>
      </c>
      <c r="B501" s="247">
        <f t="shared" si="29"/>
        <v>106</v>
      </c>
      <c r="C501" s="247" t="s">
        <v>305</v>
      </c>
      <c r="D501" s="65" t="s">
        <v>767</v>
      </c>
      <c r="E501" s="248">
        <v>1000</v>
      </c>
      <c r="F501" s="259">
        <f t="shared" si="26"/>
        <v>0</v>
      </c>
      <c r="G501" s="268" t="str">
        <f t="shared" si="28"/>
        <v/>
      </c>
      <c r="H501" s="246"/>
    </row>
    <row r="502" spans="1:8" ht="51" x14ac:dyDescent="0.2">
      <c r="A502" s="247" t="s">
        <v>621</v>
      </c>
      <c r="B502" s="247">
        <f t="shared" si="29"/>
        <v>108</v>
      </c>
      <c r="C502" s="247" t="s">
        <v>305</v>
      </c>
      <c r="D502" s="65" t="s">
        <v>768</v>
      </c>
      <c r="E502" s="248">
        <v>238.125</v>
      </c>
      <c r="F502" s="259">
        <f t="shared" si="26"/>
        <v>0</v>
      </c>
      <c r="G502" s="268" t="str">
        <f t="shared" si="28"/>
        <v/>
      </c>
      <c r="H502" s="246"/>
    </row>
    <row r="503" spans="1:8" ht="51" x14ac:dyDescent="0.2">
      <c r="A503" s="247" t="s">
        <v>621</v>
      </c>
      <c r="B503" s="247">
        <f t="shared" si="29"/>
        <v>110</v>
      </c>
      <c r="C503" s="247" t="s">
        <v>305</v>
      </c>
      <c r="D503" s="65" t="s">
        <v>769</v>
      </c>
      <c r="E503" s="248">
        <v>307.53750000000002</v>
      </c>
      <c r="F503" s="259">
        <f t="shared" si="26"/>
        <v>0</v>
      </c>
      <c r="G503" s="268" t="str">
        <f t="shared" si="28"/>
        <v/>
      </c>
      <c r="H503" s="246"/>
    </row>
    <row r="504" spans="1:8" ht="38.25" x14ac:dyDescent="0.2">
      <c r="A504" s="247" t="s">
        <v>621</v>
      </c>
      <c r="B504" s="247">
        <f t="shared" si="29"/>
        <v>112</v>
      </c>
      <c r="C504" s="247" t="s">
        <v>305</v>
      </c>
      <c r="D504" s="65" t="s">
        <v>770</v>
      </c>
      <c r="E504" s="248">
        <v>288.125</v>
      </c>
      <c r="F504" s="259">
        <f t="shared" si="26"/>
        <v>0</v>
      </c>
      <c r="G504" s="268" t="str">
        <f t="shared" si="28"/>
        <v/>
      </c>
      <c r="H504" s="246"/>
    </row>
    <row r="505" spans="1:8" ht="38.25" x14ac:dyDescent="0.2">
      <c r="A505" s="247" t="s">
        <v>621</v>
      </c>
      <c r="B505" s="247">
        <f t="shared" si="29"/>
        <v>114</v>
      </c>
      <c r="C505" s="247" t="s">
        <v>305</v>
      </c>
      <c r="D505" s="65" t="s">
        <v>771</v>
      </c>
      <c r="E505" s="248">
        <v>462.5</v>
      </c>
      <c r="F505" s="259">
        <f t="shared" si="26"/>
        <v>0</v>
      </c>
      <c r="G505" s="268" t="str">
        <f t="shared" si="28"/>
        <v/>
      </c>
      <c r="H505" s="246"/>
    </row>
    <row r="506" spans="1:8" x14ac:dyDescent="0.2">
      <c r="A506" s="247" t="s">
        <v>621</v>
      </c>
      <c r="B506" s="247">
        <f t="shared" si="29"/>
        <v>116</v>
      </c>
      <c r="C506" s="247" t="s">
        <v>305</v>
      </c>
      <c r="D506" s="65" t="s">
        <v>772</v>
      </c>
      <c r="E506" s="248">
        <v>462.5</v>
      </c>
      <c r="F506" s="259">
        <f t="shared" si="26"/>
        <v>0</v>
      </c>
      <c r="G506" s="268" t="str">
        <f t="shared" si="28"/>
        <v/>
      </c>
      <c r="H506" s="246"/>
    </row>
    <row r="507" spans="1:8" x14ac:dyDescent="0.2">
      <c r="A507" s="247" t="s">
        <v>621</v>
      </c>
      <c r="B507" s="247">
        <f t="shared" si="29"/>
        <v>118</v>
      </c>
      <c r="C507" s="247" t="s">
        <v>305</v>
      </c>
      <c r="D507" s="65" t="s">
        <v>773</v>
      </c>
      <c r="E507" s="248">
        <v>462.5</v>
      </c>
      <c r="F507" s="259">
        <f t="shared" si="26"/>
        <v>0</v>
      </c>
      <c r="G507" s="268" t="str">
        <f t="shared" si="28"/>
        <v/>
      </c>
      <c r="H507" s="246"/>
    </row>
    <row r="508" spans="1:8" ht="38.25" x14ac:dyDescent="0.2">
      <c r="A508" s="247" t="s">
        <v>621</v>
      </c>
      <c r="B508" s="247">
        <f t="shared" si="29"/>
        <v>120</v>
      </c>
      <c r="C508" s="247" t="s">
        <v>305</v>
      </c>
      <c r="D508" s="65" t="s">
        <v>774</v>
      </c>
      <c r="E508" s="248">
        <v>225</v>
      </c>
      <c r="F508" s="259">
        <f t="shared" si="26"/>
        <v>0</v>
      </c>
      <c r="G508" s="268" t="str">
        <f t="shared" si="28"/>
        <v/>
      </c>
      <c r="H508" s="246"/>
    </row>
    <row r="509" spans="1:8" ht="76.5" x14ac:dyDescent="0.2">
      <c r="A509" s="247" t="s">
        <v>621</v>
      </c>
      <c r="B509" s="247">
        <f t="shared" si="29"/>
        <v>122</v>
      </c>
      <c r="C509" s="247" t="s">
        <v>305</v>
      </c>
      <c r="D509" s="65" t="s">
        <v>775</v>
      </c>
      <c r="E509" s="248">
        <v>250</v>
      </c>
      <c r="F509" s="259">
        <f t="shared" si="26"/>
        <v>0</v>
      </c>
      <c r="G509" s="268" t="str">
        <f t="shared" si="28"/>
        <v/>
      </c>
      <c r="H509" s="246"/>
    </row>
    <row r="510" spans="1:8" x14ac:dyDescent="0.2">
      <c r="A510" s="247" t="s">
        <v>621</v>
      </c>
      <c r="B510" s="247">
        <f t="shared" si="29"/>
        <v>124</v>
      </c>
      <c r="C510" s="247" t="s">
        <v>305</v>
      </c>
      <c r="D510" s="65" t="s">
        <v>776</v>
      </c>
      <c r="E510" s="248">
        <v>750</v>
      </c>
      <c r="F510" s="259">
        <f t="shared" si="26"/>
        <v>0</v>
      </c>
      <c r="G510" s="268" t="str">
        <f t="shared" si="28"/>
        <v/>
      </c>
      <c r="H510" s="246"/>
    </row>
    <row r="511" spans="1:8" ht="25.5" x14ac:dyDescent="0.2">
      <c r="A511" s="247" t="s">
        <v>621</v>
      </c>
      <c r="B511" s="247">
        <f t="shared" si="29"/>
        <v>126</v>
      </c>
      <c r="C511" s="247" t="s">
        <v>305</v>
      </c>
      <c r="D511" s="65" t="s">
        <v>777</v>
      </c>
      <c r="E511" s="248">
        <v>398.5</v>
      </c>
      <c r="F511" s="259">
        <f t="shared" si="26"/>
        <v>0</v>
      </c>
      <c r="G511" s="268" t="str">
        <f t="shared" si="28"/>
        <v/>
      </c>
      <c r="H511" s="246"/>
    </row>
    <row r="512" spans="1:8" x14ac:dyDescent="0.2">
      <c r="A512" s="247" t="s">
        <v>621</v>
      </c>
      <c r="B512" s="247">
        <f t="shared" si="29"/>
        <v>128</v>
      </c>
      <c r="C512" s="247" t="s">
        <v>305</v>
      </c>
      <c r="D512" s="65" t="s">
        <v>778</v>
      </c>
      <c r="E512" s="248">
        <v>225</v>
      </c>
      <c r="F512" s="259">
        <f t="shared" si="26"/>
        <v>0</v>
      </c>
      <c r="G512" s="268" t="str">
        <f t="shared" si="28"/>
        <v/>
      </c>
      <c r="H512" s="246"/>
    </row>
    <row r="513" spans="1:8" x14ac:dyDescent="0.2">
      <c r="A513" s="247" t="s">
        <v>621</v>
      </c>
      <c r="B513" s="247">
        <f t="shared" si="29"/>
        <v>130</v>
      </c>
      <c r="C513" s="247" t="s">
        <v>305</v>
      </c>
      <c r="D513" s="65" t="s">
        <v>779</v>
      </c>
      <c r="E513" s="248">
        <v>312.5</v>
      </c>
      <c r="F513" s="259">
        <f t="shared" si="26"/>
        <v>0</v>
      </c>
      <c r="G513" s="268" t="str">
        <f t="shared" si="28"/>
        <v/>
      </c>
      <c r="H513" s="246"/>
    </row>
    <row r="514" spans="1:8" ht="25.5" x14ac:dyDescent="0.2">
      <c r="A514" s="247" t="s">
        <v>621</v>
      </c>
      <c r="B514" s="247">
        <f t="shared" si="29"/>
        <v>132</v>
      </c>
      <c r="C514" s="247" t="s">
        <v>305</v>
      </c>
      <c r="D514" s="65" t="s">
        <v>780</v>
      </c>
      <c r="E514" s="248">
        <v>250</v>
      </c>
      <c r="F514" s="259">
        <f t="shared" si="26"/>
        <v>0</v>
      </c>
      <c r="G514" s="268" t="str">
        <f t="shared" si="28"/>
        <v/>
      </c>
      <c r="H514" s="246"/>
    </row>
    <row r="515" spans="1:8" ht="38.25" x14ac:dyDescent="0.2">
      <c r="A515" s="247" t="s">
        <v>621</v>
      </c>
      <c r="B515" s="247">
        <f t="shared" si="29"/>
        <v>134</v>
      </c>
      <c r="C515" s="247" t="s">
        <v>305</v>
      </c>
      <c r="D515" s="65" t="s">
        <v>781</v>
      </c>
      <c r="E515" s="248">
        <v>250</v>
      </c>
      <c r="F515" s="259">
        <f t="shared" si="26"/>
        <v>0</v>
      </c>
      <c r="G515" s="268" t="str">
        <f t="shared" si="28"/>
        <v/>
      </c>
      <c r="H515" s="246"/>
    </row>
    <row r="516" spans="1:8" ht="25.5" x14ac:dyDescent="0.2">
      <c r="A516" s="247" t="s">
        <v>621</v>
      </c>
      <c r="B516" s="247">
        <f t="shared" si="29"/>
        <v>136</v>
      </c>
      <c r="C516" s="247" t="s">
        <v>305</v>
      </c>
      <c r="D516" s="65" t="s">
        <v>782</v>
      </c>
      <c r="E516" s="248">
        <v>250</v>
      </c>
      <c r="F516" s="259">
        <f t="shared" ref="F516:F552" si="30">$A$2*E516</f>
        <v>0</v>
      </c>
      <c r="G516" s="268" t="str">
        <f t="shared" si="28"/>
        <v/>
      </c>
      <c r="H516" s="246"/>
    </row>
    <row r="517" spans="1:8" ht="25.5" x14ac:dyDescent="0.2">
      <c r="A517" s="247" t="s">
        <v>621</v>
      </c>
      <c r="B517" s="247">
        <f t="shared" si="29"/>
        <v>138</v>
      </c>
      <c r="C517" s="247" t="s">
        <v>305</v>
      </c>
      <c r="D517" s="65" t="s">
        <v>783</v>
      </c>
      <c r="E517" s="248">
        <v>562.5</v>
      </c>
      <c r="F517" s="259">
        <f t="shared" si="30"/>
        <v>0</v>
      </c>
      <c r="G517" s="268" t="str">
        <f t="shared" si="28"/>
        <v/>
      </c>
      <c r="H517" s="246"/>
    </row>
    <row r="518" spans="1:8" ht="25.5" x14ac:dyDescent="0.2">
      <c r="A518" s="247" t="s">
        <v>621</v>
      </c>
      <c r="B518" s="247">
        <f t="shared" si="29"/>
        <v>140</v>
      </c>
      <c r="C518" s="247" t="s">
        <v>305</v>
      </c>
      <c r="D518" s="65" t="s">
        <v>784</v>
      </c>
      <c r="E518" s="248">
        <v>687.5</v>
      </c>
      <c r="F518" s="259">
        <f t="shared" si="30"/>
        <v>0</v>
      </c>
      <c r="G518" s="268" t="str">
        <f t="shared" si="28"/>
        <v/>
      </c>
      <c r="H518" s="246"/>
    </row>
    <row r="519" spans="1:8" x14ac:dyDescent="0.2">
      <c r="A519" s="247" t="s">
        <v>621</v>
      </c>
      <c r="B519" s="247">
        <f t="shared" si="29"/>
        <v>142</v>
      </c>
      <c r="C519" s="247" t="s">
        <v>305</v>
      </c>
      <c r="D519" s="65" t="s">
        <v>785</v>
      </c>
      <c r="E519" s="248">
        <v>250</v>
      </c>
      <c r="F519" s="259">
        <f t="shared" si="30"/>
        <v>0</v>
      </c>
      <c r="G519" s="268" t="str">
        <f t="shared" si="28"/>
        <v/>
      </c>
      <c r="H519" s="246"/>
    </row>
    <row r="520" spans="1:8" x14ac:dyDescent="0.2">
      <c r="A520" s="247" t="s">
        <v>621</v>
      </c>
      <c r="B520" s="247">
        <f t="shared" si="29"/>
        <v>144</v>
      </c>
      <c r="C520" s="247" t="s">
        <v>305</v>
      </c>
      <c r="D520" s="65" t="s">
        <v>786</v>
      </c>
      <c r="E520" s="248">
        <v>750</v>
      </c>
      <c r="F520" s="259">
        <f t="shared" si="30"/>
        <v>0</v>
      </c>
      <c r="G520" s="268" t="str">
        <f t="shared" si="28"/>
        <v/>
      </c>
      <c r="H520" s="246"/>
    </row>
    <row r="521" spans="1:8" ht="25.5" x14ac:dyDescent="0.2">
      <c r="A521" s="247" t="s">
        <v>621</v>
      </c>
      <c r="B521" s="247">
        <f t="shared" si="29"/>
        <v>146</v>
      </c>
      <c r="C521" s="247" t="s">
        <v>305</v>
      </c>
      <c r="D521" s="65" t="s">
        <v>787</v>
      </c>
      <c r="E521" s="248">
        <v>0</v>
      </c>
      <c r="F521" s="259">
        <f t="shared" si="30"/>
        <v>0</v>
      </c>
      <c r="G521" s="268" t="str">
        <f t="shared" si="28"/>
        <v/>
      </c>
      <c r="H521" s="246"/>
    </row>
    <row r="522" spans="1:8" ht="25.5" x14ac:dyDescent="0.2">
      <c r="A522" s="247" t="s">
        <v>621</v>
      </c>
      <c r="B522" s="247">
        <f t="shared" si="29"/>
        <v>148</v>
      </c>
      <c r="C522" s="247" t="s">
        <v>305</v>
      </c>
      <c r="D522" s="65" t="s">
        <v>788</v>
      </c>
      <c r="E522" s="248">
        <v>37.5</v>
      </c>
      <c r="F522" s="259">
        <f t="shared" si="30"/>
        <v>0</v>
      </c>
      <c r="G522" s="268" t="str">
        <f t="shared" si="28"/>
        <v/>
      </c>
      <c r="H522" s="246"/>
    </row>
    <row r="523" spans="1:8" x14ac:dyDescent="0.2">
      <c r="A523" s="247" t="s">
        <v>621</v>
      </c>
      <c r="B523" s="247">
        <f t="shared" si="29"/>
        <v>150</v>
      </c>
      <c r="C523" s="247" t="s">
        <v>305</v>
      </c>
      <c r="D523" s="65" t="s">
        <v>789</v>
      </c>
      <c r="E523" s="248">
        <v>250</v>
      </c>
      <c r="F523" s="259">
        <f t="shared" si="30"/>
        <v>0</v>
      </c>
      <c r="G523" s="268" t="str">
        <f t="shared" si="28"/>
        <v/>
      </c>
      <c r="H523" s="246"/>
    </row>
    <row r="524" spans="1:8" x14ac:dyDescent="0.2">
      <c r="A524" s="247" t="s">
        <v>621</v>
      </c>
      <c r="B524" s="247">
        <f t="shared" si="29"/>
        <v>152</v>
      </c>
      <c r="C524" s="247" t="s">
        <v>305</v>
      </c>
      <c r="D524" s="65" t="s">
        <v>790</v>
      </c>
      <c r="E524" s="248">
        <v>312.5</v>
      </c>
      <c r="F524" s="259">
        <f t="shared" si="30"/>
        <v>0</v>
      </c>
      <c r="G524" s="268" t="str">
        <f t="shared" si="28"/>
        <v/>
      </c>
      <c r="H524" s="246"/>
    </row>
    <row r="525" spans="1:8" x14ac:dyDescent="0.2">
      <c r="A525" s="247" t="s">
        <v>621</v>
      </c>
      <c r="B525" s="247">
        <f t="shared" si="29"/>
        <v>154</v>
      </c>
      <c r="C525" s="247" t="s">
        <v>305</v>
      </c>
      <c r="D525" s="65" t="s">
        <v>791</v>
      </c>
      <c r="E525" s="248">
        <v>750</v>
      </c>
      <c r="F525" s="259">
        <f t="shared" si="30"/>
        <v>0</v>
      </c>
      <c r="G525" s="268" t="str">
        <f t="shared" si="28"/>
        <v/>
      </c>
      <c r="H525" s="246"/>
    </row>
    <row r="526" spans="1:8" x14ac:dyDescent="0.2">
      <c r="A526" s="247" t="s">
        <v>621</v>
      </c>
      <c r="B526" s="247">
        <f t="shared" si="29"/>
        <v>156</v>
      </c>
      <c r="C526" s="247" t="s">
        <v>305</v>
      </c>
      <c r="D526" s="65" t="s">
        <v>792</v>
      </c>
      <c r="E526" s="248">
        <v>500</v>
      </c>
      <c r="F526" s="259">
        <f t="shared" si="30"/>
        <v>0</v>
      </c>
      <c r="G526" s="268" t="str">
        <f t="shared" si="28"/>
        <v/>
      </c>
      <c r="H526" s="246"/>
    </row>
    <row r="527" spans="1:8" x14ac:dyDescent="0.2">
      <c r="A527" s="247" t="s">
        <v>621</v>
      </c>
      <c r="B527" s="247">
        <f t="shared" si="29"/>
        <v>158</v>
      </c>
      <c r="C527" s="247" t="s">
        <v>305</v>
      </c>
      <c r="D527" s="65" t="s">
        <v>793</v>
      </c>
      <c r="E527" s="248">
        <v>1500</v>
      </c>
      <c r="F527" s="259">
        <f t="shared" si="30"/>
        <v>0</v>
      </c>
      <c r="G527" s="268" t="str">
        <f t="shared" si="28"/>
        <v/>
      </c>
      <c r="H527" s="246"/>
    </row>
    <row r="528" spans="1:8" ht="25.5" x14ac:dyDescent="0.2">
      <c r="A528" s="247" t="s">
        <v>621</v>
      </c>
      <c r="B528" s="247">
        <f t="shared" si="29"/>
        <v>160</v>
      </c>
      <c r="C528" s="247" t="s">
        <v>305</v>
      </c>
      <c r="D528" s="65" t="s">
        <v>794</v>
      </c>
      <c r="E528" s="248">
        <v>750</v>
      </c>
      <c r="F528" s="259">
        <f t="shared" si="30"/>
        <v>0</v>
      </c>
      <c r="G528" s="268" t="str">
        <f t="shared" si="28"/>
        <v/>
      </c>
      <c r="H528" s="246"/>
    </row>
    <row r="529" spans="1:8" x14ac:dyDescent="0.2">
      <c r="A529" s="247" t="s">
        <v>621</v>
      </c>
      <c r="B529" s="247">
        <f t="shared" si="29"/>
        <v>162</v>
      </c>
      <c r="C529" s="247" t="s">
        <v>305</v>
      </c>
      <c r="D529" s="65" t="s">
        <v>795</v>
      </c>
      <c r="E529" s="248">
        <v>750</v>
      </c>
      <c r="F529" s="259">
        <f t="shared" si="30"/>
        <v>0</v>
      </c>
      <c r="G529" s="268" t="str">
        <f t="shared" si="28"/>
        <v/>
      </c>
      <c r="H529" s="246"/>
    </row>
    <row r="530" spans="1:8" x14ac:dyDescent="0.2">
      <c r="A530" s="247" t="s">
        <v>621</v>
      </c>
      <c r="B530" s="247">
        <f t="shared" si="29"/>
        <v>164</v>
      </c>
      <c r="C530" s="247" t="s">
        <v>305</v>
      </c>
      <c r="D530" s="65" t="s">
        <v>796</v>
      </c>
      <c r="E530" s="248">
        <v>1000</v>
      </c>
      <c r="F530" s="259">
        <f t="shared" si="30"/>
        <v>0</v>
      </c>
      <c r="G530" s="268" t="str">
        <f t="shared" si="28"/>
        <v/>
      </c>
      <c r="H530" s="246"/>
    </row>
    <row r="531" spans="1:8" ht="25.5" x14ac:dyDescent="0.2">
      <c r="A531" s="247" t="s">
        <v>621</v>
      </c>
      <c r="B531" s="247">
        <f t="shared" si="29"/>
        <v>166</v>
      </c>
      <c r="C531" s="247" t="s">
        <v>305</v>
      </c>
      <c r="D531" s="65" t="s">
        <v>797</v>
      </c>
      <c r="E531" s="248">
        <v>687.5</v>
      </c>
      <c r="F531" s="259">
        <f t="shared" si="30"/>
        <v>0</v>
      </c>
      <c r="G531" s="268" t="str">
        <f t="shared" si="28"/>
        <v/>
      </c>
      <c r="H531" s="246"/>
    </row>
    <row r="532" spans="1:8" x14ac:dyDescent="0.2">
      <c r="A532" s="247" t="s">
        <v>621</v>
      </c>
      <c r="B532" s="247">
        <f t="shared" si="29"/>
        <v>168</v>
      </c>
      <c r="C532" s="247" t="s">
        <v>305</v>
      </c>
      <c r="D532" s="65" t="s">
        <v>798</v>
      </c>
      <c r="E532" s="248">
        <v>437.5</v>
      </c>
      <c r="F532" s="259">
        <f t="shared" si="30"/>
        <v>0</v>
      </c>
      <c r="G532" s="268" t="str">
        <f t="shared" si="28"/>
        <v/>
      </c>
      <c r="H532" s="246"/>
    </row>
    <row r="533" spans="1:8" ht="25.5" x14ac:dyDescent="0.2">
      <c r="A533" s="247" t="s">
        <v>621</v>
      </c>
      <c r="B533" s="247">
        <f t="shared" si="29"/>
        <v>170</v>
      </c>
      <c r="C533" s="247" t="s">
        <v>305</v>
      </c>
      <c r="D533" s="65" t="s">
        <v>799</v>
      </c>
      <c r="E533" s="248">
        <v>687.5</v>
      </c>
      <c r="F533" s="259">
        <f t="shared" si="30"/>
        <v>0</v>
      </c>
      <c r="G533" s="268" t="str">
        <f t="shared" si="28"/>
        <v/>
      </c>
      <c r="H533" s="246"/>
    </row>
    <row r="534" spans="1:8" x14ac:dyDescent="0.2">
      <c r="A534" s="247" t="s">
        <v>621</v>
      </c>
      <c r="B534" s="247">
        <f t="shared" si="29"/>
        <v>172</v>
      </c>
      <c r="C534" s="247" t="s">
        <v>305</v>
      </c>
      <c r="D534" s="65" t="s">
        <v>800</v>
      </c>
      <c r="E534" s="248">
        <v>937.5</v>
      </c>
      <c r="F534" s="259">
        <f t="shared" si="30"/>
        <v>0</v>
      </c>
      <c r="G534" s="268" t="str">
        <f t="shared" si="28"/>
        <v/>
      </c>
      <c r="H534" s="246"/>
    </row>
    <row r="535" spans="1:8" ht="25.5" x14ac:dyDescent="0.2">
      <c r="A535" s="247" t="s">
        <v>621</v>
      </c>
      <c r="B535" s="247">
        <f t="shared" si="29"/>
        <v>174</v>
      </c>
      <c r="C535" s="247" t="s">
        <v>305</v>
      </c>
      <c r="D535" s="65" t="s">
        <v>801</v>
      </c>
      <c r="E535" s="248">
        <v>937.5</v>
      </c>
      <c r="F535" s="259">
        <f t="shared" si="30"/>
        <v>0</v>
      </c>
      <c r="G535" s="268" t="str">
        <f t="shared" si="28"/>
        <v/>
      </c>
      <c r="H535" s="246"/>
    </row>
    <row r="536" spans="1:8" x14ac:dyDescent="0.2">
      <c r="A536" s="247" t="s">
        <v>621</v>
      </c>
      <c r="B536" s="247">
        <f t="shared" si="29"/>
        <v>176</v>
      </c>
      <c r="C536" s="247" t="s">
        <v>305</v>
      </c>
      <c r="D536" s="65" t="s">
        <v>802</v>
      </c>
      <c r="E536" s="248">
        <v>500</v>
      </c>
      <c r="F536" s="259">
        <f t="shared" si="30"/>
        <v>0</v>
      </c>
      <c r="G536" s="268" t="str">
        <f t="shared" si="28"/>
        <v/>
      </c>
      <c r="H536" s="246"/>
    </row>
    <row r="537" spans="1:8" ht="25.5" x14ac:dyDescent="0.2">
      <c r="A537" s="247" t="s">
        <v>621</v>
      </c>
      <c r="B537" s="247">
        <f t="shared" si="29"/>
        <v>178</v>
      </c>
      <c r="C537" s="247" t="s">
        <v>305</v>
      </c>
      <c r="D537" s="65" t="s">
        <v>803</v>
      </c>
      <c r="E537" s="248">
        <v>312.5</v>
      </c>
      <c r="F537" s="259">
        <f t="shared" si="30"/>
        <v>0</v>
      </c>
      <c r="G537" s="268" t="str">
        <f t="shared" si="28"/>
        <v/>
      </c>
      <c r="H537" s="246"/>
    </row>
    <row r="538" spans="1:8" x14ac:dyDescent="0.2">
      <c r="A538" s="247" t="s">
        <v>621</v>
      </c>
      <c r="B538" s="247">
        <f t="shared" si="29"/>
        <v>180</v>
      </c>
      <c r="C538" s="247" t="s">
        <v>305</v>
      </c>
      <c r="D538" s="65" t="s">
        <v>804</v>
      </c>
      <c r="E538" s="248">
        <v>275</v>
      </c>
      <c r="F538" s="259">
        <f t="shared" si="30"/>
        <v>0</v>
      </c>
      <c r="G538" s="268" t="str">
        <f t="shared" si="28"/>
        <v/>
      </c>
      <c r="H538" s="246"/>
    </row>
    <row r="539" spans="1:8" ht="25.5" x14ac:dyDescent="0.2">
      <c r="A539" s="247" t="s">
        <v>621</v>
      </c>
      <c r="B539" s="247">
        <f t="shared" si="29"/>
        <v>182</v>
      </c>
      <c r="C539" s="247" t="s">
        <v>305</v>
      </c>
      <c r="D539" s="65" t="s">
        <v>805</v>
      </c>
      <c r="E539" s="248">
        <v>625</v>
      </c>
      <c r="F539" s="259">
        <f t="shared" si="30"/>
        <v>0</v>
      </c>
      <c r="G539" s="268" t="str">
        <f t="shared" si="28"/>
        <v/>
      </c>
      <c r="H539" s="246"/>
    </row>
    <row r="540" spans="1:8" x14ac:dyDescent="0.2">
      <c r="A540" s="247" t="s">
        <v>621</v>
      </c>
      <c r="B540" s="247">
        <f t="shared" si="29"/>
        <v>184</v>
      </c>
      <c r="C540" s="247" t="s">
        <v>305</v>
      </c>
      <c r="D540" s="65" t="s">
        <v>806</v>
      </c>
      <c r="E540" s="248">
        <v>437.5</v>
      </c>
      <c r="F540" s="259">
        <f t="shared" si="30"/>
        <v>0</v>
      </c>
      <c r="G540" s="268" t="str">
        <f t="shared" si="28"/>
        <v/>
      </c>
      <c r="H540" s="246"/>
    </row>
    <row r="541" spans="1:8" ht="25.5" x14ac:dyDescent="0.2">
      <c r="A541" s="247" t="s">
        <v>621</v>
      </c>
      <c r="B541" s="247">
        <f t="shared" si="29"/>
        <v>186</v>
      </c>
      <c r="C541" s="247" t="s">
        <v>305</v>
      </c>
      <c r="D541" s="65" t="s">
        <v>807</v>
      </c>
      <c r="E541" s="248">
        <v>187.5</v>
      </c>
      <c r="F541" s="259">
        <f t="shared" si="30"/>
        <v>0</v>
      </c>
      <c r="G541" s="268" t="str">
        <f t="shared" si="28"/>
        <v/>
      </c>
      <c r="H541" s="246"/>
    </row>
    <row r="542" spans="1:8" ht="25.5" x14ac:dyDescent="0.2">
      <c r="A542" s="247" t="s">
        <v>621</v>
      </c>
      <c r="B542" s="247">
        <f t="shared" si="29"/>
        <v>188</v>
      </c>
      <c r="C542" s="247" t="s">
        <v>305</v>
      </c>
      <c r="D542" s="65" t="s">
        <v>808</v>
      </c>
      <c r="E542" s="248">
        <v>225</v>
      </c>
      <c r="F542" s="259">
        <f t="shared" si="30"/>
        <v>0</v>
      </c>
      <c r="G542" s="268" t="str">
        <f t="shared" si="28"/>
        <v/>
      </c>
      <c r="H542" s="246"/>
    </row>
    <row r="543" spans="1:8" ht="25.5" x14ac:dyDescent="0.2">
      <c r="A543" s="247" t="s">
        <v>621</v>
      </c>
      <c r="B543" s="247">
        <f t="shared" si="29"/>
        <v>190</v>
      </c>
      <c r="C543" s="247" t="s">
        <v>305</v>
      </c>
      <c r="D543" s="65" t="s">
        <v>809</v>
      </c>
      <c r="E543" s="248">
        <v>750</v>
      </c>
      <c r="F543" s="259">
        <f t="shared" si="30"/>
        <v>0</v>
      </c>
      <c r="G543" s="268" t="str">
        <f t="shared" si="28"/>
        <v/>
      </c>
      <c r="H543" s="246"/>
    </row>
    <row r="544" spans="1:8" x14ac:dyDescent="0.2">
      <c r="A544" s="247" t="s">
        <v>621</v>
      </c>
      <c r="B544" s="247">
        <f t="shared" si="29"/>
        <v>192</v>
      </c>
      <c r="C544" s="247" t="s">
        <v>305</v>
      </c>
      <c r="D544" s="65" t="s">
        <v>810</v>
      </c>
      <c r="E544" s="248">
        <v>750</v>
      </c>
      <c r="F544" s="259">
        <f t="shared" si="30"/>
        <v>0</v>
      </c>
      <c r="G544" s="268" t="str">
        <f t="shared" ref="G544:G552" si="31">IF(F544=0,"",(F544/E544))</f>
        <v/>
      </c>
      <c r="H544" s="246"/>
    </row>
    <row r="545" spans="1:8" ht="25.5" x14ac:dyDescent="0.2">
      <c r="A545" s="247" t="s">
        <v>621</v>
      </c>
      <c r="B545" s="247">
        <f t="shared" si="29"/>
        <v>194</v>
      </c>
      <c r="C545" s="247" t="s">
        <v>305</v>
      </c>
      <c r="D545" s="65" t="s">
        <v>811</v>
      </c>
      <c r="E545" s="248">
        <v>750</v>
      </c>
      <c r="F545" s="259">
        <f t="shared" si="30"/>
        <v>0</v>
      </c>
      <c r="G545" s="268" t="str">
        <f t="shared" si="31"/>
        <v/>
      </c>
      <c r="H545" s="246"/>
    </row>
    <row r="546" spans="1:8" x14ac:dyDescent="0.2">
      <c r="A546" s="247" t="s">
        <v>621</v>
      </c>
      <c r="B546" s="247">
        <f t="shared" ref="B546:B552" si="32">B545+2</f>
        <v>196</v>
      </c>
      <c r="C546" s="247" t="s">
        <v>305</v>
      </c>
      <c r="D546" s="65" t="s">
        <v>812</v>
      </c>
      <c r="E546" s="248">
        <v>250</v>
      </c>
      <c r="F546" s="259">
        <f t="shared" si="30"/>
        <v>0</v>
      </c>
      <c r="G546" s="268" t="str">
        <f t="shared" si="31"/>
        <v/>
      </c>
      <c r="H546" s="246"/>
    </row>
    <row r="547" spans="1:8" ht="25.5" x14ac:dyDescent="0.2">
      <c r="A547" s="247" t="s">
        <v>621</v>
      </c>
      <c r="B547" s="247">
        <f t="shared" si="32"/>
        <v>198</v>
      </c>
      <c r="C547" s="247" t="s">
        <v>305</v>
      </c>
      <c r="D547" s="65" t="s">
        <v>813</v>
      </c>
      <c r="E547" s="248">
        <v>312.5</v>
      </c>
      <c r="F547" s="259">
        <f t="shared" si="30"/>
        <v>0</v>
      </c>
      <c r="G547" s="268" t="str">
        <f t="shared" si="31"/>
        <v/>
      </c>
      <c r="H547" s="246"/>
    </row>
    <row r="548" spans="1:8" ht="51" x14ac:dyDescent="0.2">
      <c r="A548" s="247" t="s">
        <v>621</v>
      </c>
      <c r="B548" s="247">
        <f t="shared" si="32"/>
        <v>200</v>
      </c>
      <c r="C548" s="247" t="s">
        <v>305</v>
      </c>
      <c r="D548" s="65" t="s">
        <v>814</v>
      </c>
      <c r="E548" s="248">
        <v>750</v>
      </c>
      <c r="F548" s="259">
        <f t="shared" si="30"/>
        <v>0</v>
      </c>
      <c r="G548" s="268" t="str">
        <f t="shared" si="31"/>
        <v/>
      </c>
      <c r="H548" s="246"/>
    </row>
    <row r="549" spans="1:8" ht="63.75" x14ac:dyDescent="0.2">
      <c r="A549" s="247" t="s">
        <v>621</v>
      </c>
      <c r="B549" s="247">
        <f t="shared" si="32"/>
        <v>202</v>
      </c>
      <c r="C549" s="247" t="s">
        <v>305</v>
      </c>
      <c r="D549" s="65" t="s">
        <v>815</v>
      </c>
      <c r="E549" s="248">
        <v>750</v>
      </c>
      <c r="F549" s="259">
        <f t="shared" si="30"/>
        <v>0</v>
      </c>
      <c r="G549" s="268" t="str">
        <f t="shared" si="31"/>
        <v/>
      </c>
      <c r="H549" s="246"/>
    </row>
    <row r="550" spans="1:8" x14ac:dyDescent="0.2">
      <c r="A550" s="247" t="s">
        <v>621</v>
      </c>
      <c r="B550" s="247">
        <f t="shared" si="32"/>
        <v>204</v>
      </c>
      <c r="C550" s="247" t="s">
        <v>305</v>
      </c>
      <c r="D550" s="65" t="s">
        <v>816</v>
      </c>
      <c r="E550" s="248">
        <v>500</v>
      </c>
      <c r="F550" s="259">
        <f t="shared" si="30"/>
        <v>0</v>
      </c>
      <c r="G550" s="268" t="str">
        <f t="shared" si="31"/>
        <v/>
      </c>
      <c r="H550" s="246"/>
    </row>
    <row r="551" spans="1:8" ht="38.25" x14ac:dyDescent="0.2">
      <c r="A551" s="247" t="s">
        <v>621</v>
      </c>
      <c r="B551" s="247">
        <f t="shared" si="32"/>
        <v>206</v>
      </c>
      <c r="C551" s="247" t="s">
        <v>305</v>
      </c>
      <c r="D551" s="65" t="s">
        <v>817</v>
      </c>
      <c r="E551" s="248">
        <v>2889.1125000000002</v>
      </c>
      <c r="F551" s="259">
        <f t="shared" si="30"/>
        <v>0</v>
      </c>
      <c r="G551" s="268" t="str">
        <f t="shared" si="31"/>
        <v/>
      </c>
      <c r="H551" s="246"/>
    </row>
    <row r="552" spans="1:8" ht="25.5" x14ac:dyDescent="0.2">
      <c r="A552" s="247" t="s">
        <v>621</v>
      </c>
      <c r="B552" s="247">
        <f t="shared" si="32"/>
        <v>208</v>
      </c>
      <c r="C552" s="247" t="s">
        <v>305</v>
      </c>
      <c r="D552" s="65" t="s">
        <v>818</v>
      </c>
      <c r="E552" s="248">
        <v>564.35</v>
      </c>
      <c r="F552" s="259">
        <f t="shared" si="30"/>
        <v>0</v>
      </c>
      <c r="G552" s="268" t="str">
        <f t="shared" si="31"/>
        <v/>
      </c>
      <c r="H552" s="246"/>
    </row>
  </sheetData>
  <autoFilter ref="A1:D506">
    <sortState ref="A2:E529">
      <sortCondition ref="A1:A535"/>
    </sortState>
  </autoFilter>
  <mergeCells count="8">
    <mergeCell ref="A475:F475"/>
    <mergeCell ref="A479:F479"/>
    <mergeCell ref="A3:F3"/>
    <mergeCell ref="A54:F54"/>
    <mergeCell ref="A96:F96"/>
    <mergeCell ref="A139:F139"/>
    <mergeCell ref="A363:F363"/>
    <mergeCell ref="A410:F410"/>
  </mergeCells>
  <pageMargins left="0.70866141732283472" right="0.70866141732283472" top="1.5354330708661419" bottom="0.74803149606299213" header="0.31496062992125984" footer="0.31496062992125984"/>
  <pageSetup paperSize="9" scale="72" fitToHeight="0" orientation="portrait" r:id="rId1"/>
  <headerFooter>
    <oddHeader>&amp;L&amp;G</oddHeader>
    <oddFooter>&amp;L&amp;14Annex 06&amp;C&amp;14Taula de preus màxim per manteniment correctiu i altres treballs&amp;R&amp;14Pàgina &amp;P  &amp; / A06</oddFooter>
  </headerFooter>
  <legacyDrawingHF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K169"/>
  <sheetViews>
    <sheetView topLeftCell="A125" zoomScaleNormal="100" workbookViewId="0">
      <selection activeCell="D146" sqref="D146"/>
    </sheetView>
  </sheetViews>
  <sheetFormatPr baseColWidth="10" defaultColWidth="12" defaultRowHeight="12.75" x14ac:dyDescent="0.2"/>
  <cols>
    <col min="1" max="1" width="10.1640625" style="8" bestFit="1" customWidth="1"/>
    <col min="2" max="2" width="11.1640625" style="8" bestFit="1" customWidth="1"/>
    <col min="3" max="3" width="10.33203125" style="8" bestFit="1" customWidth="1"/>
    <col min="4" max="4" width="88.5" style="8" customWidth="1"/>
    <col min="5" max="5" width="12.5" style="8" customWidth="1"/>
    <col min="6" max="6" width="12.5" style="8" bestFit="1" customWidth="1"/>
    <col min="7" max="7" width="15.33203125" style="8" customWidth="1"/>
    <col min="8" max="8" width="8.5" style="8" bestFit="1" customWidth="1"/>
    <col min="9" max="19" width="4.83203125" style="8" customWidth="1"/>
    <col min="20" max="16384" width="12" style="8"/>
  </cols>
  <sheetData>
    <row r="1" spans="1:11" x14ac:dyDescent="0.2">
      <c r="A1" s="91" t="s">
        <v>0</v>
      </c>
      <c r="B1" s="91" t="s">
        <v>1</v>
      </c>
      <c r="C1" s="91" t="s">
        <v>2</v>
      </c>
      <c r="D1" s="91" t="s">
        <v>3</v>
      </c>
      <c r="E1" s="91" t="s">
        <v>4</v>
      </c>
      <c r="F1" s="91" t="s">
        <v>4</v>
      </c>
      <c r="G1" s="91" t="s">
        <v>4</v>
      </c>
    </row>
    <row r="2" spans="1:11" s="63" customFormat="1" x14ac:dyDescent="0.2">
      <c r="A2" s="137" t="s">
        <v>616</v>
      </c>
      <c r="B2" s="93"/>
      <c r="C2" s="93"/>
      <c r="D2" s="93"/>
      <c r="E2" s="93"/>
      <c r="F2" s="93"/>
      <c r="G2" s="90"/>
    </row>
    <row r="3" spans="1:11" x14ac:dyDescent="0.2">
      <c r="A3" s="95" t="s">
        <v>8</v>
      </c>
      <c r="B3" s="9">
        <v>54</v>
      </c>
      <c r="C3" s="9" t="s">
        <v>305</v>
      </c>
      <c r="D3" s="9" t="s">
        <v>9</v>
      </c>
      <c r="E3" s="10">
        <v>42.7</v>
      </c>
      <c r="F3" s="10">
        <f t="shared" ref="F3:F17" si="0">ROUND(E3*70%,2)</f>
        <v>29.89</v>
      </c>
      <c r="G3" s="88">
        <f t="shared" ref="G3:G7" si="1">E3*1.25</f>
        <v>53.375</v>
      </c>
      <c r="H3" s="1"/>
      <c r="I3" s="1"/>
      <c r="J3" s="1"/>
      <c r="K3" s="1"/>
    </row>
    <row r="4" spans="1:11" x14ac:dyDescent="0.2">
      <c r="A4" s="9" t="s">
        <v>8</v>
      </c>
      <c r="B4" s="9">
        <v>58</v>
      </c>
      <c r="C4" s="9" t="s">
        <v>305</v>
      </c>
      <c r="D4" s="98" t="s">
        <v>10</v>
      </c>
      <c r="E4" s="10">
        <v>57.38</v>
      </c>
      <c r="F4" s="10">
        <f t="shared" si="0"/>
        <v>40.17</v>
      </c>
      <c r="G4" s="88">
        <f t="shared" si="1"/>
        <v>71.725000000000009</v>
      </c>
      <c r="H4" s="1"/>
      <c r="I4" s="1"/>
      <c r="J4" s="1"/>
      <c r="K4" s="1"/>
    </row>
    <row r="5" spans="1:11" x14ac:dyDescent="0.2">
      <c r="A5" s="9" t="s">
        <v>8</v>
      </c>
      <c r="B5" s="9">
        <v>60</v>
      </c>
      <c r="C5" s="9" t="s">
        <v>305</v>
      </c>
      <c r="D5" s="98" t="s">
        <v>11</v>
      </c>
      <c r="E5" s="10">
        <v>37.92</v>
      </c>
      <c r="F5" s="10">
        <f t="shared" si="0"/>
        <v>26.54</v>
      </c>
      <c r="G5" s="88">
        <f t="shared" si="1"/>
        <v>47.400000000000006</v>
      </c>
      <c r="H5" s="1"/>
      <c r="I5" s="1"/>
      <c r="J5" s="1"/>
      <c r="K5" s="1"/>
    </row>
    <row r="6" spans="1:11" s="63" customFormat="1" ht="25.5" x14ac:dyDescent="0.2">
      <c r="A6" s="133" t="s">
        <v>615</v>
      </c>
      <c r="B6" s="58"/>
      <c r="D6" s="58"/>
      <c r="E6" s="59"/>
      <c r="F6" s="59"/>
      <c r="G6" s="122"/>
      <c r="H6" s="132"/>
      <c r="I6" s="132"/>
      <c r="J6" s="132"/>
      <c r="K6" s="132"/>
    </row>
    <row r="7" spans="1:11" x14ac:dyDescent="0.2">
      <c r="A7" s="57" t="s">
        <v>13</v>
      </c>
      <c r="B7" s="57">
        <v>2</v>
      </c>
      <c r="C7" s="57" t="s">
        <v>419</v>
      </c>
      <c r="D7" s="130" t="s">
        <v>14</v>
      </c>
      <c r="E7" s="61">
        <v>21.39</v>
      </c>
      <c r="F7" s="131">
        <f t="shared" ref="F7" si="2">ROUND(E7/0.7,2)</f>
        <v>30.56</v>
      </c>
      <c r="G7" s="88">
        <f t="shared" si="1"/>
        <v>26.737500000000001</v>
      </c>
      <c r="H7" s="1"/>
      <c r="I7" s="1"/>
      <c r="J7" s="1"/>
      <c r="K7" s="1"/>
    </row>
    <row r="8" spans="1:11" x14ac:dyDescent="0.2">
      <c r="A8" s="63" t="s">
        <v>13</v>
      </c>
      <c r="B8" s="63">
        <v>4</v>
      </c>
      <c r="C8" s="63" t="s">
        <v>419</v>
      </c>
      <c r="D8" s="99" t="s">
        <v>15</v>
      </c>
      <c r="E8" s="86">
        <v>23.978000000000002</v>
      </c>
      <c r="F8" s="59"/>
      <c r="G8" s="27"/>
      <c r="H8" s="1"/>
      <c r="I8" s="1"/>
      <c r="J8" s="1"/>
      <c r="K8" s="1"/>
    </row>
    <row r="9" spans="1:11" x14ac:dyDescent="0.2">
      <c r="A9" s="63" t="s">
        <v>13</v>
      </c>
      <c r="B9" s="63">
        <v>6</v>
      </c>
      <c r="C9" s="63" t="s">
        <v>419</v>
      </c>
      <c r="D9" s="99" t="s">
        <v>16</v>
      </c>
      <c r="E9" s="86">
        <v>57.63</v>
      </c>
      <c r="F9" s="59"/>
      <c r="G9" s="27"/>
      <c r="H9" s="1"/>
      <c r="I9" s="1"/>
      <c r="J9" s="1"/>
      <c r="K9" s="1"/>
    </row>
    <row r="10" spans="1:11" x14ac:dyDescent="0.2">
      <c r="A10" s="63" t="s">
        <v>13</v>
      </c>
      <c r="B10" s="63">
        <v>8</v>
      </c>
      <c r="C10" s="63" t="s">
        <v>419</v>
      </c>
      <c r="D10" s="99" t="s">
        <v>17</v>
      </c>
      <c r="E10" s="86">
        <v>44.74</v>
      </c>
      <c r="F10" s="59"/>
      <c r="G10" s="27"/>
      <c r="H10" s="1"/>
      <c r="I10" s="1"/>
      <c r="J10" s="1"/>
      <c r="K10" s="1"/>
    </row>
    <row r="11" spans="1:11" x14ac:dyDescent="0.2">
      <c r="A11" s="11" t="s">
        <v>13</v>
      </c>
      <c r="B11" s="9">
        <v>10</v>
      </c>
      <c r="C11" s="9" t="s">
        <v>419</v>
      </c>
      <c r="D11" s="102" t="s">
        <v>18</v>
      </c>
      <c r="E11" s="10">
        <v>68.17</v>
      </c>
      <c r="F11" s="60">
        <f t="shared" si="0"/>
        <v>47.72</v>
      </c>
      <c r="G11" s="62">
        <v>22.5</v>
      </c>
      <c r="H11" s="1"/>
      <c r="I11" s="89" t="s">
        <v>687</v>
      </c>
      <c r="J11" s="1"/>
      <c r="K11" s="1"/>
    </row>
    <row r="12" spans="1:11" x14ac:dyDescent="0.2">
      <c r="A12" s="101" t="s">
        <v>13</v>
      </c>
      <c r="B12" s="57">
        <v>12</v>
      </c>
      <c r="C12" s="57" t="s">
        <v>419</v>
      </c>
      <c r="D12" s="103" t="s">
        <v>19</v>
      </c>
      <c r="E12" s="75">
        <v>65.75</v>
      </c>
      <c r="F12" s="61">
        <f t="shared" si="0"/>
        <v>46.03</v>
      </c>
      <c r="G12" s="50">
        <v>22.5</v>
      </c>
      <c r="H12" s="1"/>
      <c r="I12" s="89" t="s">
        <v>687</v>
      </c>
      <c r="J12" s="1"/>
      <c r="K12" s="1"/>
    </row>
    <row r="13" spans="1:11" x14ac:dyDescent="0.2">
      <c r="A13" s="95" t="s">
        <v>13</v>
      </c>
      <c r="B13" s="9">
        <v>14</v>
      </c>
      <c r="C13" s="57" t="s">
        <v>419</v>
      </c>
      <c r="D13" s="9" t="s">
        <v>20</v>
      </c>
      <c r="E13" s="10">
        <v>20.76</v>
      </c>
      <c r="F13" s="60">
        <f t="shared" si="0"/>
        <v>14.53</v>
      </c>
      <c r="G13" s="50">
        <v>25.5</v>
      </c>
      <c r="H13" s="1"/>
      <c r="I13" s="89" t="s">
        <v>687</v>
      </c>
      <c r="J13" s="1"/>
      <c r="K13" s="1"/>
    </row>
    <row r="14" spans="1:11" x14ac:dyDescent="0.2">
      <c r="A14" s="9" t="s">
        <v>13</v>
      </c>
      <c r="B14" s="9">
        <v>16</v>
      </c>
      <c r="C14" s="57" t="s">
        <v>419</v>
      </c>
      <c r="D14" s="102" t="s">
        <v>21</v>
      </c>
      <c r="E14" s="10">
        <v>33.450000000000003</v>
      </c>
      <c r="F14" s="60">
        <f t="shared" si="0"/>
        <v>23.42</v>
      </c>
      <c r="G14" s="50">
        <v>24.5</v>
      </c>
      <c r="H14" s="1"/>
      <c r="I14" s="89" t="s">
        <v>687</v>
      </c>
      <c r="J14" s="1"/>
      <c r="K14" s="1"/>
    </row>
    <row r="15" spans="1:11" x14ac:dyDescent="0.2">
      <c r="A15" s="9" t="s">
        <v>13</v>
      </c>
      <c r="B15" s="9">
        <v>18</v>
      </c>
      <c r="C15" s="57" t="s">
        <v>419</v>
      </c>
      <c r="D15" s="9" t="s">
        <v>22</v>
      </c>
      <c r="E15" s="10">
        <v>27.3</v>
      </c>
      <c r="F15" s="10">
        <f t="shared" si="0"/>
        <v>19.11</v>
      </c>
      <c r="G15" s="88">
        <f>E15*1.25</f>
        <v>34.125</v>
      </c>
      <c r="H15" s="1"/>
      <c r="I15" s="1"/>
      <c r="J15" s="1"/>
      <c r="K15" s="1"/>
    </row>
    <row r="16" spans="1:11" x14ac:dyDescent="0.2">
      <c r="A16" s="95" t="s">
        <v>13</v>
      </c>
      <c r="B16" s="9">
        <v>20</v>
      </c>
      <c r="C16" s="57" t="s">
        <v>419</v>
      </c>
      <c r="D16" s="9" t="s">
        <v>23</v>
      </c>
      <c r="E16" s="10">
        <v>19.86</v>
      </c>
      <c r="F16" s="10">
        <f t="shared" si="0"/>
        <v>13.9</v>
      </c>
      <c r="G16" s="88">
        <f>E16*1.25</f>
        <v>24.824999999999999</v>
      </c>
      <c r="H16" s="1"/>
      <c r="I16" s="1"/>
      <c r="J16" s="1"/>
      <c r="K16" s="1"/>
    </row>
    <row r="17" spans="1:11" x14ac:dyDescent="0.2">
      <c r="A17" s="9" t="s">
        <v>13</v>
      </c>
      <c r="B17" s="9">
        <v>22</v>
      </c>
      <c r="C17" s="57" t="s">
        <v>419</v>
      </c>
      <c r="D17" s="102" t="s">
        <v>24</v>
      </c>
      <c r="E17" s="10">
        <v>78.569999999999993</v>
      </c>
      <c r="F17" s="10">
        <f t="shared" si="0"/>
        <v>55</v>
      </c>
      <c r="G17" s="88">
        <f>E17*1.25</f>
        <v>98.212499999999991</v>
      </c>
      <c r="H17" s="1"/>
      <c r="I17" s="1"/>
      <c r="J17" s="1"/>
      <c r="K17" s="1"/>
    </row>
    <row r="18" spans="1:11" x14ac:dyDescent="0.2">
      <c r="A18" s="9" t="s">
        <v>13</v>
      </c>
      <c r="B18" s="9">
        <v>24</v>
      </c>
      <c r="C18" s="57" t="s">
        <v>419</v>
      </c>
      <c r="D18" s="102" t="s">
        <v>25</v>
      </c>
      <c r="E18" s="10">
        <v>43.03</v>
      </c>
      <c r="F18" s="10">
        <f t="shared" ref="F18:F65" si="3">ROUND(E18*70%,2)</f>
        <v>30.12</v>
      </c>
      <c r="G18" s="88">
        <f>E18*1.25</f>
        <v>53.787500000000001</v>
      </c>
      <c r="H18" s="1"/>
      <c r="I18" s="1"/>
      <c r="J18" s="1"/>
      <c r="K18" s="1"/>
    </row>
    <row r="19" spans="1:11" x14ac:dyDescent="0.2">
      <c r="A19" s="95" t="s">
        <v>13</v>
      </c>
      <c r="B19" s="9">
        <v>26</v>
      </c>
      <c r="C19" s="57" t="s">
        <v>419</v>
      </c>
      <c r="D19" s="9" t="s">
        <v>26</v>
      </c>
      <c r="E19" s="10">
        <v>27.06</v>
      </c>
      <c r="F19" s="10">
        <f t="shared" si="3"/>
        <v>18.940000000000001</v>
      </c>
      <c r="G19" s="27">
        <v>35</v>
      </c>
      <c r="H19" s="1"/>
      <c r="I19" s="1"/>
      <c r="J19" s="1"/>
      <c r="K19" s="1"/>
    </row>
    <row r="20" spans="1:11" x14ac:dyDescent="0.2">
      <c r="A20" s="95" t="s">
        <v>13</v>
      </c>
      <c r="B20" s="9">
        <v>28</v>
      </c>
      <c r="C20" s="57" t="s">
        <v>419</v>
      </c>
      <c r="D20" s="9" t="s">
        <v>27</v>
      </c>
      <c r="E20" s="10">
        <v>61.98</v>
      </c>
      <c r="F20" s="10">
        <f t="shared" si="3"/>
        <v>43.39</v>
      </c>
      <c r="G20" s="88">
        <f>E20*1.25</f>
        <v>77.474999999999994</v>
      </c>
      <c r="H20" s="1"/>
      <c r="I20" s="1"/>
      <c r="J20" s="1"/>
      <c r="K20" s="1"/>
    </row>
    <row r="21" spans="1:11" x14ac:dyDescent="0.2">
      <c r="A21" s="95" t="s">
        <v>13</v>
      </c>
      <c r="B21" s="9">
        <v>30</v>
      </c>
      <c r="C21" s="57" t="s">
        <v>419</v>
      </c>
      <c r="D21" s="9" t="s">
        <v>28</v>
      </c>
      <c r="E21" s="10">
        <v>49.08</v>
      </c>
      <c r="F21" s="10">
        <f t="shared" si="3"/>
        <v>34.36</v>
      </c>
      <c r="G21" s="88">
        <f>E21*1.25</f>
        <v>61.349999999999994</v>
      </c>
      <c r="H21" s="1"/>
      <c r="I21" s="1"/>
      <c r="J21" s="1"/>
      <c r="K21" s="1"/>
    </row>
    <row r="22" spans="1:11" x14ac:dyDescent="0.2">
      <c r="A22" s="95" t="s">
        <v>13</v>
      </c>
      <c r="B22" s="9">
        <v>32</v>
      </c>
      <c r="C22" s="57" t="s">
        <v>419</v>
      </c>
      <c r="D22" s="9" t="s">
        <v>29</v>
      </c>
      <c r="E22" s="10">
        <v>25.8</v>
      </c>
      <c r="F22" s="10">
        <f t="shared" si="3"/>
        <v>18.059999999999999</v>
      </c>
      <c r="G22" s="88">
        <f>E22*1.25</f>
        <v>32.25</v>
      </c>
      <c r="H22" s="1"/>
      <c r="I22" s="1"/>
      <c r="J22" s="1"/>
      <c r="K22" s="1"/>
    </row>
    <row r="23" spans="1:11" x14ac:dyDescent="0.2">
      <c r="A23" s="9" t="s">
        <v>13</v>
      </c>
      <c r="B23" s="9">
        <v>34</v>
      </c>
      <c r="C23" s="57" t="s">
        <v>419</v>
      </c>
      <c r="D23" s="102" t="s">
        <v>30</v>
      </c>
      <c r="E23" s="10">
        <v>66.489999999999995</v>
      </c>
      <c r="F23" s="10">
        <f t="shared" si="3"/>
        <v>46.54</v>
      </c>
      <c r="G23" s="50">
        <v>35</v>
      </c>
      <c r="H23" s="1"/>
      <c r="I23" s="1"/>
      <c r="J23" s="1"/>
      <c r="K23" s="1"/>
    </row>
    <row r="24" spans="1:11" x14ac:dyDescent="0.2">
      <c r="A24" s="9" t="s">
        <v>13</v>
      </c>
      <c r="B24" s="9">
        <v>38</v>
      </c>
      <c r="C24" s="57" t="s">
        <v>419</v>
      </c>
      <c r="D24" s="9" t="s">
        <v>31</v>
      </c>
      <c r="E24" s="10">
        <v>13.49</v>
      </c>
      <c r="F24" s="10">
        <f t="shared" si="3"/>
        <v>9.44</v>
      </c>
      <c r="G24" s="50">
        <v>45</v>
      </c>
      <c r="H24" s="1"/>
      <c r="I24" s="1"/>
      <c r="J24" s="1"/>
      <c r="K24" s="1"/>
    </row>
    <row r="25" spans="1:11" x14ac:dyDescent="0.2">
      <c r="A25" s="9" t="s">
        <v>13</v>
      </c>
      <c r="B25" s="9">
        <v>40</v>
      </c>
      <c r="C25" s="57" t="s">
        <v>419</v>
      </c>
      <c r="D25" s="9" t="s">
        <v>32</v>
      </c>
      <c r="E25" s="10">
        <v>27.45</v>
      </c>
      <c r="F25" s="10">
        <f t="shared" si="3"/>
        <v>19.22</v>
      </c>
      <c r="G25" s="50">
        <v>40</v>
      </c>
      <c r="H25" s="1"/>
      <c r="I25" s="1"/>
      <c r="J25" s="1"/>
      <c r="K25" s="1"/>
    </row>
    <row r="26" spans="1:11" x14ac:dyDescent="0.2">
      <c r="A26" s="95" t="s">
        <v>13</v>
      </c>
      <c r="B26" s="9">
        <v>42</v>
      </c>
      <c r="C26" s="57" t="s">
        <v>419</v>
      </c>
      <c r="D26" s="9" t="s">
        <v>694</v>
      </c>
      <c r="E26" s="10">
        <v>61</v>
      </c>
      <c r="F26" s="10">
        <f t="shared" si="3"/>
        <v>42.7</v>
      </c>
      <c r="G26" s="50">
        <v>35</v>
      </c>
      <c r="H26" s="1"/>
      <c r="I26" s="1"/>
      <c r="J26" s="1"/>
      <c r="K26" s="1"/>
    </row>
    <row r="27" spans="1:11" x14ac:dyDescent="0.2">
      <c r="A27" s="9" t="s">
        <v>13</v>
      </c>
      <c r="B27" s="9">
        <v>44</v>
      </c>
      <c r="C27" s="57" t="s">
        <v>419</v>
      </c>
      <c r="D27" s="100" t="s">
        <v>33</v>
      </c>
      <c r="E27" s="10">
        <v>22.14</v>
      </c>
      <c r="F27" s="10">
        <f t="shared" si="3"/>
        <v>15.5</v>
      </c>
      <c r="G27" s="88">
        <f>E27*1.25</f>
        <v>27.675000000000001</v>
      </c>
      <c r="H27" s="1"/>
      <c r="I27" s="1"/>
      <c r="J27" s="1"/>
      <c r="K27" s="1"/>
    </row>
    <row r="28" spans="1:11" x14ac:dyDescent="0.2">
      <c r="A28" s="9" t="s">
        <v>13</v>
      </c>
      <c r="B28" s="9">
        <v>46</v>
      </c>
      <c r="C28" s="57" t="s">
        <v>419</v>
      </c>
      <c r="D28" s="100" t="s">
        <v>34</v>
      </c>
      <c r="E28" s="10">
        <v>24.3</v>
      </c>
      <c r="F28" s="10">
        <f t="shared" si="3"/>
        <v>17.010000000000002</v>
      </c>
      <c r="G28" s="88">
        <f>E28*1.25</f>
        <v>30.375</v>
      </c>
      <c r="H28" s="1"/>
      <c r="I28" s="1"/>
      <c r="J28" s="1"/>
      <c r="K28" s="1"/>
    </row>
    <row r="29" spans="1:11" x14ac:dyDescent="0.2">
      <c r="A29" s="104" t="s">
        <v>13</v>
      </c>
      <c r="B29" s="9">
        <v>48</v>
      </c>
      <c r="C29" s="57" t="s">
        <v>419</v>
      </c>
      <c r="D29" s="49" t="s">
        <v>35</v>
      </c>
      <c r="E29" s="60">
        <v>25.68</v>
      </c>
      <c r="F29" s="10">
        <f t="shared" si="3"/>
        <v>17.98</v>
      </c>
      <c r="G29" s="27">
        <v>22.5</v>
      </c>
      <c r="H29" s="1"/>
      <c r="I29" s="1"/>
      <c r="J29" s="1"/>
      <c r="K29" s="1"/>
    </row>
    <row r="30" spans="1:11" x14ac:dyDescent="0.2">
      <c r="A30" s="104" t="s">
        <v>13</v>
      </c>
      <c r="B30" s="9">
        <v>50</v>
      </c>
      <c r="C30" s="57" t="s">
        <v>419</v>
      </c>
      <c r="D30" s="49" t="s">
        <v>36</v>
      </c>
      <c r="E30" s="60">
        <v>24.46</v>
      </c>
      <c r="F30" s="10">
        <f t="shared" si="3"/>
        <v>17.12</v>
      </c>
      <c r="G30" s="88">
        <f>E30*1.25</f>
        <v>30.575000000000003</v>
      </c>
      <c r="H30" s="1"/>
      <c r="I30" s="1"/>
      <c r="J30" s="1"/>
      <c r="K30" s="1"/>
    </row>
    <row r="31" spans="1:11" x14ac:dyDescent="0.2">
      <c r="A31" s="104" t="s">
        <v>13</v>
      </c>
      <c r="B31" s="9">
        <v>52</v>
      </c>
      <c r="C31" s="57" t="s">
        <v>419</v>
      </c>
      <c r="D31" s="49" t="s">
        <v>37</v>
      </c>
      <c r="E31" s="60">
        <v>61.71</v>
      </c>
      <c r="F31" s="10">
        <f t="shared" si="3"/>
        <v>43.2</v>
      </c>
      <c r="G31" s="50">
        <v>22.5</v>
      </c>
      <c r="H31" s="1"/>
      <c r="I31" s="1"/>
      <c r="J31" s="1"/>
      <c r="K31" s="1"/>
    </row>
    <row r="32" spans="1:11" x14ac:dyDescent="0.2">
      <c r="A32" s="104" t="s">
        <v>13</v>
      </c>
      <c r="B32" s="9">
        <v>54</v>
      </c>
      <c r="C32" s="57" t="s">
        <v>419</v>
      </c>
      <c r="D32" s="49" t="s">
        <v>38</v>
      </c>
      <c r="E32" s="60">
        <v>48.81</v>
      </c>
      <c r="F32" s="10">
        <f t="shared" si="3"/>
        <v>34.17</v>
      </c>
      <c r="G32" s="50">
        <v>23.5</v>
      </c>
      <c r="H32" s="1"/>
      <c r="I32" s="1"/>
      <c r="J32" s="1"/>
      <c r="K32" s="1"/>
    </row>
    <row r="33" spans="1:11" x14ac:dyDescent="0.2">
      <c r="A33" s="104" t="s">
        <v>13</v>
      </c>
      <c r="B33" s="9">
        <v>56</v>
      </c>
      <c r="C33" s="57" t="s">
        <v>419</v>
      </c>
      <c r="D33" s="49" t="s">
        <v>39</v>
      </c>
      <c r="E33" s="60">
        <v>25.28</v>
      </c>
      <c r="F33" s="60">
        <f t="shared" si="3"/>
        <v>17.7</v>
      </c>
      <c r="G33" s="50">
        <v>29</v>
      </c>
      <c r="H33" s="1"/>
      <c r="I33" s="1"/>
      <c r="J33" s="1"/>
      <c r="K33" s="1"/>
    </row>
    <row r="34" spans="1:11" x14ac:dyDescent="0.2">
      <c r="A34" s="95" t="s">
        <v>13</v>
      </c>
      <c r="B34" s="9">
        <v>58</v>
      </c>
      <c r="C34" s="57" t="s">
        <v>419</v>
      </c>
      <c r="D34" s="9" t="s">
        <v>40</v>
      </c>
      <c r="E34" s="10">
        <v>25.64</v>
      </c>
      <c r="F34" s="60">
        <f t="shared" si="3"/>
        <v>17.95</v>
      </c>
      <c r="G34" s="50">
        <v>29</v>
      </c>
      <c r="H34" s="1"/>
      <c r="I34" s="1"/>
      <c r="J34" s="1"/>
      <c r="K34" s="1"/>
    </row>
    <row r="35" spans="1:11" x14ac:dyDescent="0.2">
      <c r="A35" s="95" t="s">
        <v>13</v>
      </c>
      <c r="B35" s="9">
        <v>60</v>
      </c>
      <c r="C35" s="57" t="s">
        <v>419</v>
      </c>
      <c r="D35" s="9" t="s">
        <v>41</v>
      </c>
      <c r="E35" s="10">
        <v>22.61</v>
      </c>
      <c r="F35" s="60">
        <f t="shared" si="3"/>
        <v>15.83</v>
      </c>
      <c r="G35" s="50">
        <v>45</v>
      </c>
      <c r="H35" s="1"/>
      <c r="I35" s="1"/>
      <c r="J35" s="1"/>
      <c r="K35" s="1"/>
    </row>
    <row r="36" spans="1:11" x14ac:dyDescent="0.2">
      <c r="A36" s="95" t="s">
        <v>13</v>
      </c>
      <c r="B36" s="9">
        <v>62</v>
      </c>
      <c r="C36" s="57" t="s">
        <v>419</v>
      </c>
      <c r="D36" s="9" t="s">
        <v>42</v>
      </c>
      <c r="E36" s="10">
        <v>19.579999999999998</v>
      </c>
      <c r="F36" s="60">
        <f t="shared" si="3"/>
        <v>13.71</v>
      </c>
      <c r="G36" s="50">
        <v>35</v>
      </c>
      <c r="H36" s="1"/>
      <c r="I36" s="1"/>
      <c r="J36" s="1"/>
      <c r="K36" s="1"/>
    </row>
    <row r="37" spans="1:11" x14ac:dyDescent="0.2">
      <c r="A37" s="95" t="s">
        <v>13</v>
      </c>
      <c r="B37" s="9">
        <v>64</v>
      </c>
      <c r="C37" s="57" t="s">
        <v>419</v>
      </c>
      <c r="D37" s="9" t="s">
        <v>43</v>
      </c>
      <c r="E37" s="10">
        <v>10.19</v>
      </c>
      <c r="F37" s="60">
        <f t="shared" si="3"/>
        <v>7.13</v>
      </c>
      <c r="G37" s="50">
        <v>29</v>
      </c>
      <c r="H37" s="1"/>
      <c r="I37" s="1"/>
      <c r="J37" s="1"/>
      <c r="K37" s="1"/>
    </row>
    <row r="38" spans="1:11" x14ac:dyDescent="0.2">
      <c r="A38" s="95" t="s">
        <v>13</v>
      </c>
      <c r="B38" s="9">
        <v>66</v>
      </c>
      <c r="C38" s="57" t="s">
        <v>419</v>
      </c>
      <c r="D38" s="9" t="s">
        <v>44</v>
      </c>
      <c r="E38" s="10">
        <v>5.7</v>
      </c>
      <c r="F38" s="10">
        <f t="shared" si="3"/>
        <v>3.99</v>
      </c>
      <c r="G38" s="27">
        <v>29</v>
      </c>
      <c r="H38" s="1"/>
      <c r="I38" s="1"/>
      <c r="J38" s="1"/>
      <c r="K38" s="1"/>
    </row>
    <row r="39" spans="1:11" x14ac:dyDescent="0.2">
      <c r="A39" s="9" t="s">
        <v>13</v>
      </c>
      <c r="B39" s="9">
        <v>68</v>
      </c>
      <c r="C39" s="57" t="s">
        <v>419</v>
      </c>
      <c r="D39" s="102" t="s">
        <v>45</v>
      </c>
      <c r="E39" s="10">
        <v>6.19</v>
      </c>
      <c r="F39" s="10">
        <f t="shared" si="3"/>
        <v>4.33</v>
      </c>
      <c r="G39" s="27">
        <v>27.5</v>
      </c>
      <c r="H39" s="1"/>
      <c r="I39" s="1"/>
      <c r="J39" s="1"/>
      <c r="K39" s="1"/>
    </row>
    <row r="40" spans="1:11" x14ac:dyDescent="0.2">
      <c r="A40" s="9" t="s">
        <v>13</v>
      </c>
      <c r="B40" s="9">
        <v>70</v>
      </c>
      <c r="C40" s="57" t="s">
        <v>419</v>
      </c>
      <c r="D40" s="102" t="s">
        <v>46</v>
      </c>
      <c r="E40" s="10">
        <v>75.569999999999993</v>
      </c>
      <c r="F40" s="10">
        <f t="shared" si="3"/>
        <v>52.9</v>
      </c>
      <c r="G40" s="27">
        <v>22.5</v>
      </c>
      <c r="H40" s="1"/>
      <c r="I40" s="1"/>
      <c r="J40" s="1"/>
      <c r="K40" s="1"/>
    </row>
    <row r="41" spans="1:11" x14ac:dyDescent="0.2">
      <c r="A41" s="95" t="s">
        <v>13</v>
      </c>
      <c r="B41" s="9">
        <v>72</v>
      </c>
      <c r="C41" s="57" t="s">
        <v>420</v>
      </c>
      <c r="D41" s="9" t="s">
        <v>47</v>
      </c>
      <c r="E41" s="10">
        <v>150</v>
      </c>
      <c r="F41" s="10">
        <f t="shared" si="3"/>
        <v>105</v>
      </c>
      <c r="G41" s="88">
        <f t="shared" ref="G41:G47" si="4">E41*1.25</f>
        <v>187.5</v>
      </c>
      <c r="H41" s="1"/>
      <c r="I41" s="1"/>
      <c r="J41" s="1"/>
      <c r="K41" s="1"/>
    </row>
    <row r="42" spans="1:11" x14ac:dyDescent="0.2">
      <c r="A42" s="95" t="s">
        <v>13</v>
      </c>
      <c r="B42" s="9">
        <v>74</v>
      </c>
      <c r="C42" s="57" t="s">
        <v>420</v>
      </c>
      <c r="D42" s="9" t="s">
        <v>48</v>
      </c>
      <c r="E42" s="10">
        <v>175</v>
      </c>
      <c r="F42" s="10">
        <f t="shared" si="3"/>
        <v>122.5</v>
      </c>
      <c r="G42" s="88">
        <f t="shared" si="4"/>
        <v>218.75</v>
      </c>
      <c r="H42" s="1"/>
      <c r="I42" s="1"/>
      <c r="J42" s="1"/>
      <c r="K42" s="1"/>
    </row>
    <row r="43" spans="1:11" ht="13.5" thickBot="1" x14ac:dyDescent="0.25">
      <c r="A43" s="115" t="s">
        <v>13</v>
      </c>
      <c r="B43" s="51">
        <f>+B42+2</f>
        <v>76</v>
      </c>
      <c r="C43" s="105" t="s">
        <v>420</v>
      </c>
      <c r="D43" s="51" t="s">
        <v>421</v>
      </c>
      <c r="E43" s="52">
        <v>225</v>
      </c>
      <c r="F43" s="52">
        <f t="shared" si="3"/>
        <v>157.5</v>
      </c>
      <c r="G43" s="88">
        <f t="shared" si="4"/>
        <v>281.25</v>
      </c>
      <c r="H43" s="1"/>
      <c r="I43" s="1"/>
      <c r="J43" s="1"/>
      <c r="K43" s="1"/>
    </row>
    <row r="44" spans="1:11" ht="25.5" x14ac:dyDescent="0.2">
      <c r="A44" s="116" t="s">
        <v>13</v>
      </c>
      <c r="B44" s="14">
        <f>B45+2</f>
        <v>78</v>
      </c>
      <c r="C44" s="14" t="s">
        <v>305</v>
      </c>
      <c r="D44" s="14" t="s">
        <v>147</v>
      </c>
      <c r="E44" s="15">
        <v>74.98</v>
      </c>
      <c r="F44" s="109">
        <f t="shared" si="3"/>
        <v>52.49</v>
      </c>
      <c r="G44" s="110">
        <f t="shared" si="4"/>
        <v>93.725000000000009</v>
      </c>
      <c r="I44" s="118" t="s">
        <v>695</v>
      </c>
      <c r="J44" s="1"/>
      <c r="K44" s="1"/>
    </row>
    <row r="45" spans="1:11" ht="25.5" x14ac:dyDescent="0.2">
      <c r="A45" s="96" t="s">
        <v>13</v>
      </c>
      <c r="B45" s="18">
        <v>76</v>
      </c>
      <c r="C45" s="85" t="s">
        <v>305</v>
      </c>
      <c r="D45" s="18" t="s">
        <v>689</v>
      </c>
      <c r="E45" s="19">
        <v>89.72</v>
      </c>
      <c r="F45" s="10">
        <f t="shared" si="3"/>
        <v>62.8</v>
      </c>
      <c r="G45" s="112">
        <f t="shared" si="4"/>
        <v>112.15</v>
      </c>
      <c r="H45" s="1"/>
      <c r="I45" s="118" t="s">
        <v>695</v>
      </c>
      <c r="J45" s="1"/>
      <c r="K45" s="1"/>
    </row>
    <row r="46" spans="1:11" ht="38.25" x14ac:dyDescent="0.2">
      <c r="A46" s="117" t="s">
        <v>13</v>
      </c>
      <c r="B46" s="65">
        <v>80</v>
      </c>
      <c r="C46" s="84" t="s">
        <v>307</v>
      </c>
      <c r="D46" s="65" t="s">
        <v>422</v>
      </c>
      <c r="E46" s="19">
        <v>12.18</v>
      </c>
      <c r="F46" s="10">
        <f t="shared" si="3"/>
        <v>8.5299999999999994</v>
      </c>
      <c r="G46" s="112">
        <f t="shared" si="4"/>
        <v>15.225</v>
      </c>
      <c r="H46" s="1"/>
      <c r="I46" s="118" t="s">
        <v>695</v>
      </c>
      <c r="J46" s="1"/>
      <c r="K46" s="1"/>
    </row>
    <row r="47" spans="1:11" ht="25.5" x14ac:dyDescent="0.2">
      <c r="A47" s="111" t="s">
        <v>13</v>
      </c>
      <c r="B47" s="81">
        <v>76</v>
      </c>
      <c r="C47" s="81" t="s">
        <v>305</v>
      </c>
      <c r="D47" s="81" t="s">
        <v>685</v>
      </c>
      <c r="E47" s="80">
        <v>35</v>
      </c>
      <c r="F47" s="52">
        <f t="shared" si="3"/>
        <v>24.5</v>
      </c>
      <c r="G47" s="112">
        <f t="shared" si="4"/>
        <v>43.75</v>
      </c>
      <c r="H47" s="1"/>
      <c r="I47" s="118" t="s">
        <v>695</v>
      </c>
      <c r="J47" s="1"/>
      <c r="K47" s="1"/>
    </row>
    <row r="48" spans="1:11" ht="25.5" x14ac:dyDescent="0.2">
      <c r="A48" s="96" t="s">
        <v>13</v>
      </c>
      <c r="B48" s="18">
        <f>B47+2</f>
        <v>78</v>
      </c>
      <c r="C48" s="18" t="s">
        <v>305</v>
      </c>
      <c r="D48" s="18" t="s">
        <v>686</v>
      </c>
      <c r="E48" s="19">
        <v>25</v>
      </c>
      <c r="F48" s="19">
        <f>ROUND(E48/0.7,2)</f>
        <v>35.71</v>
      </c>
      <c r="G48" s="112">
        <f t="shared" ref="G48:G54" si="5">F48*1.25</f>
        <v>44.637500000000003</v>
      </c>
      <c r="H48" s="1"/>
      <c r="I48" s="118" t="s">
        <v>695</v>
      </c>
      <c r="J48" s="1"/>
      <c r="K48" s="1"/>
    </row>
    <row r="49" spans="1:11" ht="26.25" thickBot="1" x14ac:dyDescent="0.25">
      <c r="A49" s="113" t="s">
        <v>13</v>
      </c>
      <c r="B49" s="4">
        <v>80</v>
      </c>
      <c r="C49" s="5" t="s">
        <v>307</v>
      </c>
      <c r="D49" s="24" t="s">
        <v>148</v>
      </c>
      <c r="E49" s="22">
        <v>12.18</v>
      </c>
      <c r="F49" s="22">
        <f t="shared" ref="F49:F54" si="6">ROUND(E49/0.7,2)</f>
        <v>17.399999999999999</v>
      </c>
      <c r="G49" s="114">
        <f t="shared" si="5"/>
        <v>21.75</v>
      </c>
      <c r="H49" s="1"/>
      <c r="I49" s="118" t="s">
        <v>695</v>
      </c>
      <c r="J49" s="1"/>
      <c r="K49" s="1"/>
    </row>
    <row r="50" spans="1:11" x14ac:dyDescent="0.2">
      <c r="A50" s="123" t="s">
        <v>696</v>
      </c>
      <c r="B50" s="119"/>
      <c r="C50" s="120"/>
      <c r="D50" s="121"/>
      <c r="E50" s="107"/>
      <c r="F50" s="107"/>
      <c r="G50" s="122"/>
      <c r="H50" s="1"/>
      <c r="I50" s="118"/>
      <c r="J50" s="1"/>
      <c r="K50" s="1"/>
    </row>
    <row r="51" spans="1:11" x14ac:dyDescent="0.2">
      <c r="A51" s="124" t="s">
        <v>49</v>
      </c>
      <c r="B51" s="105">
        <v>82</v>
      </c>
      <c r="C51" s="105" t="s">
        <v>305</v>
      </c>
      <c r="D51" s="105" t="s">
        <v>50</v>
      </c>
      <c r="E51" s="106">
        <v>31.72</v>
      </c>
      <c r="F51" s="107">
        <f t="shared" si="6"/>
        <v>45.31</v>
      </c>
      <c r="G51" s="88">
        <f t="shared" si="5"/>
        <v>56.637500000000003</v>
      </c>
      <c r="H51" s="1"/>
      <c r="I51" s="1"/>
      <c r="J51" s="1"/>
      <c r="K51" s="1"/>
    </row>
    <row r="52" spans="1:11" x14ac:dyDescent="0.2">
      <c r="A52" s="95" t="s">
        <v>49</v>
      </c>
      <c r="B52" s="9">
        <v>84</v>
      </c>
      <c r="C52" s="9" t="s">
        <v>305</v>
      </c>
      <c r="D52" s="9" t="s">
        <v>474</v>
      </c>
      <c r="E52" s="10">
        <v>61</v>
      </c>
      <c r="F52" s="19">
        <f t="shared" si="6"/>
        <v>87.14</v>
      </c>
      <c r="G52" s="88">
        <f t="shared" si="5"/>
        <v>108.925</v>
      </c>
      <c r="H52" s="1"/>
      <c r="I52" s="1"/>
      <c r="J52" s="1"/>
      <c r="K52" s="1"/>
    </row>
    <row r="53" spans="1:11" x14ac:dyDescent="0.2">
      <c r="A53" s="95" t="s">
        <v>49</v>
      </c>
      <c r="B53" s="9">
        <v>102</v>
      </c>
      <c r="C53" s="9" t="s">
        <v>305</v>
      </c>
      <c r="D53" s="9" t="s">
        <v>51</v>
      </c>
      <c r="E53" s="10">
        <v>36.299999999999997</v>
      </c>
      <c r="F53" s="19">
        <f t="shared" si="6"/>
        <v>51.86</v>
      </c>
      <c r="G53" s="88">
        <f t="shared" si="5"/>
        <v>64.825000000000003</v>
      </c>
      <c r="H53" s="1"/>
      <c r="I53" s="1"/>
      <c r="J53" s="1"/>
      <c r="K53" s="1"/>
    </row>
    <row r="54" spans="1:11" x14ac:dyDescent="0.2">
      <c r="A54" s="95" t="s">
        <v>49</v>
      </c>
      <c r="B54" s="9">
        <v>104</v>
      </c>
      <c r="C54" s="9" t="s">
        <v>305</v>
      </c>
      <c r="D54" s="9" t="s">
        <v>423</v>
      </c>
      <c r="E54" s="10">
        <v>54.9</v>
      </c>
      <c r="F54" s="19">
        <f t="shared" si="6"/>
        <v>78.430000000000007</v>
      </c>
      <c r="G54" s="88">
        <f t="shared" si="5"/>
        <v>98.037500000000009</v>
      </c>
      <c r="H54" s="1"/>
      <c r="I54" s="1"/>
      <c r="J54" s="1"/>
      <c r="K54" s="1"/>
    </row>
    <row r="55" spans="1:11" x14ac:dyDescent="0.2">
      <c r="A55" s="125" t="s">
        <v>49</v>
      </c>
      <c r="B55" s="63">
        <v>106</v>
      </c>
      <c r="C55" s="63" t="s">
        <v>305</v>
      </c>
      <c r="D55" s="63" t="s">
        <v>424</v>
      </c>
      <c r="E55" s="64">
        <v>46.36</v>
      </c>
      <c r="F55" s="64"/>
      <c r="G55" s="27"/>
      <c r="H55" s="1"/>
      <c r="I55" s="1"/>
      <c r="J55" s="1"/>
      <c r="K55" s="1"/>
    </row>
    <row r="56" spans="1:11" x14ac:dyDescent="0.2">
      <c r="A56" s="125" t="s">
        <v>49</v>
      </c>
      <c r="B56" s="63">
        <v>116</v>
      </c>
      <c r="C56" s="63" t="s">
        <v>305</v>
      </c>
      <c r="D56" s="63" t="s">
        <v>52</v>
      </c>
      <c r="E56" s="64">
        <v>54.72</v>
      </c>
      <c r="F56" s="64"/>
      <c r="G56" s="27"/>
      <c r="H56" s="1"/>
      <c r="I56" s="1"/>
      <c r="J56" s="1"/>
      <c r="K56" s="1"/>
    </row>
    <row r="57" spans="1:11" x14ac:dyDescent="0.2">
      <c r="A57" s="125" t="s">
        <v>49</v>
      </c>
      <c r="B57" s="63">
        <v>122</v>
      </c>
      <c r="C57" s="63" t="s">
        <v>307</v>
      </c>
      <c r="D57" s="63" t="s">
        <v>53</v>
      </c>
      <c r="E57" s="64">
        <v>0.04</v>
      </c>
      <c r="F57" s="64"/>
      <c r="G57" s="27"/>
      <c r="H57" s="1"/>
      <c r="I57" s="1"/>
      <c r="J57" s="1"/>
      <c r="K57" s="1"/>
    </row>
    <row r="58" spans="1:11" x14ac:dyDescent="0.2">
      <c r="A58" s="11" t="s">
        <v>49</v>
      </c>
      <c r="B58" s="9">
        <v>324</v>
      </c>
      <c r="C58" s="9" t="s">
        <v>305</v>
      </c>
      <c r="D58" s="102" t="s">
        <v>67</v>
      </c>
      <c r="E58" s="10">
        <v>7028.42</v>
      </c>
      <c r="F58" s="10">
        <f t="shared" si="3"/>
        <v>4919.8900000000003</v>
      </c>
      <c r="G58" s="88">
        <f t="shared" ref="G58:G65" si="7">E58*1.25</f>
        <v>8785.5249999999996</v>
      </c>
      <c r="H58" s="1"/>
      <c r="I58" s="1"/>
      <c r="J58" s="1"/>
      <c r="K58" s="1"/>
    </row>
    <row r="59" spans="1:11" x14ac:dyDescent="0.2">
      <c r="A59" s="11" t="s">
        <v>49</v>
      </c>
      <c r="B59" s="9">
        <v>326</v>
      </c>
      <c r="C59" s="9" t="s">
        <v>305</v>
      </c>
      <c r="D59" s="102" t="s">
        <v>68</v>
      </c>
      <c r="E59" s="10">
        <v>8028.82</v>
      </c>
      <c r="F59" s="10">
        <f t="shared" si="3"/>
        <v>5620.17</v>
      </c>
      <c r="G59" s="88">
        <f t="shared" si="7"/>
        <v>10036.025</v>
      </c>
      <c r="H59" s="1"/>
      <c r="I59" s="1"/>
      <c r="J59" s="1"/>
      <c r="K59" s="1"/>
    </row>
    <row r="60" spans="1:11" x14ac:dyDescent="0.2">
      <c r="A60" s="95" t="s">
        <v>49</v>
      </c>
      <c r="B60" s="9">
        <v>328</v>
      </c>
      <c r="C60" s="9" t="s">
        <v>305</v>
      </c>
      <c r="D60" s="102" t="s">
        <v>69</v>
      </c>
      <c r="E60" s="10">
        <v>174.77</v>
      </c>
      <c r="F60" s="10">
        <f t="shared" si="3"/>
        <v>122.34</v>
      </c>
      <c r="G60" s="88">
        <f t="shared" si="7"/>
        <v>218.46250000000001</v>
      </c>
      <c r="H60" s="1"/>
      <c r="I60" s="1"/>
      <c r="J60" s="1"/>
      <c r="K60" s="1"/>
    </row>
    <row r="61" spans="1:11" x14ac:dyDescent="0.2">
      <c r="A61" s="95" t="s">
        <v>49</v>
      </c>
      <c r="B61" s="9">
        <v>342</v>
      </c>
      <c r="C61" s="9" t="s">
        <v>307</v>
      </c>
      <c r="D61" s="9" t="s">
        <v>70</v>
      </c>
      <c r="E61" s="10">
        <v>2.38</v>
      </c>
      <c r="F61" s="10">
        <f t="shared" si="3"/>
        <v>1.67</v>
      </c>
      <c r="G61" s="88">
        <f t="shared" si="7"/>
        <v>2.9749999999999996</v>
      </c>
      <c r="H61" s="1"/>
      <c r="I61" s="1"/>
      <c r="J61" s="1"/>
      <c r="K61" s="1"/>
    </row>
    <row r="62" spans="1:11" x14ac:dyDescent="0.2">
      <c r="A62" s="95" t="s">
        <v>49</v>
      </c>
      <c r="B62" s="9">
        <v>344</v>
      </c>
      <c r="C62" s="9" t="s">
        <v>307</v>
      </c>
      <c r="D62" s="9" t="s">
        <v>71</v>
      </c>
      <c r="E62" s="10">
        <v>2.75</v>
      </c>
      <c r="F62" s="10">
        <f t="shared" si="3"/>
        <v>1.93</v>
      </c>
      <c r="G62" s="88">
        <f t="shared" si="7"/>
        <v>3.4375</v>
      </c>
      <c r="H62" s="1"/>
      <c r="I62" s="1"/>
      <c r="J62" s="1"/>
      <c r="K62" s="1"/>
    </row>
    <row r="63" spans="1:11" ht="38.25" x14ac:dyDescent="0.2">
      <c r="A63" s="95" t="s">
        <v>49</v>
      </c>
      <c r="B63" s="11">
        <v>126</v>
      </c>
      <c r="C63" s="9" t="s">
        <v>305</v>
      </c>
      <c r="D63" s="97" t="s">
        <v>476</v>
      </c>
      <c r="E63" s="12">
        <v>600</v>
      </c>
      <c r="F63" s="10">
        <f t="shared" si="3"/>
        <v>420</v>
      </c>
      <c r="G63" s="88">
        <f t="shared" si="7"/>
        <v>750</v>
      </c>
      <c r="H63" s="1"/>
      <c r="I63" s="1"/>
      <c r="J63" s="1"/>
      <c r="K63" s="1"/>
    </row>
    <row r="64" spans="1:11" ht="38.25" x14ac:dyDescent="0.2">
      <c r="A64" s="95" t="s">
        <v>49</v>
      </c>
      <c r="B64" s="11">
        <v>126</v>
      </c>
      <c r="C64" s="9" t="s">
        <v>305</v>
      </c>
      <c r="D64" s="97" t="s">
        <v>477</v>
      </c>
      <c r="E64" s="129">
        <v>700</v>
      </c>
      <c r="F64" s="10">
        <f t="shared" si="3"/>
        <v>490</v>
      </c>
      <c r="G64" s="88">
        <f t="shared" si="7"/>
        <v>875</v>
      </c>
      <c r="H64" s="1"/>
      <c r="I64" s="1"/>
      <c r="J64" s="1"/>
      <c r="K64" s="1"/>
    </row>
    <row r="65" spans="1:11" x14ac:dyDescent="0.2">
      <c r="A65" s="95" t="s">
        <v>49</v>
      </c>
      <c r="B65" s="9">
        <v>144</v>
      </c>
      <c r="C65" s="9" t="s">
        <v>305</v>
      </c>
      <c r="D65" s="97" t="s">
        <v>478</v>
      </c>
      <c r="E65" s="10">
        <v>550</v>
      </c>
      <c r="F65" s="10">
        <f t="shared" si="3"/>
        <v>385</v>
      </c>
      <c r="G65" s="88">
        <f t="shared" si="7"/>
        <v>687.5</v>
      </c>
      <c r="H65" s="1"/>
      <c r="I65" s="1"/>
      <c r="J65" s="1"/>
      <c r="K65" s="1"/>
    </row>
    <row r="66" spans="1:11" x14ac:dyDescent="0.2">
      <c r="A66" s="95" t="s">
        <v>49</v>
      </c>
      <c r="B66" s="9">
        <v>144</v>
      </c>
      <c r="C66" s="9" t="s">
        <v>305</v>
      </c>
      <c r="D66" s="97" t="s">
        <v>479</v>
      </c>
      <c r="E66" s="10">
        <v>700</v>
      </c>
      <c r="F66" s="10"/>
      <c r="G66" s="27"/>
      <c r="H66" s="1"/>
      <c r="I66" s="1"/>
      <c r="J66" s="1"/>
      <c r="K66" s="1"/>
    </row>
    <row r="67" spans="1:11" ht="38.25" x14ac:dyDescent="0.2">
      <c r="A67" s="94" t="s">
        <v>49</v>
      </c>
      <c r="B67" s="18" t="e">
        <f>B74+2</f>
        <v>#REF!</v>
      </c>
      <c r="C67" s="9" t="s">
        <v>305</v>
      </c>
      <c r="D67" s="25" t="s">
        <v>466</v>
      </c>
      <c r="E67" s="19">
        <v>304.5</v>
      </c>
      <c r="F67" s="12">
        <f t="shared" ref="F67:F71" si="8">ROUND(E67*70%,2)</f>
        <v>213.15</v>
      </c>
      <c r="G67" s="88">
        <f t="shared" ref="G67:G71" si="9">E67*1.25</f>
        <v>380.625</v>
      </c>
      <c r="H67" s="1"/>
      <c r="I67" s="1"/>
      <c r="J67" s="1"/>
      <c r="K67" s="1"/>
    </row>
    <row r="68" spans="1:11" ht="38.25" x14ac:dyDescent="0.2">
      <c r="A68" s="95" t="s">
        <v>49</v>
      </c>
      <c r="B68" s="11">
        <v>126</v>
      </c>
      <c r="C68" s="9" t="s">
        <v>305</v>
      </c>
      <c r="D68" s="25" t="s">
        <v>486</v>
      </c>
      <c r="E68" s="129">
        <v>600</v>
      </c>
      <c r="F68" s="12">
        <f t="shared" si="8"/>
        <v>420</v>
      </c>
      <c r="G68" s="88">
        <f t="shared" si="9"/>
        <v>750</v>
      </c>
      <c r="H68" s="1"/>
      <c r="I68" s="1"/>
      <c r="J68" s="1"/>
      <c r="K68" s="1"/>
    </row>
    <row r="69" spans="1:11" ht="38.25" x14ac:dyDescent="0.2">
      <c r="A69" s="95" t="s">
        <v>49</v>
      </c>
      <c r="B69" s="11">
        <v>126</v>
      </c>
      <c r="C69" s="9" t="s">
        <v>305</v>
      </c>
      <c r="D69" s="25" t="s">
        <v>467</v>
      </c>
      <c r="E69" s="12">
        <v>650</v>
      </c>
      <c r="F69" s="12">
        <f t="shared" si="8"/>
        <v>455</v>
      </c>
      <c r="G69" s="88">
        <f t="shared" si="9"/>
        <v>812.5</v>
      </c>
      <c r="H69" s="1"/>
      <c r="I69" s="1"/>
      <c r="J69" s="1"/>
      <c r="K69" s="1"/>
    </row>
    <row r="70" spans="1:11" ht="38.25" x14ac:dyDescent="0.2">
      <c r="A70" s="95" t="s">
        <v>49</v>
      </c>
      <c r="B70" s="11">
        <v>126</v>
      </c>
      <c r="C70" s="9" t="s">
        <v>305</v>
      </c>
      <c r="D70" s="25" t="s">
        <v>468</v>
      </c>
      <c r="E70" s="12">
        <v>700</v>
      </c>
      <c r="F70" s="12">
        <f t="shared" si="8"/>
        <v>490</v>
      </c>
      <c r="G70" s="88">
        <f t="shared" si="9"/>
        <v>875</v>
      </c>
      <c r="H70" s="1"/>
      <c r="I70" s="1"/>
      <c r="J70" s="1"/>
      <c r="K70" s="1"/>
    </row>
    <row r="71" spans="1:11" ht="51" x14ac:dyDescent="0.2">
      <c r="A71" s="95" t="s">
        <v>49</v>
      </c>
      <c r="B71" s="11">
        <v>126</v>
      </c>
      <c r="C71" s="9" t="s">
        <v>305</v>
      </c>
      <c r="D71" s="25" t="s">
        <v>469</v>
      </c>
      <c r="E71" s="129">
        <v>650</v>
      </c>
      <c r="F71" s="12">
        <f t="shared" si="8"/>
        <v>455</v>
      </c>
      <c r="G71" s="88">
        <f t="shared" si="9"/>
        <v>812.5</v>
      </c>
      <c r="H71" s="1"/>
      <c r="I71" s="1"/>
      <c r="J71" s="1"/>
      <c r="K71" s="1"/>
    </row>
    <row r="72" spans="1:11" ht="51" x14ac:dyDescent="0.2">
      <c r="A72" s="127" t="s">
        <v>49</v>
      </c>
      <c r="B72" s="11">
        <v>126</v>
      </c>
      <c r="C72" s="9" t="s">
        <v>305</v>
      </c>
      <c r="D72" s="25" t="s">
        <v>473</v>
      </c>
      <c r="E72" s="12">
        <v>850</v>
      </c>
      <c r="F72" s="20">
        <f>ROUND(E72/0.7,2)</f>
        <v>1214.29</v>
      </c>
      <c r="G72" s="88">
        <f>F72*1.25</f>
        <v>1517.8625</v>
      </c>
      <c r="H72" s="1"/>
      <c r="I72" s="1"/>
      <c r="J72" s="1"/>
      <c r="K72" s="1"/>
    </row>
    <row r="73" spans="1:11" ht="38.25" x14ac:dyDescent="0.2">
      <c r="A73" s="94" t="s">
        <v>49</v>
      </c>
      <c r="B73" s="18" t="e">
        <f>#REF!+2</f>
        <v>#REF!</v>
      </c>
      <c r="C73" s="9" t="s">
        <v>305</v>
      </c>
      <c r="D73" s="25" t="s">
        <v>464</v>
      </c>
      <c r="E73" s="128">
        <v>750</v>
      </c>
      <c r="F73" s="12">
        <f t="shared" ref="F73:F75" si="10">ROUND(E73*70%,2)</f>
        <v>525</v>
      </c>
      <c r="G73" s="88">
        <f t="shared" ref="G73:G75" si="11">E73*1.25</f>
        <v>937.5</v>
      </c>
      <c r="H73" s="1"/>
      <c r="I73" s="1"/>
      <c r="J73" s="1"/>
      <c r="K73" s="1"/>
    </row>
    <row r="74" spans="1:11" ht="38.25" x14ac:dyDescent="0.2">
      <c r="A74" s="94" t="s">
        <v>49</v>
      </c>
      <c r="B74" s="18" t="e">
        <f>B73+2</f>
        <v>#REF!</v>
      </c>
      <c r="C74" s="9" t="s">
        <v>305</v>
      </c>
      <c r="D74" s="25" t="s">
        <v>465</v>
      </c>
      <c r="E74" s="128">
        <v>725</v>
      </c>
      <c r="F74" s="12">
        <f t="shared" si="10"/>
        <v>507.5</v>
      </c>
      <c r="G74" s="88">
        <f t="shared" si="11"/>
        <v>906.25</v>
      </c>
      <c r="H74" s="1"/>
      <c r="I74" s="1"/>
      <c r="J74" s="1"/>
      <c r="K74" s="1"/>
    </row>
    <row r="75" spans="1:11" ht="38.25" x14ac:dyDescent="0.2">
      <c r="A75" s="95" t="s">
        <v>49</v>
      </c>
      <c r="B75" s="11">
        <v>126</v>
      </c>
      <c r="C75" s="9" t="s">
        <v>305</v>
      </c>
      <c r="D75" s="97" t="s">
        <v>487</v>
      </c>
      <c r="E75" s="12">
        <v>1250</v>
      </c>
      <c r="F75" s="12">
        <f t="shared" si="10"/>
        <v>875</v>
      </c>
      <c r="G75" s="88">
        <f t="shared" si="11"/>
        <v>1562.5</v>
      </c>
      <c r="H75" s="1"/>
      <c r="I75" s="1"/>
      <c r="J75" s="1"/>
      <c r="K75" s="1"/>
    </row>
    <row r="76" spans="1:11" x14ac:dyDescent="0.2">
      <c r="A76" s="95" t="s">
        <v>49</v>
      </c>
      <c r="B76" s="9">
        <v>202</v>
      </c>
      <c r="C76" s="9" t="s">
        <v>305</v>
      </c>
      <c r="D76" s="9" t="s">
        <v>439</v>
      </c>
      <c r="E76" s="10">
        <v>55</v>
      </c>
      <c r="F76" s="10">
        <f t="shared" ref="F76:F100" si="12">ROUND(E76*70%,2)</f>
        <v>38.5</v>
      </c>
      <c r="G76" s="88">
        <f t="shared" ref="G76:G100" si="13">E76*1.25</f>
        <v>68.75</v>
      </c>
      <c r="H76" s="1"/>
      <c r="I76" s="1"/>
      <c r="J76" s="1"/>
      <c r="K76" s="1"/>
    </row>
    <row r="77" spans="1:11" x14ac:dyDescent="0.2">
      <c r="A77" s="95" t="s">
        <v>49</v>
      </c>
      <c r="B77" s="9">
        <v>202</v>
      </c>
      <c r="C77" s="9" t="s">
        <v>305</v>
      </c>
      <c r="D77" s="9" t="s">
        <v>440</v>
      </c>
      <c r="E77" s="10">
        <v>52</v>
      </c>
      <c r="F77" s="10">
        <f t="shared" si="12"/>
        <v>36.4</v>
      </c>
      <c r="G77" s="88">
        <f t="shared" si="13"/>
        <v>65</v>
      </c>
      <c r="H77" s="1"/>
      <c r="I77" s="1"/>
      <c r="J77" s="1"/>
      <c r="K77" s="1"/>
    </row>
    <row r="78" spans="1:11" x14ac:dyDescent="0.2">
      <c r="A78" s="95" t="s">
        <v>49</v>
      </c>
      <c r="B78" s="9">
        <v>202</v>
      </c>
      <c r="C78" s="9" t="s">
        <v>305</v>
      </c>
      <c r="D78" s="9" t="s">
        <v>441</v>
      </c>
      <c r="E78" s="10">
        <v>55</v>
      </c>
      <c r="F78" s="10">
        <f t="shared" si="12"/>
        <v>38.5</v>
      </c>
      <c r="G78" s="88">
        <f t="shared" si="13"/>
        <v>68.75</v>
      </c>
      <c r="H78" s="1"/>
      <c r="I78" s="1"/>
      <c r="J78" s="1"/>
      <c r="K78" s="1"/>
    </row>
    <row r="79" spans="1:11" x14ac:dyDescent="0.2">
      <c r="A79" s="95" t="s">
        <v>49</v>
      </c>
      <c r="B79" s="9">
        <v>202</v>
      </c>
      <c r="C79" s="9" t="s">
        <v>305</v>
      </c>
      <c r="D79" s="9" t="s">
        <v>442</v>
      </c>
      <c r="E79" s="10">
        <v>70</v>
      </c>
      <c r="F79" s="10">
        <f t="shared" si="12"/>
        <v>49</v>
      </c>
      <c r="G79" s="88">
        <f t="shared" si="13"/>
        <v>87.5</v>
      </c>
      <c r="H79" s="1"/>
      <c r="I79" s="1"/>
      <c r="J79" s="1"/>
      <c r="K79" s="1"/>
    </row>
    <row r="80" spans="1:11" x14ac:dyDescent="0.2">
      <c r="A80" s="95" t="s">
        <v>49</v>
      </c>
      <c r="B80" s="9">
        <v>236</v>
      </c>
      <c r="C80" s="9" t="s">
        <v>305</v>
      </c>
      <c r="D80" s="9" t="s">
        <v>445</v>
      </c>
      <c r="E80" s="10">
        <v>32</v>
      </c>
      <c r="F80" s="10">
        <f t="shared" si="12"/>
        <v>22.4</v>
      </c>
      <c r="G80" s="88">
        <f t="shared" si="13"/>
        <v>40</v>
      </c>
      <c r="H80" s="1"/>
      <c r="I80" s="1"/>
      <c r="J80" s="1"/>
      <c r="K80" s="1"/>
    </row>
    <row r="81" spans="1:11" x14ac:dyDescent="0.2">
      <c r="A81" s="95" t="s">
        <v>49</v>
      </c>
      <c r="B81" s="9">
        <v>236</v>
      </c>
      <c r="C81" s="9" t="s">
        <v>305</v>
      </c>
      <c r="D81" s="9" t="s">
        <v>446</v>
      </c>
      <c r="E81" s="10">
        <v>36</v>
      </c>
      <c r="F81" s="10">
        <f t="shared" si="12"/>
        <v>25.2</v>
      </c>
      <c r="G81" s="88">
        <f t="shared" si="13"/>
        <v>45</v>
      </c>
      <c r="H81" s="1"/>
      <c r="I81" s="1"/>
      <c r="J81" s="1"/>
      <c r="K81" s="1"/>
    </row>
    <row r="82" spans="1:11" x14ac:dyDescent="0.2">
      <c r="A82" s="95" t="s">
        <v>49</v>
      </c>
      <c r="B82" s="9">
        <v>236</v>
      </c>
      <c r="C82" s="9" t="s">
        <v>305</v>
      </c>
      <c r="D82" s="9" t="s">
        <v>447</v>
      </c>
      <c r="E82" s="10">
        <v>38</v>
      </c>
      <c r="F82" s="10">
        <f t="shared" si="12"/>
        <v>26.6</v>
      </c>
      <c r="G82" s="88">
        <f t="shared" si="13"/>
        <v>47.5</v>
      </c>
      <c r="H82" s="1"/>
      <c r="I82" s="1"/>
      <c r="J82" s="1"/>
      <c r="K82" s="1"/>
    </row>
    <row r="83" spans="1:11" x14ac:dyDescent="0.2">
      <c r="A83" s="95" t="s">
        <v>49</v>
      </c>
      <c r="B83" s="9">
        <v>236</v>
      </c>
      <c r="C83" s="9" t="s">
        <v>305</v>
      </c>
      <c r="D83" s="9" t="s">
        <v>448</v>
      </c>
      <c r="E83" s="10">
        <v>40</v>
      </c>
      <c r="F83" s="10">
        <f t="shared" si="12"/>
        <v>28</v>
      </c>
      <c r="G83" s="88">
        <f t="shared" si="13"/>
        <v>50</v>
      </c>
      <c r="H83" s="1"/>
      <c r="I83" s="1"/>
      <c r="J83" s="1"/>
      <c r="K83" s="1"/>
    </row>
    <row r="84" spans="1:11" x14ac:dyDescent="0.2">
      <c r="A84" s="95" t="s">
        <v>49</v>
      </c>
      <c r="B84" s="9">
        <v>236</v>
      </c>
      <c r="C84" s="9" t="s">
        <v>305</v>
      </c>
      <c r="D84" s="9" t="s">
        <v>452</v>
      </c>
      <c r="E84" s="10">
        <v>38</v>
      </c>
      <c r="F84" s="10">
        <f t="shared" si="12"/>
        <v>26.6</v>
      </c>
      <c r="G84" s="88">
        <f t="shared" si="13"/>
        <v>47.5</v>
      </c>
      <c r="H84" s="1"/>
      <c r="I84" s="1"/>
      <c r="J84" s="1"/>
      <c r="K84" s="1"/>
    </row>
    <row r="85" spans="1:11" x14ac:dyDescent="0.2">
      <c r="A85" s="95" t="s">
        <v>49</v>
      </c>
      <c r="B85" s="9">
        <v>236</v>
      </c>
      <c r="C85" s="9" t="s">
        <v>305</v>
      </c>
      <c r="D85" s="9" t="s">
        <v>450</v>
      </c>
      <c r="E85" s="10">
        <v>42</v>
      </c>
      <c r="F85" s="10">
        <f t="shared" si="12"/>
        <v>29.4</v>
      </c>
      <c r="G85" s="88">
        <f t="shared" si="13"/>
        <v>52.5</v>
      </c>
      <c r="H85" s="1"/>
      <c r="I85" s="1"/>
      <c r="J85" s="1"/>
      <c r="K85" s="1"/>
    </row>
    <row r="86" spans="1:11" x14ac:dyDescent="0.2">
      <c r="A86" s="95" t="s">
        <v>49</v>
      </c>
      <c r="B86" s="9">
        <v>236</v>
      </c>
      <c r="C86" s="9" t="s">
        <v>305</v>
      </c>
      <c r="D86" s="9" t="s">
        <v>451</v>
      </c>
      <c r="E86" s="10">
        <v>45</v>
      </c>
      <c r="F86" s="10">
        <f t="shared" si="12"/>
        <v>31.5</v>
      </c>
      <c r="G86" s="88">
        <f t="shared" si="13"/>
        <v>56.25</v>
      </c>
      <c r="H86" s="1"/>
      <c r="I86" s="1"/>
      <c r="J86" s="1"/>
      <c r="K86" s="1"/>
    </row>
    <row r="87" spans="1:11" x14ac:dyDescent="0.2">
      <c r="A87" s="95" t="s">
        <v>49</v>
      </c>
      <c r="B87" s="9">
        <v>236</v>
      </c>
      <c r="C87" s="9" t="s">
        <v>305</v>
      </c>
      <c r="D87" s="9" t="s">
        <v>449</v>
      </c>
      <c r="E87" s="10">
        <v>50</v>
      </c>
      <c r="F87" s="10">
        <f t="shared" si="12"/>
        <v>35</v>
      </c>
      <c r="G87" s="88">
        <f t="shared" si="13"/>
        <v>62.5</v>
      </c>
      <c r="H87" s="1"/>
      <c r="I87" s="1"/>
      <c r="J87" s="1"/>
      <c r="K87" s="1"/>
    </row>
    <row r="88" spans="1:11" x14ac:dyDescent="0.2">
      <c r="A88" s="95" t="s">
        <v>49</v>
      </c>
      <c r="B88" s="9">
        <v>236</v>
      </c>
      <c r="C88" s="9" t="s">
        <v>305</v>
      </c>
      <c r="D88" s="9" t="s">
        <v>453</v>
      </c>
      <c r="E88" s="10">
        <v>50</v>
      </c>
      <c r="F88" s="10">
        <f t="shared" si="12"/>
        <v>35</v>
      </c>
      <c r="G88" s="88">
        <f t="shared" si="13"/>
        <v>62.5</v>
      </c>
      <c r="H88" s="1"/>
      <c r="I88" s="1"/>
      <c r="J88" s="1"/>
      <c r="K88" s="1"/>
    </row>
    <row r="89" spans="1:11" x14ac:dyDescent="0.2">
      <c r="A89" s="95" t="s">
        <v>49</v>
      </c>
      <c r="B89" s="9">
        <v>236</v>
      </c>
      <c r="C89" s="9" t="s">
        <v>305</v>
      </c>
      <c r="D89" s="9" t="s">
        <v>454</v>
      </c>
      <c r="E89" s="10">
        <v>55</v>
      </c>
      <c r="F89" s="10">
        <f t="shared" si="12"/>
        <v>38.5</v>
      </c>
      <c r="G89" s="88">
        <f t="shared" si="13"/>
        <v>68.75</v>
      </c>
      <c r="H89" s="1"/>
      <c r="I89" s="1"/>
      <c r="J89" s="1"/>
      <c r="K89" s="1"/>
    </row>
    <row r="90" spans="1:11" x14ac:dyDescent="0.2">
      <c r="A90" s="95" t="s">
        <v>49</v>
      </c>
      <c r="B90" s="9">
        <v>236</v>
      </c>
      <c r="C90" s="9" t="s">
        <v>305</v>
      </c>
      <c r="D90" s="9" t="s">
        <v>455</v>
      </c>
      <c r="E90" s="10">
        <v>60</v>
      </c>
      <c r="F90" s="10">
        <f t="shared" si="12"/>
        <v>42</v>
      </c>
      <c r="G90" s="88">
        <f t="shared" si="13"/>
        <v>75</v>
      </c>
      <c r="H90" s="1"/>
      <c r="I90" s="1"/>
      <c r="J90" s="1"/>
      <c r="K90" s="1"/>
    </row>
    <row r="91" spans="1:11" x14ac:dyDescent="0.2">
      <c r="A91" s="95" t="s">
        <v>49</v>
      </c>
      <c r="B91" s="9">
        <v>236</v>
      </c>
      <c r="C91" s="9" t="s">
        <v>305</v>
      </c>
      <c r="D91" s="9" t="s">
        <v>456</v>
      </c>
      <c r="E91" s="10">
        <v>65</v>
      </c>
      <c r="F91" s="10">
        <f t="shared" si="12"/>
        <v>45.5</v>
      </c>
      <c r="G91" s="88">
        <f t="shared" si="13"/>
        <v>81.25</v>
      </c>
      <c r="H91" s="1"/>
      <c r="I91" s="1"/>
      <c r="J91" s="1"/>
      <c r="K91" s="1"/>
    </row>
    <row r="92" spans="1:11" x14ac:dyDescent="0.2">
      <c r="A92" s="95" t="s">
        <v>49</v>
      </c>
      <c r="B92" s="9">
        <v>236</v>
      </c>
      <c r="C92" s="9" t="s">
        <v>305</v>
      </c>
      <c r="D92" s="9" t="s">
        <v>457</v>
      </c>
      <c r="E92" s="10">
        <v>70</v>
      </c>
      <c r="F92" s="10">
        <f t="shared" si="12"/>
        <v>49</v>
      </c>
      <c r="G92" s="88">
        <f t="shared" si="13"/>
        <v>87.5</v>
      </c>
      <c r="H92" s="1"/>
      <c r="I92" s="1"/>
      <c r="J92" s="1"/>
      <c r="K92" s="1"/>
    </row>
    <row r="93" spans="1:11" x14ac:dyDescent="0.2">
      <c r="A93" s="95" t="s">
        <v>49</v>
      </c>
      <c r="B93" s="9">
        <v>236</v>
      </c>
      <c r="C93" s="9" t="s">
        <v>305</v>
      </c>
      <c r="D93" s="9" t="s">
        <v>458</v>
      </c>
      <c r="E93" s="10">
        <v>75</v>
      </c>
      <c r="F93" s="10">
        <f t="shared" si="12"/>
        <v>52.5</v>
      </c>
      <c r="G93" s="88">
        <f t="shared" si="13"/>
        <v>93.75</v>
      </c>
      <c r="H93" s="1"/>
      <c r="I93" s="1"/>
      <c r="J93" s="1"/>
      <c r="K93" s="1"/>
    </row>
    <row r="94" spans="1:11" x14ac:dyDescent="0.2">
      <c r="A94" s="95" t="s">
        <v>49</v>
      </c>
      <c r="B94" s="9">
        <v>236</v>
      </c>
      <c r="C94" s="9" t="s">
        <v>305</v>
      </c>
      <c r="D94" s="9" t="s">
        <v>460</v>
      </c>
      <c r="E94" s="10">
        <v>80</v>
      </c>
      <c r="F94" s="10">
        <f t="shared" si="12"/>
        <v>56</v>
      </c>
      <c r="G94" s="88">
        <f t="shared" si="13"/>
        <v>100</v>
      </c>
      <c r="H94" s="1"/>
      <c r="I94" s="1"/>
      <c r="J94" s="1"/>
      <c r="K94" s="1"/>
    </row>
    <row r="95" spans="1:11" x14ac:dyDescent="0.2">
      <c r="A95" s="95" t="s">
        <v>49</v>
      </c>
      <c r="B95" s="9">
        <v>236</v>
      </c>
      <c r="C95" s="9" t="s">
        <v>305</v>
      </c>
      <c r="D95" s="9" t="s">
        <v>459</v>
      </c>
      <c r="E95" s="10">
        <v>85</v>
      </c>
      <c r="F95" s="10">
        <f t="shared" si="12"/>
        <v>59.5</v>
      </c>
      <c r="G95" s="88">
        <f t="shared" si="13"/>
        <v>106.25</v>
      </c>
      <c r="H95" s="1"/>
      <c r="I95" s="1"/>
      <c r="J95" s="1"/>
      <c r="K95" s="1"/>
    </row>
    <row r="96" spans="1:11" x14ac:dyDescent="0.2">
      <c r="A96" s="95" t="s">
        <v>49</v>
      </c>
      <c r="B96" s="9">
        <v>254</v>
      </c>
      <c r="C96" s="9" t="s">
        <v>305</v>
      </c>
      <c r="D96" s="9" t="s">
        <v>55</v>
      </c>
      <c r="E96" s="10">
        <v>72.33</v>
      </c>
      <c r="F96" s="10">
        <f t="shared" si="12"/>
        <v>50.63</v>
      </c>
      <c r="G96" s="88">
        <f t="shared" si="13"/>
        <v>90.412499999999994</v>
      </c>
      <c r="H96" s="1"/>
      <c r="I96" s="1"/>
      <c r="J96" s="1"/>
      <c r="K96" s="1"/>
    </row>
    <row r="97" spans="1:11" x14ac:dyDescent="0.2">
      <c r="A97" s="95" t="s">
        <v>49</v>
      </c>
      <c r="B97" s="9">
        <v>256</v>
      </c>
      <c r="C97" s="9" t="s">
        <v>305</v>
      </c>
      <c r="D97" s="9" t="s">
        <v>443</v>
      </c>
      <c r="E97" s="10">
        <v>245</v>
      </c>
      <c r="F97" s="10">
        <f t="shared" si="12"/>
        <v>171.5</v>
      </c>
      <c r="G97" s="88">
        <f t="shared" si="13"/>
        <v>306.25</v>
      </c>
      <c r="H97" s="1"/>
      <c r="I97" s="1"/>
      <c r="J97" s="1"/>
      <c r="K97" s="1"/>
    </row>
    <row r="98" spans="1:11" x14ac:dyDescent="0.2">
      <c r="A98" s="95" t="s">
        <v>49</v>
      </c>
      <c r="B98" s="9">
        <v>256</v>
      </c>
      <c r="C98" s="9" t="s">
        <v>305</v>
      </c>
      <c r="D98" s="9" t="s">
        <v>444</v>
      </c>
      <c r="E98" s="10">
        <v>320</v>
      </c>
      <c r="F98" s="10">
        <f t="shared" si="12"/>
        <v>224</v>
      </c>
      <c r="G98" s="88">
        <f t="shared" si="13"/>
        <v>400</v>
      </c>
      <c r="H98" s="1"/>
      <c r="I98" s="1"/>
      <c r="J98" s="1"/>
      <c r="K98" s="1"/>
    </row>
    <row r="99" spans="1:11" x14ac:dyDescent="0.2">
      <c r="A99" s="95" t="s">
        <v>49</v>
      </c>
      <c r="B99" s="9">
        <v>252</v>
      </c>
      <c r="C99" s="9" t="s">
        <v>305</v>
      </c>
      <c r="D99" s="9" t="s">
        <v>54</v>
      </c>
      <c r="E99" s="10">
        <v>380</v>
      </c>
      <c r="F99" s="10">
        <f t="shared" si="12"/>
        <v>266</v>
      </c>
      <c r="G99" s="88">
        <f t="shared" si="13"/>
        <v>475</v>
      </c>
      <c r="H99" s="1"/>
      <c r="I99" s="1"/>
      <c r="J99" s="1"/>
      <c r="K99" s="1"/>
    </row>
    <row r="100" spans="1:11" x14ac:dyDescent="0.2">
      <c r="A100" s="95" t="s">
        <v>49</v>
      </c>
      <c r="B100" s="9">
        <v>262</v>
      </c>
      <c r="C100" s="9" t="s">
        <v>305</v>
      </c>
      <c r="D100" s="9" t="s">
        <v>56</v>
      </c>
      <c r="E100" s="10">
        <v>26.03</v>
      </c>
      <c r="F100" s="10">
        <f t="shared" si="12"/>
        <v>18.22</v>
      </c>
      <c r="G100" s="88">
        <f t="shared" si="13"/>
        <v>32.537500000000001</v>
      </c>
      <c r="H100" s="1"/>
      <c r="I100" s="1"/>
      <c r="J100" s="1"/>
      <c r="K100" s="1"/>
    </row>
    <row r="101" spans="1:11" x14ac:dyDescent="0.2">
      <c r="A101" s="63"/>
      <c r="B101" s="63"/>
      <c r="C101" s="63"/>
      <c r="D101" s="63"/>
      <c r="E101" s="63"/>
      <c r="F101" s="59"/>
      <c r="G101" s="88"/>
      <c r="H101" s="1"/>
      <c r="I101" s="1"/>
      <c r="J101" s="1"/>
      <c r="K101" s="1"/>
    </row>
    <row r="102" spans="1:11" x14ac:dyDescent="0.2">
      <c r="A102" s="134" t="s">
        <v>614</v>
      </c>
      <c r="B102" s="92"/>
      <c r="C102" s="92"/>
      <c r="D102" s="92"/>
      <c r="E102" s="135"/>
      <c r="F102" s="136"/>
      <c r="G102" s="88"/>
      <c r="H102" s="1"/>
      <c r="I102" s="1"/>
      <c r="J102" s="1"/>
      <c r="K102" s="1"/>
    </row>
    <row r="103" spans="1:11" x14ac:dyDescent="0.2">
      <c r="A103" s="96" t="s">
        <v>72</v>
      </c>
      <c r="B103" s="18">
        <v>70</v>
      </c>
      <c r="C103" s="18" t="s">
        <v>287</v>
      </c>
      <c r="D103" s="18" t="s">
        <v>304</v>
      </c>
      <c r="E103" s="19">
        <v>25.71</v>
      </c>
      <c r="F103" s="20">
        <f t="shared" ref="F103:F114" si="14">ROUND(E103/0.7,2)</f>
        <v>36.729999999999997</v>
      </c>
      <c r="G103" s="88">
        <f t="shared" ref="G103:G114" si="15">E103*1.25</f>
        <v>32.137500000000003</v>
      </c>
      <c r="H103" s="1"/>
      <c r="I103" s="1"/>
      <c r="J103" s="1"/>
      <c r="K103" s="1"/>
    </row>
    <row r="104" spans="1:11" x14ac:dyDescent="0.2">
      <c r="A104" s="96" t="s">
        <v>72</v>
      </c>
      <c r="B104" s="18">
        <v>72</v>
      </c>
      <c r="C104" s="18" t="s">
        <v>305</v>
      </c>
      <c r="D104" s="18" t="s">
        <v>306</v>
      </c>
      <c r="E104" s="19">
        <v>517.65</v>
      </c>
      <c r="F104" s="20">
        <f t="shared" si="14"/>
        <v>739.5</v>
      </c>
      <c r="G104" s="88">
        <f t="shared" si="15"/>
        <v>647.0625</v>
      </c>
      <c r="H104" s="1"/>
      <c r="I104" s="1"/>
      <c r="J104" s="1"/>
      <c r="K104" s="1"/>
    </row>
    <row r="105" spans="1:11" x14ac:dyDescent="0.2">
      <c r="A105" s="127" t="s">
        <v>89</v>
      </c>
      <c r="B105" s="9">
        <v>2</v>
      </c>
      <c r="C105" s="9" t="s">
        <v>305</v>
      </c>
      <c r="D105" s="9" t="s">
        <v>641</v>
      </c>
      <c r="E105" s="10">
        <v>6386.57</v>
      </c>
      <c r="F105" s="20">
        <f t="shared" si="14"/>
        <v>9123.67</v>
      </c>
      <c r="G105" s="88">
        <f t="shared" si="15"/>
        <v>7983.2124999999996</v>
      </c>
      <c r="H105" s="1"/>
      <c r="I105" s="1"/>
      <c r="J105" s="1"/>
      <c r="K105" s="1"/>
    </row>
    <row r="106" spans="1:11" x14ac:dyDescent="0.2">
      <c r="A106" s="127" t="s">
        <v>89</v>
      </c>
      <c r="B106" s="9">
        <v>4</v>
      </c>
      <c r="C106" s="9" t="s">
        <v>305</v>
      </c>
      <c r="D106" s="102" t="s">
        <v>642</v>
      </c>
      <c r="E106" s="10">
        <v>8125.69</v>
      </c>
      <c r="F106" s="20">
        <f t="shared" si="14"/>
        <v>11608.13</v>
      </c>
      <c r="G106" s="88">
        <f t="shared" si="15"/>
        <v>10157.112499999999</v>
      </c>
      <c r="H106" s="1"/>
      <c r="I106" s="1"/>
      <c r="J106" s="1"/>
      <c r="K106" s="1"/>
    </row>
    <row r="107" spans="1:11" x14ac:dyDescent="0.2">
      <c r="A107" s="127" t="s">
        <v>89</v>
      </c>
      <c r="B107" s="9">
        <v>6</v>
      </c>
      <c r="C107" s="9" t="s">
        <v>305</v>
      </c>
      <c r="D107" s="102" t="s">
        <v>643</v>
      </c>
      <c r="E107" s="10">
        <v>7125.29</v>
      </c>
      <c r="F107" s="20">
        <f t="shared" si="14"/>
        <v>10178.99</v>
      </c>
      <c r="G107" s="88">
        <f t="shared" si="15"/>
        <v>8906.6124999999993</v>
      </c>
      <c r="H107" s="1"/>
      <c r="I107" s="1"/>
      <c r="J107" s="1"/>
      <c r="K107" s="1"/>
    </row>
    <row r="108" spans="1:11" x14ac:dyDescent="0.2">
      <c r="A108" s="127" t="s">
        <v>89</v>
      </c>
      <c r="B108" s="9">
        <v>8</v>
      </c>
      <c r="C108" s="9" t="s">
        <v>305</v>
      </c>
      <c r="D108" s="9" t="s">
        <v>90</v>
      </c>
      <c r="E108" s="10">
        <v>239.95</v>
      </c>
      <c r="F108" s="20">
        <f t="shared" si="14"/>
        <v>342.79</v>
      </c>
      <c r="G108" s="88">
        <f t="shared" si="15"/>
        <v>299.9375</v>
      </c>
      <c r="H108" s="1"/>
      <c r="I108" s="1"/>
      <c r="J108" s="1"/>
      <c r="K108" s="1"/>
    </row>
    <row r="109" spans="1:11" x14ac:dyDescent="0.2">
      <c r="A109" s="127" t="s">
        <v>89</v>
      </c>
      <c r="B109" s="9">
        <v>10</v>
      </c>
      <c r="C109" s="9" t="s">
        <v>305</v>
      </c>
      <c r="D109" s="9" t="s">
        <v>91</v>
      </c>
      <c r="E109" s="10">
        <v>2178.71</v>
      </c>
      <c r="F109" s="20">
        <f t="shared" si="14"/>
        <v>3112.44</v>
      </c>
      <c r="G109" s="88">
        <f t="shared" si="15"/>
        <v>2723.3874999999998</v>
      </c>
      <c r="H109" s="1"/>
      <c r="I109" s="1"/>
      <c r="J109" s="1"/>
      <c r="K109" s="1"/>
    </row>
    <row r="110" spans="1:11" x14ac:dyDescent="0.2">
      <c r="A110" s="127" t="s">
        <v>89</v>
      </c>
      <c r="B110" s="9">
        <v>12</v>
      </c>
      <c r="C110" s="9" t="s">
        <v>305</v>
      </c>
      <c r="D110" s="9" t="s">
        <v>644</v>
      </c>
      <c r="E110" s="10">
        <v>3804.19</v>
      </c>
      <c r="F110" s="20">
        <f t="shared" si="14"/>
        <v>5434.56</v>
      </c>
      <c r="G110" s="88">
        <f t="shared" si="15"/>
        <v>4755.2375000000002</v>
      </c>
      <c r="H110" s="1"/>
      <c r="I110" s="1"/>
      <c r="J110" s="1"/>
      <c r="K110" s="1"/>
    </row>
    <row r="111" spans="1:11" x14ac:dyDescent="0.2">
      <c r="A111" s="127" t="s">
        <v>89</v>
      </c>
      <c r="B111" s="9">
        <v>14</v>
      </c>
      <c r="C111" s="9" t="s">
        <v>305</v>
      </c>
      <c r="D111" s="9" t="s">
        <v>645</v>
      </c>
      <c r="E111" s="10">
        <v>7188.94</v>
      </c>
      <c r="F111" s="20">
        <f t="shared" si="14"/>
        <v>10269.91</v>
      </c>
      <c r="G111" s="88">
        <f t="shared" si="15"/>
        <v>8986.1749999999993</v>
      </c>
      <c r="H111" s="1"/>
      <c r="I111" s="1"/>
      <c r="J111" s="1"/>
      <c r="K111" s="1"/>
    </row>
    <row r="112" spans="1:11" x14ac:dyDescent="0.2">
      <c r="A112" s="127" t="s">
        <v>89</v>
      </c>
      <c r="B112" s="9">
        <v>16</v>
      </c>
      <c r="C112" s="9" t="s">
        <v>305</v>
      </c>
      <c r="D112" s="9" t="s">
        <v>646</v>
      </c>
      <c r="E112" s="10">
        <v>7188.94</v>
      </c>
      <c r="F112" s="20">
        <f t="shared" si="14"/>
        <v>10269.91</v>
      </c>
      <c r="G112" s="88">
        <f t="shared" si="15"/>
        <v>8986.1749999999993</v>
      </c>
      <c r="H112" s="1"/>
      <c r="I112" s="1"/>
      <c r="J112" s="1"/>
      <c r="K112" s="1"/>
    </row>
    <row r="113" spans="1:11" x14ac:dyDescent="0.2">
      <c r="A113" s="127" t="s">
        <v>89</v>
      </c>
      <c r="B113" s="9">
        <v>18</v>
      </c>
      <c r="C113" s="9" t="s">
        <v>305</v>
      </c>
      <c r="D113" s="9" t="s">
        <v>647</v>
      </c>
      <c r="E113" s="10">
        <v>7188.94</v>
      </c>
      <c r="F113" s="20">
        <f t="shared" si="14"/>
        <v>10269.91</v>
      </c>
      <c r="G113" s="88">
        <f t="shared" si="15"/>
        <v>8986.1749999999993</v>
      </c>
      <c r="H113" s="1"/>
      <c r="I113" s="1"/>
      <c r="J113" s="1"/>
      <c r="K113" s="1"/>
    </row>
    <row r="114" spans="1:11" ht="13.5" thickBot="1" x14ac:dyDescent="0.25">
      <c r="A114" s="138" t="s">
        <v>89</v>
      </c>
      <c r="B114" s="83">
        <v>20</v>
      </c>
      <c r="C114" s="83" t="s">
        <v>305</v>
      </c>
      <c r="D114" s="83" t="s">
        <v>92</v>
      </c>
      <c r="E114" s="87">
        <v>4438.2</v>
      </c>
      <c r="F114" s="23">
        <f t="shared" si="14"/>
        <v>6340.29</v>
      </c>
      <c r="G114" s="88">
        <f t="shared" si="15"/>
        <v>5547.75</v>
      </c>
      <c r="H114" s="1"/>
      <c r="I114" s="1"/>
      <c r="J114" s="1"/>
      <c r="K114" s="1"/>
    </row>
    <row r="115" spans="1:11" x14ac:dyDescent="0.2">
      <c r="A115" s="95" t="s">
        <v>89</v>
      </c>
      <c r="B115" s="9">
        <v>22</v>
      </c>
      <c r="C115" s="9" t="s">
        <v>305</v>
      </c>
      <c r="D115" s="9" t="s">
        <v>93</v>
      </c>
      <c r="E115" s="10">
        <v>10980</v>
      </c>
      <c r="F115" s="10"/>
      <c r="G115" s="27"/>
      <c r="H115" s="1"/>
      <c r="I115" s="1"/>
      <c r="J115" s="1"/>
      <c r="K115" s="1"/>
    </row>
    <row r="116" spans="1:11" x14ac:dyDescent="0.2">
      <c r="A116" s="95" t="s">
        <v>89</v>
      </c>
      <c r="B116" s="9">
        <v>24</v>
      </c>
      <c r="C116" s="9" t="s">
        <v>305</v>
      </c>
      <c r="D116" s="9" t="s">
        <v>94</v>
      </c>
      <c r="E116" s="10">
        <v>17.47</v>
      </c>
      <c r="F116" s="10"/>
      <c r="G116" s="27"/>
      <c r="H116" s="1"/>
      <c r="I116" s="1"/>
      <c r="J116" s="1"/>
      <c r="K116" s="1"/>
    </row>
    <row r="117" spans="1:11" x14ac:dyDescent="0.2">
      <c r="A117" s="95" t="s">
        <v>89</v>
      </c>
      <c r="B117" s="9">
        <v>26</v>
      </c>
      <c r="C117" s="9" t="s">
        <v>305</v>
      </c>
      <c r="D117" s="9" t="s">
        <v>95</v>
      </c>
      <c r="E117" s="10">
        <v>17.47</v>
      </c>
      <c r="F117" s="10"/>
      <c r="G117" s="27"/>
      <c r="H117" s="1"/>
      <c r="I117" s="1"/>
      <c r="J117" s="1"/>
      <c r="K117" s="1"/>
    </row>
    <row r="118" spans="1:11" x14ac:dyDescent="0.2">
      <c r="A118" s="95" t="s">
        <v>89</v>
      </c>
      <c r="B118" s="9">
        <v>28</v>
      </c>
      <c r="C118" s="9" t="s">
        <v>305</v>
      </c>
      <c r="D118" s="9" t="s">
        <v>96</v>
      </c>
      <c r="E118" s="10">
        <v>34.94</v>
      </c>
      <c r="F118" s="10"/>
      <c r="G118" s="27"/>
      <c r="H118" s="1"/>
      <c r="I118" s="1"/>
      <c r="J118" s="1"/>
      <c r="K118" s="1"/>
    </row>
    <row r="119" spans="1:11" x14ac:dyDescent="0.2">
      <c r="A119" s="95" t="s">
        <v>89</v>
      </c>
      <c r="B119" s="9">
        <v>30</v>
      </c>
      <c r="C119" s="9" t="s">
        <v>305</v>
      </c>
      <c r="D119" s="9" t="s">
        <v>97</v>
      </c>
      <c r="E119" s="10">
        <v>69.5</v>
      </c>
      <c r="F119" s="10"/>
      <c r="G119" s="27"/>
      <c r="H119" s="1"/>
      <c r="I119" s="1"/>
      <c r="J119" s="1"/>
      <c r="K119" s="1"/>
    </row>
    <row r="120" spans="1:11" x14ac:dyDescent="0.2">
      <c r="A120" s="9" t="s">
        <v>89</v>
      </c>
      <c r="B120" s="9">
        <v>32</v>
      </c>
      <c r="C120" s="9" t="s">
        <v>305</v>
      </c>
      <c r="D120" s="102" t="s">
        <v>648</v>
      </c>
      <c r="E120" s="10">
        <v>232.43</v>
      </c>
      <c r="F120" s="10"/>
      <c r="G120" s="27"/>
      <c r="H120" s="1"/>
      <c r="I120" s="1"/>
      <c r="J120" s="1"/>
      <c r="K120" s="1"/>
    </row>
    <row r="121" spans="1:11" x14ac:dyDescent="0.2">
      <c r="A121" s="95" t="s">
        <v>89</v>
      </c>
      <c r="B121" s="9">
        <v>34</v>
      </c>
      <c r="C121" s="9" t="s">
        <v>305</v>
      </c>
      <c r="D121" s="9" t="s">
        <v>98</v>
      </c>
      <c r="E121" s="10">
        <v>34.94</v>
      </c>
      <c r="F121" s="10">
        <f t="shared" ref="F121:F131" si="16">ROUND(E121*70%,2)</f>
        <v>24.46</v>
      </c>
      <c r="G121" s="88">
        <f t="shared" ref="G121:G131" si="17">E121*1.25</f>
        <v>43.674999999999997</v>
      </c>
      <c r="H121" s="1"/>
      <c r="I121" s="1"/>
      <c r="J121" s="1"/>
      <c r="K121" s="1"/>
    </row>
    <row r="122" spans="1:11" x14ac:dyDescent="0.2">
      <c r="A122" s="95" t="s">
        <v>89</v>
      </c>
      <c r="B122" s="9">
        <v>36</v>
      </c>
      <c r="C122" s="9" t="s">
        <v>305</v>
      </c>
      <c r="D122" s="9" t="s">
        <v>649</v>
      </c>
      <c r="E122" s="10">
        <v>73.849999999999994</v>
      </c>
      <c r="F122" s="10">
        <f t="shared" si="16"/>
        <v>51.7</v>
      </c>
      <c r="G122" s="88">
        <f t="shared" si="17"/>
        <v>92.3125</v>
      </c>
      <c r="H122" s="1"/>
      <c r="I122" s="1"/>
      <c r="J122" s="1"/>
      <c r="K122" s="1"/>
    </row>
    <row r="123" spans="1:11" x14ac:dyDescent="0.2">
      <c r="A123" s="95" t="s">
        <v>89</v>
      </c>
      <c r="B123" s="9">
        <v>38</v>
      </c>
      <c r="C123" s="9" t="s">
        <v>305</v>
      </c>
      <c r="D123" s="9" t="s">
        <v>650</v>
      </c>
      <c r="E123" s="10">
        <v>35.33</v>
      </c>
      <c r="F123" s="10">
        <f t="shared" si="16"/>
        <v>24.73</v>
      </c>
      <c r="G123" s="88">
        <f t="shared" si="17"/>
        <v>44.162499999999994</v>
      </c>
      <c r="H123" s="1"/>
      <c r="I123" s="1"/>
      <c r="J123" s="1"/>
      <c r="K123" s="1"/>
    </row>
    <row r="124" spans="1:11" x14ac:dyDescent="0.2">
      <c r="A124" s="95" t="s">
        <v>89</v>
      </c>
      <c r="B124" s="9">
        <v>40</v>
      </c>
      <c r="C124" s="9" t="s">
        <v>305</v>
      </c>
      <c r="D124" s="9" t="s">
        <v>651</v>
      </c>
      <c r="E124" s="10">
        <v>44.82</v>
      </c>
      <c r="F124" s="10">
        <f t="shared" si="16"/>
        <v>31.37</v>
      </c>
      <c r="G124" s="88">
        <f t="shared" si="17"/>
        <v>56.024999999999999</v>
      </c>
      <c r="H124" s="1"/>
      <c r="I124" s="1"/>
      <c r="J124" s="1"/>
      <c r="K124" s="1"/>
    </row>
    <row r="125" spans="1:11" x14ac:dyDescent="0.2">
      <c r="A125" s="95" t="s">
        <v>89</v>
      </c>
      <c r="B125" s="9">
        <v>42</v>
      </c>
      <c r="C125" s="9" t="s">
        <v>305</v>
      </c>
      <c r="D125" s="9" t="s">
        <v>652</v>
      </c>
      <c r="E125" s="10">
        <v>57.16</v>
      </c>
      <c r="F125" s="10">
        <f t="shared" si="16"/>
        <v>40.01</v>
      </c>
      <c r="G125" s="88">
        <f t="shared" si="17"/>
        <v>71.449999999999989</v>
      </c>
      <c r="H125" s="1"/>
      <c r="I125" s="1"/>
      <c r="J125" s="1"/>
      <c r="K125" s="1"/>
    </row>
    <row r="126" spans="1:11" x14ac:dyDescent="0.2">
      <c r="A126" s="95" t="s">
        <v>89</v>
      </c>
      <c r="B126" s="9">
        <v>44</v>
      </c>
      <c r="C126" s="9" t="s">
        <v>305</v>
      </c>
      <c r="D126" s="9" t="s">
        <v>653</v>
      </c>
      <c r="E126" s="10">
        <v>138.63999999999999</v>
      </c>
      <c r="F126" s="10">
        <f t="shared" si="16"/>
        <v>97.05</v>
      </c>
      <c r="G126" s="88">
        <f t="shared" si="17"/>
        <v>173.29999999999998</v>
      </c>
      <c r="H126" s="1"/>
      <c r="I126" s="1"/>
      <c r="J126" s="1"/>
      <c r="K126" s="1"/>
    </row>
    <row r="127" spans="1:11" x14ac:dyDescent="0.2">
      <c r="A127" s="9" t="s">
        <v>89</v>
      </c>
      <c r="B127" s="9">
        <v>46</v>
      </c>
      <c r="C127" s="9" t="s">
        <v>305</v>
      </c>
      <c r="D127" s="100" t="s">
        <v>654</v>
      </c>
      <c r="E127" s="10">
        <v>32.53</v>
      </c>
      <c r="F127" s="10">
        <f t="shared" si="16"/>
        <v>22.77</v>
      </c>
      <c r="G127" s="88">
        <f t="shared" si="17"/>
        <v>40.662500000000001</v>
      </c>
      <c r="H127" s="1"/>
      <c r="I127" s="1"/>
      <c r="J127" s="1"/>
      <c r="K127" s="1"/>
    </row>
    <row r="128" spans="1:11" x14ac:dyDescent="0.2">
      <c r="A128" s="9" t="s">
        <v>89</v>
      </c>
      <c r="B128" s="9">
        <v>48</v>
      </c>
      <c r="C128" s="9" t="s">
        <v>305</v>
      </c>
      <c r="D128" s="100" t="s">
        <v>655</v>
      </c>
      <c r="E128" s="10">
        <v>56.8</v>
      </c>
      <c r="F128" s="10">
        <f t="shared" si="16"/>
        <v>39.76</v>
      </c>
      <c r="G128" s="88">
        <f t="shared" si="17"/>
        <v>71</v>
      </c>
      <c r="H128" s="1"/>
      <c r="I128" s="1"/>
      <c r="J128" s="1"/>
      <c r="K128" s="1"/>
    </row>
    <row r="129" spans="1:11" x14ac:dyDescent="0.2">
      <c r="A129" s="9" t="s">
        <v>89</v>
      </c>
      <c r="B129" s="9">
        <v>50</v>
      </c>
      <c r="C129" s="9" t="s">
        <v>305</v>
      </c>
      <c r="D129" s="100" t="s">
        <v>656</v>
      </c>
      <c r="E129" s="10">
        <v>119.56</v>
      </c>
      <c r="F129" s="10">
        <f t="shared" si="16"/>
        <v>83.69</v>
      </c>
      <c r="G129" s="88">
        <f t="shared" si="17"/>
        <v>149.44999999999999</v>
      </c>
      <c r="H129" s="1"/>
      <c r="I129" s="1"/>
      <c r="J129" s="1"/>
      <c r="K129" s="1"/>
    </row>
    <row r="130" spans="1:11" x14ac:dyDescent="0.2">
      <c r="A130" s="9" t="s">
        <v>89</v>
      </c>
      <c r="B130" s="9">
        <v>52</v>
      </c>
      <c r="C130" s="9" t="s">
        <v>305</v>
      </c>
      <c r="D130" s="100" t="s">
        <v>657</v>
      </c>
      <c r="E130" s="10">
        <v>151.47999999999999</v>
      </c>
      <c r="F130" s="10">
        <f t="shared" si="16"/>
        <v>106.04</v>
      </c>
      <c r="G130" s="88">
        <f t="shared" si="17"/>
        <v>189.35</v>
      </c>
      <c r="H130" s="1"/>
      <c r="I130" s="1"/>
      <c r="J130" s="1"/>
      <c r="K130" s="1"/>
    </row>
    <row r="131" spans="1:11" x14ac:dyDescent="0.2">
      <c r="A131" s="95" t="s">
        <v>89</v>
      </c>
      <c r="B131" s="9">
        <v>54</v>
      </c>
      <c r="C131" s="9" t="s">
        <v>305</v>
      </c>
      <c r="D131" s="9" t="s">
        <v>658</v>
      </c>
      <c r="E131" s="10">
        <v>79.59</v>
      </c>
      <c r="F131" s="10">
        <f t="shared" si="16"/>
        <v>55.71</v>
      </c>
      <c r="G131" s="88">
        <f t="shared" si="17"/>
        <v>99.487500000000011</v>
      </c>
      <c r="H131" s="1"/>
      <c r="I131" s="1"/>
      <c r="J131" s="1"/>
      <c r="K131" s="1"/>
    </row>
    <row r="132" spans="1:11" x14ac:dyDescent="0.2">
      <c r="A132" s="11" t="s">
        <v>621</v>
      </c>
      <c r="B132" s="26" t="e">
        <f>#REF!+2</f>
        <v>#REF!</v>
      </c>
      <c r="C132" s="18" t="s">
        <v>305</v>
      </c>
      <c r="D132" s="18" t="s">
        <v>318</v>
      </c>
      <c r="E132" s="19">
        <v>116.6</v>
      </c>
      <c r="F132" s="12">
        <f t="shared" ref="F132:F144" si="18">ROUND(E132*70%,2)</f>
        <v>81.62</v>
      </c>
      <c r="G132" s="88">
        <f t="shared" ref="G132:G144" si="19">E132*1.25</f>
        <v>145.75</v>
      </c>
    </row>
    <row r="133" spans="1:11" x14ac:dyDescent="0.2">
      <c r="A133" s="11" t="s">
        <v>621</v>
      </c>
      <c r="B133" s="26" t="e">
        <f t="shared" ref="B133:B148" si="20">B132+2</f>
        <v>#REF!</v>
      </c>
      <c r="C133" s="18" t="s">
        <v>305</v>
      </c>
      <c r="D133" s="18" t="s">
        <v>319</v>
      </c>
      <c r="E133" s="19">
        <v>80.739999999999995</v>
      </c>
      <c r="F133" s="12">
        <f t="shared" si="18"/>
        <v>56.52</v>
      </c>
      <c r="G133" s="88">
        <f t="shared" si="19"/>
        <v>100.925</v>
      </c>
    </row>
    <row r="134" spans="1:11" ht="13.5" thickBot="1" x14ac:dyDescent="0.25">
      <c r="A134" s="11" t="s">
        <v>621</v>
      </c>
      <c r="B134" s="26" t="e">
        <f t="shared" si="20"/>
        <v>#REF!</v>
      </c>
      <c r="C134" s="18" t="s">
        <v>305</v>
      </c>
      <c r="D134" s="18" t="s">
        <v>320</v>
      </c>
      <c r="E134" s="19">
        <v>45.08</v>
      </c>
      <c r="F134" s="12">
        <f t="shared" si="18"/>
        <v>31.56</v>
      </c>
      <c r="G134" s="88">
        <f t="shared" si="19"/>
        <v>56.349999999999994</v>
      </c>
    </row>
    <row r="135" spans="1:11" s="2" customFormat="1" x14ac:dyDescent="0.2">
      <c r="A135" s="108" t="s">
        <v>102</v>
      </c>
      <c r="B135" s="29">
        <v>46</v>
      </c>
      <c r="C135" s="29" t="s">
        <v>307</v>
      </c>
      <c r="D135" s="29" t="s">
        <v>367</v>
      </c>
      <c r="E135" s="30">
        <v>3.78</v>
      </c>
      <c r="F135" s="31">
        <f t="shared" ref="F135:F142" si="21">ROUND(E135/0.7,2)</f>
        <v>5.4</v>
      </c>
      <c r="H135" s="6"/>
    </row>
    <row r="136" spans="1:11" s="2" customFormat="1" x14ac:dyDescent="0.2">
      <c r="A136" s="117" t="s">
        <v>102</v>
      </c>
      <c r="B136" s="33">
        <f t="shared" ref="B136:B142" si="22">B135+2</f>
        <v>48</v>
      </c>
      <c r="C136" s="33" t="s">
        <v>307</v>
      </c>
      <c r="D136" s="33" t="s">
        <v>368</v>
      </c>
      <c r="E136" s="34">
        <v>6.09</v>
      </c>
      <c r="F136" s="35">
        <f t="shared" si="21"/>
        <v>8.6999999999999993</v>
      </c>
      <c r="H136" s="6"/>
    </row>
    <row r="137" spans="1:11" s="2" customFormat="1" x14ac:dyDescent="0.2">
      <c r="A137" s="117" t="s">
        <v>102</v>
      </c>
      <c r="B137" s="33">
        <f t="shared" si="22"/>
        <v>50</v>
      </c>
      <c r="C137" s="33" t="s">
        <v>307</v>
      </c>
      <c r="D137" s="33" t="s">
        <v>369</v>
      </c>
      <c r="E137" s="34">
        <v>8.94</v>
      </c>
      <c r="F137" s="35">
        <f t="shared" si="21"/>
        <v>12.77</v>
      </c>
      <c r="H137" s="6"/>
    </row>
    <row r="138" spans="1:11" s="2" customFormat="1" x14ac:dyDescent="0.2">
      <c r="A138" s="117" t="s">
        <v>102</v>
      </c>
      <c r="B138" s="33">
        <f t="shared" si="22"/>
        <v>52</v>
      </c>
      <c r="C138" s="33" t="s">
        <v>115</v>
      </c>
      <c r="D138" s="33" t="s">
        <v>308</v>
      </c>
      <c r="E138" s="34">
        <v>1.92</v>
      </c>
      <c r="F138" s="35">
        <f t="shared" si="21"/>
        <v>2.74</v>
      </c>
      <c r="H138" s="6"/>
    </row>
    <row r="139" spans="1:11" s="2" customFormat="1" x14ac:dyDescent="0.2">
      <c r="A139" s="117" t="s">
        <v>102</v>
      </c>
      <c r="B139" s="33">
        <f t="shared" si="22"/>
        <v>54</v>
      </c>
      <c r="C139" s="33" t="s">
        <v>115</v>
      </c>
      <c r="D139" s="33" t="s">
        <v>309</v>
      </c>
      <c r="E139" s="34">
        <v>10.42</v>
      </c>
      <c r="F139" s="35">
        <f t="shared" si="21"/>
        <v>14.89</v>
      </c>
      <c r="H139" s="6"/>
    </row>
    <row r="140" spans="1:11" s="2" customFormat="1" x14ac:dyDescent="0.2">
      <c r="A140" s="117" t="s">
        <v>102</v>
      </c>
      <c r="B140" s="33">
        <f t="shared" si="22"/>
        <v>56</v>
      </c>
      <c r="C140" s="33" t="s">
        <v>115</v>
      </c>
      <c r="D140" s="33" t="s">
        <v>310</v>
      </c>
      <c r="E140" s="34">
        <v>13.88</v>
      </c>
      <c r="F140" s="35">
        <f t="shared" si="21"/>
        <v>19.829999999999998</v>
      </c>
      <c r="H140" s="6"/>
    </row>
    <row r="141" spans="1:11" s="2" customFormat="1" x14ac:dyDescent="0.2">
      <c r="A141" s="117" t="s">
        <v>102</v>
      </c>
      <c r="B141" s="33">
        <f t="shared" si="22"/>
        <v>58</v>
      </c>
      <c r="C141" s="33" t="s">
        <v>115</v>
      </c>
      <c r="D141" s="33" t="s">
        <v>311</v>
      </c>
      <c r="E141" s="34">
        <v>4.57</v>
      </c>
      <c r="F141" s="35">
        <f t="shared" si="21"/>
        <v>6.53</v>
      </c>
      <c r="H141" s="6"/>
    </row>
    <row r="142" spans="1:11" s="2" customFormat="1" x14ac:dyDescent="0.2">
      <c r="A142" s="117" t="s">
        <v>102</v>
      </c>
      <c r="B142" s="33">
        <f t="shared" si="22"/>
        <v>60</v>
      </c>
      <c r="C142" s="33" t="s">
        <v>115</v>
      </c>
      <c r="D142" s="33" t="s">
        <v>312</v>
      </c>
      <c r="E142" s="34">
        <v>7.4</v>
      </c>
      <c r="F142" s="35">
        <f t="shared" si="21"/>
        <v>10.57</v>
      </c>
      <c r="H142" s="6"/>
    </row>
    <row r="143" spans="1:11" x14ac:dyDescent="0.2">
      <c r="A143" s="95" t="s">
        <v>621</v>
      </c>
      <c r="B143" s="26" t="e">
        <f>B134+2</f>
        <v>#REF!</v>
      </c>
      <c r="C143" s="18" t="s">
        <v>305</v>
      </c>
      <c r="D143" s="18" t="s">
        <v>314</v>
      </c>
      <c r="E143" s="19">
        <v>142.47999999999999</v>
      </c>
      <c r="F143" s="12">
        <f t="shared" si="18"/>
        <v>99.74</v>
      </c>
      <c r="G143" s="88">
        <f t="shared" si="19"/>
        <v>178.1</v>
      </c>
    </row>
    <row r="144" spans="1:11" x14ac:dyDescent="0.2">
      <c r="A144" s="95" t="s">
        <v>621</v>
      </c>
      <c r="B144" s="26" t="e">
        <f t="shared" si="20"/>
        <v>#REF!</v>
      </c>
      <c r="C144" s="18" t="s">
        <v>305</v>
      </c>
      <c r="D144" s="18" t="s">
        <v>315</v>
      </c>
      <c r="E144" s="19">
        <v>142.47999999999999</v>
      </c>
      <c r="F144" s="12">
        <f t="shared" si="18"/>
        <v>99.74</v>
      </c>
      <c r="G144" s="88">
        <f t="shared" si="19"/>
        <v>178.1</v>
      </c>
    </row>
    <row r="145" spans="1:7" x14ac:dyDescent="0.2">
      <c r="A145" s="95" t="s">
        <v>621</v>
      </c>
      <c r="B145" s="26" t="e">
        <f t="shared" si="20"/>
        <v>#REF!</v>
      </c>
      <c r="C145" s="18" t="s">
        <v>305</v>
      </c>
      <c r="D145" s="18" t="s">
        <v>316</v>
      </c>
      <c r="E145" s="19">
        <v>246.07</v>
      </c>
      <c r="F145" s="20">
        <f>ROUND(E145/0.7,2)</f>
        <v>351.53</v>
      </c>
      <c r="G145" s="88">
        <f>F145*1.25</f>
        <v>439.41249999999997</v>
      </c>
    </row>
    <row r="146" spans="1:7" x14ac:dyDescent="0.2">
      <c r="A146" s="11" t="s">
        <v>621</v>
      </c>
      <c r="B146" s="26" t="e">
        <f t="shared" si="20"/>
        <v>#REF!</v>
      </c>
      <c r="C146" s="18" t="s">
        <v>305</v>
      </c>
      <c r="D146" s="18" t="s">
        <v>682</v>
      </c>
      <c r="E146" s="19">
        <v>53.45</v>
      </c>
      <c r="F146" s="20">
        <f>ROUND(E146/0.7,2)</f>
        <v>76.36</v>
      </c>
      <c r="G146" s="88">
        <f>F146*1.25</f>
        <v>95.45</v>
      </c>
    </row>
    <row r="147" spans="1:7" x14ac:dyDescent="0.2">
      <c r="A147" s="11" t="s">
        <v>621</v>
      </c>
      <c r="B147" s="26" t="e">
        <f t="shared" si="20"/>
        <v>#REF!</v>
      </c>
      <c r="C147" s="18" t="s">
        <v>305</v>
      </c>
      <c r="D147" s="18" t="s">
        <v>683</v>
      </c>
      <c r="E147" s="19">
        <v>27</v>
      </c>
      <c r="F147" s="12">
        <f t="shared" ref="F147:F152" si="23">ROUND(E147*70%,2)</f>
        <v>18.899999999999999</v>
      </c>
      <c r="G147" s="88">
        <f t="shared" ref="G147:G152" si="24">E147*1.25</f>
        <v>33.75</v>
      </c>
    </row>
    <row r="148" spans="1:7" x14ac:dyDescent="0.2">
      <c r="A148" s="11" t="s">
        <v>621</v>
      </c>
      <c r="B148" s="26" t="e">
        <f t="shared" si="20"/>
        <v>#REF!</v>
      </c>
      <c r="C148" s="18" t="s">
        <v>305</v>
      </c>
      <c r="D148" s="18" t="s">
        <v>684</v>
      </c>
      <c r="E148" s="19">
        <v>33.619999999999997</v>
      </c>
      <c r="F148" s="12">
        <f t="shared" si="23"/>
        <v>23.53</v>
      </c>
      <c r="G148" s="88">
        <f t="shared" si="24"/>
        <v>42.024999999999999</v>
      </c>
    </row>
    <row r="149" spans="1:7" x14ac:dyDescent="0.2">
      <c r="A149" s="9" t="s">
        <v>618</v>
      </c>
      <c r="B149" s="9"/>
      <c r="C149" s="9"/>
      <c r="D149" s="9"/>
      <c r="E149" s="10"/>
      <c r="F149" s="12">
        <f t="shared" si="23"/>
        <v>0</v>
      </c>
      <c r="G149" s="88">
        <f t="shared" si="24"/>
        <v>0</v>
      </c>
    </row>
    <row r="150" spans="1:7" x14ac:dyDescent="0.2">
      <c r="A150" s="9" t="s">
        <v>620</v>
      </c>
      <c r="B150" s="9"/>
      <c r="C150" s="9"/>
      <c r="D150" s="9"/>
      <c r="E150" s="10"/>
      <c r="F150" s="12">
        <f t="shared" si="23"/>
        <v>0</v>
      </c>
      <c r="G150" s="88">
        <f t="shared" si="24"/>
        <v>0</v>
      </c>
    </row>
    <row r="151" spans="1:7" x14ac:dyDescent="0.2">
      <c r="A151" s="9"/>
      <c r="B151" s="9"/>
      <c r="C151" s="9"/>
      <c r="D151" s="9"/>
      <c r="E151" s="9"/>
      <c r="F151" s="12">
        <f t="shared" si="23"/>
        <v>0</v>
      </c>
      <c r="G151" s="88">
        <f t="shared" si="24"/>
        <v>0</v>
      </c>
    </row>
    <row r="152" spans="1:7" x14ac:dyDescent="0.2">
      <c r="A152" s="18"/>
      <c r="B152" s="18"/>
      <c r="C152" s="18"/>
      <c r="D152" s="18"/>
      <c r="E152" s="19"/>
      <c r="F152" s="12">
        <f t="shared" si="23"/>
        <v>0</v>
      </c>
      <c r="G152" s="88">
        <f t="shared" si="24"/>
        <v>0</v>
      </c>
    </row>
    <row r="153" spans="1:7" x14ac:dyDescent="0.2">
      <c r="A153" s="18"/>
      <c r="B153" s="18"/>
      <c r="C153" s="18"/>
      <c r="D153" s="18"/>
      <c r="E153" s="19"/>
      <c r="F153" s="20">
        <f t="shared" ref="F153" si="25">ROUND(E153/0.7,2)</f>
        <v>0</v>
      </c>
      <c r="G153" s="88">
        <f>F153*1.25</f>
        <v>0</v>
      </c>
    </row>
    <row r="154" spans="1:7" x14ac:dyDescent="0.2">
      <c r="A154" s="9"/>
      <c r="B154" s="9"/>
      <c r="C154" s="9"/>
      <c r="D154" s="9"/>
      <c r="E154" s="10"/>
      <c r="F154" s="12">
        <f t="shared" ref="F154" si="26">ROUND(E154*70%,2)</f>
        <v>0</v>
      </c>
      <c r="G154" s="88">
        <f>E154*1.25</f>
        <v>0</v>
      </c>
    </row>
    <row r="155" spans="1:7" x14ac:dyDescent="0.2">
      <c r="A155" s="9"/>
      <c r="B155" s="9"/>
      <c r="C155" s="9"/>
      <c r="D155" s="9"/>
      <c r="E155" s="10"/>
      <c r="F155" s="20">
        <f>ROUND(E155/0.7,2)</f>
        <v>0</v>
      </c>
      <c r="G155" s="88">
        <f>F155*1.25</f>
        <v>0</v>
      </c>
    </row>
    <row r="156" spans="1:7" x14ac:dyDescent="0.2">
      <c r="A156" s="9"/>
      <c r="B156" s="9"/>
      <c r="C156" s="9"/>
      <c r="D156" s="9"/>
      <c r="E156" s="10"/>
      <c r="F156" s="10">
        <f t="shared" ref="F156:F157" si="27">ROUND(E156*70%,2)</f>
        <v>0</v>
      </c>
      <c r="G156" s="88">
        <f>E156*1.25</f>
        <v>0</v>
      </c>
    </row>
    <row r="157" spans="1:7" x14ac:dyDescent="0.2">
      <c r="A157" s="9"/>
      <c r="B157" s="9"/>
      <c r="C157" s="9"/>
      <c r="D157" s="9"/>
      <c r="E157" s="9"/>
      <c r="F157" s="10">
        <f t="shared" si="27"/>
        <v>0</v>
      </c>
      <c r="G157" s="88">
        <f>E157*1.25</f>
        <v>0</v>
      </c>
    </row>
    <row r="158" spans="1:7" x14ac:dyDescent="0.2">
      <c r="A158" s="9"/>
      <c r="B158" s="9"/>
      <c r="C158" s="9"/>
      <c r="D158" s="9"/>
      <c r="E158" s="9"/>
      <c r="F158" s="20">
        <f t="shared" ref="F158:F161" si="28">ROUND(E158/0.7,2)</f>
        <v>0</v>
      </c>
      <c r="G158" s="78">
        <f>F158*1.25</f>
        <v>0</v>
      </c>
    </row>
    <row r="159" spans="1:7" x14ac:dyDescent="0.2">
      <c r="A159" s="9"/>
      <c r="B159" s="9"/>
      <c r="C159" s="9"/>
      <c r="D159" s="9"/>
      <c r="E159" s="10"/>
      <c r="F159" s="20">
        <f t="shared" si="28"/>
        <v>0</v>
      </c>
      <c r="G159" s="78">
        <f>F159*1.25</f>
        <v>0</v>
      </c>
    </row>
    <row r="160" spans="1:7" x14ac:dyDescent="0.2">
      <c r="A160" s="9"/>
      <c r="B160" s="9"/>
      <c r="C160" s="9"/>
      <c r="D160" s="9"/>
      <c r="E160" s="10"/>
      <c r="F160" s="20">
        <f t="shared" si="28"/>
        <v>0</v>
      </c>
      <c r="G160" s="78">
        <f>F160*1.25</f>
        <v>0</v>
      </c>
    </row>
    <row r="161" spans="1:7" x14ac:dyDescent="0.2">
      <c r="A161" s="9"/>
      <c r="B161" s="9"/>
      <c r="C161" s="9"/>
      <c r="D161" s="9"/>
      <c r="E161" s="10"/>
      <c r="F161" s="20">
        <f t="shared" si="28"/>
        <v>0</v>
      </c>
      <c r="G161" s="78">
        <f>F161*1.25</f>
        <v>0</v>
      </c>
    </row>
    <row r="162" spans="1:7" x14ac:dyDescent="0.2">
      <c r="A162" s="63"/>
      <c r="B162" s="63"/>
      <c r="C162" s="63"/>
      <c r="D162" s="63"/>
      <c r="E162" s="64"/>
    </row>
    <row r="163" spans="1:7" x14ac:dyDescent="0.2">
      <c r="A163" s="9"/>
      <c r="B163" s="9"/>
      <c r="C163" s="9"/>
      <c r="D163" s="9"/>
      <c r="E163" s="10"/>
      <c r="F163" s="20">
        <f t="shared" ref="F163:F166" si="29">ROUND(E163/0.7,2)</f>
        <v>0</v>
      </c>
      <c r="G163" s="78">
        <f>F163*1.25</f>
        <v>0</v>
      </c>
    </row>
    <row r="164" spans="1:7" x14ac:dyDescent="0.2">
      <c r="A164" s="9"/>
      <c r="B164" s="9"/>
      <c r="C164" s="9"/>
      <c r="D164" s="9"/>
      <c r="E164" s="10"/>
      <c r="F164" s="20">
        <f t="shared" si="29"/>
        <v>0</v>
      </c>
      <c r="G164" s="78">
        <f>F164*1.25</f>
        <v>0</v>
      </c>
    </row>
    <row r="165" spans="1:7" x14ac:dyDescent="0.2">
      <c r="A165" s="9"/>
      <c r="B165" s="9"/>
      <c r="C165" s="9"/>
      <c r="D165" s="9"/>
      <c r="E165" s="10"/>
      <c r="F165" s="20">
        <f t="shared" si="29"/>
        <v>0</v>
      </c>
      <c r="G165" s="78">
        <f>F165*1.25</f>
        <v>0</v>
      </c>
    </row>
    <row r="166" spans="1:7" x14ac:dyDescent="0.2">
      <c r="A166" s="9"/>
      <c r="B166" s="9"/>
      <c r="C166" s="9"/>
      <c r="D166" s="9"/>
      <c r="E166" s="10"/>
      <c r="F166" s="20">
        <f t="shared" si="29"/>
        <v>0</v>
      </c>
      <c r="G166" s="78">
        <f>F166*1.25</f>
        <v>0</v>
      </c>
    </row>
    <row r="168" spans="1:7" x14ac:dyDescent="0.2">
      <c r="A168" s="9"/>
      <c r="B168" s="9"/>
      <c r="C168" s="9"/>
      <c r="D168" s="9"/>
      <c r="E168" s="9"/>
      <c r="F168" s="20">
        <f t="shared" ref="F168:F169" si="30">ROUND(E168/0.7,2)</f>
        <v>0</v>
      </c>
      <c r="G168" s="78">
        <f>F168*1.25</f>
        <v>0</v>
      </c>
    </row>
    <row r="169" spans="1:7" x14ac:dyDescent="0.2">
      <c r="A169" s="9"/>
      <c r="B169" s="9"/>
      <c r="C169" s="9"/>
      <c r="D169" s="9"/>
      <c r="E169" s="9"/>
      <c r="F169" s="20">
        <f t="shared" si="30"/>
        <v>0</v>
      </c>
      <c r="G169" s="78">
        <f>F169*1.25</f>
        <v>0</v>
      </c>
    </row>
  </sheetData>
  <autoFilter ref="A1:E175">
    <sortState ref="A2:E529">
      <sortCondition ref="A1:A535"/>
    </sortState>
  </autoFilter>
  <pageMargins left="0.7" right="0.7" top="0.75" bottom="0.75" header="0.3" footer="0.3"/>
  <pageSetup paperSize="9" scale="62" fitToHeight="0" orientation="landscape" r:id="rId1"/>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6</vt:i4>
      </vt:variant>
    </vt:vector>
  </HeadingPairs>
  <TitlesOfParts>
    <vt:vector size="11" baseType="lpstr">
      <vt:lpstr>Tarifa Santa Coloma</vt:lpstr>
      <vt:lpstr>Preus nous</vt:lpstr>
      <vt:lpstr>A06 Taula imprimir</vt:lpstr>
      <vt:lpstr>A06 Taula (Informe)</vt:lpstr>
      <vt:lpstr>Tarifa Santa Coloma (2)</vt:lpstr>
      <vt:lpstr>'A06 Taula (Informe)'!Área_de_impresión</vt:lpstr>
      <vt:lpstr>'A06 Taula imprimir'!Área_de_impresión</vt:lpstr>
      <vt:lpstr>'Tarifa Santa Coloma'!Área_de_impresión</vt:lpstr>
      <vt:lpstr>'A06 Taula (Informe)'!Títulos_a_imprimir</vt:lpstr>
      <vt:lpstr>'A06 Taula imprimir'!Títulos_a_imprimir</vt:lpstr>
      <vt:lpstr>'Tarifa Santa Coloma'!Títulos_a_imprimir</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Cáceres Redondo, Marcos</dc:creator>
  <cp:lastModifiedBy>Boza López, Daniel</cp:lastModifiedBy>
  <cp:lastPrinted>2022-07-12T08:01:07Z</cp:lastPrinted>
  <dcterms:created xsi:type="dcterms:W3CDTF">2021-11-29T09:17:43Z</dcterms:created>
  <dcterms:modified xsi:type="dcterms:W3CDTF">2022-07-15T08:06:20Z</dcterms:modified>
</cp:coreProperties>
</file>