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PROCEDIMENTS OBERTS\ANY 2021\0003 - 2021 ACORD MARC OBRES I SERVEIS\DERIVATS\2023 0284 - Igualtat i Feminisme\2 DOCUMENTACIÓ ADMINISTRATIVA\"/>
    </mc:Choice>
  </mc:AlternateContent>
  <bookViews>
    <workbookView xWindow="0" yWindow="0" windowWidth="23040" windowHeight="9197" tabRatio="975"/>
  </bookViews>
  <sheets>
    <sheet name="RESUM" sheetId="12" r:id="rId1"/>
    <sheet name="LOT 1 TÀRREGA" sheetId="3" r:id="rId2"/>
    <sheet name="LOT 2 TÀRREGA" sheetId="13" r:id="rId3"/>
    <sheet name="LOT 1 BLANES" sheetId="4" r:id="rId4"/>
    <sheet name="LOT 2 BLANES" sheetId="14" r:id="rId5"/>
    <sheet name="LOT 1 PALAMÓS" sheetId="6" r:id="rId6"/>
    <sheet name="LOT 2 PALAMÓS" sheetId="15" r:id="rId7"/>
    <sheet name="LOT 1 TARRAGONA" sheetId="8" r:id="rId8"/>
    <sheet name="LOT 2 TARRAGONA" sheetId="16" r:id="rId9"/>
    <sheet name="LOT 1 VIC" sheetId="10" r:id="rId10"/>
    <sheet name="LOT 2 VIC" sheetId="17" r:id="rId11"/>
  </sheets>
  <definedNames>
    <definedName name="A">#REF!</definedName>
    <definedName name="_xlnm.Print_Area" localSheetId="3">'LOT 1 BLANES'!$A$1:$O$69</definedName>
    <definedName name="_xlnm.Print_Area" localSheetId="5">'LOT 1 PALAMÓS'!$A$1:$O$62</definedName>
    <definedName name="_xlnm.Print_Area" localSheetId="7">'LOT 1 TARRAGONA'!$A$1:$O$65</definedName>
    <definedName name="_xlnm.Print_Area" localSheetId="1">'LOT 1 TÀRREGA'!$A$1:$O$64</definedName>
    <definedName name="_xlnm.Print_Area" localSheetId="9">'LOT 1 VIC'!$A$1:$O$50</definedName>
    <definedName name="_xlnm.Print_Area" localSheetId="4">'LOT 2 BLANES'!$A$1:$O$87</definedName>
    <definedName name="_xlnm.Print_Area" localSheetId="6">'LOT 2 PALAMÓS'!$A$1:$O$78</definedName>
    <definedName name="_xlnm.Print_Area" localSheetId="8">'LOT 2 TARRAGONA'!$A$1:$O$81</definedName>
    <definedName name="_xlnm.Print_Area" localSheetId="2">'LOT 2 TÀRREGA'!$A$1:$O$84</definedName>
    <definedName name="_xlnm.Print_Area" localSheetId="10">'LOT 2 VIC'!$A$1:$O$92</definedName>
    <definedName name="_xlnm.Print_Area" localSheetId="0">RESUM!$A$1:$N$21</definedName>
    <definedName name="B">#REF!</definedName>
    <definedName name="director" localSheetId="3">#REF!</definedName>
    <definedName name="director" localSheetId="5">#REF!</definedName>
    <definedName name="director" localSheetId="7">#REF!</definedName>
    <definedName name="director" localSheetId="1">#REF!</definedName>
    <definedName name="director" localSheetId="9">#REF!</definedName>
    <definedName name="director" localSheetId="4">#REF!</definedName>
    <definedName name="director" localSheetId="6">#REF!</definedName>
    <definedName name="director" localSheetId="8">#REF!</definedName>
    <definedName name="director" localSheetId="2">#REF!</definedName>
    <definedName name="director" localSheetId="10">#REF!</definedName>
    <definedName name="director" localSheetId="0">#REF!</definedName>
    <definedName name="director">#REF!</definedName>
    <definedName name="provincia" localSheetId="3">#REF!</definedName>
    <definedName name="provincia" localSheetId="5">#REF!</definedName>
    <definedName name="provincia" localSheetId="7">#REF!</definedName>
    <definedName name="provincia" localSheetId="1">#REF!</definedName>
    <definedName name="provincia" localSheetId="9">#REF!</definedName>
    <definedName name="provincia" localSheetId="4">#REF!</definedName>
    <definedName name="provincia" localSheetId="6">#REF!</definedName>
    <definedName name="provincia" localSheetId="8">#REF!</definedName>
    <definedName name="provincia" localSheetId="2">#REF!</definedName>
    <definedName name="provincia" localSheetId="10">#REF!</definedName>
    <definedName name="provincia" localSheetId="0">#REF!</definedName>
    <definedName name="provincia">#REF!</definedName>
    <definedName name="titol" localSheetId="3">#REF!</definedName>
    <definedName name="titol" localSheetId="5">#REF!</definedName>
    <definedName name="titol" localSheetId="7">#REF!</definedName>
    <definedName name="titol" localSheetId="1">#REF!</definedName>
    <definedName name="titol" localSheetId="9">#REF!</definedName>
    <definedName name="titol" localSheetId="4">#REF!</definedName>
    <definedName name="titol" localSheetId="6">#REF!</definedName>
    <definedName name="titol" localSheetId="8">#REF!</definedName>
    <definedName name="titol" localSheetId="2">#REF!</definedName>
    <definedName name="titol" localSheetId="10">#REF!</definedName>
    <definedName name="titol" localSheetId="0">#REF!</definedName>
    <definedName name="titol">#REF!</definedName>
    <definedName name="VIC">#REF!</definedName>
    <definedName name="Z_8898CBE6_340D_41DC_A062_245629C24F0C_.wvu.PrintArea" localSheetId="3" hidden="1">'LOT 1 BLANES'!$A$1:$O$71</definedName>
    <definedName name="Z_8898CBE6_340D_41DC_A062_245629C24F0C_.wvu.PrintArea" localSheetId="5" hidden="1">'LOT 1 PALAMÓS'!$A$1:$O$62</definedName>
    <definedName name="Z_8898CBE6_340D_41DC_A062_245629C24F0C_.wvu.PrintArea" localSheetId="7" hidden="1">'LOT 1 TARRAGONA'!$A$1:$O$65</definedName>
    <definedName name="Z_8898CBE6_340D_41DC_A062_245629C24F0C_.wvu.PrintArea" localSheetId="1" hidden="1">'LOT 1 TÀRREGA'!$A$1:$O$64</definedName>
    <definedName name="Z_8898CBE6_340D_41DC_A062_245629C24F0C_.wvu.PrintArea" localSheetId="9" hidden="1">'LOT 1 VIC'!$A$1:$O$50</definedName>
    <definedName name="Z_8898CBE6_340D_41DC_A062_245629C24F0C_.wvu.PrintArea" localSheetId="4" hidden="1">'LOT 2 BLANES'!$A$1:$O$87</definedName>
    <definedName name="Z_8898CBE6_340D_41DC_A062_245629C24F0C_.wvu.PrintArea" localSheetId="6" hidden="1">'LOT 2 PALAMÓS'!$A$1:$O$78</definedName>
    <definedName name="Z_8898CBE6_340D_41DC_A062_245629C24F0C_.wvu.PrintArea" localSheetId="8" hidden="1">'LOT 2 TARRAGONA'!$A$1:$O$81</definedName>
    <definedName name="Z_8898CBE6_340D_41DC_A062_245629C24F0C_.wvu.PrintArea" localSheetId="2" hidden="1">'LOT 2 TÀRREGA'!$A$1:$O$84</definedName>
    <definedName name="Z_8898CBE6_340D_41DC_A062_245629C24F0C_.wvu.PrintArea" localSheetId="10" hidden="1">'LOT 2 VIC'!$A$1:$O$92</definedName>
    <definedName name="Z_8898CBE6_340D_41DC_A062_245629C24F0C_.wvu.PrintArea" localSheetId="0" hidden="1">RESUM!$A$1:$N$21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8" i="17" l="1"/>
  <c r="N38" i="17"/>
  <c r="N70" i="17"/>
  <c r="N69" i="17"/>
  <c r="N68" i="17"/>
  <c r="N62" i="17"/>
  <c r="N55" i="17"/>
  <c r="N58" i="17" s="1"/>
  <c r="N82" i="17" s="1"/>
  <c r="N49" i="17"/>
  <c r="N47" i="17"/>
  <c r="N46" i="17"/>
  <c r="N40" i="17"/>
  <c r="N39" i="17"/>
  <c r="N32" i="17"/>
  <c r="N30" i="17"/>
  <c r="N29" i="17"/>
  <c r="N23" i="17"/>
  <c r="N22" i="17"/>
  <c r="N21" i="17"/>
  <c r="O14" i="17"/>
  <c r="N10" i="17"/>
  <c r="N25" i="17" l="1"/>
  <c r="N78" i="17" s="1"/>
  <c r="N42" i="17"/>
  <c r="N80" i="17" s="1"/>
  <c r="O15" i="17"/>
  <c r="N14" i="17"/>
  <c r="N51" i="17"/>
  <c r="N81" i="17" s="1"/>
  <c r="N72" i="17"/>
  <c r="N84" i="17" s="1"/>
  <c r="N15" i="17"/>
  <c r="N64" i="16"/>
  <c r="N63" i="16"/>
  <c r="N62" i="16"/>
  <c r="N56" i="16"/>
  <c r="N50" i="16"/>
  <c r="N49" i="16"/>
  <c r="N48" i="16"/>
  <c r="N47" i="16"/>
  <c r="N41" i="16"/>
  <c r="N40" i="16"/>
  <c r="N39" i="16"/>
  <c r="K38" i="16"/>
  <c r="N38" i="16" s="1"/>
  <c r="N37" i="16"/>
  <c r="N31" i="16"/>
  <c r="N30" i="16"/>
  <c r="N29" i="16"/>
  <c r="N23" i="16"/>
  <c r="N22" i="16"/>
  <c r="N21" i="16"/>
  <c r="O14" i="16"/>
  <c r="N10" i="16"/>
  <c r="N47" i="15"/>
  <c r="N50" i="15" s="1"/>
  <c r="N74" i="15" s="1"/>
  <c r="N39" i="15"/>
  <c r="N62" i="15"/>
  <c r="N61" i="15"/>
  <c r="N60" i="15"/>
  <c r="N54" i="15"/>
  <c r="N41" i="15"/>
  <c r="N40" i="15"/>
  <c r="N38" i="15"/>
  <c r="N32" i="15"/>
  <c r="N31" i="15"/>
  <c r="N30" i="15"/>
  <c r="N24" i="15"/>
  <c r="N23" i="15"/>
  <c r="N22" i="15"/>
  <c r="N21" i="15"/>
  <c r="N15" i="15"/>
  <c r="O14" i="15"/>
  <c r="N10" i="15"/>
  <c r="N48" i="14"/>
  <c r="N36" i="14"/>
  <c r="N29" i="14"/>
  <c r="N9" i="14"/>
  <c r="N71" i="14"/>
  <c r="N70" i="14"/>
  <c r="N69" i="14"/>
  <c r="N63" i="14"/>
  <c r="N49" i="14"/>
  <c r="N47" i="14"/>
  <c r="N46" i="14"/>
  <c r="N40" i="14"/>
  <c r="N39" i="14"/>
  <c r="N38" i="14"/>
  <c r="K37" i="14"/>
  <c r="N30" i="14"/>
  <c r="N22" i="14"/>
  <c r="N21" i="14"/>
  <c r="N20" i="14"/>
  <c r="N17" i="17" l="1"/>
  <c r="N77" i="17" s="1"/>
  <c r="N43" i="16"/>
  <c r="N74" i="16" s="1"/>
  <c r="N15" i="16"/>
  <c r="N25" i="16"/>
  <c r="N72" i="16" s="1"/>
  <c r="N33" i="16"/>
  <c r="N73" i="16" s="1"/>
  <c r="N66" i="16"/>
  <c r="N77" i="16" s="1"/>
  <c r="O15" i="16"/>
  <c r="N52" i="16"/>
  <c r="N75" i="16" s="1"/>
  <c r="N14" i="16"/>
  <c r="N34" i="15"/>
  <c r="N72" i="15" s="1"/>
  <c r="O15" i="15"/>
  <c r="N43" i="15"/>
  <c r="N73" i="15" s="1"/>
  <c r="N26" i="15"/>
  <c r="N71" i="15" s="1"/>
  <c r="N64" i="15"/>
  <c r="N76" i="15" s="1"/>
  <c r="N14" i="15"/>
  <c r="N73" i="14"/>
  <c r="N85" i="14" s="1"/>
  <c r="N14" i="14"/>
  <c r="N37" i="14"/>
  <c r="N42" i="14" s="1"/>
  <c r="N81" i="14" s="1"/>
  <c r="O14" i="14"/>
  <c r="N24" i="14"/>
  <c r="N79" i="14" s="1"/>
  <c r="N51" i="14"/>
  <c r="N82" i="14" s="1"/>
  <c r="O13" i="14"/>
  <c r="N13" i="14"/>
  <c r="N17" i="16" l="1"/>
  <c r="N71" i="16" s="1"/>
  <c r="N17" i="15"/>
  <c r="N70" i="15" s="1"/>
  <c r="N57" i="14"/>
  <c r="N16" i="14"/>
  <c r="N78" i="14" s="1"/>
  <c r="N58" i="16" l="1"/>
  <c r="N76" i="16" s="1"/>
  <c r="N79" i="16" s="1"/>
  <c r="N15" i="12" s="1"/>
  <c r="N56" i="15"/>
  <c r="N75" i="15" s="1"/>
  <c r="N78" i="15" s="1"/>
  <c r="N12" i="12" s="1"/>
  <c r="N33" i="13" l="1"/>
  <c r="N26" i="13"/>
  <c r="N67" i="13"/>
  <c r="N66" i="13"/>
  <c r="N65" i="13"/>
  <c r="N58" i="13"/>
  <c r="N60" i="13" s="1"/>
  <c r="N79" i="13" s="1"/>
  <c r="N42" i="13"/>
  <c r="N41" i="13"/>
  <c r="N40" i="13"/>
  <c r="N39" i="13"/>
  <c r="N32" i="13"/>
  <c r="N25" i="13"/>
  <c r="N24" i="13"/>
  <c r="N23" i="13"/>
  <c r="O16" i="13"/>
  <c r="N12" i="13"/>
  <c r="N44" i="13" l="1"/>
  <c r="N77" i="13" s="1"/>
  <c r="N28" i="13"/>
  <c r="N75" i="13" s="1"/>
  <c r="O17" i="13"/>
  <c r="N16" i="13"/>
  <c r="N35" i="13"/>
  <c r="N76" i="13" s="1"/>
  <c r="N69" i="13"/>
  <c r="N80" i="13" s="1"/>
  <c r="N17" i="13"/>
  <c r="N51" i="13" l="1"/>
  <c r="N48" i="13"/>
  <c r="N19" i="13"/>
  <c r="N74" i="13" s="1"/>
  <c r="N54" i="13" l="1"/>
  <c r="N78" i="13" s="1"/>
  <c r="N82" i="13" s="1"/>
  <c r="N6" i="12" s="1"/>
  <c r="N36" i="10" l="1"/>
  <c r="N38" i="10" s="1"/>
  <c r="O30" i="10"/>
  <c r="N30" i="10"/>
  <c r="O29" i="10"/>
  <c r="N28" i="10"/>
  <c r="K27" i="10"/>
  <c r="O26" i="10"/>
  <c r="N22" i="10"/>
  <c r="N21" i="10"/>
  <c r="N20" i="10"/>
  <c r="N19" i="10"/>
  <c r="N13" i="10"/>
  <c r="N12" i="10"/>
  <c r="N11" i="10"/>
  <c r="N10" i="10"/>
  <c r="N34" i="8"/>
  <c r="N13" i="8"/>
  <c r="N32" i="8"/>
  <c r="N15" i="10" l="1"/>
  <c r="N43" i="10" s="1"/>
  <c r="N27" i="10"/>
  <c r="N26" i="10"/>
  <c r="N29" i="10"/>
  <c r="O27" i="10"/>
  <c r="N45" i="10"/>
  <c r="N32" i="10" l="1"/>
  <c r="N51" i="8"/>
  <c r="N50" i="8"/>
  <c r="O44" i="8"/>
  <c r="N44" i="8"/>
  <c r="O43" i="8"/>
  <c r="N42" i="8"/>
  <c r="K41" i="8"/>
  <c r="O40" i="8"/>
  <c r="N36" i="8"/>
  <c r="N35" i="8"/>
  <c r="N33" i="8"/>
  <c r="N25" i="8"/>
  <c r="N24" i="8"/>
  <c r="N23" i="8"/>
  <c r="N22" i="8"/>
  <c r="N21" i="8"/>
  <c r="N20" i="8"/>
  <c r="N14" i="8"/>
  <c r="N12" i="8"/>
  <c r="N11" i="8"/>
  <c r="N10" i="8"/>
  <c r="N41" i="8" l="1"/>
  <c r="N44" i="10"/>
  <c r="N16" i="8"/>
  <c r="N58" i="8" s="1"/>
  <c r="O41" i="8"/>
  <c r="N53" i="8"/>
  <c r="N27" i="8"/>
  <c r="N59" i="8" s="1"/>
  <c r="N40" i="8"/>
  <c r="N43" i="8"/>
  <c r="N25" i="6"/>
  <c r="K24" i="6"/>
  <c r="N32" i="6"/>
  <c r="N23" i="6"/>
  <c r="K31" i="6"/>
  <c r="N61" i="8" l="1"/>
  <c r="N46" i="8"/>
  <c r="N60" i="8" s="1"/>
  <c r="N31" i="6"/>
  <c r="N47" i="10" l="1"/>
  <c r="N50" i="6"/>
  <c r="N49" i="6"/>
  <c r="O43" i="6"/>
  <c r="N43" i="6"/>
  <c r="N42" i="6"/>
  <c r="N41" i="6"/>
  <c r="K40" i="6"/>
  <c r="O39" i="6"/>
  <c r="N35" i="6"/>
  <c r="N34" i="6"/>
  <c r="N33" i="6"/>
  <c r="N24" i="6"/>
  <c r="N22" i="6"/>
  <c r="N21" i="6"/>
  <c r="N20" i="6"/>
  <c r="N19" i="6"/>
  <c r="N13" i="6"/>
  <c r="N12" i="6"/>
  <c r="N11" i="6"/>
  <c r="N10" i="6"/>
  <c r="N49" i="4"/>
  <c r="N19" i="4"/>
  <c r="N50" i="4"/>
  <c r="N34" i="4"/>
  <c r="O42" i="4"/>
  <c r="N42" i="4"/>
  <c r="O41" i="4"/>
  <c r="N40" i="4"/>
  <c r="K39" i="4"/>
  <c r="N38" i="4"/>
  <c r="N17" i="12" l="1"/>
  <c r="N27" i="6"/>
  <c r="N58" i="6" s="1"/>
  <c r="N52" i="6"/>
  <c r="O40" i="6"/>
  <c r="N40" i="6"/>
  <c r="N15" i="6"/>
  <c r="N57" i="6" s="1"/>
  <c r="O42" i="6"/>
  <c r="N39" i="6"/>
  <c r="O39" i="4"/>
  <c r="O38" i="4"/>
  <c r="N41" i="4"/>
  <c r="N39" i="4"/>
  <c r="N63" i="8" l="1"/>
  <c r="N60" i="6"/>
  <c r="N45" i="6"/>
  <c r="N59" i="6" s="1"/>
  <c r="N57" i="4"/>
  <c r="N56" i="4"/>
  <c r="N33" i="4"/>
  <c r="N32" i="4"/>
  <c r="N25" i="4"/>
  <c r="N24" i="4"/>
  <c r="N23" i="4"/>
  <c r="N22" i="4"/>
  <c r="N21" i="4"/>
  <c r="N20" i="4"/>
  <c r="N13" i="4"/>
  <c r="N12" i="4"/>
  <c r="N11" i="4"/>
  <c r="N10" i="4"/>
  <c r="N14" i="12" l="1"/>
  <c r="N15" i="4"/>
  <c r="N63" i="4" s="1"/>
  <c r="N27" i="4"/>
  <c r="N64" i="4" s="1"/>
  <c r="N59" i="4"/>
  <c r="N67" i="4" s="1"/>
  <c r="N62" i="6" l="1"/>
  <c r="N11" i="12" l="1"/>
  <c r="O43" i="3" l="1"/>
  <c r="N42" i="3"/>
  <c r="N41" i="3"/>
  <c r="K40" i="3"/>
  <c r="N39" i="3"/>
  <c r="N40" i="3" l="1"/>
  <c r="O40" i="3"/>
  <c r="O39" i="3"/>
  <c r="O42" i="3"/>
  <c r="N43" i="3"/>
  <c r="N33" i="3" l="1"/>
  <c r="N25" i="3"/>
  <c r="N50" i="3"/>
  <c r="N49" i="3"/>
  <c r="N35" i="3"/>
  <c r="N34" i="3"/>
  <c r="N32" i="3"/>
  <c r="N24" i="3"/>
  <c r="N23" i="3"/>
  <c r="N22" i="3"/>
  <c r="N21" i="3"/>
  <c r="N20" i="3"/>
  <c r="N14" i="3"/>
  <c r="N13" i="3"/>
  <c r="N12" i="3"/>
  <c r="N11" i="3"/>
  <c r="N10" i="3"/>
  <c r="N27" i="3" l="1"/>
  <c r="N58" i="3" s="1"/>
  <c r="N45" i="3"/>
  <c r="N59" i="3" s="1"/>
  <c r="N16" i="3"/>
  <c r="N57" i="3" s="1"/>
  <c r="N51" i="3" l="1"/>
  <c r="N53" i="3" s="1"/>
  <c r="N60" i="3" s="1"/>
  <c r="N62" i="3" s="1"/>
  <c r="N5" i="12" l="1"/>
  <c r="N31" i="4"/>
  <c r="N44" i="4" s="1"/>
  <c r="N65" i="4" l="1"/>
  <c r="N48" i="4"/>
  <c r="N52" i="4" s="1"/>
  <c r="N66" i="4" l="1"/>
  <c r="N69" i="4" l="1"/>
  <c r="N8" i="12" s="1"/>
  <c r="N20" i="12" s="1"/>
  <c r="N28" i="14"/>
  <c r="N32" i="14" s="1"/>
  <c r="N80" i="14" l="1"/>
  <c r="N55" i="14"/>
  <c r="N59" i="14" s="1"/>
  <c r="N83" i="14" l="1"/>
  <c r="N65" i="14" l="1"/>
  <c r="N84" i="14" s="1"/>
  <c r="N87" i="14" l="1"/>
  <c r="N9" i="12" s="1"/>
  <c r="N31" i="17" l="1"/>
  <c r="N34" i="17" s="1"/>
  <c r="N79" i="17" l="1"/>
  <c r="N64" i="17" l="1"/>
  <c r="N83" i="17" s="1"/>
  <c r="N86" i="17" s="1"/>
  <c r="N18" i="12" s="1"/>
  <c r="N21" i="12" s="1"/>
</calcChain>
</file>

<file path=xl/sharedStrings.xml><?xml version="1.0" encoding="utf-8"?>
<sst xmlns="http://schemas.openxmlformats.org/spreadsheetml/2006/main" count="963" uniqueCount="224">
  <si>
    <t>pa</t>
  </si>
  <si>
    <t>DESCRIPCIÓ</t>
  </si>
  <si>
    <t>CAPÍTOL</t>
  </si>
  <si>
    <t>UT.</t>
  </si>
  <si>
    <t>AMID.</t>
  </si>
  <si>
    <t>PREU</t>
  </si>
  <si>
    <t>IMPORT</t>
  </si>
  <si>
    <t>1.1</t>
  </si>
  <si>
    <t>1.2</t>
  </si>
  <si>
    <t>1.3</t>
  </si>
  <si>
    <t>CAPÍTOL 1</t>
  </si>
  <si>
    <t>2.1</t>
  </si>
  <si>
    <t>2.2</t>
  </si>
  <si>
    <t>CAPÍTOL 2</t>
  </si>
  <si>
    <t>3.1</t>
  </si>
  <si>
    <t>ut</t>
  </si>
  <si>
    <t>CAPÍTOL 3</t>
  </si>
  <si>
    <t xml:space="preserve">RESUM </t>
  </si>
  <si>
    <t>DESMUNTATGES I ENDERROCS</t>
  </si>
  <si>
    <t>m2</t>
  </si>
  <si>
    <t>IMPORT BASE</t>
  </si>
  <si>
    <t>Adequació local carrer Sant Pere Claver 16, Escala 1, PB1 de Tàrrega</t>
  </si>
  <si>
    <t>1.4</t>
  </si>
  <si>
    <t>1.5</t>
  </si>
  <si>
    <t>Subministrament i col·locació de porta interior abatible, cega, d'una fulla de 203x90x3,5 cm en aglomerat, contraxapat en pi i barnizada en taller. Totalment muntada. Incloent-hi panys, poms, bisagres necessàries per a dur-ho a terme.</t>
  </si>
  <si>
    <t>Extintor manual de pols seca polivalent, de càrrega 6 kg, amb pressió incorporada, cromat, amb suport a paret</t>
  </si>
  <si>
    <t>Extintor manual de diòxid de carboni, de càrrega 5 kg, amb pressió incorporada, pintat, amb suport a paret</t>
  </si>
  <si>
    <r>
      <t xml:space="preserve">Office: </t>
    </r>
    <r>
      <rPr>
        <sz val="10"/>
        <color indexed="8"/>
        <rFont val="Calibri"/>
        <family val="2"/>
      </rPr>
      <t xml:space="preserve">Mobiliari modular tipus cuina format per 3,5 m en baixos, sòcol inferior, melamina acabat en mate, nucli de taulell de partícules tipus P2 de interior i cantoneres termoplàstiques, calaixos i estants del mateix material, potes regulables, bisagres i tiradors, incloent-hi sobre d'aglomerat hidrífug amb superfície revestida de formica en color crema o blanc c/tall per a cubeta d'inox. Instal·lació i connexió de punt d'aigua i desaigües necessaris. </t>
    </r>
  </si>
  <si>
    <t>Pintura plàstica amb textura llisa, color blanc, acabat mat, sobre paraments horitzontals i verticals interiors de guix o escaiola, fins a més de 3 metres d'alçada, mà de fons i dues mans d'acabat.</t>
  </si>
  <si>
    <t>Cortina tipus estor enrotllable de 2200 mm d'amplada per 1400 mm d'alçada, amb teixit ignífgut perforat, accionament manual amb cadena, inclòs fixacions i anclatges a paret i/o sostre.</t>
  </si>
  <si>
    <t>Pany electrònic c/contrasenya númerica per a l'accés interior.</t>
  </si>
  <si>
    <t>Subministrament i instal·lació de sistema de detecció d'incendis convencional, format per una central de detecció automàtica de 2 zones de detecció, 6 detectors òptics de fum, 2 polsadors d'alarma amb senyalització lluminosa rearmables i tapa de plàstic basculant, sirena interior amb senyal acústica, sirena exterior amb senyal òptica i acústica, tot canalitzat en tub lliure d'halògens en superfície.</t>
  </si>
  <si>
    <t>Mostrador de recepció a mesura.</t>
  </si>
  <si>
    <t>2.3</t>
  </si>
  <si>
    <t>REVESTIMENTS, PAVIMENT I PINTURA</t>
  </si>
  <si>
    <t>Paviment laminat en lames de 1200x180 mm, classe 31: comercial moderat, resistència a l'abrasió AC4, format per tauler base de HDF laminat decoratiu en pi, acoblat amb clic, model de Finsa o similar col·locades sobre làmina d'escuma de polietilè de densitat de 3 mm de gruix.</t>
  </si>
  <si>
    <t>2.4</t>
  </si>
  <si>
    <t>TANCAMENTS I MOBILIARI</t>
  </si>
  <si>
    <t>2.5</t>
  </si>
  <si>
    <t>3.2</t>
  </si>
  <si>
    <t>3.3</t>
  </si>
  <si>
    <t>3.4</t>
  </si>
  <si>
    <t>ENLLUMENAT</t>
  </si>
  <si>
    <t>4.1</t>
  </si>
  <si>
    <t>4.2</t>
  </si>
  <si>
    <t>CAPÍTOL 4</t>
  </si>
  <si>
    <t>5.1</t>
  </si>
  <si>
    <t>5.2</t>
  </si>
  <si>
    <t>Programació i posta marxa per SAT</t>
  </si>
  <si>
    <t>CAPÍTOL 5</t>
  </si>
  <si>
    <t>TELECOMUNICACIONS, VEU I DADES</t>
  </si>
  <si>
    <t>6.1</t>
  </si>
  <si>
    <t>6.2</t>
  </si>
  <si>
    <t>6.3</t>
  </si>
  <si>
    <t>6.4</t>
  </si>
  <si>
    <t>CAPÍTOL 6</t>
  </si>
  <si>
    <t>PCI I SENYALÍSTICA</t>
  </si>
  <si>
    <t>PCI I SENYALISTICA</t>
  </si>
  <si>
    <t>ALTRES</t>
  </si>
  <si>
    <t>7.1</t>
  </si>
  <si>
    <t>CAPÍTOL 7</t>
  </si>
  <si>
    <t>7.2</t>
  </si>
  <si>
    <t>CONTROL DE QUALITAT</t>
  </si>
  <si>
    <t>8.1</t>
  </si>
  <si>
    <t>8.2</t>
  </si>
  <si>
    <t>CAPÍTOL 8</t>
  </si>
  <si>
    <t>9.1</t>
  </si>
  <si>
    <t>CAPÍTOL 9</t>
  </si>
  <si>
    <t>9.2</t>
  </si>
  <si>
    <t>Enderroc de paret de totxana de 15 cm de gruix, amb mitjans manuals i càrrega sobre camió. M3 a justificar.</t>
  </si>
  <si>
    <t>Arrencada de full i bastiment de porta interior amb mitjans manuals i càrrega manual sobre camió o contenidor</t>
  </si>
  <si>
    <t>Arrencada d'enrajolat en parament vertical, amb mitjans manuals i càrrega manual de runa sobre camió o contenidor. Necessaria per a l'obertura de l'espai de les portes.</t>
  </si>
  <si>
    <t>Desmuntatge finestres interiors en despatxos, incloent-hi retirada posterior a contenidor.</t>
  </si>
  <si>
    <t>Envà de plaques de guix laminat format per estructura senzilla normal amb perfileria de planxa d'acer galvanitzat, amb un gruix total de l'envà de 100 mm, muntants cada 400 mm de 70 mm d'amplària i canals de 70 mm d'amplària, 1 placa a cada cara, una estàndard (A) de 15 mm i l'altra hidròfuga (H) de 15 mm de gruix, fixades mecànicament i aïllament de plaques de llana mineral de vidre de resistència tèrmica &gt;= 1,714 m2·K/W, amb aïllament acústic mínim de 50 dB.</t>
  </si>
  <si>
    <t>Lamina adhesiva traslúcida, en diferents mesures i talls, per a la seva aplicació en cara interior per tal d'evitar visió interior - exterior.</t>
  </si>
  <si>
    <t>Neteja final d'obra. A justificar.</t>
  </si>
  <si>
    <t>Posta en marxa: conjunt de probes de servei per a comprovació del correcte funcionament de les instal·lacions: electricitat, fontaneria, sanejament, calefacció, climatització ... Entenen que en la seva totalitat es troben en bon estat. A justificar.</t>
  </si>
  <si>
    <t xml:space="preserve">Preparació prèvia en paraments, arrebossat de guix d'aplicació en capa fina C6 en una superfície prèviament guarnida, sobre parament vertical, de fins a 3 m d'alçada. </t>
  </si>
  <si>
    <t>2.6</t>
  </si>
  <si>
    <t>Subministrament i col·locació de panellat tipus Decustik fonoabsorbent D+ 009 ignífug D52-DO, en trams de 2,43 x 12,8 cm de 16 mm de gruix, acabat en faig, col·locat sobre rastrells encolats en paret.</t>
  </si>
  <si>
    <t>3.5</t>
  </si>
  <si>
    <t>PA</t>
  </si>
  <si>
    <t>ml</t>
  </si>
  <si>
    <t>Subministrament i muntatge de jardi vertical artificial d'amplada interior 26 cm i alçada total estança.</t>
  </si>
  <si>
    <t>Subministranent i col·locació de revestiment sobre parament vertical amb làmina vinílica d'1 mm de gruix i 1750 g/m2 de massa superficial, col·locat adherit.</t>
  </si>
  <si>
    <t>Pintat de parament vertical amb pintura magnètica de pissarra.</t>
  </si>
  <si>
    <t>Instal·lació elèctrica i ajudes de paleta. A justificar.</t>
  </si>
  <si>
    <t>Espai de jocs pels infants:</t>
  </si>
  <si>
    <t>Llumenera CONCORD negre 14W 220-240V switch 2700K/3000K/4000K puntual jardí vertical o similar.</t>
  </si>
  <si>
    <t>Tira LED de 5ml, IP20 24V 9.6W, 3000K, Driver Meanwell 100W 24V IP-67 i perfil d'al·lumini 7mm d'alçada amb difusor mate o similar.</t>
  </si>
  <si>
    <t>Subministrament i instal∙lació de plafó LED de 60x60 cm UGR&lt;19 4000K ref.
JDPANELT400W de JDOS o similar.</t>
  </si>
  <si>
    <t>Subministrament i instal∙lació de plafó LED de 60x60 cm UGR&lt;19 4000K ref.
JDPANELT400W de JDOS o similar, incloent-hi accessori per a col·locar en superfície.</t>
  </si>
  <si>
    <t>4.3</t>
  </si>
  <si>
    <t>4.4</t>
  </si>
  <si>
    <t>Material divers d'instal·lació i muntatge, incloent-hi tubs, safates, brides, regletes, tacos, cargols ... A justificar.</t>
  </si>
  <si>
    <t>Llum d'emergència amb làmpada led, amb una vida útil de 100000 h, no permanent i estanca amb grau de protecció IP66, aïllament classe II, amb un flux aproximat de 70 a 100 lm, 1 h d'autonomia, de forma rectangular amb difusor i cos de policarbonat, preu alt, col·locat encastat.</t>
  </si>
  <si>
    <t>Certificació i verificació dels punts de xarxa a utilitzar.</t>
  </si>
  <si>
    <r>
      <rPr>
        <b/>
        <sz val="10"/>
        <color indexed="8"/>
        <rFont val="Calibri"/>
        <family val="2"/>
      </rPr>
      <t xml:space="preserve">Ventilació de l'espai: </t>
    </r>
    <r>
      <rPr>
        <sz val="10"/>
        <color indexed="8"/>
        <rFont val="Calibri"/>
        <family val="2"/>
      </rPr>
      <t>Sistema regeneració de l'aire format per dues unitats recuperadores de calor CADB-HE-D 12 LH Basic i CADB-HE-D 27 LH Basic respectivament, tub helicoidal amb sortides en reixa d'impulsió i retorn, control centralitzat de funcionament, proves i posta en marxa.</t>
    </r>
  </si>
  <si>
    <t>10.1</t>
  </si>
  <si>
    <t>10.2</t>
  </si>
  <si>
    <t>CAPÍTOL 10</t>
  </si>
  <si>
    <t>Penjadors</t>
  </si>
  <si>
    <t>3.6</t>
  </si>
  <si>
    <t>3.6.1</t>
  </si>
  <si>
    <t>Subministrament i col·locació de porta corradera d'1 fulla de 92x210 cm de 40 mm de gruix en en aglomerat, contraxapat en pi i barnizada en taller, premarc de 100, batents i tapetes en DM hidrífug per a pintar. Totalment muntada. Incloent-hi panys, poms, bisagres necessàries per a dur-ho a terme.</t>
  </si>
  <si>
    <t>3.6.2</t>
  </si>
  <si>
    <t>3.6.3</t>
  </si>
  <si>
    <t>3.6.4</t>
  </si>
  <si>
    <t>3.6.5</t>
  </si>
  <si>
    <t>3.6.6</t>
  </si>
  <si>
    <t>3.6.7</t>
  </si>
  <si>
    <t xml:space="preserve">CLIMATITZACIÓ I VENTILACIÓ </t>
  </si>
  <si>
    <t>8.3</t>
  </si>
  <si>
    <t>Accessoris de bany en acer inoxidable satinat: dosificador sabó, portarrotllos, dispensador paper, escombreta i secamans.</t>
  </si>
  <si>
    <t>CLIMATITZACIÓ I VENTILACIÓ</t>
  </si>
  <si>
    <t>Adequació local Passatge Mastorrens núm. 6, Blanes</t>
  </si>
  <si>
    <t>Enderroc de paret de totxana de 15 cm de gruix i envans interiors amb mitjans manuals i càrrega sobre camió. M3 a justificar. Incloent-hi retirada i arrancada d'elements.</t>
  </si>
  <si>
    <t>Subministrament i col·locació de premarcs de fusta de pi per a pas de porta de 80 cm, totalment col·locat i preparat per a muntatge de nova. No inclosa dins d'aquesta partida.</t>
  </si>
  <si>
    <t>Bloc de porta interior tècnica abatible, de fusta, per a edifici d´ús públic, d´una fulla, llisa, de 203x82,5x3,5 cm, compost per ànima de tauler aglomerat de partícules, recobert amb lacat blanc bastidor de tauler contraxapat i cèrcol de fusta de pi, sobre precercol de pi per a pas de 90x35 mm. Incloent-hi perns, maneta i pany d'acer inoxidable, accessoris, ferratges de penjar i escuma de poliuretà per farciment de la folgança entre precerco i bloc de porta.</t>
  </si>
  <si>
    <t>BANYS</t>
  </si>
  <si>
    <t>Bany Minusvàlids: Repicat de rajoles parets verticals, arrebossat i ensinistrat fins a mitja alçada, 1,50 cm. Subministrament i col·locació de rajola de 20x20 blanc mate, col·locada amb ciment cola especial porcel·lànic i paviment vinilíc especial per a zones húmedes. Muntatge i subministrament d'elements i accessoris de bany.</t>
  </si>
  <si>
    <t>Banys: Arrebossat i ensinistrat fins a mitja alçada, 1,50 cm. Subministrament i col·locació de rajola de 20x20 blanc mate, col·locada amb ciment cola especial porcel·lànic i paviment vinilíc especial per a zones húmedes. Subministrament i instal·lació de desaigües i xarxa ACS. Muntatge i subministrament d'elements i accessoris de bany.</t>
  </si>
  <si>
    <t>Accés principal, mur d'obra vista: Fulla exterior de façana ventilada de 11,3 cm de gruix de fàbrica, de maó ceràmic cara vista perforat clinker, color salmó, acabat llis, 24x11,3x5,2 cm, amb junta de 1 cm rebuda amb morter de ciment M75. Subministrament i col·locació de pedra artificial granit blanca en coronació nou mur i part del mur existent ja deteriorada. Incloent-hi rebaix de l'esglaó d'entrada.</t>
  </si>
  <si>
    <t>2.7</t>
  </si>
  <si>
    <t>5.3</t>
  </si>
  <si>
    <t>m</t>
  </si>
  <si>
    <t>Cable per a transmissió de dades amb conductor de coure, de 4 parells, categoria 6 U/FTP, aïllament de poliolefina i coberta de PVC, no propagador de la flama segons UNE-EN 60332-1-2, col·locat sota tub o canal</t>
  </si>
  <si>
    <t>Caixa de mecanismes per a centralització de funcions en lloc de treball de 3 columnes, amb 2 preses de corrent (2P+T) de 10/16 A i tapa color blanc, 2 preses de corrent (2P+T) de 10/16 A amb tapa vermella, 2 preses de veu i dades RJ45 doble categoria 6 F/UTP, muntada superficialment.</t>
  </si>
  <si>
    <t>Subministrament i muntatge de material divers necessari, incloent-hi tubs, safates, brides, regletes, tacos, cargols ... A justificar.</t>
  </si>
  <si>
    <t>LEGALITZACIONS</t>
  </si>
  <si>
    <t>11.1</t>
  </si>
  <si>
    <t>11.2</t>
  </si>
  <si>
    <t>Legalització Instal·lació BT</t>
  </si>
  <si>
    <t>Legalització Instal·lació RITE</t>
  </si>
  <si>
    <t>11.3</t>
  </si>
  <si>
    <t>Llicència d'activitats</t>
  </si>
  <si>
    <t>ELECTRICITAT</t>
  </si>
  <si>
    <t>Subministrament i muntatge de material divers necessari, incloent-hi tubs, safates, brides, regletes, tacos, cargols, interruptors, commutadors ... A justificar.</t>
  </si>
  <si>
    <t>Alimentació punts de llum: Cable amb conductor de coure de tensió assignada0,6/1 kV, de designació RV-K, construcció segons norma UNE 21123-2, tripolar, de secció 3x1,5 mm2, amb coberta del cable de PVC, classe de reacció al foc Eca segons la norma UNE-EN 50575, col·locat en canal o safata</t>
  </si>
  <si>
    <t>Alimentació llocs de treball: Cable amb conductor de coure de tensió assignada0,6/1 kV, de designació RV-K, construcció segons norma UNE 21123-2, tripolar, de secció 3x2,5 mm2, amb coberta del cable de PVC, classe de reacció al foc Eca segons la norma UNE-EN 50575, col·locat en canal o safata</t>
  </si>
  <si>
    <t>6.5</t>
  </si>
  <si>
    <t>7.3</t>
  </si>
  <si>
    <t>7.4</t>
  </si>
  <si>
    <r>
      <rPr>
        <b/>
        <sz val="10"/>
        <color indexed="8"/>
        <rFont val="Calibri"/>
        <family val="2"/>
      </rPr>
      <t xml:space="preserve">Climtatització nous espais: </t>
    </r>
    <r>
      <rPr>
        <sz val="10"/>
        <color indexed="8"/>
        <rFont val="Calibri"/>
        <family val="2"/>
      </rPr>
      <t>Sistema climatització Multisplit Wind Free Comfort de Samsung format per dues unitats interiors de 2,5/3,2KW i 6,5/7,4KW i una  unitat exterior 4x1 8/9,3KG R32, incloent-hi material necessari per a dur-ho a terme, posta en marxa i proves.</t>
    </r>
  </si>
  <si>
    <r>
      <rPr>
        <b/>
        <sz val="10"/>
        <color indexed="8"/>
        <rFont val="Calibri"/>
        <family val="2"/>
      </rPr>
      <t xml:space="preserve">Climtatització de l'espai: </t>
    </r>
    <r>
      <rPr>
        <sz val="10"/>
        <color indexed="8"/>
        <rFont val="Calibri"/>
        <family val="2"/>
      </rPr>
      <t>Sistema VRV</t>
    </r>
  </si>
  <si>
    <t>9.3</t>
  </si>
  <si>
    <t>13.1</t>
  </si>
  <si>
    <t>13.2</t>
  </si>
  <si>
    <t>13.3</t>
  </si>
  <si>
    <t>CAPÍTOL 11</t>
  </si>
  <si>
    <t>CAPÍTOL 13</t>
  </si>
  <si>
    <r>
      <rPr>
        <b/>
        <sz val="10"/>
        <color indexed="8"/>
        <rFont val="Calibri"/>
        <family val="2"/>
      </rPr>
      <t xml:space="preserve">Climtatització de l'espai: </t>
    </r>
    <r>
      <rPr>
        <sz val="10"/>
        <color indexed="8"/>
        <rFont val="Calibri"/>
        <family val="2"/>
      </rPr>
      <t>Reubicació reixes. Incloent-hi obra civil necessaria, enderrocament de part afectada de sostre, realitzar noves obertures per a nova distribució de reixes d'impulsió, tancament de tota la zona afectada deixant preparat per pintar i retirada dels elements fora d'ús.</t>
    </r>
  </si>
  <si>
    <t>Subministrament i muntatge de divisòries Elegance Forma alçat A-8, marc de
doble vidre (6+6 ACÚSTIC). Mòduls a mida reinstal·lables, amb estructura oculta d'alumini en brut aliatge AW 6063 i estat T-5, formada per diverses canals per a la subjecció dels diferents sistemes d'ancoratge i juntes de estanquitat. Perfileria vista en alumini extrusionat, aliatge a AW 6063 i estat T-5 acabat en lacat o anoditzat. El perfil de vidre extruït a R02. En el cas de lacat, tractament de desgreixat i posterior atac de la superfície per passar al procés de imprimació i posterior aplicació de pols de polièster per càrrega electrostàtica abans d'introduir al forn a 200°C, amb segell de qualitat QUALIDECO. Per a l'anoditzat tractament de desgreixatge, decapat i neutralitzat de la superfície parar pas a la coloració electrolítica i el colmatat en aigua pura creant una capa de 15μ. Els entrecarrers entre mòduls portaran un ribet de goma o un perfil rígid de polipropilè de 7 mm. Marcs assemblats d'alumini, a doble cara i càmera interior, amb vidres laminats de 6+6 ACÚSTICS, totalment cercats a les dues cares amb perfileria plàstica d'estanquitat flexible per aconseguir un alt grau de adherència i segellat. Cortines venecianes entre vidres amb mecanisme de gir extern, opcionals. Inclosos tots els elements d'assemblatge i ancoratge. Als modulatges continus, la unió entre vidres serà a testa, mitjançant perfil de policarbonat transparent i adhesiu a “H” gruix total és de 82 mm. Índex ponderat de reducció acústica RW 44 dB, ISO 717-1 segons assaig als laboratoris Applus.</t>
  </si>
  <si>
    <t>Pintat de perfileria d'alumini en cara interior de color negre, pintat mitjançant aplicació manual de dues mans d'esmalt sintètic d'assecat ràpid, a base de resines alquídiques, color blanc, acabat brillant, (rendiment: 0,077 l/m² cada mà), prèvia aplicació d'una mà d' imprimació sintètica antioxidant d'assecat ràpid, a base de resines alquídiques, color gris, acabat mat (rendiment: 0,125 l/m²), sobre porta interior, cega, d'alumini. M2 a justificar.</t>
  </si>
  <si>
    <t>Retirada de l'aplacat fusta amb mitjans manuals, per a possible recuperació i nova col·locació (despatx 4)</t>
  </si>
  <si>
    <t>Retirada d'elements trencats en l'entrada (pedra esglaó), subministrament i col·locació de nova, pedra de Sant Vicenç, incloent-hi juntes. Totalment acabat.</t>
  </si>
  <si>
    <t>Enderroc envans interiors, despatxos 1-2-4 i sala tècnica, amb mitjans manuals i càrrega sobre camió. M3 a justificar. Incloent-hi retirada i arrancada d'elements (opció 2)</t>
  </si>
  <si>
    <t>Arrencada de full i bastiment de dues portes interiors amb mitjans manuals (despatxos 1 i 2) per a col·locació d'una d'elles en nova ubicació. Incloent-hi tancaments en ubicació anterior i obertura i col·locació en nova ubicació. Totalment acabat.</t>
  </si>
  <si>
    <t xml:space="preserve">Paviment laminat en lames de 1200x180 mm, classe 31: comercial moderat, resistència a l'abrasió AC4, format per tauler base de HDF laminat decoratiu en pi, acoblat amb clic, model de Finsa o similar col·locades sobre làmina d'escuma de polietilè de densitat de 3 mm de gruix. </t>
  </si>
  <si>
    <t>Subministrament i col·locació de fals sostre registrable, situat a una alçada inferior o igual a 4 m, panell acústic de llana de roca, compost per mòduls de 600x600x15 mm, acabat llis en color blanc per a perfileria vista T24. Totalment acabat.</t>
  </si>
  <si>
    <t>Llumenera decorativa modular d'alumini, de 120x30 cm, de 44 W de potència de la llumenera, 3700 lm de flux lluminós, protecció IP20, no regulable, muntada superficialment</t>
  </si>
  <si>
    <t>3.7</t>
  </si>
  <si>
    <t>3.7.1</t>
  </si>
  <si>
    <t>3.7.2</t>
  </si>
  <si>
    <t>3.7.3</t>
  </si>
  <si>
    <t>3.7.4</t>
  </si>
  <si>
    <t>3.7.5</t>
  </si>
  <si>
    <t>3.7.6</t>
  </si>
  <si>
    <t>3.7.7</t>
  </si>
  <si>
    <t>Adequació local C/Reial cantonada C/Lleó a Tarragona</t>
  </si>
  <si>
    <t>Enderroc, desmuntatge i retirada de totes les mampares de vidre, mobles, aluminis, paviment ... Tot realitzat amb mitjans manuals i càrrega manual sobre camió o contenidor.</t>
  </si>
  <si>
    <t>Instal·lació de tancament d'alumini i vidre de 6+6 amb pont tèrmic, color negre, porta de pas 90 cm. Desmuntatge de tirador existent porta, rètols façana.</t>
  </si>
  <si>
    <t xml:space="preserve">Desmuntatge de persiana garatge i accessoris d'aquesta: estructura, guies, motor ..., així com sostre i elements necessaris per a dur-ho terme. </t>
  </si>
  <si>
    <t>Enderroc de vorera i gual existent mitjançant mitjans manuals.</t>
  </si>
  <si>
    <t>Accés principal, subministrament i col·locació de nova vorera de vianants i reparació de la part afectada.</t>
  </si>
  <si>
    <t>Retirar marbre de la façana, repicar l'arrebossat realitzat amb mitjans manuals i càrrega manual sobre camió o contenidor. Posterior arrebossat i remolineat amb morter en tota la paret afectada.</t>
  </si>
  <si>
    <t>Subministrament i muntatge de porta de vidre temperat transparent de 10 mm de gruix, de 2100x800 mm, perfils verticals vistos d'alumini, per a mampara modular. Incloent-hi accessoris.</t>
  </si>
  <si>
    <t>Adequació local en C/Molí d'en Saborit, 2 de Vic</t>
  </si>
  <si>
    <t>Distribució enllumenat existent.</t>
  </si>
  <si>
    <t>2.6.1</t>
  </si>
  <si>
    <t>2.6.2</t>
  </si>
  <si>
    <t>2.6.3</t>
  </si>
  <si>
    <t>2.6.4</t>
  </si>
  <si>
    <t>2.6.5</t>
  </si>
  <si>
    <t>2.6.6</t>
  </si>
  <si>
    <t>2.6.7</t>
  </si>
  <si>
    <t>5.4</t>
  </si>
  <si>
    <t>5.5</t>
  </si>
  <si>
    <t>Subministrament, col·locació i connexió de RACK de 19" format per a 2 Patch Pannel de 24 ports, base d'endolls i SAI integrat de 19" per a la protecció dels equips electrònics (no inclosos). Connexió dels punts existents i númeració d'aquests.</t>
  </si>
  <si>
    <t>Adequació local C/President Macià núm. 10 de Palamós.</t>
  </si>
  <si>
    <t xml:space="preserve">Adequació de diferents edificis en obra civil, instal·lacions elèctriques, veu i dades, climatització i ventilació i subministrament de mobiliari </t>
  </si>
  <si>
    <t>Transport de residus inerts, produïts en obres de construcció i/o demolició, a contenidor de 9 m³.</t>
  </si>
  <si>
    <t>1. LOT 1 TÀRREGA</t>
  </si>
  <si>
    <t>Col·locació de panellat tipus Decustik fonoabsorbent D+ 009 ignífug D52-DO, en trams de 2,43 x 12,8 cm de 16 mm de gruix, acabat en faig, col·locat sobre rastrells encolats en paret.</t>
  </si>
  <si>
    <t>Subministrament cortina tipus estor enrotllable de 2200 mm d'amplada per 1400 mm d'alçada, amb teixit ignífgut perforat, accionament manual amb cadena, inclòs fixacions i anclatges a paret i/o sostre.</t>
  </si>
  <si>
    <t>1. LOT 2 TÀRREGA</t>
  </si>
  <si>
    <t>Col·locació i connexió de RACK de 19" format per a 2 Patch Pannel de 24 ports, base d'endolls i SAI integrat de 19" per a la protecció dels equips electrònics (no inclosos). Connexió dels punts existents i númeració d'aquests.</t>
  </si>
  <si>
    <t>Instal·lació de sistema de detecció d'incendis convencional, format per una central de detecció automàtica de 2 zones de detecció, 6 detectors òptics de fum, 2 polsadors d'alarma amb senyalització lluminosa rearmables i tapa de plàstic basculant, sirena interior amb senyal acústica, sirena exterior amb senyal òptica i acústica, tot canalitzat en tub lliure d'halògens en superfície.</t>
  </si>
  <si>
    <t>LOT 2 TÀRREGA</t>
  </si>
  <si>
    <t>LOT 1 TÀRREGA</t>
  </si>
  <si>
    <t>RESUM AMIDAMENTS</t>
  </si>
  <si>
    <t>2. LOT 1 BLANES</t>
  </si>
  <si>
    <t>Transport de residus inerts, produïts en obres de construcció i/o demolició, a contenidor de 9 m³</t>
  </si>
  <si>
    <t>LOT 1 BLANES</t>
  </si>
  <si>
    <t>LOT 2 BLANES</t>
  </si>
  <si>
    <t>2. LOT 2 BLANES</t>
  </si>
  <si>
    <t>LOT 1 PALAMÓS</t>
  </si>
  <si>
    <t>LOT 1 TARRAGONA</t>
  </si>
  <si>
    <t>LOT 1 VIC</t>
  </si>
  <si>
    <t>LOT 2 VIC</t>
  </si>
  <si>
    <t>LOT 2 TARRAGONA</t>
  </si>
  <si>
    <t>LOT 2 PALAMÓS</t>
  </si>
  <si>
    <t>3. LOT 1 PALAMÓS</t>
  </si>
  <si>
    <t>3. LOT 2 PALAMÓS</t>
  </si>
  <si>
    <t>4. LOT 1 TARRAGONA</t>
  </si>
  <si>
    <t>IMPORT BASE LOT 1</t>
  </si>
  <si>
    <t>IMPORT BASE LOT 2</t>
  </si>
  <si>
    <t>4. LOT 2 TARRAGONA</t>
  </si>
  <si>
    <t>Muntatge de material divers necessari, incloent-hi tubs, safates, brides, regletes, tacos, cargols, interruptors, commutadors ... A justificar.</t>
  </si>
  <si>
    <t>5. LOT 2 VIC</t>
  </si>
  <si>
    <t>5. LOT 1 VIC</t>
  </si>
  <si>
    <t>NOM DE L'EMPRESA LICITADORA:</t>
  </si>
  <si>
    <t>Les partides ombrejades amb aquest color han d'incloure el subministrament del material</t>
  </si>
  <si>
    <t>NOTA: LES PARTIDES OMBREJADES AMB AQUEST COLOR, PER AL LOT 1, IMPLICA SUBMINISTRAMENT I COL·LOCACIÓ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</si>
</sst>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0.00\ &quot;€&quot;;[Red]\-#,##0.00\ &quot;€&quot;"/>
    <numFmt numFmtId="44" formatCode="_-* #,##0.00\ &quot;€&quot;_-;\-* #,##0.00\ &quot;€&quot;_-;_-* &quot;-&quot;??\ &quot;€&quot;_-;_-@_-"/>
    <numFmt numFmtId="164" formatCode="#,##0.00\ &quot;€&quot;"/>
    <numFmt numFmtId="165" formatCode="#,##0.00_ ;\-#,##0.00\ "/>
  </numFmts>
  <fonts count="22">
    <font>
      <sz val="11"/>
      <color theme="1"/>
      <name val="Helvetica-Light"/>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Helvetica-Light"/>
      <family val="2"/>
    </font>
    <font>
      <b/>
      <u/>
      <sz val="10"/>
      <color indexed="8"/>
      <name val="Calibri"/>
      <family val="2"/>
    </font>
    <font>
      <sz val="10"/>
      <color indexed="8"/>
      <name val="Calibri"/>
      <family val="2"/>
    </font>
    <font>
      <b/>
      <sz val="10"/>
      <color indexed="8"/>
      <name val="Calibri"/>
      <family val="2"/>
    </font>
    <font>
      <sz val="11"/>
      <color indexed="8"/>
      <name val="Helvetica-Light"/>
      <family val="2"/>
    </font>
    <font>
      <sz val="9"/>
      <color indexed="8"/>
      <name val="Calibri"/>
      <family val="2"/>
    </font>
    <font>
      <b/>
      <sz val="10"/>
      <name val="Calibri"/>
      <family val="2"/>
      <scheme val="minor"/>
    </font>
    <font>
      <b/>
      <sz val="10"/>
      <color indexed="9"/>
      <name val="Calibri"/>
      <family val="2"/>
      <scheme val="minor"/>
    </font>
    <font>
      <sz val="10"/>
      <color indexed="8"/>
      <name val="Calibri"/>
      <family val="2"/>
      <scheme val="minor"/>
    </font>
    <font>
      <b/>
      <sz val="10"/>
      <color indexed="8"/>
      <name val="Calibri"/>
      <family val="2"/>
      <scheme val="minor"/>
    </font>
    <font>
      <b/>
      <sz val="10"/>
      <color theme="1"/>
      <name val="Calibri"/>
      <family val="2"/>
      <scheme val="minor"/>
    </font>
    <font>
      <b/>
      <sz val="9"/>
      <color indexed="8"/>
      <name val="Calibri"/>
      <family val="2"/>
    </font>
    <font>
      <sz val="10"/>
      <color theme="1"/>
      <name val="Calibri"/>
      <family val="2"/>
      <scheme val="minor"/>
    </font>
    <font>
      <sz val="10"/>
      <name val="Calibri"/>
      <family val="2"/>
    </font>
    <font>
      <b/>
      <sz val="11"/>
      <color theme="1"/>
      <name val="Calibri"/>
      <family val="2"/>
      <scheme val="minor"/>
    </font>
    <font>
      <sz val="10"/>
      <name val="Helvetica-Light"/>
    </font>
    <font>
      <b/>
      <sz val="14"/>
      <color indexed="8"/>
      <name val="Calibri"/>
      <family val="2"/>
    </font>
  </fonts>
  <fills count="8">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79998168889431442"/>
        <bgColor indexed="64"/>
      </patternFill>
    </fill>
  </fills>
  <borders count="7">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9" fillId="0" borderId="0" applyFont="0" applyFill="0" applyBorder="0" applyAlignment="0" applyProtection="0"/>
  </cellStyleXfs>
  <cellXfs count="234">
    <xf numFmtId="0" fontId="0" fillId="0" borderId="0" xfId="0"/>
    <xf numFmtId="0" fontId="5" fillId="0" borderId="0" xfId="0" applyFont="1"/>
    <xf numFmtId="0" fontId="5" fillId="0" borderId="0" xfId="0" applyFont="1" applyBorder="1"/>
    <xf numFmtId="0" fontId="7" fillId="0" borderId="0" xfId="0" applyFont="1" applyAlignment="1">
      <alignment vertical="center"/>
    </xf>
    <xf numFmtId="2" fontId="7" fillId="0" borderId="0" xfId="0" applyNumberFormat="1" applyFont="1" applyAlignment="1">
      <alignment vertical="center"/>
    </xf>
    <xf numFmtId="164" fontId="7" fillId="0" borderId="0" xfId="0" applyNumberFormat="1" applyFont="1" applyAlignment="1">
      <alignment vertical="center"/>
    </xf>
    <xf numFmtId="0" fontId="7" fillId="0" borderId="0" xfId="0" applyFont="1"/>
    <xf numFmtId="0" fontId="6" fillId="0" borderId="0" xfId="0" applyFont="1"/>
    <xf numFmtId="44" fontId="5" fillId="0" borderId="0" xfId="0" applyNumberFormat="1" applyFont="1"/>
    <xf numFmtId="164" fontId="8" fillId="0" borderId="0" xfId="1" applyNumberFormat="1" applyFont="1" applyFill="1" applyBorder="1" applyAlignment="1" applyProtection="1">
      <alignment horizontal="left" vertical="center"/>
      <protection locked="0"/>
    </xf>
    <xf numFmtId="2" fontId="5" fillId="0" borderId="0" xfId="0" applyNumberFormat="1" applyFont="1"/>
    <xf numFmtId="164" fontId="5" fillId="0" borderId="0" xfId="0" applyNumberFormat="1" applyFont="1"/>
    <xf numFmtId="44" fontId="8" fillId="0" borderId="0" xfId="1" applyFont="1" applyFill="1" applyBorder="1" applyAlignment="1">
      <alignment horizontal="center" vertical="center"/>
    </xf>
    <xf numFmtId="0" fontId="7" fillId="0" borderId="0" xfId="0" applyFont="1" applyFill="1" applyBorder="1" applyAlignment="1">
      <alignment horizontal="left" vertical="center"/>
    </xf>
    <xf numFmtId="44" fontId="7" fillId="0" borderId="0" xfId="1" applyFont="1" applyFill="1" applyBorder="1" applyAlignment="1" applyProtection="1">
      <alignment horizontal="left" vertical="center"/>
      <protection locked="0"/>
    </xf>
    <xf numFmtId="164" fontId="7" fillId="0" borderId="0" xfId="1" applyNumberFormat="1" applyFont="1" applyFill="1" applyBorder="1" applyAlignment="1" applyProtection="1">
      <alignment horizontal="right" vertical="center"/>
      <protection locked="0"/>
    </xf>
    <xf numFmtId="2" fontId="7" fillId="0" borderId="0" xfId="1" applyNumberFormat="1" applyFont="1" applyFill="1" applyBorder="1" applyAlignment="1" applyProtection="1">
      <alignment horizontal="right" vertical="center"/>
      <protection locked="0"/>
    </xf>
    <xf numFmtId="0" fontId="7" fillId="0" borderId="0" xfId="0" applyFont="1" applyFill="1" applyBorder="1" applyAlignment="1">
      <alignment horizontal="center" vertical="center"/>
    </xf>
    <xf numFmtId="0" fontId="7" fillId="2" borderId="1" xfId="0" applyFont="1" applyFill="1" applyBorder="1" applyAlignment="1">
      <alignment vertical="center"/>
    </xf>
    <xf numFmtId="44" fontId="5" fillId="0" borderId="0" xfId="0" applyNumberFormat="1" applyFont="1" applyBorder="1"/>
    <xf numFmtId="164" fontId="7" fillId="0" borderId="0" xfId="1" applyNumberFormat="1" applyFont="1" applyFill="1" applyBorder="1" applyAlignment="1" applyProtection="1">
      <alignment horizontal="right"/>
      <protection locked="0"/>
    </xf>
    <xf numFmtId="0" fontId="7" fillId="0" borderId="0" xfId="0" applyFont="1" applyAlignment="1"/>
    <xf numFmtId="2" fontId="7" fillId="0" borderId="0" xfId="0" applyNumberFormat="1" applyFont="1" applyAlignment="1"/>
    <xf numFmtId="164" fontId="7" fillId="0" borderId="0" xfId="0" applyNumberFormat="1" applyFont="1" applyAlignment="1"/>
    <xf numFmtId="0" fontId="10" fillId="0" borderId="0" xfId="0" applyFont="1" applyAlignment="1"/>
    <xf numFmtId="0" fontId="5" fillId="0" borderId="0" xfId="0" applyFont="1" applyFill="1" applyBorder="1" applyAlignment="1">
      <alignment horizontal="left"/>
    </xf>
    <xf numFmtId="2" fontId="7" fillId="2" borderId="1" xfId="0" applyNumberFormat="1" applyFont="1" applyFill="1" applyBorder="1" applyAlignment="1">
      <alignment vertical="center"/>
    </xf>
    <xf numFmtId="164" fontId="7" fillId="2" borderId="1" xfId="0" applyNumberFormat="1" applyFont="1" applyFill="1" applyBorder="1" applyAlignment="1">
      <alignment vertical="center"/>
    </xf>
    <xf numFmtId="2" fontId="11" fillId="0" borderId="2" xfId="0" applyNumberFormat="1" applyFont="1" applyBorder="1" applyAlignment="1">
      <alignment horizontal="right" vertical="center"/>
    </xf>
    <xf numFmtId="164" fontId="11" fillId="0" borderId="2" xfId="0" applyNumberFormat="1" applyFont="1" applyBorder="1" applyAlignment="1">
      <alignment horizontal="right" vertical="center"/>
    </xf>
    <xf numFmtId="0" fontId="13" fillId="0" borderId="0" xfId="0" applyFont="1" applyAlignment="1">
      <alignment vertical="center"/>
    </xf>
    <xf numFmtId="2" fontId="13" fillId="0" borderId="0" xfId="0" applyNumberFormat="1" applyFont="1" applyAlignment="1">
      <alignment vertical="center"/>
    </xf>
    <xf numFmtId="164" fontId="13" fillId="0" borderId="0" xfId="0" applyNumberFormat="1" applyFont="1" applyAlignment="1">
      <alignment vertical="center"/>
    </xf>
    <xf numFmtId="0" fontId="8" fillId="0" borderId="2" xfId="0" applyFont="1" applyBorder="1" applyAlignment="1">
      <alignment horizontal="left"/>
    </xf>
    <xf numFmtId="2" fontId="7" fillId="0" borderId="0" xfId="0" applyNumberFormat="1" applyFont="1" applyProtection="1">
      <protection locked="0"/>
    </xf>
    <xf numFmtId="164" fontId="7" fillId="0" borderId="0" xfId="1" applyNumberFormat="1" applyFont="1" applyFill="1" applyBorder="1" applyAlignment="1" applyProtection="1">
      <protection locked="0"/>
    </xf>
    <xf numFmtId="0" fontId="7" fillId="0" borderId="0" xfId="0" applyFont="1" applyProtection="1">
      <protection locked="0"/>
    </xf>
    <xf numFmtId="0" fontId="7" fillId="0" borderId="0" xfId="0" applyFont="1" applyAlignment="1">
      <alignment horizontal="center"/>
    </xf>
    <xf numFmtId="0" fontId="7" fillId="0" borderId="0" xfId="0" applyFont="1" applyAlignment="1" applyProtection="1">
      <alignment horizontal="center"/>
      <protection locked="0"/>
    </xf>
    <xf numFmtId="2" fontId="7" fillId="0" borderId="0" xfId="0" applyNumberFormat="1" applyFont="1"/>
    <xf numFmtId="164" fontId="14" fillId="0" borderId="2" xfId="1" applyNumberFormat="1" applyFont="1" applyFill="1" applyBorder="1" applyAlignment="1" applyProtection="1">
      <alignment horizontal="left"/>
      <protection locked="0"/>
    </xf>
    <xf numFmtId="0" fontId="13" fillId="0" borderId="0" xfId="0" applyFont="1"/>
    <xf numFmtId="0" fontId="13" fillId="0" borderId="0" xfId="0" applyFont="1" applyAlignment="1" applyProtection="1">
      <alignment horizontal="justify" wrapText="1"/>
      <protection locked="0"/>
    </xf>
    <xf numFmtId="2" fontId="13" fillId="0" borderId="0" xfId="0" applyNumberFormat="1" applyFont="1"/>
    <xf numFmtId="164" fontId="14" fillId="0" borderId="0" xfId="1" applyNumberFormat="1" applyFont="1" applyFill="1" applyBorder="1" applyAlignment="1" applyProtection="1">
      <alignment horizontal="left"/>
      <protection locked="0"/>
    </xf>
    <xf numFmtId="165" fontId="14" fillId="0" borderId="0" xfId="1" applyNumberFormat="1" applyFont="1" applyFill="1" applyBorder="1" applyAlignment="1">
      <alignment horizontal="right"/>
    </xf>
    <xf numFmtId="44" fontId="8" fillId="0" borderId="0" xfId="1" applyFont="1" applyFill="1" applyBorder="1" applyAlignment="1">
      <alignment horizontal="center"/>
    </xf>
    <xf numFmtId="0" fontId="8" fillId="0" borderId="0" xfId="0" applyFont="1" applyAlignment="1">
      <alignment horizontal="left"/>
    </xf>
    <xf numFmtId="0" fontId="16" fillId="0" borderId="0" xfId="0" applyFont="1"/>
    <xf numFmtId="164" fontId="7" fillId="0" borderId="0" xfId="0" applyNumberFormat="1" applyFont="1"/>
    <xf numFmtId="0" fontId="14" fillId="2" borderId="1" xfId="0" applyFont="1" applyFill="1" applyBorder="1" applyAlignment="1">
      <alignment horizontal="left" vertical="center"/>
    </xf>
    <xf numFmtId="0" fontId="13" fillId="2" borderId="1" xfId="0" applyFont="1" applyFill="1" applyBorder="1" applyAlignment="1">
      <alignment vertical="center"/>
    </xf>
    <xf numFmtId="2" fontId="13" fillId="2" borderId="1" xfId="0" applyNumberFormat="1" applyFont="1" applyFill="1" applyBorder="1" applyAlignment="1">
      <alignment vertical="center"/>
    </xf>
    <xf numFmtId="164" fontId="13" fillId="2" borderId="1" xfId="0" applyNumberFormat="1" applyFont="1" applyFill="1" applyBorder="1" applyAlignment="1">
      <alignment vertical="center"/>
    </xf>
    <xf numFmtId="0" fontId="7" fillId="0" borderId="0" xfId="0" applyFont="1" applyBorder="1" applyAlignment="1">
      <alignment horizontal="left"/>
    </xf>
    <xf numFmtId="0" fontId="7" fillId="0" borderId="0" xfId="0" applyFont="1" applyBorder="1"/>
    <xf numFmtId="2" fontId="7" fillId="0" borderId="0" xfId="0" applyNumberFormat="1" applyFont="1" applyBorder="1" applyProtection="1">
      <protection locked="0"/>
    </xf>
    <xf numFmtId="2" fontId="8" fillId="0" borderId="0" xfId="0" applyNumberFormat="1" applyFont="1" applyBorder="1" applyProtection="1">
      <protection locked="0"/>
    </xf>
    <xf numFmtId="0" fontId="8" fillId="0" borderId="0" xfId="0" applyFont="1" applyBorder="1"/>
    <xf numFmtId="164" fontId="8" fillId="0" borderId="0" xfId="1" applyNumberFormat="1" applyFont="1" applyFill="1" applyBorder="1" applyAlignment="1" applyProtection="1">
      <protection locked="0"/>
    </xf>
    <xf numFmtId="164" fontId="18" fillId="0" borderId="0" xfId="1" applyNumberFormat="1" applyFont="1" applyFill="1" applyBorder="1" applyAlignment="1" applyProtection="1">
      <alignment horizontal="right" vertical="top"/>
      <protection locked="0"/>
    </xf>
    <xf numFmtId="0" fontId="7" fillId="0" borderId="0" xfId="0" applyFont="1" applyAlignment="1">
      <alignment horizontal="left"/>
    </xf>
    <xf numFmtId="0" fontId="8" fillId="0" borderId="0" xfId="0" applyFont="1" applyBorder="1" applyAlignment="1">
      <alignment horizontal="left"/>
    </xf>
    <xf numFmtId="0" fontId="13" fillId="0" borderId="0" xfId="0" applyFont="1" applyAlignment="1">
      <alignment horizontal="center" vertical="center"/>
    </xf>
    <xf numFmtId="0" fontId="7" fillId="0" borderId="0" xfId="0" applyFont="1" applyFill="1" applyBorder="1" applyAlignment="1">
      <alignment vertical="center"/>
    </xf>
    <xf numFmtId="44" fontId="7" fillId="0" borderId="0" xfId="1" applyFont="1" applyFill="1" applyBorder="1" applyAlignment="1"/>
    <xf numFmtId="0" fontId="12" fillId="0" borderId="2" xfId="0" applyFont="1" applyBorder="1" applyAlignment="1">
      <alignment horizontal="right" vertical="center"/>
    </xf>
    <xf numFmtId="0" fontId="7" fillId="0" borderId="0" xfId="0" applyFont="1" applyAlignment="1" applyProtection="1">
      <alignment horizontal="justify" wrapText="1"/>
      <protection locked="0"/>
    </xf>
    <xf numFmtId="44" fontId="7" fillId="0" borderId="0" xfId="1" applyFont="1" applyFill="1" applyBorder="1" applyAlignment="1">
      <alignment horizontal="center" vertical="center"/>
    </xf>
    <xf numFmtId="0" fontId="8" fillId="2" borderId="1" xfId="0" applyFont="1" applyFill="1" applyBorder="1" applyAlignment="1">
      <alignment horizontal="left" vertical="center"/>
    </xf>
    <xf numFmtId="0" fontId="14" fillId="0" borderId="0" xfId="0" applyFont="1" applyBorder="1" applyAlignment="1" applyProtection="1">
      <alignment horizontal="justify" wrapText="1"/>
      <protection locked="0"/>
    </xf>
    <xf numFmtId="0" fontId="15" fillId="0" borderId="0" xfId="0" applyFont="1" applyBorder="1" applyAlignment="1">
      <alignment horizontal="justify" wrapText="1"/>
    </xf>
    <xf numFmtId="44" fontId="8" fillId="0" borderId="0" xfId="1" applyFont="1" applyFill="1" applyBorder="1" applyAlignment="1"/>
    <xf numFmtId="2" fontId="17" fillId="0" borderId="0" xfId="0" applyNumberFormat="1" applyFont="1" applyAlignment="1"/>
    <xf numFmtId="0" fontId="17" fillId="0" borderId="0" xfId="0" applyFont="1" applyFill="1" applyBorder="1" applyAlignment="1"/>
    <xf numFmtId="164" fontId="17" fillId="0" borderId="0" xfId="0" applyNumberFormat="1" applyFont="1" applyAlignment="1"/>
    <xf numFmtId="0" fontId="4" fillId="0" borderId="0" xfId="0" applyFont="1"/>
    <xf numFmtId="0" fontId="15" fillId="0" borderId="0" xfId="0" applyFont="1" applyAlignment="1">
      <alignment horizontal="left"/>
    </xf>
    <xf numFmtId="0" fontId="17" fillId="0" borderId="0" xfId="0" applyFont="1"/>
    <xf numFmtId="164" fontId="4" fillId="0" borderId="0" xfId="0" applyNumberFormat="1" applyFont="1"/>
    <xf numFmtId="164" fontId="19" fillId="0" borderId="0" xfId="0" applyNumberFormat="1" applyFont="1"/>
    <xf numFmtId="0" fontId="6" fillId="0" borderId="0" xfId="0" applyFont="1" applyAlignment="1">
      <alignment horizontal="left" vertical="center"/>
    </xf>
    <xf numFmtId="0" fontId="11" fillId="0" borderId="2" xfId="0" applyFont="1" applyBorder="1" applyAlignment="1">
      <alignment horizontal="left" vertical="center"/>
    </xf>
    <xf numFmtId="0" fontId="13" fillId="0" borderId="0" xfId="0" applyFont="1" applyAlignment="1">
      <alignment horizontal="left" vertical="center"/>
    </xf>
    <xf numFmtId="0" fontId="7" fillId="0" borderId="0" xfId="0" applyFont="1" applyAlignment="1" applyProtection="1">
      <alignment horizontal="left"/>
      <protection locked="0"/>
    </xf>
    <xf numFmtId="0" fontId="7" fillId="0" borderId="0" xfId="0" applyFont="1" applyFill="1" applyAlignment="1" applyProtection="1">
      <alignment horizontal="left"/>
      <protection locked="0"/>
    </xf>
    <xf numFmtId="0" fontId="14" fillId="0" borderId="0" xfId="0" applyFont="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7" fillId="2" borderId="1" xfId="0" applyFont="1" applyFill="1" applyBorder="1" applyAlignment="1">
      <alignment horizontal="center" vertical="center"/>
    </xf>
    <xf numFmtId="0" fontId="7" fillId="0" borderId="0" xfId="0" applyFont="1" applyAlignment="1">
      <alignment horizontal="center" vertical="center"/>
    </xf>
    <xf numFmtId="0" fontId="11" fillId="0" borderId="2" xfId="0" applyFont="1" applyBorder="1" applyAlignment="1">
      <alignment horizontal="center" vertical="center"/>
    </xf>
    <xf numFmtId="0" fontId="7" fillId="0" borderId="2" xfId="0" applyFont="1" applyBorder="1" applyAlignment="1">
      <alignment horizontal="center"/>
    </xf>
    <xf numFmtId="0" fontId="7" fillId="0" borderId="0" xfId="0" applyFont="1" applyBorder="1" applyAlignment="1">
      <alignment horizontal="center"/>
    </xf>
    <xf numFmtId="0" fontId="4" fillId="0" borderId="0" xfId="0" applyFont="1" applyFill="1" applyAlignment="1">
      <alignment horizontal="center"/>
    </xf>
    <xf numFmtId="0" fontId="13" fillId="2" borderId="1" xfId="0" applyFont="1" applyFill="1" applyBorder="1" applyAlignment="1">
      <alignment horizontal="center" vertical="center"/>
    </xf>
    <xf numFmtId="0" fontId="5" fillId="0" borderId="0" xfId="0" applyFont="1" applyAlignment="1">
      <alignment horizontal="center"/>
    </xf>
    <xf numFmtId="0" fontId="7" fillId="0" borderId="2" xfId="0" applyFont="1" applyBorder="1" applyAlignment="1">
      <alignment horizontal="left"/>
    </xf>
    <xf numFmtId="8" fontId="7" fillId="0" borderId="0" xfId="0" applyNumberFormat="1" applyFont="1"/>
    <xf numFmtId="0" fontId="3" fillId="0" borderId="0" xfId="0" applyFont="1" applyAlignment="1">
      <alignment horizontal="left"/>
    </xf>
    <xf numFmtId="0" fontId="7" fillId="0" borderId="0" xfId="0" applyFont="1" applyAlignment="1" applyProtection="1">
      <alignment horizontal="justify" wrapText="1"/>
      <protection locked="0"/>
    </xf>
    <xf numFmtId="44" fontId="7" fillId="0" borderId="0" xfId="1" applyFont="1" applyFill="1" applyBorder="1" applyAlignment="1"/>
    <xf numFmtId="0" fontId="14" fillId="0" borderId="0" xfId="0" applyFont="1" applyBorder="1" applyAlignment="1" applyProtection="1">
      <alignment horizontal="justify" wrapText="1"/>
      <protection locked="0"/>
    </xf>
    <xf numFmtId="0" fontId="15" fillId="0" borderId="0" xfId="0" applyFont="1" applyBorder="1" applyAlignment="1">
      <alignment horizontal="justify" wrapText="1"/>
    </xf>
    <xf numFmtId="44" fontId="8" fillId="0" borderId="0" xfId="1" applyFont="1" applyFill="1" applyBorder="1" applyAlignment="1"/>
    <xf numFmtId="0" fontId="12" fillId="0" borderId="2" xfId="0" applyFont="1" applyBorder="1" applyAlignment="1">
      <alignment horizontal="right" vertical="center"/>
    </xf>
    <xf numFmtId="0" fontId="7" fillId="0" borderId="0" xfId="0" applyFont="1" applyFill="1" applyBorder="1" applyAlignment="1">
      <alignment vertical="center"/>
    </xf>
    <xf numFmtId="44" fontId="7" fillId="0" borderId="0" xfId="1" applyFont="1" applyFill="1" applyBorder="1" applyAlignment="1">
      <alignment horizontal="center" vertical="center"/>
    </xf>
    <xf numFmtId="0" fontId="8" fillId="2" borderId="1" xfId="0" applyFont="1" applyFill="1" applyBorder="1" applyAlignment="1">
      <alignment horizontal="left"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7" fillId="0" borderId="0" xfId="0" applyFont="1" applyFill="1" applyBorder="1" applyAlignment="1">
      <alignment vertical="center"/>
    </xf>
    <xf numFmtId="44" fontId="7" fillId="0" borderId="0" xfId="1" applyFont="1" applyFill="1" applyBorder="1" applyAlignment="1"/>
    <xf numFmtId="0" fontId="12" fillId="0" borderId="2" xfId="0" applyFont="1" applyBorder="1" applyAlignment="1">
      <alignment horizontal="right" vertical="center"/>
    </xf>
    <xf numFmtId="0" fontId="7" fillId="0" borderId="0" xfId="0" applyFont="1" applyAlignment="1" applyProtection="1">
      <alignment horizontal="justify" wrapText="1"/>
      <protection locked="0"/>
    </xf>
    <xf numFmtId="44" fontId="7" fillId="0" borderId="0" xfId="1" applyFont="1" applyFill="1" applyBorder="1" applyAlignment="1">
      <alignment horizontal="center" vertical="center"/>
    </xf>
    <xf numFmtId="0" fontId="8" fillId="2" borderId="1" xfId="0" applyFont="1" applyFill="1" applyBorder="1" applyAlignment="1">
      <alignment horizontal="left" vertical="center"/>
    </xf>
    <xf numFmtId="0" fontId="14" fillId="0" borderId="0" xfId="0" applyFont="1" applyBorder="1" applyAlignment="1" applyProtection="1">
      <alignment horizontal="justify" wrapText="1"/>
      <protection locked="0"/>
    </xf>
    <xf numFmtId="0" fontId="15" fillId="0" borderId="0" xfId="0" applyFont="1" applyBorder="1" applyAlignment="1">
      <alignment horizontal="justify" wrapText="1"/>
    </xf>
    <xf numFmtId="44" fontId="8" fillId="0" borderId="0" xfId="1" applyFont="1" applyFill="1" applyBorder="1" applyAlignment="1"/>
    <xf numFmtId="0" fontId="13" fillId="0" borderId="0" xfId="0" applyFont="1" applyAlignment="1">
      <alignment horizontal="left" vertical="center"/>
    </xf>
    <xf numFmtId="0" fontId="2" fillId="0" borderId="0" xfId="0" applyFont="1" applyAlignment="1">
      <alignment horizontal="left"/>
    </xf>
    <xf numFmtId="0" fontId="5" fillId="3" borderId="0" xfId="0" applyFont="1" applyFill="1" applyAlignment="1">
      <alignment wrapText="1"/>
    </xf>
    <xf numFmtId="0" fontId="5" fillId="0" borderId="0" xfId="0" applyFont="1" applyFill="1" applyAlignment="1">
      <alignment wrapText="1"/>
    </xf>
    <xf numFmtId="16" fontId="7" fillId="0" borderId="0" xfId="0" applyNumberFormat="1" applyFont="1" applyAlignment="1" applyProtection="1">
      <alignment horizontal="left"/>
      <protection locked="0"/>
    </xf>
    <xf numFmtId="0" fontId="5" fillId="0" borderId="0" xfId="0" applyFont="1" applyFill="1"/>
    <xf numFmtId="44" fontId="5" fillId="4" borderId="0" xfId="0" applyNumberFormat="1" applyFont="1" applyFill="1"/>
    <xf numFmtId="0" fontId="5" fillId="4" borderId="0" xfId="0" applyFont="1" applyFill="1"/>
    <xf numFmtId="0" fontId="5" fillId="4" borderId="0" xfId="0" applyFont="1" applyFill="1" applyAlignment="1">
      <alignment wrapText="1"/>
    </xf>
    <xf numFmtId="164" fontId="5" fillId="4" borderId="0" xfId="0" applyNumberFormat="1" applyFont="1" applyFill="1"/>
    <xf numFmtId="44" fontId="7" fillId="0" borderId="0" xfId="1" applyFont="1" applyFill="1" applyBorder="1" applyAlignment="1"/>
    <xf numFmtId="44" fontId="7" fillId="0" borderId="2" xfId="1" applyFont="1" applyFill="1" applyBorder="1" applyAlignment="1"/>
    <xf numFmtId="0" fontId="14" fillId="0" borderId="0" xfId="0" applyFont="1" applyBorder="1" applyAlignment="1" applyProtection="1">
      <alignment horizontal="justify" wrapText="1"/>
      <protection locked="0"/>
    </xf>
    <xf numFmtId="0" fontId="15" fillId="0" borderId="0" xfId="0" applyFont="1" applyBorder="1" applyAlignment="1">
      <alignment horizontal="justify" wrapText="1"/>
    </xf>
    <xf numFmtId="44" fontId="8" fillId="0" borderId="0" xfId="1" applyFont="1" applyFill="1" applyBorder="1" applyAlignment="1"/>
    <xf numFmtId="0" fontId="5" fillId="5" borderId="0" xfId="0" applyFont="1" applyFill="1"/>
    <xf numFmtId="44" fontId="5" fillId="5" borderId="0" xfId="0" applyNumberFormat="1" applyFont="1" applyFill="1"/>
    <xf numFmtId="0" fontId="1" fillId="0" borderId="0" xfId="0" applyFont="1" applyAlignment="1">
      <alignment horizontal="left"/>
    </xf>
    <xf numFmtId="49" fontId="20" fillId="0" borderId="0" xfId="0" applyNumberFormat="1" applyFont="1" applyFill="1" applyBorder="1" applyAlignment="1" applyProtection="1">
      <alignment horizontal="center" vertical="center"/>
      <protection locked="0"/>
    </xf>
    <xf numFmtId="0" fontId="13" fillId="0" borderId="0" xfId="0" applyFont="1" applyAlignment="1">
      <alignment horizontal="left" vertical="center"/>
    </xf>
    <xf numFmtId="44" fontId="7" fillId="0" borderId="0" xfId="1" applyFont="1" applyFill="1" applyBorder="1" applyAlignment="1"/>
    <xf numFmtId="0" fontId="13" fillId="0" borderId="0" xfId="0" applyFont="1" applyAlignment="1">
      <alignment horizontal="center"/>
    </xf>
    <xf numFmtId="0" fontId="7" fillId="0" borderId="0" xfId="0" applyFont="1" applyFill="1" applyBorder="1" applyAlignment="1">
      <alignment vertical="center"/>
    </xf>
    <xf numFmtId="44" fontId="7" fillId="0" borderId="0" xfId="1" applyFont="1" applyFill="1" applyBorder="1" applyAlignment="1">
      <alignment horizontal="center" vertical="center"/>
    </xf>
    <xf numFmtId="0" fontId="13" fillId="0" borderId="0" xfId="0" applyFont="1" applyBorder="1" applyAlignment="1" applyProtection="1">
      <alignment horizontal="justify" wrapText="1"/>
      <protection locked="0"/>
    </xf>
    <xf numFmtId="0" fontId="17" fillId="0" borderId="0" xfId="0" applyFont="1" applyBorder="1" applyAlignment="1">
      <alignment horizontal="justify" wrapText="1"/>
    </xf>
    <xf numFmtId="0" fontId="14" fillId="0" borderId="0" xfId="0" applyFont="1" applyBorder="1" applyAlignment="1" applyProtection="1">
      <alignment horizontal="justify" wrapText="1"/>
      <protection locked="0"/>
    </xf>
    <xf numFmtId="0" fontId="15" fillId="0" borderId="0" xfId="0" applyFont="1" applyBorder="1" applyAlignment="1">
      <alignment horizontal="justify" wrapText="1"/>
    </xf>
    <xf numFmtId="44" fontId="8" fillId="0" borderId="0" xfId="1" applyFont="1" applyFill="1" applyBorder="1" applyAlignment="1"/>
    <xf numFmtId="0" fontId="8" fillId="2" borderId="1" xfId="0" applyFont="1" applyFill="1" applyBorder="1" applyAlignment="1">
      <alignment horizontal="left" vertical="center"/>
    </xf>
    <xf numFmtId="44" fontId="8" fillId="2" borderId="1" xfId="1" applyFont="1" applyFill="1" applyBorder="1" applyAlignment="1">
      <alignment horizontal="center" vertical="center"/>
    </xf>
    <xf numFmtId="0" fontId="7" fillId="0" borderId="0" xfId="0" applyFont="1" applyAlignment="1" applyProtection="1">
      <alignment horizontal="justify" wrapText="1"/>
      <protection locked="0"/>
    </xf>
    <xf numFmtId="0" fontId="12" fillId="0" borderId="2" xfId="0" applyFont="1" applyBorder="1" applyAlignment="1">
      <alignment horizontal="right" vertical="center"/>
    </xf>
    <xf numFmtId="0" fontId="8" fillId="2" borderId="1" xfId="0" applyFont="1" applyFill="1" applyBorder="1" applyAlignment="1">
      <alignment horizontal="left" vertical="center"/>
    </xf>
    <xf numFmtId="0" fontId="14" fillId="0" borderId="0" xfId="0" applyFont="1" applyBorder="1" applyAlignment="1" applyProtection="1">
      <alignment horizontal="justify" wrapText="1"/>
      <protection locked="0"/>
    </xf>
    <xf numFmtId="0" fontId="15" fillId="0" borderId="0" xfId="0" applyFont="1" applyBorder="1" applyAlignment="1">
      <alignment horizontal="justify" wrapText="1"/>
    </xf>
    <xf numFmtId="0" fontId="7" fillId="0" borderId="0" xfId="0" applyFont="1" applyFill="1" applyBorder="1" applyAlignment="1">
      <alignment vertical="center"/>
    </xf>
    <xf numFmtId="44" fontId="7" fillId="0" borderId="0" xfId="1" applyFont="1" applyFill="1" applyBorder="1" applyAlignment="1">
      <alignment horizontal="center" vertical="center"/>
    </xf>
    <xf numFmtId="44" fontId="7" fillId="0" borderId="0" xfId="1" applyFont="1" applyFill="1" applyBorder="1" applyAlignment="1"/>
    <xf numFmtId="0" fontId="7" fillId="0" borderId="0" xfId="0" applyFont="1" applyAlignment="1" applyProtection="1">
      <alignment horizontal="justify" wrapText="1"/>
      <protection locked="0"/>
    </xf>
    <xf numFmtId="0" fontId="12" fillId="0" borderId="2" xfId="0" applyFont="1" applyBorder="1" applyAlignment="1">
      <alignment horizontal="right" vertical="center"/>
    </xf>
    <xf numFmtId="44" fontId="8" fillId="0" borderId="0" xfId="1" applyFont="1" applyFill="1" applyBorder="1" applyAlignment="1"/>
    <xf numFmtId="0" fontId="7" fillId="0" borderId="0" xfId="0" applyFont="1" applyAlignment="1">
      <alignment horizontal="right" vertical="center"/>
    </xf>
    <xf numFmtId="0" fontId="7" fillId="0" borderId="0" xfId="0" applyFont="1" applyAlignment="1">
      <alignment horizontal="right"/>
    </xf>
    <xf numFmtId="0" fontId="6" fillId="0" borderId="0" xfId="0" applyFont="1" applyAlignment="1">
      <alignment horizontal="right"/>
    </xf>
    <xf numFmtId="44" fontId="5" fillId="0" borderId="0" xfId="0" applyNumberFormat="1" applyFont="1" applyAlignment="1">
      <alignment horizontal="right"/>
    </xf>
    <xf numFmtId="0" fontId="5" fillId="0" borderId="0" xfId="0" applyFont="1" applyAlignment="1">
      <alignment horizontal="right"/>
    </xf>
    <xf numFmtId="0" fontId="5" fillId="0" borderId="0" xfId="0" applyFont="1" applyFill="1" applyBorder="1" applyAlignment="1">
      <alignment horizontal="right"/>
    </xf>
    <xf numFmtId="44" fontId="5" fillId="0" borderId="0" xfId="0" applyNumberFormat="1" applyFont="1" applyBorder="1" applyAlignment="1">
      <alignment horizontal="right"/>
    </xf>
    <xf numFmtId="0" fontId="5" fillId="0" borderId="0" xfId="0" applyFont="1" applyBorder="1" applyAlignment="1">
      <alignment horizontal="right"/>
    </xf>
    <xf numFmtId="164" fontId="5" fillId="0" borderId="0" xfId="0" applyNumberFormat="1" applyFont="1" applyAlignment="1">
      <alignment horizontal="right"/>
    </xf>
    <xf numFmtId="0" fontId="7" fillId="6" borderId="0" xfId="0" applyFont="1" applyFill="1" applyAlignment="1" applyProtection="1">
      <alignment horizontal="left"/>
      <protection locked="0"/>
    </xf>
    <xf numFmtId="0" fontId="7" fillId="6" borderId="0" xfId="0" applyFont="1" applyFill="1" applyAlignment="1">
      <alignment horizontal="center"/>
    </xf>
    <xf numFmtId="2" fontId="7" fillId="6" borderId="0" xfId="0" applyNumberFormat="1" applyFont="1" applyFill="1" applyProtection="1">
      <protection locked="0"/>
    </xf>
    <xf numFmtId="0" fontId="7" fillId="6" borderId="0" xfId="0" applyFont="1" applyFill="1"/>
    <xf numFmtId="164" fontId="7" fillId="6" borderId="0" xfId="1" applyNumberFormat="1" applyFont="1" applyFill="1" applyBorder="1" applyAlignment="1" applyProtection="1">
      <protection locked="0"/>
    </xf>
    <xf numFmtId="0" fontId="3" fillId="6" borderId="0" xfId="0" applyFont="1" applyFill="1" applyAlignment="1">
      <alignment horizontal="left"/>
    </xf>
    <xf numFmtId="0" fontId="4" fillId="6" borderId="0" xfId="0" applyFont="1" applyFill="1" applyAlignment="1">
      <alignment horizontal="center"/>
    </xf>
    <xf numFmtId="2" fontId="17" fillId="6" borderId="0" xfId="0" applyNumberFormat="1" applyFont="1" applyFill="1" applyAlignment="1"/>
    <xf numFmtId="0" fontId="17" fillId="6" borderId="0" xfId="0" applyFont="1" applyFill="1" applyBorder="1" applyAlignment="1"/>
    <xf numFmtId="164" fontId="17" fillId="6" borderId="0" xfId="0" applyNumberFormat="1" applyFont="1" applyFill="1" applyAlignment="1"/>
    <xf numFmtId="0" fontId="17" fillId="0" borderId="0" xfId="0" applyFont="1" applyBorder="1" applyAlignment="1">
      <alignment wrapText="1"/>
    </xf>
    <xf numFmtId="0" fontId="13" fillId="0" borderId="0" xfId="0" applyFont="1" applyBorder="1" applyAlignment="1" applyProtection="1">
      <protection locked="0"/>
    </xf>
    <xf numFmtId="164" fontId="17" fillId="0" borderId="0" xfId="0" applyNumberFormat="1" applyFont="1"/>
    <xf numFmtId="164" fontId="4" fillId="6" borderId="0" xfId="0" applyNumberFormat="1" applyFont="1" applyFill="1"/>
    <xf numFmtId="0" fontId="15" fillId="6" borderId="0" xfId="0" applyFont="1" applyFill="1" applyAlignment="1">
      <alignment horizontal="left"/>
    </xf>
    <xf numFmtId="0" fontId="4" fillId="6" borderId="0" xfId="0" applyFont="1" applyFill="1"/>
    <xf numFmtId="0" fontId="17" fillId="6" borderId="0" xfId="0" applyFont="1" applyFill="1"/>
    <xf numFmtId="164" fontId="19" fillId="6" borderId="0" xfId="0" applyNumberFormat="1" applyFont="1" applyFill="1"/>
    <xf numFmtId="0" fontId="2" fillId="6" borderId="0" xfId="0" applyFont="1" applyFill="1" applyAlignment="1">
      <alignment horizontal="left"/>
    </xf>
    <xf numFmtId="0" fontId="3" fillId="6" borderId="0" xfId="0" applyFont="1" applyFill="1" applyAlignment="1">
      <alignment horizontal="center"/>
    </xf>
    <xf numFmtId="164" fontId="5" fillId="5" borderId="0" xfId="0" applyNumberFormat="1" applyFont="1" applyFill="1"/>
    <xf numFmtId="0" fontId="1" fillId="6" borderId="0" xfId="0" applyFont="1" applyFill="1" applyAlignment="1">
      <alignment horizontal="left"/>
    </xf>
    <xf numFmtId="164" fontId="5" fillId="0" borderId="0" xfId="0" applyNumberFormat="1" applyFont="1" applyFill="1" applyBorder="1" applyAlignment="1">
      <alignment horizontal="right"/>
    </xf>
    <xf numFmtId="0" fontId="13" fillId="0" borderId="0" xfId="0" applyFont="1" applyBorder="1" applyAlignment="1" applyProtection="1">
      <alignment horizontal="justify" wrapText="1"/>
      <protection locked="0"/>
    </xf>
    <xf numFmtId="0" fontId="17" fillId="0" borderId="0" xfId="0" applyFont="1" applyBorder="1" applyAlignment="1">
      <alignment horizontal="justify" wrapText="1"/>
    </xf>
    <xf numFmtId="0" fontId="14" fillId="0" borderId="0" xfId="0" applyFont="1" applyBorder="1" applyAlignment="1" applyProtection="1">
      <alignment horizontal="justify" wrapText="1"/>
      <protection locked="0"/>
    </xf>
    <xf numFmtId="0" fontId="15" fillId="0" borderId="0" xfId="0" applyFont="1" applyBorder="1" applyAlignment="1">
      <alignment horizontal="justify" wrapText="1"/>
    </xf>
    <xf numFmtId="44" fontId="7" fillId="0" borderId="0" xfId="1" applyFont="1" applyFill="1" applyBorder="1" applyAlignment="1"/>
    <xf numFmtId="0" fontId="8" fillId="2" borderId="1" xfId="0" applyFont="1" applyFill="1" applyBorder="1" applyAlignment="1">
      <alignment horizontal="left" vertical="center"/>
    </xf>
    <xf numFmtId="0" fontId="7" fillId="0" borderId="0" xfId="0" applyFont="1" applyAlignment="1">
      <alignment horizontal="justify" wrapText="1"/>
    </xf>
    <xf numFmtId="44" fontId="7" fillId="6" borderId="0" xfId="1" applyFont="1" applyFill="1" applyBorder="1" applyAlignment="1"/>
    <xf numFmtId="0" fontId="13" fillId="0" borderId="2" xfId="0" applyFont="1" applyBorder="1" applyAlignment="1" applyProtection="1">
      <alignment horizontal="justify" wrapText="1"/>
      <protection locked="0"/>
    </xf>
    <xf numFmtId="0" fontId="17" fillId="0" borderId="2" xfId="0" applyFont="1" applyBorder="1" applyAlignment="1">
      <alignment horizontal="justify" wrapText="1"/>
    </xf>
    <xf numFmtId="44" fontId="7" fillId="0" borderId="2" xfId="1" applyFont="1" applyFill="1" applyBorder="1" applyAlignment="1"/>
    <xf numFmtId="44" fontId="8" fillId="0" borderId="0" xfId="1" applyFont="1" applyFill="1" applyBorder="1" applyAlignment="1"/>
    <xf numFmtId="0" fontId="7" fillId="0" borderId="0" xfId="0" applyFont="1" applyAlignment="1" applyProtection="1">
      <alignment horizontal="justify" wrapText="1"/>
      <protection locked="0"/>
    </xf>
    <xf numFmtId="44" fontId="8" fillId="0" borderId="2" xfId="1" applyFont="1" applyFill="1" applyBorder="1" applyAlignment="1">
      <alignment horizontal="center"/>
    </xf>
    <xf numFmtId="0" fontId="7" fillId="6" borderId="0" xfId="0" applyFont="1" applyFill="1" applyAlignment="1" applyProtection="1">
      <alignment horizontal="justify" wrapText="1"/>
      <protection locked="0"/>
    </xf>
    <xf numFmtId="0" fontId="14" fillId="0" borderId="2" xfId="0" applyFont="1" applyBorder="1" applyAlignment="1" applyProtection="1">
      <alignment horizontal="justify" wrapText="1"/>
      <protection locked="0"/>
    </xf>
    <xf numFmtId="0" fontId="15" fillId="0" borderId="2" xfId="0" applyFont="1" applyBorder="1" applyAlignment="1">
      <alignment horizontal="justify" wrapText="1"/>
    </xf>
    <xf numFmtId="0" fontId="14" fillId="2" borderId="1" xfId="0" applyFont="1" applyFill="1" applyBorder="1" applyAlignment="1">
      <alignment vertical="center"/>
    </xf>
    <xf numFmtId="44" fontId="13" fillId="2" borderId="1" xfId="1" applyFont="1" applyFill="1" applyBorder="1" applyAlignment="1">
      <alignment vertical="center"/>
    </xf>
    <xf numFmtId="0" fontId="3" fillId="6" borderId="0" xfId="0" applyFont="1" applyFill="1" applyAlignment="1">
      <alignment horizontal="justify"/>
    </xf>
    <xf numFmtId="0" fontId="4" fillId="6" borderId="0" xfId="0" applyFont="1" applyFill="1" applyAlignment="1">
      <alignment horizontal="justify"/>
    </xf>
    <xf numFmtId="0" fontId="8" fillId="6" borderId="0" xfId="0" applyFont="1" applyFill="1" applyAlignment="1" applyProtection="1">
      <alignment horizontal="justify" wrapText="1"/>
      <protection locked="0"/>
    </xf>
    <xf numFmtId="0" fontId="4" fillId="0" borderId="0" xfId="0" applyFont="1" applyFill="1" applyAlignment="1">
      <alignment horizontal="justify"/>
    </xf>
    <xf numFmtId="44" fontId="8" fillId="2" borderId="1" xfId="1" applyFont="1" applyFill="1" applyBorder="1" applyAlignment="1">
      <alignment horizontal="center" vertical="center"/>
    </xf>
    <xf numFmtId="0" fontId="11" fillId="0" borderId="2" xfId="0" applyFont="1" applyBorder="1" applyAlignment="1">
      <alignment vertical="center"/>
    </xf>
    <xf numFmtId="0" fontId="11" fillId="0" borderId="2" xfId="0" applyFont="1" applyBorder="1" applyAlignment="1">
      <alignment horizontal="right" vertical="center"/>
    </xf>
    <xf numFmtId="0" fontId="12" fillId="0" borderId="2" xfId="0" applyFont="1" applyBorder="1" applyAlignment="1">
      <alignment horizontal="right" vertical="center"/>
    </xf>
    <xf numFmtId="0" fontId="8" fillId="2" borderId="3" xfId="0" applyFont="1" applyFill="1" applyBorder="1" applyAlignment="1">
      <alignment horizontal="left" vertical="center"/>
    </xf>
    <xf numFmtId="2" fontId="7" fillId="2" borderId="3" xfId="0" applyNumberFormat="1" applyFont="1" applyFill="1" applyBorder="1" applyAlignment="1">
      <alignment vertical="center"/>
    </xf>
    <xf numFmtId="0" fontId="7" fillId="2" borderId="3" xfId="0" applyFont="1" applyFill="1" applyBorder="1" applyAlignment="1">
      <alignment vertical="center"/>
    </xf>
    <xf numFmtId="164" fontId="7" fillId="2" borderId="3" xfId="0" applyNumberFormat="1" applyFont="1" applyFill="1" applyBorder="1" applyAlignment="1">
      <alignment vertical="center"/>
    </xf>
    <xf numFmtId="44" fontId="8" fillId="2" borderId="3" xfId="1" applyFont="1" applyFill="1" applyBorder="1" applyAlignment="1">
      <alignment horizontal="center" vertical="center"/>
    </xf>
    <xf numFmtId="0" fontId="7" fillId="7" borderId="4" xfId="0" applyFont="1" applyFill="1" applyBorder="1" applyAlignment="1">
      <alignment horizontal="center" vertical="center"/>
    </xf>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0" fontId="10" fillId="6" borderId="4" xfId="0" applyFont="1" applyFill="1" applyBorder="1" applyAlignment="1">
      <alignment horizontal="center"/>
    </xf>
    <xf numFmtId="0" fontId="10" fillId="6" borderId="5" xfId="0" applyFont="1" applyFill="1" applyBorder="1" applyAlignment="1">
      <alignment horizontal="center"/>
    </xf>
    <xf numFmtId="0" fontId="10" fillId="6" borderId="6" xfId="0" applyFont="1" applyFill="1" applyBorder="1" applyAlignment="1">
      <alignment horizontal="center"/>
    </xf>
    <xf numFmtId="0" fontId="21" fillId="6" borderId="0" xfId="0" applyFont="1" applyFill="1" applyAlignment="1" applyProtection="1">
      <alignment horizontal="center" vertical="center" wrapText="1"/>
      <protection locked="0"/>
    </xf>
  </cellXfs>
  <cellStyles count="2">
    <cellStyle name="Moneda" xfId="1" builtinId="4"/>
    <cellStyle name="Normal" xfId="0" builtinId="0"/>
  </cellStyles>
  <dxfs count="0"/>
  <tableStyles count="0" defaultTableStyle="TableStyleMedium2" defaultPivotStyle="PivotStyleLight16"/>
  <colors>
    <mruColors>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
  <sheetViews>
    <sheetView tabSelected="1" topLeftCell="C1" zoomScale="75" zoomScaleNormal="75" zoomScaleSheetLayoutView="100" workbookViewId="0">
      <selection activeCell="P14" sqref="P14"/>
    </sheetView>
  </sheetViews>
  <sheetFormatPr defaultColWidth="11" defaultRowHeight="12.45"/>
  <cols>
    <col min="1" max="1" width="9.640625" style="88" hidden="1" customWidth="1"/>
    <col min="2" max="2" width="3.5" style="96" hidden="1" customWidth="1"/>
    <col min="3" max="3" width="7.2109375" style="1" bestFit="1" customWidth="1"/>
    <col min="4" max="4" width="4.140625" style="1" bestFit="1" customWidth="1"/>
    <col min="5" max="5" width="9.85546875" style="1" customWidth="1"/>
    <col min="6" max="7" width="7.85546875" style="1" customWidth="1"/>
    <col min="8" max="8" width="5.85546875" style="1" customWidth="1"/>
    <col min="9" max="9" width="4.140625" style="1" customWidth="1"/>
    <col min="10" max="10" width="7.2109375" style="1" bestFit="1" customWidth="1"/>
    <col min="11" max="11" width="7.5" style="10" bestFit="1" customWidth="1"/>
    <col min="12" max="12" width="1.35546875" style="1" customWidth="1"/>
    <col min="13" max="13" width="13.7109375" style="11" bestFit="1" customWidth="1"/>
    <col min="14" max="14" width="15.640625" style="1" customWidth="1"/>
    <col min="15" max="15" width="11" style="1"/>
    <col min="16" max="16" width="14.140625" style="1" bestFit="1" customWidth="1"/>
    <col min="17" max="16384" width="11" style="1"/>
  </cols>
  <sheetData>
    <row r="1" spans="1:16" s="3" customFormat="1" ht="12.9">
      <c r="A1" s="117"/>
      <c r="B1" s="89"/>
      <c r="C1" s="200" t="s">
        <v>200</v>
      </c>
      <c r="D1" s="200"/>
      <c r="E1" s="200"/>
      <c r="F1" s="200"/>
      <c r="G1" s="200"/>
      <c r="H1" s="200"/>
      <c r="I1" s="200"/>
      <c r="J1" s="200"/>
      <c r="K1" s="26"/>
      <c r="L1" s="18"/>
      <c r="M1" s="27"/>
      <c r="N1" s="151"/>
    </row>
    <row r="2" spans="1:16" s="6" customFormat="1" ht="12.9">
      <c r="A2" s="81"/>
      <c r="B2" s="90"/>
      <c r="C2" s="3"/>
      <c r="D2" s="3"/>
      <c r="E2" s="3"/>
      <c r="F2" s="3"/>
      <c r="G2" s="3"/>
      <c r="H2" s="3"/>
      <c r="I2" s="3"/>
      <c r="J2" s="3"/>
      <c r="K2" s="4"/>
      <c r="L2" s="3"/>
      <c r="M2" s="5"/>
      <c r="N2" s="3"/>
    </row>
    <row r="3" spans="1:16" s="6" customFormat="1" ht="30.65" customHeight="1">
      <c r="A3" s="61"/>
      <c r="B3" s="37"/>
      <c r="C3" s="201" t="s">
        <v>190</v>
      </c>
      <c r="D3" s="201"/>
      <c r="E3" s="201"/>
      <c r="F3" s="201"/>
      <c r="G3" s="201"/>
      <c r="H3" s="201"/>
      <c r="I3" s="201"/>
      <c r="J3" s="201"/>
      <c r="K3" s="201"/>
      <c r="L3" s="21"/>
      <c r="M3" s="23"/>
      <c r="N3" s="3"/>
    </row>
    <row r="4" spans="1:16" s="6" customFormat="1" ht="12.9">
      <c r="A4" s="61"/>
      <c r="B4" s="37"/>
      <c r="C4" s="24"/>
      <c r="D4" s="21"/>
      <c r="E4" s="21"/>
      <c r="F4" s="21"/>
      <c r="G4" s="21"/>
      <c r="H4" s="21"/>
      <c r="I4" s="21"/>
      <c r="J4" s="21"/>
      <c r="K4" s="22"/>
      <c r="L4" s="21"/>
      <c r="M4" s="23"/>
      <c r="N4" s="3"/>
    </row>
    <row r="5" spans="1:16" ht="13.95" customHeight="1">
      <c r="A5" s="139"/>
      <c r="B5" s="93"/>
      <c r="C5" s="183" t="s">
        <v>199</v>
      </c>
      <c r="D5" s="182"/>
      <c r="E5" s="182"/>
      <c r="F5" s="182"/>
      <c r="G5" s="182"/>
      <c r="H5" s="182"/>
      <c r="I5" s="182"/>
      <c r="J5" s="182"/>
      <c r="K5" s="56"/>
      <c r="L5" s="55"/>
      <c r="M5" s="35"/>
      <c r="N5" s="131">
        <f>'LOT 1 TÀRREGA'!N62:O62</f>
        <v>0</v>
      </c>
      <c r="O5" s="8"/>
      <c r="P5" s="8"/>
    </row>
    <row r="6" spans="1:16" ht="12.9">
      <c r="A6" s="139"/>
      <c r="B6" s="93"/>
      <c r="C6" s="183" t="s">
        <v>198</v>
      </c>
      <c r="D6" s="146"/>
      <c r="E6" s="146"/>
      <c r="F6" s="146"/>
      <c r="G6" s="146"/>
      <c r="H6" s="146"/>
      <c r="I6" s="146"/>
      <c r="J6" s="146"/>
      <c r="K6" s="56"/>
      <c r="L6" s="55"/>
      <c r="M6" s="35"/>
      <c r="N6" s="141">
        <f>'LOT 2 TÀRREGA'!N82:O82</f>
        <v>0</v>
      </c>
    </row>
    <row r="7" spans="1:16" ht="12.9">
      <c r="A7" s="139"/>
      <c r="B7" s="93"/>
      <c r="C7" s="183"/>
      <c r="D7" s="146"/>
      <c r="E7" s="146"/>
      <c r="F7" s="146"/>
      <c r="G7" s="146"/>
      <c r="H7" s="146"/>
      <c r="I7" s="146"/>
      <c r="J7" s="146"/>
      <c r="K7" s="56"/>
      <c r="L7" s="55"/>
      <c r="M7" s="35"/>
      <c r="N7" s="141"/>
    </row>
    <row r="8" spans="1:16" ht="12.9">
      <c r="A8" s="139"/>
      <c r="B8" s="93"/>
      <c r="C8" s="195" t="s">
        <v>203</v>
      </c>
      <c r="D8" s="196"/>
      <c r="E8" s="196"/>
      <c r="F8" s="196"/>
      <c r="G8" s="196"/>
      <c r="H8" s="196"/>
      <c r="I8" s="196"/>
      <c r="J8" s="196"/>
      <c r="K8" s="56"/>
      <c r="L8" s="55"/>
      <c r="M8" s="35"/>
      <c r="N8" s="131">
        <f>'LOT 1 BLANES'!N69:O69</f>
        <v>0</v>
      </c>
      <c r="O8" s="8"/>
      <c r="P8" s="8"/>
    </row>
    <row r="9" spans="1:16" ht="12.9">
      <c r="A9" s="139"/>
      <c r="B9" s="93"/>
      <c r="C9" s="195" t="s">
        <v>204</v>
      </c>
      <c r="D9" s="196"/>
      <c r="E9" s="196"/>
      <c r="F9" s="196"/>
      <c r="G9" s="196"/>
      <c r="H9" s="196"/>
      <c r="I9" s="196"/>
      <c r="J9" s="196"/>
      <c r="K9" s="56"/>
      <c r="L9" s="55"/>
      <c r="M9" s="35"/>
      <c r="N9" s="141">
        <f>'LOT 2 BLANES'!N87:O87</f>
        <v>0</v>
      </c>
    </row>
    <row r="10" spans="1:16" ht="12.9">
      <c r="A10" s="139"/>
      <c r="B10" s="93"/>
      <c r="C10" s="145"/>
      <c r="D10" s="146"/>
      <c r="E10" s="146"/>
      <c r="F10" s="146"/>
      <c r="G10" s="146"/>
      <c r="H10" s="146"/>
      <c r="I10" s="146"/>
      <c r="J10" s="146"/>
      <c r="K10" s="56"/>
      <c r="L10" s="55"/>
      <c r="M10" s="35"/>
      <c r="N10" s="141"/>
    </row>
    <row r="11" spans="1:16" ht="12.9">
      <c r="A11" s="139"/>
      <c r="B11" s="93"/>
      <c r="C11" s="195" t="s">
        <v>206</v>
      </c>
      <c r="D11" s="196"/>
      <c r="E11" s="196"/>
      <c r="F11" s="196"/>
      <c r="G11" s="196"/>
      <c r="H11" s="196"/>
      <c r="I11" s="196"/>
      <c r="J11" s="196"/>
      <c r="K11" s="56"/>
      <c r="L11" s="55"/>
      <c r="M11" s="35"/>
      <c r="N11" s="131">
        <f>'LOT 1 PALAMÓS'!N62:O62</f>
        <v>0</v>
      </c>
    </row>
    <row r="12" spans="1:16" ht="12.9">
      <c r="A12" s="139"/>
      <c r="B12" s="93"/>
      <c r="C12" s="195" t="s">
        <v>211</v>
      </c>
      <c r="D12" s="196"/>
      <c r="E12" s="196"/>
      <c r="F12" s="196"/>
      <c r="G12" s="196"/>
      <c r="H12" s="196"/>
      <c r="I12" s="196"/>
      <c r="J12" s="196"/>
      <c r="K12" s="56"/>
      <c r="L12" s="55"/>
      <c r="M12" s="35"/>
      <c r="N12" s="141">
        <f>'LOT 2 PALAMÓS'!N78:O78</f>
        <v>0</v>
      </c>
    </row>
    <row r="13" spans="1:16" ht="12.9">
      <c r="A13" s="139"/>
      <c r="B13" s="93"/>
      <c r="C13" s="145"/>
      <c r="D13" s="146"/>
      <c r="E13" s="146"/>
      <c r="F13" s="146"/>
      <c r="G13" s="146"/>
      <c r="H13" s="146"/>
      <c r="I13" s="146"/>
      <c r="J13" s="146"/>
      <c r="K13" s="56"/>
      <c r="L13" s="55"/>
      <c r="M13" s="35"/>
      <c r="N13" s="141"/>
    </row>
    <row r="14" spans="1:16" ht="12.9">
      <c r="A14" s="139"/>
      <c r="B14" s="93"/>
      <c r="C14" s="195" t="s">
        <v>207</v>
      </c>
      <c r="D14" s="196"/>
      <c r="E14" s="196"/>
      <c r="F14" s="196"/>
      <c r="G14" s="196"/>
      <c r="H14" s="196"/>
      <c r="I14" s="196"/>
      <c r="J14" s="196"/>
      <c r="K14" s="56"/>
      <c r="L14" s="55"/>
      <c r="M14" s="35"/>
      <c r="N14" s="131">
        <f>'LOT 1 TARRAGONA'!N63:O63</f>
        <v>0</v>
      </c>
    </row>
    <row r="15" spans="1:16" ht="12.9">
      <c r="A15" s="139"/>
      <c r="B15" s="93"/>
      <c r="C15" s="195" t="s">
        <v>210</v>
      </c>
      <c r="D15" s="196"/>
      <c r="E15" s="196"/>
      <c r="F15" s="196"/>
      <c r="G15" s="196"/>
      <c r="H15" s="196"/>
      <c r="I15" s="196"/>
      <c r="J15" s="196"/>
      <c r="K15" s="56"/>
      <c r="L15" s="55"/>
      <c r="M15" s="35"/>
      <c r="N15" s="141">
        <f>'LOT 2 TARRAGONA'!N79:O79</f>
        <v>0</v>
      </c>
    </row>
    <row r="16" spans="1:16" ht="12.9">
      <c r="A16" s="139"/>
      <c r="B16" s="93"/>
      <c r="C16" s="145"/>
      <c r="D16" s="146"/>
      <c r="E16" s="146"/>
      <c r="F16" s="146"/>
      <c r="G16" s="146"/>
      <c r="H16" s="146"/>
      <c r="I16" s="146"/>
      <c r="J16" s="146"/>
      <c r="K16" s="56"/>
      <c r="L16" s="55"/>
      <c r="M16" s="35"/>
      <c r="N16" s="141"/>
    </row>
    <row r="17" spans="1:17" ht="13.95" customHeight="1">
      <c r="A17" s="139"/>
      <c r="B17" s="93"/>
      <c r="C17" s="195" t="s">
        <v>208</v>
      </c>
      <c r="D17" s="196"/>
      <c r="E17" s="196"/>
      <c r="F17" s="196"/>
      <c r="G17" s="196"/>
      <c r="H17" s="196"/>
      <c r="I17" s="196"/>
      <c r="J17" s="196"/>
      <c r="K17" s="56"/>
      <c r="L17" s="55"/>
      <c r="M17" s="35"/>
      <c r="N17" s="131">
        <f>'LOT 1 VIC'!$N$47:$O$47</f>
        <v>0</v>
      </c>
    </row>
    <row r="18" spans="1:17" ht="12.9">
      <c r="A18" s="139"/>
      <c r="B18" s="93"/>
      <c r="C18" s="195" t="s">
        <v>209</v>
      </c>
      <c r="D18" s="196"/>
      <c r="E18" s="196"/>
      <c r="F18" s="196"/>
      <c r="G18" s="196"/>
      <c r="H18" s="196"/>
      <c r="I18" s="196"/>
      <c r="J18" s="196"/>
      <c r="K18" s="56"/>
      <c r="L18" s="55"/>
      <c r="M18" s="35"/>
      <c r="N18" s="141">
        <f>'LOT 2 VIC'!N86:O86</f>
        <v>0</v>
      </c>
    </row>
    <row r="19" spans="1:17" ht="12.9">
      <c r="A19" s="54"/>
      <c r="B19" s="93"/>
      <c r="C19" s="195"/>
      <c r="D19" s="196"/>
      <c r="E19" s="196"/>
      <c r="F19" s="196"/>
      <c r="G19" s="196"/>
      <c r="H19" s="196"/>
      <c r="I19" s="196"/>
      <c r="J19" s="196"/>
      <c r="K19" s="56"/>
      <c r="L19" s="55"/>
      <c r="M19" s="35"/>
      <c r="N19" s="132"/>
    </row>
    <row r="20" spans="1:17" ht="12.9">
      <c r="A20" s="54"/>
      <c r="B20" s="93"/>
      <c r="C20" s="197" t="s">
        <v>215</v>
      </c>
      <c r="D20" s="198"/>
      <c r="E20" s="198"/>
      <c r="F20" s="198"/>
      <c r="G20" s="198"/>
      <c r="H20" s="198"/>
      <c r="I20" s="198"/>
      <c r="J20" s="198"/>
      <c r="K20" s="57"/>
      <c r="L20" s="58"/>
      <c r="M20" s="59"/>
      <c r="N20" s="135">
        <f>N5+N8+N11+N14+N17</f>
        <v>0</v>
      </c>
    </row>
    <row r="21" spans="1:17" ht="12.9">
      <c r="A21" s="54"/>
      <c r="B21" s="93"/>
      <c r="C21" s="197" t="s">
        <v>216</v>
      </c>
      <c r="D21" s="198"/>
      <c r="E21" s="198"/>
      <c r="F21" s="198"/>
      <c r="G21" s="198"/>
      <c r="H21" s="198"/>
      <c r="I21" s="198"/>
      <c r="J21" s="198"/>
      <c r="K21" s="57"/>
      <c r="L21" s="58"/>
      <c r="M21" s="59"/>
      <c r="N21" s="120">
        <f>N6+N9+N12+N15+N18</f>
        <v>0</v>
      </c>
    </row>
    <row r="22" spans="1:17" ht="12.9">
      <c r="C22" s="233" t="s">
        <v>223</v>
      </c>
      <c r="D22" s="233"/>
      <c r="E22" s="233"/>
      <c r="F22" s="233"/>
      <c r="G22" s="233"/>
      <c r="H22" s="233"/>
      <c r="I22" s="233"/>
      <c r="J22" s="233"/>
      <c r="K22" s="233"/>
      <c r="L22" s="233"/>
      <c r="M22" s="233"/>
      <c r="N22" s="233"/>
      <c r="O22" s="35"/>
      <c r="P22" s="199"/>
      <c r="Q22" s="199"/>
    </row>
    <row r="23" spans="1:17" ht="13.95" customHeight="1">
      <c r="C23" s="233"/>
      <c r="D23" s="233"/>
      <c r="E23" s="233"/>
      <c r="F23" s="233"/>
      <c r="G23" s="233"/>
      <c r="H23" s="233"/>
      <c r="I23" s="233"/>
      <c r="J23" s="233"/>
      <c r="K23" s="233"/>
      <c r="L23" s="233"/>
      <c r="M23" s="233"/>
      <c r="N23" s="233"/>
    </row>
    <row r="24" spans="1:17" ht="13.95" customHeight="1">
      <c r="C24" s="233"/>
      <c r="D24" s="233"/>
      <c r="E24" s="233"/>
      <c r="F24" s="233"/>
      <c r="G24" s="233"/>
      <c r="H24" s="233"/>
      <c r="I24" s="233"/>
      <c r="J24" s="233"/>
      <c r="K24" s="233"/>
      <c r="L24" s="233"/>
      <c r="M24" s="233"/>
      <c r="N24" s="233"/>
    </row>
  </sheetData>
  <mergeCells count="15">
    <mergeCell ref="C8:J8"/>
    <mergeCell ref="C1:J1"/>
    <mergeCell ref="C3:K3"/>
    <mergeCell ref="C9:J9"/>
    <mergeCell ref="C12:J12"/>
    <mergeCell ref="C11:J11"/>
    <mergeCell ref="C14:J14"/>
    <mergeCell ref="C17:J17"/>
    <mergeCell ref="C19:J19"/>
    <mergeCell ref="C20:J20"/>
    <mergeCell ref="P22:Q22"/>
    <mergeCell ref="C22:N24"/>
    <mergeCell ref="C15:J15"/>
    <mergeCell ref="C21:J21"/>
    <mergeCell ref="C18:J18"/>
  </mergeCells>
  <printOptions horizontalCentered="1"/>
  <pageMargins left="0.78740157480314965" right="0.70866141732283472" top="1.2598425196850394" bottom="0.86614173228346458" header="0.31496062992125984" footer="0.43307086614173229"/>
  <pageSetup paperSize="9" scale="85" fitToHeight="0" orientation="portrait" r:id="rId1"/>
  <headerFooter scaleWithDoc="0"/>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
  <sheetViews>
    <sheetView zoomScaleNormal="100" zoomScaleSheetLayoutView="100" workbookViewId="0"/>
  </sheetViews>
  <sheetFormatPr defaultColWidth="11" defaultRowHeight="12.45"/>
  <cols>
    <col min="1" max="1" width="9.640625" style="88" customWidth="1"/>
    <col min="2" max="2" width="3.5" style="96" customWidth="1"/>
    <col min="3" max="3" width="7.2109375" style="1" bestFit="1" customWidth="1"/>
    <col min="4" max="4" width="4.140625" style="1" bestFit="1" customWidth="1"/>
    <col min="5" max="5" width="9.85546875" style="1" customWidth="1"/>
    <col min="6" max="7" width="7.85546875" style="1" customWidth="1"/>
    <col min="8" max="8" width="5.85546875" style="1" customWidth="1"/>
    <col min="9" max="9" width="4.140625" style="1" customWidth="1"/>
    <col min="10" max="10" width="7.2109375" style="1" bestFit="1" customWidth="1"/>
    <col min="11" max="11" width="7.5" style="10" bestFit="1" customWidth="1"/>
    <col min="12" max="12" width="1.35546875" style="1" customWidth="1"/>
    <col min="13" max="13" width="13.7109375" style="11" bestFit="1" customWidth="1"/>
    <col min="14" max="14" width="15.640625" style="1" customWidth="1"/>
    <col min="15" max="15" width="0.85546875" style="1" customWidth="1"/>
    <col min="16" max="16384" width="11" style="1"/>
  </cols>
  <sheetData>
    <row r="1" spans="1:15" s="3" customFormat="1" ht="13.3" thickBot="1">
      <c r="A1" s="117"/>
      <c r="B1" s="89"/>
      <c r="C1" s="200" t="s">
        <v>220</v>
      </c>
      <c r="D1" s="200"/>
      <c r="E1" s="200"/>
      <c r="F1" s="200"/>
      <c r="G1" s="200"/>
      <c r="H1" s="200"/>
      <c r="I1" s="200"/>
      <c r="J1" s="200"/>
      <c r="K1" s="26"/>
      <c r="L1" s="18"/>
      <c r="M1" s="27"/>
      <c r="N1" s="218"/>
      <c r="O1" s="218"/>
    </row>
    <row r="2" spans="1:15" s="6" customFormat="1" ht="13.3" thickBot="1">
      <c r="A2" s="81"/>
      <c r="B2" s="90"/>
      <c r="C2" s="3"/>
      <c r="D2" s="3"/>
      <c r="E2" s="3"/>
      <c r="F2" s="3"/>
      <c r="G2" s="3"/>
      <c r="H2" s="227" t="s">
        <v>221</v>
      </c>
      <c r="I2" s="228"/>
      <c r="J2" s="228"/>
      <c r="K2" s="229"/>
      <c r="L2" s="227"/>
      <c r="M2" s="228"/>
      <c r="N2" s="229"/>
      <c r="O2" s="3"/>
    </row>
    <row r="3" spans="1:15" s="6" customFormat="1" ht="13.3" thickBot="1">
      <c r="A3" s="61"/>
      <c r="B3" s="37"/>
      <c r="C3" s="201" t="s">
        <v>177</v>
      </c>
      <c r="D3" s="201"/>
      <c r="E3" s="201"/>
      <c r="F3" s="201"/>
      <c r="G3" s="201"/>
      <c r="H3" s="201"/>
      <c r="I3" s="201"/>
      <c r="J3" s="201"/>
      <c r="K3" s="201"/>
      <c r="L3" s="21"/>
      <c r="M3" s="23"/>
      <c r="N3" s="3"/>
      <c r="O3" s="3"/>
    </row>
    <row r="4" spans="1:15" s="6" customFormat="1" ht="13.3" thickBot="1">
      <c r="A4" s="61"/>
      <c r="B4" s="37"/>
      <c r="C4" s="230" t="s">
        <v>222</v>
      </c>
      <c r="D4" s="231"/>
      <c r="E4" s="231"/>
      <c r="F4" s="231"/>
      <c r="G4" s="231"/>
      <c r="H4" s="231"/>
      <c r="I4" s="231"/>
      <c r="J4" s="231"/>
      <c r="K4" s="232"/>
      <c r="L4" s="21"/>
      <c r="M4" s="23"/>
      <c r="N4" s="3"/>
      <c r="O4" s="3"/>
    </row>
    <row r="5" spans="1:15" ht="14.25" customHeight="1">
      <c r="A5" s="13"/>
      <c r="B5" s="17"/>
      <c r="C5" s="112"/>
      <c r="D5" s="112"/>
      <c r="E5" s="112"/>
      <c r="F5" s="112"/>
      <c r="G5" s="112"/>
      <c r="H5" s="112"/>
      <c r="I5" s="112"/>
      <c r="J5" s="112"/>
      <c r="K5" s="16"/>
      <c r="L5" s="14"/>
      <c r="M5" s="15"/>
      <c r="N5" s="116"/>
      <c r="O5" s="116"/>
    </row>
    <row r="6" spans="1:15" ht="14.25" customHeight="1">
      <c r="A6" s="82" t="s">
        <v>2</v>
      </c>
      <c r="B6" s="91" t="s">
        <v>3</v>
      </c>
      <c r="C6" s="219" t="s">
        <v>1</v>
      </c>
      <c r="D6" s="219"/>
      <c r="E6" s="219"/>
      <c r="F6" s="219"/>
      <c r="G6" s="219"/>
      <c r="H6" s="219"/>
      <c r="I6" s="219"/>
      <c r="J6" s="219"/>
      <c r="K6" s="28" t="s">
        <v>4</v>
      </c>
      <c r="L6" s="114"/>
      <c r="M6" s="29" t="s">
        <v>5</v>
      </c>
      <c r="N6" s="220" t="s">
        <v>6</v>
      </c>
      <c r="O6" s="221"/>
    </row>
    <row r="7" spans="1:15" ht="14.25" customHeight="1">
      <c r="A7" s="121"/>
      <c r="B7" s="111"/>
      <c r="C7" s="30"/>
      <c r="D7" s="30"/>
      <c r="E7" s="30"/>
      <c r="F7" s="30"/>
      <c r="G7" s="30"/>
      <c r="H7" s="30"/>
      <c r="I7" s="30"/>
      <c r="J7" s="30"/>
      <c r="K7" s="31"/>
      <c r="L7" s="30"/>
      <c r="M7" s="32"/>
      <c r="N7" s="30"/>
      <c r="O7" s="30"/>
    </row>
    <row r="8" spans="1:15" s="25" customFormat="1" ht="15" customHeight="1">
      <c r="A8" s="33">
        <v>1</v>
      </c>
      <c r="B8" s="92"/>
      <c r="C8" s="210" t="s">
        <v>34</v>
      </c>
      <c r="D8" s="211"/>
      <c r="E8" s="211"/>
      <c r="F8" s="211"/>
      <c r="G8" s="211"/>
      <c r="H8" s="211"/>
      <c r="I8" s="211"/>
      <c r="J8" s="211"/>
      <c r="K8" s="34"/>
      <c r="L8" s="6"/>
      <c r="M8" s="35"/>
      <c r="N8" s="199"/>
      <c r="O8" s="199"/>
    </row>
    <row r="9" spans="1:15" s="2" customFormat="1" ht="14.25" customHeight="1">
      <c r="A9" s="121"/>
      <c r="B9" s="111"/>
      <c r="C9" s="30"/>
      <c r="D9" s="30"/>
      <c r="E9" s="30"/>
      <c r="F9" s="30"/>
      <c r="G9" s="30"/>
      <c r="H9" s="30"/>
      <c r="I9" s="30"/>
      <c r="J9" s="30"/>
      <c r="K9" s="31"/>
      <c r="L9" s="30"/>
      <c r="M9" s="32"/>
      <c r="N9" s="30"/>
      <c r="O9" s="30"/>
    </row>
    <row r="10" spans="1:15" ht="102.65" customHeight="1">
      <c r="A10" s="84" t="s">
        <v>7</v>
      </c>
      <c r="B10" s="37" t="s">
        <v>19</v>
      </c>
      <c r="C10" s="207" t="s">
        <v>73</v>
      </c>
      <c r="D10" s="207"/>
      <c r="E10" s="207"/>
      <c r="F10" s="207"/>
      <c r="G10" s="207"/>
      <c r="H10" s="207"/>
      <c r="I10" s="207"/>
      <c r="J10" s="207"/>
      <c r="K10" s="34">
        <v>185</v>
      </c>
      <c r="L10" s="6"/>
      <c r="M10" s="35"/>
      <c r="N10" s="199">
        <f>K10*M10</f>
        <v>0</v>
      </c>
      <c r="O10" s="199"/>
    </row>
    <row r="11" spans="1:15" ht="61.2" customHeight="1">
      <c r="A11" s="84" t="s">
        <v>8</v>
      </c>
      <c r="B11" s="37" t="s">
        <v>19</v>
      </c>
      <c r="C11" s="207" t="s">
        <v>35</v>
      </c>
      <c r="D11" s="207"/>
      <c r="E11" s="207"/>
      <c r="F11" s="207"/>
      <c r="G11" s="207"/>
      <c r="H11" s="207"/>
      <c r="I11" s="207"/>
      <c r="J11" s="207"/>
      <c r="K11" s="34">
        <v>364.1</v>
      </c>
      <c r="L11" s="6"/>
      <c r="M11" s="35"/>
      <c r="N11" s="199">
        <f>K11*M11</f>
        <v>0</v>
      </c>
      <c r="O11" s="199"/>
    </row>
    <row r="12" spans="1:15" ht="48.65" customHeight="1">
      <c r="A12" s="84" t="s">
        <v>9</v>
      </c>
      <c r="B12" s="37" t="s">
        <v>19</v>
      </c>
      <c r="C12" s="207" t="s">
        <v>28</v>
      </c>
      <c r="D12" s="207"/>
      <c r="E12" s="207"/>
      <c r="F12" s="207"/>
      <c r="G12" s="207"/>
      <c r="H12" s="207"/>
      <c r="I12" s="207"/>
      <c r="J12" s="207"/>
      <c r="K12" s="34">
        <v>364.1</v>
      </c>
      <c r="L12" s="6"/>
      <c r="M12" s="35"/>
      <c r="N12" s="199">
        <f t="shared" ref="N12" si="0">K12*M12</f>
        <v>0</v>
      </c>
      <c r="O12" s="199"/>
    </row>
    <row r="13" spans="1:15" ht="46.2" customHeight="1">
      <c r="A13" s="172" t="s">
        <v>22</v>
      </c>
      <c r="B13" s="173" t="s">
        <v>19</v>
      </c>
      <c r="C13" s="209" t="s">
        <v>79</v>
      </c>
      <c r="D13" s="209"/>
      <c r="E13" s="209"/>
      <c r="F13" s="209"/>
      <c r="G13" s="209"/>
      <c r="H13" s="209"/>
      <c r="I13" s="209"/>
      <c r="J13" s="209"/>
      <c r="K13" s="174">
        <v>6</v>
      </c>
      <c r="L13" s="175"/>
      <c r="M13" s="176"/>
      <c r="N13" s="202">
        <f>K13*M13</f>
        <v>0</v>
      </c>
      <c r="O13" s="202"/>
    </row>
    <row r="14" spans="1:15" ht="14.25" customHeight="1">
      <c r="A14" s="84"/>
      <c r="B14" s="38"/>
      <c r="C14" s="207"/>
      <c r="D14" s="207"/>
      <c r="E14" s="207"/>
      <c r="F14" s="207"/>
      <c r="G14" s="207"/>
      <c r="H14" s="207"/>
      <c r="I14" s="207"/>
      <c r="J14" s="207"/>
      <c r="K14" s="34"/>
      <c r="L14" s="6"/>
      <c r="M14" s="35"/>
      <c r="N14" s="199"/>
      <c r="O14" s="199"/>
    </row>
    <row r="15" spans="1:15" ht="14.25" customHeight="1">
      <c r="A15" s="47"/>
      <c r="B15" s="37"/>
      <c r="C15" s="115"/>
      <c r="D15" s="115"/>
      <c r="E15" s="115"/>
      <c r="F15" s="115"/>
      <c r="G15" s="115"/>
      <c r="H15" s="115"/>
      <c r="I15" s="115"/>
      <c r="J15" s="115"/>
      <c r="K15" s="39"/>
      <c r="L15" s="6"/>
      <c r="M15" s="40" t="s">
        <v>10</v>
      </c>
      <c r="N15" s="208">
        <f>SUM(N10:O13)</f>
        <v>0</v>
      </c>
      <c r="O15" s="208"/>
    </row>
    <row r="16" spans="1:15" ht="12.9">
      <c r="A16" s="47"/>
      <c r="B16" s="37"/>
      <c r="C16" s="115"/>
      <c r="D16" s="115"/>
      <c r="E16" s="115"/>
      <c r="F16" s="115"/>
      <c r="G16" s="115"/>
      <c r="H16" s="115"/>
      <c r="I16" s="115"/>
      <c r="J16" s="115"/>
      <c r="K16" s="39"/>
      <c r="L16" s="6"/>
      <c r="M16" s="44"/>
      <c r="N16" s="46"/>
      <c r="O16" s="46"/>
    </row>
    <row r="17" spans="1:16" s="25" customFormat="1" ht="15" customHeight="1">
      <c r="A17" s="33">
        <v>2</v>
      </c>
      <c r="B17" s="92"/>
      <c r="C17" s="210" t="s">
        <v>37</v>
      </c>
      <c r="D17" s="211"/>
      <c r="E17" s="211"/>
      <c r="F17" s="211"/>
      <c r="G17" s="211"/>
      <c r="H17" s="211"/>
      <c r="I17" s="211"/>
      <c r="J17" s="211"/>
      <c r="K17" s="34"/>
      <c r="L17" s="6"/>
      <c r="M17" s="35"/>
      <c r="N17" s="199"/>
      <c r="O17" s="199"/>
    </row>
    <row r="18" spans="1:16" s="25" customFormat="1" ht="15" customHeight="1">
      <c r="A18" s="62"/>
      <c r="B18" s="93"/>
      <c r="C18" s="118"/>
      <c r="D18" s="119"/>
      <c r="E18" s="119"/>
      <c r="F18" s="119"/>
      <c r="G18" s="119"/>
      <c r="H18" s="119"/>
      <c r="I18" s="119"/>
      <c r="J18" s="119"/>
      <c r="K18" s="34"/>
      <c r="L18" s="6"/>
      <c r="M18" s="35"/>
      <c r="N18" s="113"/>
      <c r="O18" s="113"/>
    </row>
    <row r="19" spans="1:16" ht="45.65" customHeight="1">
      <c r="A19" s="172" t="s">
        <v>11</v>
      </c>
      <c r="B19" s="173" t="s">
        <v>15</v>
      </c>
      <c r="C19" s="209" t="s">
        <v>117</v>
      </c>
      <c r="D19" s="209"/>
      <c r="E19" s="209"/>
      <c r="F19" s="209"/>
      <c r="G19" s="209"/>
      <c r="H19" s="209"/>
      <c r="I19" s="209"/>
      <c r="J19" s="209"/>
      <c r="K19" s="174">
        <v>14</v>
      </c>
      <c r="L19" s="175"/>
      <c r="M19" s="176"/>
      <c r="N19" s="202">
        <f t="shared" ref="N19:N21" si="1">K19*M19</f>
        <v>0</v>
      </c>
      <c r="O19" s="202"/>
    </row>
    <row r="20" spans="1:16" ht="100.95" customHeight="1">
      <c r="A20" s="172" t="s">
        <v>12</v>
      </c>
      <c r="B20" s="173" t="s">
        <v>15</v>
      </c>
      <c r="C20" s="209" t="s">
        <v>118</v>
      </c>
      <c r="D20" s="209"/>
      <c r="E20" s="209"/>
      <c r="F20" s="209"/>
      <c r="G20" s="209"/>
      <c r="H20" s="209"/>
      <c r="I20" s="209"/>
      <c r="J20" s="209"/>
      <c r="K20" s="174">
        <v>14</v>
      </c>
      <c r="L20" s="175"/>
      <c r="M20" s="176"/>
      <c r="N20" s="202">
        <f t="shared" si="1"/>
        <v>0</v>
      </c>
      <c r="O20" s="202"/>
    </row>
    <row r="21" spans="1:16" ht="87.65" customHeight="1">
      <c r="A21" s="172" t="s">
        <v>33</v>
      </c>
      <c r="B21" s="173" t="s">
        <v>15</v>
      </c>
      <c r="C21" s="216" t="s">
        <v>27</v>
      </c>
      <c r="D21" s="209"/>
      <c r="E21" s="209"/>
      <c r="F21" s="209"/>
      <c r="G21" s="209"/>
      <c r="H21" s="209"/>
      <c r="I21" s="209"/>
      <c r="J21" s="209"/>
      <c r="K21" s="174">
        <v>1</v>
      </c>
      <c r="L21" s="175"/>
      <c r="M21" s="176"/>
      <c r="N21" s="202">
        <f t="shared" si="1"/>
        <v>0</v>
      </c>
      <c r="O21" s="202"/>
    </row>
    <row r="22" spans="1:16" ht="12.9">
      <c r="A22" s="172" t="s">
        <v>36</v>
      </c>
      <c r="B22" s="173" t="s">
        <v>15</v>
      </c>
      <c r="C22" s="209" t="s">
        <v>32</v>
      </c>
      <c r="D22" s="209"/>
      <c r="E22" s="209"/>
      <c r="F22" s="209"/>
      <c r="G22" s="209"/>
      <c r="H22" s="209"/>
      <c r="I22" s="209"/>
      <c r="J22" s="209"/>
      <c r="K22" s="174">
        <v>1</v>
      </c>
      <c r="L22" s="175"/>
      <c r="M22" s="176"/>
      <c r="N22" s="202">
        <f>K22*M22</f>
        <v>0</v>
      </c>
      <c r="O22" s="202"/>
    </row>
    <row r="23" spans="1:16" ht="12.9">
      <c r="A23" s="84"/>
      <c r="B23" s="37"/>
      <c r="C23" s="115"/>
      <c r="D23" s="115"/>
      <c r="E23" s="115"/>
      <c r="F23" s="115"/>
      <c r="G23" s="115"/>
      <c r="H23" s="115"/>
      <c r="I23" s="115"/>
      <c r="J23" s="115"/>
      <c r="K23" s="34"/>
      <c r="L23" s="6"/>
      <c r="M23" s="35"/>
      <c r="N23" s="113"/>
      <c r="O23" s="113"/>
    </row>
    <row r="24" spans="1:16" s="25" customFormat="1" ht="15" customHeight="1">
      <c r="A24" s="97" t="s">
        <v>78</v>
      </c>
      <c r="B24" s="92"/>
      <c r="C24" s="203" t="s">
        <v>87</v>
      </c>
      <c r="D24" s="204"/>
      <c r="E24" s="204"/>
      <c r="F24" s="204"/>
      <c r="G24" s="204"/>
      <c r="H24" s="204"/>
      <c r="I24" s="204"/>
      <c r="J24" s="204"/>
      <c r="K24" s="34"/>
      <c r="L24" s="6"/>
      <c r="M24" s="35"/>
      <c r="N24" s="199"/>
      <c r="O24" s="199"/>
    </row>
    <row r="25" spans="1:16" s="25" customFormat="1" ht="15" customHeight="1">
      <c r="A25" s="62"/>
      <c r="B25" s="93"/>
      <c r="C25" s="118"/>
      <c r="D25" s="119"/>
      <c r="E25" s="119"/>
      <c r="F25" s="119"/>
      <c r="G25" s="119"/>
      <c r="H25" s="119"/>
      <c r="I25" s="119"/>
      <c r="J25" s="119"/>
      <c r="K25" s="34"/>
      <c r="L25" s="6"/>
      <c r="M25" s="35"/>
      <c r="N25" s="113"/>
      <c r="O25" s="113"/>
    </row>
    <row r="26" spans="1:16" s="76" customFormat="1" ht="30" customHeight="1">
      <c r="A26" s="193" t="s">
        <v>179</v>
      </c>
      <c r="B26" s="178" t="s">
        <v>15</v>
      </c>
      <c r="C26" s="215" t="s">
        <v>83</v>
      </c>
      <c r="D26" s="215"/>
      <c r="E26" s="215"/>
      <c r="F26" s="215"/>
      <c r="G26" s="215"/>
      <c r="H26" s="215"/>
      <c r="I26" s="215"/>
      <c r="J26" s="215"/>
      <c r="K26" s="179">
        <v>2</v>
      </c>
      <c r="L26" s="180"/>
      <c r="M26" s="181"/>
      <c r="N26" s="202">
        <f t="shared" ref="N26:N30" si="2">K26*M26</f>
        <v>0</v>
      </c>
      <c r="O26" s="202">
        <f>M26*K26</f>
        <v>0</v>
      </c>
    </row>
    <row r="27" spans="1:16" s="76" customFormat="1" ht="45.65" customHeight="1">
      <c r="A27" s="193" t="s">
        <v>180</v>
      </c>
      <c r="B27" s="178" t="s">
        <v>19</v>
      </c>
      <c r="C27" s="215" t="s">
        <v>84</v>
      </c>
      <c r="D27" s="215"/>
      <c r="E27" s="215"/>
      <c r="F27" s="215"/>
      <c r="G27" s="215"/>
      <c r="H27" s="215"/>
      <c r="I27" s="215"/>
      <c r="J27" s="215"/>
      <c r="K27" s="179">
        <f>5*1.6</f>
        <v>8</v>
      </c>
      <c r="L27" s="180"/>
      <c r="M27" s="181"/>
      <c r="N27" s="202">
        <f t="shared" si="2"/>
        <v>0</v>
      </c>
      <c r="O27" s="202">
        <f>M27*K27</f>
        <v>0</v>
      </c>
      <c r="P27" s="80"/>
    </row>
    <row r="28" spans="1:16" s="76" customFormat="1" ht="14.6">
      <c r="A28" s="138" t="s">
        <v>181</v>
      </c>
      <c r="B28" s="94" t="s">
        <v>19</v>
      </c>
      <c r="C28" s="217" t="s">
        <v>85</v>
      </c>
      <c r="D28" s="217"/>
      <c r="E28" s="217"/>
      <c r="F28" s="217"/>
      <c r="G28" s="217"/>
      <c r="H28" s="217"/>
      <c r="I28" s="217"/>
      <c r="J28" s="217"/>
      <c r="K28" s="73">
        <v>6</v>
      </c>
      <c r="L28" s="74"/>
      <c r="M28" s="75"/>
      <c r="N28" s="199">
        <f t="shared" si="2"/>
        <v>0</v>
      </c>
      <c r="O28" s="199"/>
    </row>
    <row r="29" spans="1:16" s="76" customFormat="1" ht="14.6">
      <c r="A29" s="138" t="s">
        <v>182</v>
      </c>
      <c r="B29" s="94" t="s">
        <v>81</v>
      </c>
      <c r="C29" s="217" t="s">
        <v>86</v>
      </c>
      <c r="D29" s="217"/>
      <c r="E29" s="217"/>
      <c r="F29" s="217"/>
      <c r="G29" s="217"/>
      <c r="H29" s="217"/>
      <c r="I29" s="217"/>
      <c r="J29" s="217"/>
      <c r="K29" s="73">
        <v>1</v>
      </c>
      <c r="L29" s="74"/>
      <c r="M29" s="75"/>
      <c r="N29" s="199">
        <f t="shared" si="2"/>
        <v>0</v>
      </c>
      <c r="O29" s="199">
        <f t="shared" ref="O29:O30" si="3">M29*K29</f>
        <v>0</v>
      </c>
    </row>
    <row r="30" spans="1:16" s="76" customFormat="1" ht="14.6">
      <c r="A30" s="193" t="s">
        <v>185</v>
      </c>
      <c r="B30" s="191" t="s">
        <v>15</v>
      </c>
      <c r="C30" s="214" t="s">
        <v>101</v>
      </c>
      <c r="D30" s="215"/>
      <c r="E30" s="215"/>
      <c r="F30" s="215"/>
      <c r="G30" s="215"/>
      <c r="H30" s="215"/>
      <c r="I30" s="215"/>
      <c r="J30" s="215"/>
      <c r="K30" s="179">
        <v>5</v>
      </c>
      <c r="L30" s="180"/>
      <c r="M30" s="181"/>
      <c r="N30" s="202">
        <f t="shared" si="2"/>
        <v>0</v>
      </c>
      <c r="O30" s="202">
        <f t="shared" si="3"/>
        <v>0</v>
      </c>
    </row>
    <row r="31" spans="1:16" ht="14.25" customHeight="1">
      <c r="A31" s="84"/>
      <c r="B31" s="38"/>
      <c r="C31" s="207"/>
      <c r="D31" s="207"/>
      <c r="E31" s="207"/>
      <c r="F31" s="207"/>
      <c r="G31" s="207"/>
      <c r="H31" s="207"/>
      <c r="I31" s="207"/>
      <c r="J31" s="207"/>
      <c r="K31" s="34"/>
      <c r="L31" s="6"/>
      <c r="M31" s="35"/>
      <c r="N31" s="199"/>
      <c r="O31" s="199"/>
    </row>
    <row r="32" spans="1:16" ht="14.25" customHeight="1">
      <c r="A32" s="47"/>
      <c r="B32" s="37"/>
      <c r="C32" s="115"/>
      <c r="D32" s="115"/>
      <c r="E32" s="115"/>
      <c r="F32" s="115"/>
      <c r="G32" s="115"/>
      <c r="H32" s="115"/>
      <c r="I32" s="115"/>
      <c r="J32" s="115"/>
      <c r="K32" s="39"/>
      <c r="L32" s="6"/>
      <c r="M32" s="40" t="s">
        <v>13</v>
      </c>
      <c r="N32" s="208">
        <f>SUM(N19:O30)</f>
        <v>0</v>
      </c>
      <c r="O32" s="208"/>
    </row>
    <row r="33" spans="1:15" ht="14.25" customHeight="1">
      <c r="A33" s="47"/>
      <c r="B33" s="37"/>
      <c r="C33" s="115"/>
      <c r="D33" s="115"/>
      <c r="E33" s="115"/>
      <c r="F33" s="115"/>
      <c r="G33" s="115"/>
      <c r="H33" s="115"/>
      <c r="I33" s="115"/>
      <c r="J33" s="115"/>
      <c r="K33" s="39"/>
      <c r="L33" s="6"/>
      <c r="M33" s="44"/>
      <c r="N33" s="46"/>
      <c r="O33" s="46"/>
    </row>
    <row r="34" spans="1:15" s="25" customFormat="1" ht="15" customHeight="1">
      <c r="A34" s="33">
        <v>8</v>
      </c>
      <c r="B34" s="92"/>
      <c r="C34" s="210" t="s">
        <v>58</v>
      </c>
      <c r="D34" s="211"/>
      <c r="E34" s="211"/>
      <c r="F34" s="211"/>
      <c r="G34" s="211"/>
      <c r="H34" s="211"/>
      <c r="I34" s="211"/>
      <c r="J34" s="211"/>
      <c r="K34" s="34"/>
      <c r="L34" s="6"/>
      <c r="M34" s="35"/>
      <c r="N34" s="199"/>
      <c r="O34" s="199"/>
    </row>
    <row r="35" spans="1:15" s="25" customFormat="1" ht="15" customHeight="1">
      <c r="A35" s="62"/>
      <c r="B35" s="93"/>
      <c r="C35" s="118"/>
      <c r="D35" s="119"/>
      <c r="E35" s="119"/>
      <c r="F35" s="119"/>
      <c r="G35" s="119"/>
      <c r="H35" s="119"/>
      <c r="I35" s="119"/>
      <c r="J35" s="119"/>
      <c r="K35" s="34"/>
      <c r="L35" s="6"/>
      <c r="M35" s="35"/>
      <c r="N35" s="113"/>
      <c r="O35" s="113"/>
    </row>
    <row r="36" spans="1:15" ht="12.9">
      <c r="A36" s="84" t="s">
        <v>63</v>
      </c>
      <c r="B36" s="37" t="s">
        <v>0</v>
      </c>
      <c r="C36" s="207" t="s">
        <v>75</v>
      </c>
      <c r="D36" s="207"/>
      <c r="E36" s="207"/>
      <c r="F36" s="207"/>
      <c r="G36" s="207"/>
      <c r="H36" s="207"/>
      <c r="I36" s="207"/>
      <c r="J36" s="207"/>
      <c r="K36" s="34">
        <v>1</v>
      </c>
      <c r="L36" s="6"/>
      <c r="M36" s="35"/>
      <c r="N36" s="199">
        <f t="shared" ref="N36" si="4">K36*M36</f>
        <v>0</v>
      </c>
      <c r="O36" s="199"/>
    </row>
    <row r="37" spans="1:15" ht="14.25" customHeight="1">
      <c r="A37" s="84"/>
      <c r="B37" s="38"/>
      <c r="C37" s="207"/>
      <c r="D37" s="207"/>
      <c r="E37" s="207"/>
      <c r="F37" s="207"/>
      <c r="G37" s="207"/>
      <c r="H37" s="207"/>
      <c r="I37" s="207"/>
      <c r="J37" s="207"/>
      <c r="K37" s="34"/>
      <c r="L37" s="6"/>
      <c r="M37" s="35"/>
      <c r="N37" s="199"/>
      <c r="O37" s="199"/>
    </row>
    <row r="38" spans="1:15" ht="14.25" customHeight="1">
      <c r="A38" s="47"/>
      <c r="B38" s="37"/>
      <c r="C38" s="115"/>
      <c r="D38" s="115"/>
      <c r="E38" s="115"/>
      <c r="F38" s="115"/>
      <c r="G38" s="115"/>
      <c r="H38" s="115"/>
      <c r="I38" s="115"/>
      <c r="J38" s="115"/>
      <c r="K38" s="39"/>
      <c r="L38" s="6"/>
      <c r="M38" s="40" t="s">
        <v>65</v>
      </c>
      <c r="N38" s="208">
        <f>SUM(N36:O36)</f>
        <v>0</v>
      </c>
      <c r="O38" s="208"/>
    </row>
    <row r="39" spans="1:15" ht="14.25" customHeight="1">
      <c r="A39" s="47"/>
      <c r="B39" s="37"/>
      <c r="C39" s="115"/>
      <c r="D39" s="115"/>
      <c r="E39" s="115"/>
      <c r="F39" s="115"/>
      <c r="G39" s="115"/>
      <c r="H39" s="115"/>
      <c r="I39" s="115"/>
      <c r="J39" s="115"/>
      <c r="K39" s="39"/>
      <c r="L39" s="6"/>
      <c r="M39" s="44"/>
      <c r="N39" s="46"/>
      <c r="O39" s="46"/>
    </row>
    <row r="40" spans="1:15" ht="12.9">
      <c r="A40" s="47"/>
      <c r="B40" s="37"/>
      <c r="C40" s="115"/>
      <c r="D40" s="115"/>
      <c r="E40" s="115"/>
      <c r="F40" s="115"/>
      <c r="G40" s="115"/>
      <c r="H40" s="115"/>
      <c r="I40" s="115"/>
      <c r="J40" s="115"/>
      <c r="K40" s="39"/>
      <c r="L40" s="6"/>
      <c r="M40" s="44"/>
      <c r="N40" s="46"/>
      <c r="O40" s="46"/>
    </row>
    <row r="41" spans="1:15" ht="12.9">
      <c r="A41" s="50"/>
      <c r="B41" s="95"/>
      <c r="C41" s="212" t="s">
        <v>17</v>
      </c>
      <c r="D41" s="212"/>
      <c r="E41" s="212"/>
      <c r="F41" s="212"/>
      <c r="G41" s="212"/>
      <c r="H41" s="212"/>
      <c r="I41" s="212"/>
      <c r="J41" s="212"/>
      <c r="K41" s="52"/>
      <c r="L41" s="51"/>
      <c r="M41" s="53"/>
      <c r="N41" s="213"/>
      <c r="O41" s="213"/>
    </row>
    <row r="42" spans="1:15" ht="12.9">
      <c r="A42" s="87"/>
      <c r="B42" s="90"/>
      <c r="C42" s="115"/>
      <c r="D42" s="115"/>
      <c r="E42" s="115"/>
      <c r="F42" s="115"/>
      <c r="G42" s="115"/>
      <c r="H42" s="115"/>
      <c r="I42" s="115"/>
      <c r="J42" s="115"/>
      <c r="K42" s="4"/>
      <c r="L42" s="3"/>
      <c r="M42" s="9"/>
      <c r="N42" s="12"/>
      <c r="O42" s="12"/>
    </row>
    <row r="43" spans="1:15" ht="12.9">
      <c r="A43" s="54">
        <v>1</v>
      </c>
      <c r="B43" s="93"/>
      <c r="C43" s="195" t="s">
        <v>34</v>
      </c>
      <c r="D43" s="196"/>
      <c r="E43" s="196"/>
      <c r="F43" s="196"/>
      <c r="G43" s="196"/>
      <c r="H43" s="196"/>
      <c r="I43" s="196"/>
      <c r="J43" s="196"/>
      <c r="K43" s="56"/>
      <c r="L43" s="55"/>
      <c r="M43" s="35"/>
      <c r="N43" s="199">
        <f>N15</f>
        <v>0</v>
      </c>
      <c r="O43" s="199"/>
    </row>
    <row r="44" spans="1:15" ht="12.9">
      <c r="A44" s="54">
        <v>2</v>
      </c>
      <c r="B44" s="93"/>
      <c r="C44" s="195" t="s">
        <v>37</v>
      </c>
      <c r="D44" s="196"/>
      <c r="E44" s="196"/>
      <c r="F44" s="196"/>
      <c r="G44" s="196"/>
      <c r="H44" s="196"/>
      <c r="I44" s="196"/>
      <c r="J44" s="196"/>
      <c r="K44" s="56"/>
      <c r="L44" s="55"/>
      <c r="M44" s="35"/>
      <c r="N44" s="199">
        <f>N32</f>
        <v>0</v>
      </c>
      <c r="O44" s="199"/>
    </row>
    <row r="45" spans="1:15" ht="12.9">
      <c r="A45" s="54">
        <v>8</v>
      </c>
      <c r="B45" s="93"/>
      <c r="C45" s="195" t="s">
        <v>58</v>
      </c>
      <c r="D45" s="196"/>
      <c r="E45" s="196"/>
      <c r="F45" s="196"/>
      <c r="G45" s="196"/>
      <c r="H45" s="196"/>
      <c r="I45" s="196"/>
      <c r="J45" s="196"/>
      <c r="K45" s="56"/>
      <c r="L45" s="55"/>
      <c r="M45" s="35"/>
      <c r="N45" s="199">
        <f>N38</f>
        <v>0</v>
      </c>
      <c r="O45" s="199"/>
    </row>
    <row r="46" spans="1:15" ht="12.9">
      <c r="A46" s="54"/>
      <c r="B46" s="93"/>
      <c r="C46" s="195"/>
      <c r="D46" s="196"/>
      <c r="E46" s="196"/>
      <c r="F46" s="196"/>
      <c r="G46" s="196"/>
      <c r="H46" s="196"/>
      <c r="I46" s="196"/>
      <c r="J46" s="196"/>
      <c r="K46" s="56"/>
      <c r="L46" s="55"/>
      <c r="M46" s="35"/>
      <c r="N46" s="205"/>
      <c r="O46" s="205"/>
    </row>
    <row r="47" spans="1:15" ht="12.9">
      <c r="A47" s="54"/>
      <c r="B47" s="93"/>
      <c r="C47" s="197" t="s">
        <v>20</v>
      </c>
      <c r="D47" s="198"/>
      <c r="E47" s="198"/>
      <c r="F47" s="198"/>
      <c r="G47" s="198"/>
      <c r="H47" s="198"/>
      <c r="I47" s="198"/>
      <c r="J47" s="198"/>
      <c r="K47" s="57"/>
      <c r="L47" s="58"/>
      <c r="M47" s="59"/>
      <c r="N47" s="206">
        <f>SUM(N43:O45)</f>
        <v>0</v>
      </c>
      <c r="O47" s="206"/>
    </row>
    <row r="48" spans="1:15" ht="12.9">
      <c r="A48" s="54"/>
      <c r="B48" s="93"/>
      <c r="C48" s="118"/>
      <c r="D48" s="119"/>
      <c r="E48" s="119"/>
      <c r="F48" s="119"/>
      <c r="G48" s="119"/>
      <c r="H48" s="119"/>
      <c r="I48" s="119"/>
      <c r="J48" s="119"/>
      <c r="K48" s="57"/>
      <c r="L48" s="58"/>
      <c r="M48" s="59"/>
      <c r="N48" s="120"/>
      <c r="O48" s="120"/>
    </row>
    <row r="49" spans="1:15" ht="12.9">
      <c r="A49" s="54"/>
      <c r="B49" s="93"/>
      <c r="C49" s="133"/>
      <c r="D49" s="134"/>
      <c r="E49" s="134"/>
      <c r="F49" s="134"/>
      <c r="G49" s="134"/>
      <c r="H49" s="134"/>
      <c r="I49" s="134"/>
      <c r="J49" s="134"/>
      <c r="K49" s="57"/>
      <c r="L49" s="58"/>
      <c r="M49" s="59"/>
      <c r="N49" s="135"/>
      <c r="O49" s="135"/>
    </row>
    <row r="50" spans="1:15" ht="12.9">
      <c r="A50" s="54"/>
      <c r="B50" s="93"/>
      <c r="C50" s="133"/>
      <c r="D50" s="134"/>
      <c r="E50" s="134"/>
      <c r="F50" s="134"/>
      <c r="G50" s="134"/>
      <c r="H50" s="134"/>
      <c r="I50" s="134"/>
      <c r="J50" s="134"/>
      <c r="K50" s="57"/>
      <c r="L50" s="58"/>
      <c r="M50" s="59"/>
      <c r="N50" s="135"/>
      <c r="O50" s="135"/>
    </row>
  </sheetData>
  <mergeCells count="65">
    <mergeCell ref="C1:J1"/>
    <mergeCell ref="N1:O1"/>
    <mergeCell ref="C3:K3"/>
    <mergeCell ref="C6:J6"/>
    <mergeCell ref="N6:O6"/>
    <mergeCell ref="H2:K2"/>
    <mergeCell ref="L2:N2"/>
    <mergeCell ref="C4:K4"/>
    <mergeCell ref="C8:J8"/>
    <mergeCell ref="N8:O8"/>
    <mergeCell ref="C10:J10"/>
    <mergeCell ref="N10:O10"/>
    <mergeCell ref="C21:J21"/>
    <mergeCell ref="N21:O21"/>
    <mergeCell ref="C13:J13"/>
    <mergeCell ref="N13:O13"/>
    <mergeCell ref="C14:J14"/>
    <mergeCell ref="N14:O14"/>
    <mergeCell ref="C11:J11"/>
    <mergeCell ref="N11:O11"/>
    <mergeCell ref="C12:J12"/>
    <mergeCell ref="N12:O12"/>
    <mergeCell ref="C22:J22"/>
    <mergeCell ref="N22:O22"/>
    <mergeCell ref="N15:O15"/>
    <mergeCell ref="C17:J17"/>
    <mergeCell ref="N17:O17"/>
    <mergeCell ref="C19:J19"/>
    <mergeCell ref="N19:O19"/>
    <mergeCell ref="C20:J20"/>
    <mergeCell ref="N20:O20"/>
    <mergeCell ref="C28:J28"/>
    <mergeCell ref="N28:O28"/>
    <mergeCell ref="C29:J29"/>
    <mergeCell ref="N29:O29"/>
    <mergeCell ref="C24:J24"/>
    <mergeCell ref="N24:O24"/>
    <mergeCell ref="C26:J26"/>
    <mergeCell ref="N26:O26"/>
    <mergeCell ref="C27:J27"/>
    <mergeCell ref="N27:O27"/>
    <mergeCell ref="N32:O32"/>
    <mergeCell ref="C30:J30"/>
    <mergeCell ref="N30:O30"/>
    <mergeCell ref="C31:J31"/>
    <mergeCell ref="N31:O31"/>
    <mergeCell ref="C37:J37"/>
    <mergeCell ref="N37:O37"/>
    <mergeCell ref="N38:O38"/>
    <mergeCell ref="C34:J34"/>
    <mergeCell ref="N34:O34"/>
    <mergeCell ref="C36:J36"/>
    <mergeCell ref="N36:O36"/>
    <mergeCell ref="C41:J41"/>
    <mergeCell ref="N41:O41"/>
    <mergeCell ref="C43:J43"/>
    <mergeCell ref="N43:O43"/>
    <mergeCell ref="C44:J44"/>
    <mergeCell ref="N44:O44"/>
    <mergeCell ref="N47:O47"/>
    <mergeCell ref="C45:J45"/>
    <mergeCell ref="N45:O45"/>
    <mergeCell ref="C46:J46"/>
    <mergeCell ref="N46:O46"/>
    <mergeCell ref="C47:J47"/>
  </mergeCells>
  <printOptions horizontalCentered="1"/>
  <pageMargins left="0.78740157480314965" right="0.70866141732283472" top="1.2598425196850394" bottom="0.86614173228346458" header="0.31496062992125984" footer="0.43307086614173229"/>
  <pageSetup paperSize="9" scale="75" fitToHeight="0" orientation="portrait" r:id="rId1"/>
  <headerFooter scaleWithDoc="0"/>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2"/>
  <sheetViews>
    <sheetView view="pageBreakPreview" zoomScaleNormal="100" zoomScaleSheetLayoutView="100" workbookViewId="0"/>
  </sheetViews>
  <sheetFormatPr defaultColWidth="11" defaultRowHeight="12.45"/>
  <cols>
    <col min="1" max="1" width="9.640625" style="88" customWidth="1"/>
    <col min="2" max="2" width="3.5" style="96" customWidth="1"/>
    <col min="3" max="3" width="7.2109375" style="1" bestFit="1" customWidth="1"/>
    <col min="4" max="4" width="4.140625" style="1" bestFit="1" customWidth="1"/>
    <col min="5" max="5" width="9.85546875" style="1" customWidth="1"/>
    <col min="6" max="7" width="7.85546875" style="1" customWidth="1"/>
    <col min="8" max="8" width="5.85546875" style="1" customWidth="1"/>
    <col min="9" max="9" width="4.140625" style="1" customWidth="1"/>
    <col min="10" max="10" width="7.2109375" style="1" bestFit="1" customWidth="1"/>
    <col min="11" max="11" width="7.5" style="10" bestFit="1" customWidth="1"/>
    <col min="12" max="12" width="1.35546875" style="1" customWidth="1"/>
    <col min="13" max="13" width="13.7109375" style="11" bestFit="1" customWidth="1"/>
    <col min="14" max="14" width="15.640625" style="1" customWidth="1"/>
    <col min="15" max="15" width="0.85546875" style="1" customWidth="1"/>
    <col min="16" max="16384" width="11" style="1"/>
  </cols>
  <sheetData>
    <row r="1" spans="1:15" s="3" customFormat="1" ht="13.3" thickBot="1">
      <c r="A1" s="154"/>
      <c r="B1" s="89"/>
      <c r="C1" s="200" t="s">
        <v>219</v>
      </c>
      <c r="D1" s="200"/>
      <c r="E1" s="200"/>
      <c r="F1" s="200"/>
      <c r="G1" s="200"/>
      <c r="H1" s="200"/>
      <c r="I1" s="200"/>
      <c r="J1" s="200"/>
      <c r="K1" s="26"/>
      <c r="L1" s="18"/>
      <c r="M1" s="27"/>
      <c r="N1" s="218"/>
      <c r="O1" s="218"/>
    </row>
    <row r="2" spans="1:15" s="6" customFormat="1" ht="13.3" thickBot="1">
      <c r="A2" s="81"/>
      <c r="B2" s="90"/>
      <c r="C2" s="3"/>
      <c r="D2" s="3"/>
      <c r="E2" s="3"/>
      <c r="F2" s="3"/>
      <c r="G2" s="3"/>
      <c r="H2" s="227" t="s">
        <v>221</v>
      </c>
      <c r="I2" s="228"/>
      <c r="J2" s="228"/>
      <c r="K2" s="229"/>
      <c r="L2" s="227"/>
      <c r="M2" s="228"/>
      <c r="N2" s="229"/>
      <c r="O2" s="3"/>
    </row>
    <row r="3" spans="1:15" s="6" customFormat="1" ht="12.9">
      <c r="A3" s="61"/>
      <c r="B3" s="37"/>
      <c r="C3" s="201" t="s">
        <v>177</v>
      </c>
      <c r="D3" s="201"/>
      <c r="E3" s="201"/>
      <c r="F3" s="201"/>
      <c r="G3" s="201"/>
      <c r="H3" s="201"/>
      <c r="I3" s="201"/>
      <c r="J3" s="201"/>
      <c r="K3" s="201"/>
      <c r="L3" s="21"/>
      <c r="M3" s="23"/>
      <c r="N3" s="3"/>
      <c r="O3" s="3"/>
    </row>
    <row r="4" spans="1:15" s="6" customFormat="1" ht="12.9">
      <c r="A4" s="61"/>
      <c r="B4" s="37"/>
      <c r="C4" s="24"/>
      <c r="D4" s="21"/>
      <c r="E4" s="21"/>
      <c r="F4" s="21"/>
      <c r="G4" s="21"/>
      <c r="H4" s="21"/>
      <c r="I4" s="21"/>
      <c r="J4" s="21"/>
      <c r="K4" s="22"/>
      <c r="L4" s="21"/>
      <c r="M4" s="23"/>
      <c r="N4" s="3"/>
      <c r="O4" s="3"/>
    </row>
    <row r="5" spans="1:15" ht="14.25" customHeight="1">
      <c r="A5" s="13"/>
      <c r="B5" s="17"/>
      <c r="C5" s="157"/>
      <c r="D5" s="157"/>
      <c r="E5" s="157"/>
      <c r="F5" s="157"/>
      <c r="G5" s="157"/>
      <c r="H5" s="157"/>
      <c r="I5" s="157"/>
      <c r="J5" s="157"/>
      <c r="K5" s="16"/>
      <c r="L5" s="14"/>
      <c r="M5" s="15"/>
      <c r="N5" s="158"/>
      <c r="O5" s="158"/>
    </row>
    <row r="6" spans="1:15" ht="14.25" customHeight="1">
      <c r="A6" s="82" t="s">
        <v>2</v>
      </c>
      <c r="B6" s="91" t="s">
        <v>3</v>
      </c>
      <c r="C6" s="219" t="s">
        <v>1</v>
      </c>
      <c r="D6" s="219"/>
      <c r="E6" s="219"/>
      <c r="F6" s="219"/>
      <c r="G6" s="219"/>
      <c r="H6" s="219"/>
      <c r="I6" s="219"/>
      <c r="J6" s="219"/>
      <c r="K6" s="28" t="s">
        <v>4</v>
      </c>
      <c r="L6" s="161"/>
      <c r="M6" s="29" t="s">
        <v>5</v>
      </c>
      <c r="N6" s="220" t="s">
        <v>6</v>
      </c>
      <c r="O6" s="221"/>
    </row>
    <row r="7" spans="1:15" ht="14.25" customHeight="1">
      <c r="A7" s="140"/>
      <c r="B7" s="111"/>
      <c r="C7" s="30"/>
      <c r="D7" s="30"/>
      <c r="E7" s="30"/>
      <c r="F7" s="30"/>
      <c r="G7" s="30"/>
      <c r="H7" s="30"/>
      <c r="I7" s="30"/>
      <c r="J7" s="30"/>
      <c r="K7" s="31"/>
      <c r="L7" s="30"/>
      <c r="M7" s="32"/>
      <c r="N7" s="30"/>
      <c r="O7" s="30"/>
    </row>
    <row r="8" spans="1:15" s="25" customFormat="1" ht="15" customHeight="1">
      <c r="A8" s="33">
        <v>2</v>
      </c>
      <c r="B8" s="92"/>
      <c r="C8" s="210" t="s">
        <v>37</v>
      </c>
      <c r="D8" s="211"/>
      <c r="E8" s="211"/>
      <c r="F8" s="211"/>
      <c r="G8" s="211"/>
      <c r="H8" s="211"/>
      <c r="I8" s="211"/>
      <c r="J8" s="211"/>
      <c r="K8" s="34"/>
      <c r="L8" s="6"/>
      <c r="M8" s="35"/>
      <c r="N8" s="199"/>
      <c r="O8" s="199"/>
    </row>
    <row r="9" spans="1:15" s="25" customFormat="1" ht="15" customHeight="1">
      <c r="A9" s="62"/>
      <c r="B9" s="93"/>
      <c r="C9" s="155"/>
      <c r="D9" s="156"/>
      <c r="E9" s="156"/>
      <c r="F9" s="156"/>
      <c r="G9" s="156"/>
      <c r="H9" s="156"/>
      <c r="I9" s="156"/>
      <c r="J9" s="156"/>
      <c r="K9" s="34"/>
      <c r="L9" s="6"/>
      <c r="M9" s="35"/>
      <c r="N9" s="159"/>
      <c r="O9" s="159"/>
    </row>
    <row r="10" spans="1:15" ht="12.9">
      <c r="A10" s="84" t="s">
        <v>38</v>
      </c>
      <c r="B10" s="37" t="s">
        <v>15</v>
      </c>
      <c r="C10" s="207" t="s">
        <v>30</v>
      </c>
      <c r="D10" s="207"/>
      <c r="E10" s="207"/>
      <c r="F10" s="207"/>
      <c r="G10" s="207"/>
      <c r="H10" s="207"/>
      <c r="I10" s="207"/>
      <c r="J10" s="207"/>
      <c r="K10" s="34">
        <v>1</v>
      </c>
      <c r="L10" s="6"/>
      <c r="M10" s="35"/>
      <c r="N10" s="199">
        <f t="shared" ref="N10" si="0">K10*M10</f>
        <v>0</v>
      </c>
      <c r="O10" s="199"/>
    </row>
    <row r="11" spans="1:15" ht="12.9">
      <c r="A11" s="84"/>
      <c r="B11" s="37"/>
      <c r="C11" s="160"/>
      <c r="D11" s="160"/>
      <c r="E11" s="160"/>
      <c r="F11" s="160"/>
      <c r="G11" s="160"/>
      <c r="H11" s="160"/>
      <c r="I11" s="160"/>
      <c r="J11" s="160"/>
      <c r="K11" s="34"/>
      <c r="L11" s="6"/>
      <c r="M11" s="35"/>
      <c r="N11" s="159"/>
      <c r="O11" s="159"/>
    </row>
    <row r="12" spans="1:15" s="25" customFormat="1" ht="15" customHeight="1">
      <c r="A12" s="97" t="s">
        <v>78</v>
      </c>
      <c r="B12" s="92"/>
      <c r="C12" s="203" t="s">
        <v>87</v>
      </c>
      <c r="D12" s="204"/>
      <c r="E12" s="204"/>
      <c r="F12" s="204"/>
      <c r="G12" s="204"/>
      <c r="H12" s="204"/>
      <c r="I12" s="204"/>
      <c r="J12" s="204"/>
      <c r="K12" s="34"/>
      <c r="L12" s="6"/>
      <c r="M12" s="35"/>
      <c r="N12" s="199"/>
      <c r="O12" s="199"/>
    </row>
    <row r="13" spans="1:15" s="25" customFormat="1" ht="15" customHeight="1">
      <c r="A13" s="62"/>
      <c r="B13" s="93"/>
      <c r="C13" s="155"/>
      <c r="D13" s="156"/>
      <c r="E13" s="156"/>
      <c r="F13" s="156"/>
      <c r="G13" s="156"/>
      <c r="H13" s="156"/>
      <c r="I13" s="156"/>
      <c r="J13" s="156"/>
      <c r="K13" s="34"/>
      <c r="L13" s="6"/>
      <c r="M13" s="35"/>
      <c r="N13" s="159"/>
      <c r="O13" s="159"/>
    </row>
    <row r="14" spans="1:15" s="76" customFormat="1" ht="29.5" customHeight="1">
      <c r="A14" s="138" t="s">
        <v>183</v>
      </c>
      <c r="B14" s="94" t="s">
        <v>82</v>
      </c>
      <c r="C14" s="217" t="s">
        <v>89</v>
      </c>
      <c r="D14" s="217"/>
      <c r="E14" s="217"/>
      <c r="F14" s="217"/>
      <c r="G14" s="217"/>
      <c r="H14" s="217"/>
      <c r="I14" s="217"/>
      <c r="J14" s="217"/>
      <c r="K14" s="73">
        <v>5</v>
      </c>
      <c r="L14" s="74"/>
      <c r="M14" s="75"/>
      <c r="N14" s="199">
        <f t="shared" ref="N14:N15" si="1">K14*M14</f>
        <v>0</v>
      </c>
      <c r="O14" s="199">
        <f t="shared" ref="O14:O15" si="2">M14*K14</f>
        <v>0</v>
      </c>
    </row>
    <row r="15" spans="1:15" s="76" customFormat="1" ht="30" customHeight="1">
      <c r="A15" s="138" t="s">
        <v>184</v>
      </c>
      <c r="B15" s="94" t="s">
        <v>15</v>
      </c>
      <c r="C15" s="217" t="s">
        <v>88</v>
      </c>
      <c r="D15" s="217"/>
      <c r="E15" s="217"/>
      <c r="F15" s="217"/>
      <c r="G15" s="217"/>
      <c r="H15" s="217"/>
      <c r="I15" s="217"/>
      <c r="J15" s="217"/>
      <c r="K15" s="73">
        <v>2</v>
      </c>
      <c r="L15" s="74"/>
      <c r="M15" s="75"/>
      <c r="N15" s="199">
        <f t="shared" si="1"/>
        <v>0</v>
      </c>
      <c r="O15" s="199">
        <f t="shared" si="2"/>
        <v>0</v>
      </c>
    </row>
    <row r="16" spans="1:15" ht="14.25" customHeight="1">
      <c r="A16" s="84"/>
      <c r="B16" s="38"/>
      <c r="C16" s="207"/>
      <c r="D16" s="207"/>
      <c r="E16" s="207"/>
      <c r="F16" s="207"/>
      <c r="G16" s="207"/>
      <c r="H16" s="207"/>
      <c r="I16" s="207"/>
      <c r="J16" s="207"/>
      <c r="K16" s="34"/>
      <c r="L16" s="6"/>
      <c r="M16" s="35"/>
      <c r="N16" s="199"/>
      <c r="O16" s="199"/>
    </row>
    <row r="17" spans="1:15" ht="14.25" customHeight="1">
      <c r="A17" s="47"/>
      <c r="B17" s="37"/>
      <c r="C17" s="160"/>
      <c r="D17" s="160"/>
      <c r="E17" s="160"/>
      <c r="F17" s="160"/>
      <c r="G17" s="160"/>
      <c r="H17" s="160"/>
      <c r="I17" s="160"/>
      <c r="J17" s="160"/>
      <c r="K17" s="39"/>
      <c r="L17" s="6"/>
      <c r="M17" s="40" t="s">
        <v>13</v>
      </c>
      <c r="N17" s="208">
        <f>SUM(N10:O15)</f>
        <v>0</v>
      </c>
      <c r="O17" s="208"/>
    </row>
    <row r="18" spans="1:15" ht="14.25" customHeight="1">
      <c r="A18" s="47"/>
      <c r="B18" s="37"/>
      <c r="C18" s="160"/>
      <c r="D18" s="160"/>
      <c r="E18" s="160"/>
      <c r="F18" s="160"/>
      <c r="G18" s="160"/>
      <c r="H18" s="160"/>
      <c r="I18" s="160"/>
      <c r="J18" s="160"/>
      <c r="K18" s="39"/>
      <c r="L18" s="6"/>
      <c r="M18" s="44"/>
      <c r="N18" s="46"/>
      <c r="O18" s="46"/>
    </row>
    <row r="19" spans="1:15" s="25" customFormat="1" ht="15" customHeight="1">
      <c r="A19" s="33">
        <v>3</v>
      </c>
      <c r="B19" s="92"/>
      <c r="C19" s="210" t="s">
        <v>136</v>
      </c>
      <c r="D19" s="211"/>
      <c r="E19" s="211"/>
      <c r="F19" s="211"/>
      <c r="G19" s="211"/>
      <c r="H19" s="211"/>
      <c r="I19" s="211"/>
      <c r="J19" s="211"/>
      <c r="K19" s="34"/>
      <c r="L19" s="6"/>
      <c r="M19" s="35"/>
      <c r="N19" s="199"/>
      <c r="O19" s="199"/>
    </row>
    <row r="20" spans="1:15" s="25" customFormat="1" ht="15" customHeight="1">
      <c r="A20" s="62"/>
      <c r="B20" s="93"/>
      <c r="C20" s="155"/>
      <c r="D20" s="156"/>
      <c r="E20" s="156"/>
      <c r="F20" s="156"/>
      <c r="G20" s="156"/>
      <c r="H20" s="156"/>
      <c r="I20" s="156"/>
      <c r="J20" s="156"/>
      <c r="K20" s="34"/>
      <c r="L20" s="6"/>
      <c r="M20" s="35"/>
      <c r="N20" s="159"/>
      <c r="O20" s="159"/>
    </row>
    <row r="21" spans="1:15" ht="71.5" customHeight="1">
      <c r="A21" s="84" t="s">
        <v>14</v>
      </c>
      <c r="B21" s="37" t="s">
        <v>125</v>
      </c>
      <c r="C21" s="207" t="s">
        <v>139</v>
      </c>
      <c r="D21" s="207"/>
      <c r="E21" s="207"/>
      <c r="F21" s="207"/>
      <c r="G21" s="207"/>
      <c r="H21" s="207"/>
      <c r="I21" s="207"/>
      <c r="J21" s="207"/>
      <c r="K21" s="34">
        <v>600</v>
      </c>
      <c r="L21" s="6"/>
      <c r="M21" s="35"/>
      <c r="N21" s="199">
        <f t="shared" ref="N21:N23" si="3">K21*M21</f>
        <v>0</v>
      </c>
      <c r="O21" s="199"/>
    </row>
    <row r="22" spans="1:15" ht="77.5" customHeight="1">
      <c r="A22" s="85" t="s">
        <v>39</v>
      </c>
      <c r="B22" s="37" t="s">
        <v>125</v>
      </c>
      <c r="C22" s="207" t="s">
        <v>138</v>
      </c>
      <c r="D22" s="207"/>
      <c r="E22" s="207"/>
      <c r="F22" s="207"/>
      <c r="G22" s="207"/>
      <c r="H22" s="207"/>
      <c r="I22" s="207"/>
      <c r="J22" s="207"/>
      <c r="K22" s="34">
        <v>800</v>
      </c>
      <c r="L22" s="6"/>
      <c r="M22" s="35"/>
      <c r="N22" s="199">
        <f t="shared" si="3"/>
        <v>0</v>
      </c>
      <c r="O22" s="199"/>
    </row>
    <row r="23" spans="1:15" ht="35.5" customHeight="1">
      <c r="A23" s="85" t="s">
        <v>40</v>
      </c>
      <c r="B23" s="37" t="s">
        <v>0</v>
      </c>
      <c r="C23" s="207" t="s">
        <v>128</v>
      </c>
      <c r="D23" s="207"/>
      <c r="E23" s="207"/>
      <c r="F23" s="207"/>
      <c r="G23" s="207"/>
      <c r="H23" s="207"/>
      <c r="I23" s="207"/>
      <c r="J23" s="207"/>
      <c r="K23" s="34">
        <v>1</v>
      </c>
      <c r="L23" s="6"/>
      <c r="M23" s="35"/>
      <c r="N23" s="199">
        <f t="shared" si="3"/>
        <v>0</v>
      </c>
      <c r="O23" s="199"/>
    </row>
    <row r="24" spans="1:15" ht="14.25" customHeight="1">
      <c r="A24" s="84"/>
      <c r="B24" s="38"/>
      <c r="C24" s="207"/>
      <c r="D24" s="207"/>
      <c r="E24" s="207"/>
      <c r="F24" s="207"/>
      <c r="G24" s="207"/>
      <c r="H24" s="207"/>
      <c r="I24" s="207"/>
      <c r="J24" s="207"/>
      <c r="K24" s="34"/>
      <c r="L24" s="6"/>
      <c r="M24" s="35"/>
      <c r="N24" s="199"/>
      <c r="O24" s="199"/>
    </row>
    <row r="25" spans="1:15" ht="14.25" customHeight="1">
      <c r="A25" s="47"/>
      <c r="B25" s="37"/>
      <c r="C25" s="160"/>
      <c r="D25" s="160"/>
      <c r="E25" s="160"/>
      <c r="F25" s="160"/>
      <c r="G25" s="160"/>
      <c r="H25" s="160"/>
      <c r="I25" s="160"/>
      <c r="J25" s="160"/>
      <c r="K25" s="39"/>
      <c r="L25" s="6"/>
      <c r="M25" s="40" t="s">
        <v>16</v>
      </c>
      <c r="N25" s="208">
        <f>SUM(N21:O23)</f>
        <v>0</v>
      </c>
      <c r="O25" s="208"/>
    </row>
    <row r="26" spans="1:15" ht="14.25" customHeight="1">
      <c r="A26" s="47"/>
      <c r="B26" s="37"/>
      <c r="C26" s="160"/>
      <c r="D26" s="160"/>
      <c r="E26" s="160"/>
      <c r="F26" s="160"/>
      <c r="G26" s="160"/>
      <c r="H26" s="160"/>
      <c r="I26" s="160"/>
      <c r="J26" s="160"/>
      <c r="K26" s="39"/>
      <c r="L26" s="6"/>
      <c r="M26" s="44"/>
      <c r="N26" s="46"/>
      <c r="O26" s="46"/>
    </row>
    <row r="27" spans="1:15" s="25" customFormat="1" ht="15" customHeight="1">
      <c r="A27" s="33">
        <v>4</v>
      </c>
      <c r="B27" s="92"/>
      <c r="C27" s="210" t="s">
        <v>42</v>
      </c>
      <c r="D27" s="211"/>
      <c r="E27" s="211"/>
      <c r="F27" s="211"/>
      <c r="G27" s="211"/>
      <c r="H27" s="211"/>
      <c r="I27" s="211"/>
      <c r="J27" s="211"/>
      <c r="K27" s="34"/>
      <c r="L27" s="6"/>
      <c r="M27" s="35"/>
      <c r="N27" s="199"/>
      <c r="O27" s="199"/>
    </row>
    <row r="28" spans="1:15" s="25" customFormat="1" ht="15" customHeight="1">
      <c r="A28" s="62"/>
      <c r="B28" s="93"/>
      <c r="C28" s="155"/>
      <c r="D28" s="156"/>
      <c r="E28" s="156"/>
      <c r="F28" s="156"/>
      <c r="G28" s="156"/>
      <c r="H28" s="156"/>
      <c r="I28" s="156"/>
      <c r="J28" s="156"/>
      <c r="K28" s="34"/>
      <c r="L28" s="6"/>
      <c r="M28" s="35"/>
      <c r="N28" s="159"/>
      <c r="O28" s="159"/>
    </row>
    <row r="29" spans="1:15" s="25" customFormat="1" ht="15" customHeight="1">
      <c r="A29" s="84" t="s">
        <v>43</v>
      </c>
      <c r="B29" s="37" t="s">
        <v>0</v>
      </c>
      <c r="C29" s="207" t="s">
        <v>178</v>
      </c>
      <c r="D29" s="207"/>
      <c r="E29" s="207"/>
      <c r="F29" s="207"/>
      <c r="G29" s="207"/>
      <c r="H29" s="207"/>
      <c r="I29" s="207"/>
      <c r="J29" s="207"/>
      <c r="K29" s="34">
        <v>1</v>
      </c>
      <c r="L29" s="6"/>
      <c r="M29" s="35"/>
      <c r="N29" s="199">
        <f t="shared" ref="N29:N49" si="4">K29*M29</f>
        <v>0</v>
      </c>
      <c r="O29" s="199"/>
    </row>
    <row r="30" spans="1:15" ht="34.200000000000003" customHeight="1">
      <c r="A30" s="84" t="s">
        <v>44</v>
      </c>
      <c r="B30" s="37" t="s">
        <v>15</v>
      </c>
      <c r="C30" s="207" t="s">
        <v>90</v>
      </c>
      <c r="D30" s="207"/>
      <c r="E30" s="207"/>
      <c r="F30" s="207"/>
      <c r="G30" s="207"/>
      <c r="H30" s="207"/>
      <c r="I30" s="207"/>
      <c r="J30" s="207"/>
      <c r="K30" s="34">
        <v>15</v>
      </c>
      <c r="L30" s="6"/>
      <c r="M30" s="35"/>
      <c r="N30" s="199">
        <f t="shared" si="4"/>
        <v>0</v>
      </c>
      <c r="O30" s="199"/>
    </row>
    <row r="31" spans="1:15" ht="58.2" customHeight="1">
      <c r="A31" s="84" t="s">
        <v>92</v>
      </c>
      <c r="B31" s="37" t="s">
        <v>15</v>
      </c>
      <c r="C31" s="207" t="s">
        <v>95</v>
      </c>
      <c r="D31" s="207"/>
      <c r="E31" s="207"/>
      <c r="F31" s="207"/>
      <c r="G31" s="207"/>
      <c r="H31" s="207"/>
      <c r="I31" s="207"/>
      <c r="J31" s="207"/>
      <c r="K31" s="34">
        <v>15</v>
      </c>
      <c r="L31" s="6"/>
      <c r="M31" s="35"/>
      <c r="N31" s="199">
        <f t="shared" si="4"/>
        <v>0</v>
      </c>
      <c r="O31" s="199"/>
    </row>
    <row r="32" spans="1:15" ht="44.5" customHeight="1">
      <c r="A32" s="84" t="s">
        <v>93</v>
      </c>
      <c r="B32" s="37" t="s">
        <v>0</v>
      </c>
      <c r="C32" s="207" t="s">
        <v>137</v>
      </c>
      <c r="D32" s="207"/>
      <c r="E32" s="207"/>
      <c r="F32" s="207"/>
      <c r="G32" s="207"/>
      <c r="H32" s="207"/>
      <c r="I32" s="207"/>
      <c r="J32" s="207"/>
      <c r="K32" s="34">
        <v>1</v>
      </c>
      <c r="L32" s="6"/>
      <c r="M32" s="35"/>
      <c r="N32" s="199">
        <f t="shared" si="4"/>
        <v>0</v>
      </c>
      <c r="O32" s="199"/>
    </row>
    <row r="33" spans="1:15" ht="14.25" customHeight="1">
      <c r="A33" s="84"/>
      <c r="B33" s="38"/>
      <c r="C33" s="207"/>
      <c r="D33" s="207"/>
      <c r="E33" s="207"/>
      <c r="F33" s="207"/>
      <c r="G33" s="207"/>
      <c r="H33" s="207"/>
      <c r="I33" s="207"/>
      <c r="J33" s="207"/>
      <c r="K33" s="34"/>
      <c r="L33" s="6"/>
      <c r="M33" s="35"/>
      <c r="N33" s="199"/>
      <c r="O33" s="199"/>
    </row>
    <row r="34" spans="1:15" ht="14.25" customHeight="1">
      <c r="A34" s="47"/>
      <c r="B34" s="37"/>
      <c r="C34" s="160"/>
      <c r="D34" s="160"/>
      <c r="E34" s="160"/>
      <c r="F34" s="160"/>
      <c r="G34" s="160"/>
      <c r="H34" s="160"/>
      <c r="I34" s="160"/>
      <c r="J34" s="160"/>
      <c r="K34" s="39"/>
      <c r="L34" s="6"/>
      <c r="M34" s="40" t="s">
        <v>45</v>
      </c>
      <c r="N34" s="208">
        <f>SUM(N29:O32)</f>
        <v>0</v>
      </c>
      <c r="O34" s="208"/>
    </row>
    <row r="35" spans="1:15" ht="14.25" customHeight="1">
      <c r="A35" s="47"/>
      <c r="B35" s="37"/>
      <c r="C35" s="160"/>
      <c r="D35" s="160"/>
      <c r="E35" s="160"/>
      <c r="F35" s="160"/>
      <c r="G35" s="160"/>
      <c r="H35" s="160"/>
      <c r="I35" s="160"/>
      <c r="J35" s="160"/>
      <c r="K35" s="39"/>
      <c r="L35" s="6"/>
      <c r="M35" s="44"/>
      <c r="N35" s="46"/>
      <c r="O35" s="46"/>
    </row>
    <row r="36" spans="1:15" s="25" customFormat="1" ht="15" customHeight="1">
      <c r="A36" s="33">
        <v>5</v>
      </c>
      <c r="B36" s="92"/>
      <c r="C36" s="210" t="s">
        <v>50</v>
      </c>
      <c r="D36" s="211"/>
      <c r="E36" s="211"/>
      <c r="F36" s="211"/>
      <c r="G36" s="211"/>
      <c r="H36" s="211"/>
      <c r="I36" s="211"/>
      <c r="J36" s="211"/>
      <c r="K36" s="34"/>
      <c r="L36" s="6"/>
      <c r="M36" s="35"/>
      <c r="N36" s="199"/>
      <c r="O36" s="199"/>
    </row>
    <row r="37" spans="1:15" s="25" customFormat="1" ht="15" customHeight="1">
      <c r="A37" s="62"/>
      <c r="B37" s="93"/>
      <c r="C37" s="155"/>
      <c r="D37" s="156"/>
      <c r="E37" s="156"/>
      <c r="F37" s="156"/>
      <c r="G37" s="156"/>
      <c r="H37" s="156"/>
      <c r="I37" s="156"/>
      <c r="J37" s="156"/>
      <c r="K37" s="34"/>
      <c r="L37" s="6"/>
      <c r="M37" s="35"/>
      <c r="N37" s="159"/>
      <c r="O37" s="159"/>
    </row>
    <row r="38" spans="1:15" ht="59.5" customHeight="1">
      <c r="A38" s="84" t="s">
        <v>46</v>
      </c>
      <c r="B38" s="37" t="s">
        <v>15</v>
      </c>
      <c r="C38" s="207" t="s">
        <v>188</v>
      </c>
      <c r="D38" s="207"/>
      <c r="E38" s="207"/>
      <c r="F38" s="207"/>
      <c r="G38" s="207"/>
      <c r="H38" s="207"/>
      <c r="I38" s="207"/>
      <c r="J38" s="207"/>
      <c r="K38" s="34">
        <v>1</v>
      </c>
      <c r="L38" s="6"/>
      <c r="M38" s="194"/>
      <c r="N38" s="199">
        <f t="shared" ref="N38:N40" si="5">K38*M38</f>
        <v>0</v>
      </c>
      <c r="O38" s="199"/>
    </row>
    <row r="39" spans="1:15" ht="12.9">
      <c r="A39" s="84" t="s">
        <v>186</v>
      </c>
      <c r="B39" s="37" t="s">
        <v>15</v>
      </c>
      <c r="C39" s="207" t="s">
        <v>96</v>
      </c>
      <c r="D39" s="207"/>
      <c r="E39" s="207"/>
      <c r="F39" s="207"/>
      <c r="G39" s="207"/>
      <c r="H39" s="207"/>
      <c r="I39" s="207"/>
      <c r="J39" s="207"/>
      <c r="K39" s="34">
        <v>30</v>
      </c>
      <c r="L39" s="6"/>
      <c r="M39" s="194"/>
      <c r="N39" s="199">
        <f t="shared" si="5"/>
        <v>0</v>
      </c>
      <c r="O39" s="199"/>
    </row>
    <row r="40" spans="1:15" ht="32.5" customHeight="1">
      <c r="A40" s="84" t="s">
        <v>187</v>
      </c>
      <c r="B40" s="37" t="s">
        <v>0</v>
      </c>
      <c r="C40" s="207" t="s">
        <v>128</v>
      </c>
      <c r="D40" s="207"/>
      <c r="E40" s="207"/>
      <c r="F40" s="207"/>
      <c r="G40" s="207"/>
      <c r="H40" s="207"/>
      <c r="I40" s="207"/>
      <c r="J40" s="207"/>
      <c r="K40" s="34">
        <v>1</v>
      </c>
      <c r="L40" s="6"/>
      <c r="M40" s="194"/>
      <c r="N40" s="199">
        <f t="shared" si="5"/>
        <v>0</v>
      </c>
      <c r="O40" s="199"/>
    </row>
    <row r="41" spans="1:15" ht="14.25" customHeight="1">
      <c r="A41" s="84"/>
      <c r="B41" s="38"/>
      <c r="C41" s="207"/>
      <c r="D41" s="207"/>
      <c r="E41" s="207"/>
      <c r="F41" s="207"/>
      <c r="G41" s="207"/>
      <c r="H41" s="207"/>
      <c r="I41" s="207"/>
      <c r="J41" s="207"/>
      <c r="K41" s="34"/>
      <c r="L41" s="6"/>
      <c r="M41" s="35"/>
      <c r="N41" s="199"/>
      <c r="O41" s="199"/>
    </row>
    <row r="42" spans="1:15" ht="14.25" customHeight="1">
      <c r="A42" s="47"/>
      <c r="B42" s="37"/>
      <c r="C42" s="160"/>
      <c r="D42" s="160"/>
      <c r="E42" s="160"/>
      <c r="F42" s="160"/>
      <c r="G42" s="160"/>
      <c r="H42" s="160"/>
      <c r="I42" s="160"/>
      <c r="J42" s="160"/>
      <c r="K42" s="39"/>
      <c r="L42" s="6"/>
      <c r="M42" s="40" t="s">
        <v>49</v>
      </c>
      <c r="N42" s="208">
        <f>SUM(N38:O40)</f>
        <v>0</v>
      </c>
      <c r="O42" s="208"/>
    </row>
    <row r="43" spans="1:15" ht="14.25" customHeight="1">
      <c r="A43" s="47"/>
      <c r="B43" s="37"/>
      <c r="C43" s="160"/>
      <c r="D43" s="160"/>
      <c r="E43" s="160"/>
      <c r="F43" s="160"/>
      <c r="G43" s="160"/>
      <c r="H43" s="160"/>
      <c r="I43" s="160"/>
      <c r="J43" s="160"/>
      <c r="K43" s="39"/>
      <c r="L43" s="6"/>
      <c r="M43" s="44"/>
      <c r="N43" s="46"/>
      <c r="O43" s="46"/>
    </row>
    <row r="44" spans="1:15" s="25" customFormat="1" ht="15" customHeight="1">
      <c r="A44" s="33">
        <v>6</v>
      </c>
      <c r="B44" s="92"/>
      <c r="C44" s="210" t="s">
        <v>56</v>
      </c>
      <c r="D44" s="211"/>
      <c r="E44" s="211"/>
      <c r="F44" s="211"/>
      <c r="G44" s="211"/>
      <c r="H44" s="211"/>
      <c r="I44" s="211"/>
      <c r="J44" s="211"/>
      <c r="K44" s="34"/>
      <c r="L44" s="6"/>
      <c r="M44" s="35"/>
      <c r="N44" s="199"/>
      <c r="O44" s="199"/>
    </row>
    <row r="45" spans="1:15" s="25" customFormat="1" ht="15" customHeight="1">
      <c r="A45" s="62"/>
      <c r="B45" s="93"/>
      <c r="C45" s="155"/>
      <c r="D45" s="156"/>
      <c r="E45" s="156"/>
      <c r="F45" s="156"/>
      <c r="G45" s="156"/>
      <c r="H45" s="156"/>
      <c r="I45" s="156"/>
      <c r="J45" s="156"/>
      <c r="K45" s="34"/>
      <c r="L45" s="6"/>
      <c r="M45" s="35"/>
      <c r="N45" s="159"/>
      <c r="O45" s="159"/>
    </row>
    <row r="46" spans="1:15" ht="89.5" customHeight="1">
      <c r="A46" s="84" t="s">
        <v>51</v>
      </c>
      <c r="B46" s="37" t="s">
        <v>15</v>
      </c>
      <c r="C46" s="207" t="s">
        <v>31</v>
      </c>
      <c r="D46" s="207"/>
      <c r="E46" s="207"/>
      <c r="F46" s="207"/>
      <c r="G46" s="207"/>
      <c r="H46" s="207"/>
      <c r="I46" s="207"/>
      <c r="J46" s="207"/>
      <c r="K46" s="34">
        <v>1</v>
      </c>
      <c r="L46" s="6"/>
      <c r="M46" s="35"/>
      <c r="N46" s="199">
        <f t="shared" ref="N46" si="6">K46*M46</f>
        <v>0</v>
      </c>
      <c r="O46" s="199"/>
    </row>
    <row r="47" spans="1:15" ht="28.95" customHeight="1">
      <c r="A47" s="85" t="s">
        <v>52</v>
      </c>
      <c r="B47" s="37" t="s">
        <v>15</v>
      </c>
      <c r="C47" s="207" t="s">
        <v>25</v>
      </c>
      <c r="D47" s="207"/>
      <c r="E47" s="207"/>
      <c r="F47" s="207"/>
      <c r="G47" s="207"/>
      <c r="H47" s="207"/>
      <c r="I47" s="207"/>
      <c r="J47" s="207"/>
      <c r="K47" s="34">
        <v>6</v>
      </c>
      <c r="L47" s="6"/>
      <c r="M47" s="35"/>
      <c r="N47" s="199">
        <f t="shared" si="4"/>
        <v>0</v>
      </c>
      <c r="O47" s="199"/>
    </row>
    <row r="48" spans="1:15" ht="28.95" customHeight="1">
      <c r="A48" s="84" t="s">
        <v>53</v>
      </c>
      <c r="B48" s="37" t="s">
        <v>15</v>
      </c>
      <c r="C48" s="207" t="s">
        <v>26</v>
      </c>
      <c r="D48" s="207"/>
      <c r="E48" s="207"/>
      <c r="F48" s="207"/>
      <c r="G48" s="207"/>
      <c r="H48" s="207"/>
      <c r="I48" s="207"/>
      <c r="J48" s="207"/>
      <c r="K48" s="34">
        <v>1</v>
      </c>
      <c r="L48" s="6"/>
      <c r="M48" s="35"/>
      <c r="N48" s="199">
        <f t="shared" si="4"/>
        <v>0</v>
      </c>
      <c r="O48" s="199"/>
    </row>
    <row r="49" spans="1:15" ht="12.9">
      <c r="A49" s="85" t="s">
        <v>54</v>
      </c>
      <c r="B49" s="37" t="s">
        <v>15</v>
      </c>
      <c r="C49" s="207" t="s">
        <v>48</v>
      </c>
      <c r="D49" s="207"/>
      <c r="E49" s="207"/>
      <c r="F49" s="207"/>
      <c r="G49" s="207"/>
      <c r="H49" s="207"/>
      <c r="I49" s="207"/>
      <c r="J49" s="207"/>
      <c r="K49" s="34">
        <v>1</v>
      </c>
      <c r="L49" s="6"/>
      <c r="M49" s="35"/>
      <c r="N49" s="199">
        <f t="shared" si="4"/>
        <v>0</v>
      </c>
      <c r="O49" s="199"/>
    </row>
    <row r="50" spans="1:15" ht="14.25" customHeight="1">
      <c r="A50" s="84"/>
      <c r="B50" s="38"/>
      <c r="C50" s="207"/>
      <c r="D50" s="207"/>
      <c r="E50" s="207"/>
      <c r="F50" s="207"/>
      <c r="G50" s="207"/>
      <c r="H50" s="207"/>
      <c r="I50" s="207"/>
      <c r="J50" s="207"/>
      <c r="K50" s="34"/>
      <c r="L50" s="6"/>
      <c r="M50" s="35"/>
      <c r="N50" s="199"/>
      <c r="O50" s="199"/>
    </row>
    <row r="51" spans="1:15" ht="14.25" customHeight="1">
      <c r="A51" s="47"/>
      <c r="B51" s="37"/>
      <c r="C51" s="160"/>
      <c r="D51" s="160"/>
      <c r="E51" s="160"/>
      <c r="F51" s="160"/>
      <c r="G51" s="160"/>
      <c r="H51" s="160"/>
      <c r="I51" s="160"/>
      <c r="J51" s="160"/>
      <c r="K51" s="39"/>
      <c r="L51" s="6"/>
      <c r="M51" s="40" t="s">
        <v>55</v>
      </c>
      <c r="N51" s="208">
        <f>SUM(N46:O49)</f>
        <v>0</v>
      </c>
      <c r="O51" s="208"/>
    </row>
    <row r="52" spans="1:15" ht="14.25" customHeight="1">
      <c r="A52" s="47"/>
      <c r="B52" s="37"/>
      <c r="C52" s="160"/>
      <c r="D52" s="160"/>
      <c r="E52" s="160"/>
      <c r="F52" s="160"/>
      <c r="G52" s="160"/>
      <c r="H52" s="160"/>
      <c r="I52" s="160"/>
      <c r="J52" s="160"/>
      <c r="K52" s="39"/>
      <c r="L52" s="6"/>
      <c r="M52" s="44"/>
      <c r="N52" s="46"/>
      <c r="O52" s="46"/>
    </row>
    <row r="53" spans="1:15" s="25" customFormat="1" ht="15" customHeight="1">
      <c r="A53" s="33">
        <v>7</v>
      </c>
      <c r="B53" s="92"/>
      <c r="C53" s="210" t="s">
        <v>111</v>
      </c>
      <c r="D53" s="211"/>
      <c r="E53" s="211"/>
      <c r="F53" s="211"/>
      <c r="G53" s="211"/>
      <c r="H53" s="211"/>
      <c r="I53" s="211"/>
      <c r="J53" s="211"/>
      <c r="K53" s="34"/>
      <c r="L53" s="6"/>
      <c r="M53" s="35"/>
      <c r="N53" s="199"/>
      <c r="O53" s="199"/>
    </row>
    <row r="54" spans="1:15" s="6" customFormat="1" ht="12.9">
      <c r="A54" s="47"/>
      <c r="B54" s="37"/>
      <c r="C54" s="48"/>
      <c r="D54" s="48"/>
      <c r="E54" s="48"/>
      <c r="F54" s="48"/>
      <c r="G54" s="48"/>
      <c r="H54" s="48"/>
      <c r="I54" s="48"/>
      <c r="J54" s="48"/>
      <c r="K54" s="39"/>
      <c r="M54" s="49"/>
      <c r="N54" s="159"/>
      <c r="O54" s="159"/>
    </row>
    <row r="55" spans="1:15" s="6" customFormat="1" ht="60" customHeight="1">
      <c r="A55" s="36" t="s">
        <v>59</v>
      </c>
      <c r="B55" s="37" t="s">
        <v>15</v>
      </c>
      <c r="C55" s="207" t="s">
        <v>151</v>
      </c>
      <c r="D55" s="207"/>
      <c r="E55" s="207"/>
      <c r="F55" s="207"/>
      <c r="G55" s="207"/>
      <c r="H55" s="207"/>
      <c r="I55" s="207"/>
      <c r="J55" s="207"/>
      <c r="K55" s="34">
        <v>15</v>
      </c>
      <c r="M55" s="35"/>
      <c r="N55" s="199">
        <f>K55*M55</f>
        <v>0</v>
      </c>
      <c r="O55" s="199"/>
    </row>
    <row r="56" spans="1:15" s="6" customFormat="1" ht="12.9">
      <c r="A56" s="36"/>
      <c r="B56" s="37"/>
      <c r="C56" s="160"/>
      <c r="D56" s="160"/>
      <c r="E56" s="160"/>
      <c r="F56" s="160"/>
      <c r="G56" s="160"/>
      <c r="H56" s="160"/>
      <c r="I56" s="160"/>
      <c r="J56" s="160"/>
      <c r="K56" s="34"/>
      <c r="M56" s="35"/>
      <c r="N56" s="159"/>
      <c r="O56" s="159"/>
    </row>
    <row r="57" spans="1:15" ht="14.25" customHeight="1">
      <c r="A57" s="84"/>
      <c r="B57" s="38"/>
      <c r="C57" s="207"/>
      <c r="D57" s="207"/>
      <c r="E57" s="207"/>
      <c r="F57" s="207"/>
      <c r="G57" s="207"/>
      <c r="H57" s="207"/>
      <c r="I57" s="207"/>
      <c r="J57" s="207"/>
      <c r="K57" s="34"/>
      <c r="L57" s="6"/>
      <c r="M57" s="35"/>
      <c r="N57" s="199"/>
      <c r="O57" s="199"/>
    </row>
    <row r="58" spans="1:15" ht="14.25" customHeight="1">
      <c r="A58" s="47"/>
      <c r="B58" s="37"/>
      <c r="C58" s="160"/>
      <c r="D58" s="160"/>
      <c r="E58" s="160"/>
      <c r="F58" s="160"/>
      <c r="G58" s="160"/>
      <c r="H58" s="160"/>
      <c r="I58" s="160"/>
      <c r="J58" s="160"/>
      <c r="K58" s="39"/>
      <c r="L58" s="6"/>
      <c r="M58" s="40" t="s">
        <v>60</v>
      </c>
      <c r="N58" s="208">
        <f>SUM(N55:O56)</f>
        <v>0</v>
      </c>
      <c r="O58" s="208"/>
    </row>
    <row r="59" spans="1:15" ht="14.25" customHeight="1">
      <c r="A59" s="47"/>
      <c r="B59" s="37"/>
      <c r="C59" s="160"/>
      <c r="D59" s="160"/>
      <c r="E59" s="160"/>
      <c r="F59" s="160"/>
      <c r="G59" s="160"/>
      <c r="H59" s="160"/>
      <c r="I59" s="160"/>
      <c r="J59" s="160"/>
      <c r="K59" s="39"/>
      <c r="L59" s="6"/>
      <c r="M59" s="44"/>
      <c r="N59" s="46"/>
      <c r="O59" s="46"/>
    </row>
    <row r="60" spans="1:15" s="25" customFormat="1" ht="15" customHeight="1">
      <c r="A60" s="33">
        <v>9</v>
      </c>
      <c r="B60" s="92"/>
      <c r="C60" s="210" t="s">
        <v>62</v>
      </c>
      <c r="D60" s="211"/>
      <c r="E60" s="211"/>
      <c r="F60" s="211"/>
      <c r="G60" s="211"/>
      <c r="H60" s="211"/>
      <c r="I60" s="211"/>
      <c r="J60" s="211"/>
      <c r="K60" s="34"/>
      <c r="L60" s="6"/>
      <c r="M60" s="35"/>
      <c r="N60" s="199"/>
      <c r="O60" s="199"/>
    </row>
    <row r="61" spans="1:15" s="25" customFormat="1" ht="15" customHeight="1">
      <c r="A61" s="62"/>
      <c r="B61" s="93"/>
      <c r="C61" s="155"/>
      <c r="D61" s="156"/>
      <c r="E61" s="156"/>
      <c r="F61" s="156"/>
      <c r="G61" s="156"/>
      <c r="H61" s="156"/>
      <c r="I61" s="156"/>
      <c r="J61" s="156"/>
      <c r="K61" s="34"/>
      <c r="L61" s="6"/>
      <c r="M61" s="35"/>
      <c r="N61" s="159"/>
      <c r="O61" s="159"/>
    </row>
    <row r="62" spans="1:15" ht="60.65" customHeight="1">
      <c r="A62" s="84" t="s">
        <v>66</v>
      </c>
      <c r="B62" s="37" t="s">
        <v>0</v>
      </c>
      <c r="C62" s="207" t="s">
        <v>76</v>
      </c>
      <c r="D62" s="207"/>
      <c r="E62" s="207"/>
      <c r="F62" s="207"/>
      <c r="G62" s="207"/>
      <c r="H62" s="207"/>
      <c r="I62" s="207"/>
      <c r="J62" s="207"/>
      <c r="K62" s="34">
        <v>1</v>
      </c>
      <c r="L62" s="6"/>
      <c r="M62" s="35"/>
      <c r="N62" s="199">
        <f t="shared" ref="N62" si="7">K62*M62</f>
        <v>0</v>
      </c>
      <c r="O62" s="199"/>
    </row>
    <row r="63" spans="1:15" ht="14.25" customHeight="1">
      <c r="A63" s="84"/>
      <c r="B63" s="38"/>
      <c r="C63" s="207"/>
      <c r="D63" s="207"/>
      <c r="E63" s="207"/>
      <c r="F63" s="207"/>
      <c r="G63" s="207"/>
      <c r="H63" s="207"/>
      <c r="I63" s="207"/>
      <c r="J63" s="207"/>
      <c r="K63" s="34"/>
      <c r="L63" s="6"/>
      <c r="M63" s="35"/>
      <c r="N63" s="199"/>
      <c r="O63" s="199"/>
    </row>
    <row r="64" spans="1:15" ht="14.25" customHeight="1">
      <c r="A64" s="47"/>
      <c r="B64" s="37"/>
      <c r="C64" s="160"/>
      <c r="D64" s="160"/>
      <c r="E64" s="160"/>
      <c r="F64" s="160"/>
      <c r="G64" s="160"/>
      <c r="H64" s="160"/>
      <c r="I64" s="160"/>
      <c r="J64" s="160"/>
      <c r="K64" s="39"/>
      <c r="L64" s="6"/>
      <c r="M64" s="40" t="s">
        <v>67</v>
      </c>
      <c r="N64" s="208">
        <f>SUM(N62:O62)</f>
        <v>0</v>
      </c>
      <c r="O64" s="208"/>
    </row>
    <row r="65" spans="1:15" ht="14.25" customHeight="1">
      <c r="A65" s="47"/>
      <c r="B65" s="37"/>
      <c r="C65" s="160"/>
      <c r="D65" s="160"/>
      <c r="E65" s="160"/>
      <c r="F65" s="160"/>
      <c r="G65" s="160"/>
      <c r="H65" s="160"/>
      <c r="I65" s="160"/>
      <c r="J65" s="160"/>
      <c r="K65" s="39"/>
      <c r="L65" s="6"/>
      <c r="M65" s="44"/>
      <c r="N65" s="46"/>
      <c r="O65" s="46"/>
    </row>
    <row r="66" spans="1:15" ht="14.25" customHeight="1">
      <c r="A66" s="33">
        <v>11</v>
      </c>
      <c r="B66" s="92"/>
      <c r="C66" s="210" t="s">
        <v>129</v>
      </c>
      <c r="D66" s="211"/>
      <c r="E66" s="211"/>
      <c r="F66" s="211"/>
      <c r="G66" s="211"/>
      <c r="H66" s="211"/>
      <c r="I66" s="211"/>
      <c r="J66" s="211"/>
      <c r="K66" s="34"/>
      <c r="L66" s="6"/>
      <c r="M66" s="35"/>
      <c r="N66" s="199"/>
      <c r="O66" s="199"/>
    </row>
    <row r="67" spans="1:15" ht="14.25" customHeight="1">
      <c r="A67" s="47"/>
      <c r="B67" s="37"/>
      <c r="C67" s="48"/>
      <c r="D67" s="48"/>
      <c r="E67" s="48"/>
      <c r="F67" s="48"/>
      <c r="G67" s="48"/>
      <c r="H67" s="48"/>
      <c r="I67" s="48"/>
      <c r="J67" s="48"/>
      <c r="K67" s="39"/>
      <c r="L67" s="6"/>
      <c r="M67" s="49"/>
      <c r="N67" s="159"/>
      <c r="O67" s="159"/>
    </row>
    <row r="68" spans="1:15" ht="12.9">
      <c r="A68" s="125" t="s">
        <v>130</v>
      </c>
      <c r="B68" s="37" t="s">
        <v>15</v>
      </c>
      <c r="C68" s="207" t="s">
        <v>132</v>
      </c>
      <c r="D68" s="207"/>
      <c r="E68" s="207"/>
      <c r="F68" s="207"/>
      <c r="G68" s="207"/>
      <c r="H68" s="207"/>
      <c r="I68" s="207"/>
      <c r="J68" s="207"/>
      <c r="K68" s="34">
        <v>1</v>
      </c>
      <c r="L68" s="6"/>
      <c r="M68" s="35"/>
      <c r="N68" s="199">
        <f>K68*M68</f>
        <v>0</v>
      </c>
      <c r="O68" s="199"/>
    </row>
    <row r="69" spans="1:15" ht="12.9">
      <c r="A69" s="84" t="s">
        <v>131</v>
      </c>
      <c r="B69" s="37" t="s">
        <v>15</v>
      </c>
      <c r="C69" s="207" t="s">
        <v>133</v>
      </c>
      <c r="D69" s="207"/>
      <c r="E69" s="207"/>
      <c r="F69" s="207"/>
      <c r="G69" s="207"/>
      <c r="H69" s="207"/>
      <c r="I69" s="207"/>
      <c r="J69" s="207"/>
      <c r="K69" s="34">
        <v>1</v>
      </c>
      <c r="L69" s="6"/>
      <c r="M69" s="35"/>
      <c r="N69" s="199">
        <f>K69*M69</f>
        <v>0</v>
      </c>
      <c r="O69" s="199"/>
    </row>
    <row r="70" spans="1:15" ht="12.9">
      <c r="A70" s="84" t="s">
        <v>134</v>
      </c>
      <c r="B70" s="37" t="s">
        <v>15</v>
      </c>
      <c r="C70" s="207" t="s">
        <v>135</v>
      </c>
      <c r="D70" s="207"/>
      <c r="E70" s="207"/>
      <c r="F70" s="207"/>
      <c r="G70" s="207"/>
      <c r="H70" s="207"/>
      <c r="I70" s="207"/>
      <c r="J70" s="207"/>
      <c r="K70" s="34">
        <v>1</v>
      </c>
      <c r="L70" s="6"/>
      <c r="M70" s="35"/>
      <c r="N70" s="199">
        <f>K70*M70</f>
        <v>0</v>
      </c>
      <c r="O70" s="199"/>
    </row>
    <row r="71" spans="1:15" ht="12.9">
      <c r="A71" s="84"/>
      <c r="B71" s="38"/>
      <c r="C71" s="207"/>
      <c r="D71" s="207"/>
      <c r="E71" s="207"/>
      <c r="F71" s="207"/>
      <c r="G71" s="207"/>
      <c r="H71" s="207"/>
      <c r="I71" s="207"/>
      <c r="J71" s="207"/>
      <c r="K71" s="34"/>
      <c r="L71" s="6"/>
      <c r="M71" s="35"/>
      <c r="N71" s="199"/>
      <c r="O71" s="199"/>
    </row>
    <row r="72" spans="1:15" ht="12.9">
      <c r="A72" s="47"/>
      <c r="B72" s="37"/>
      <c r="C72" s="160"/>
      <c r="D72" s="160"/>
      <c r="E72" s="160"/>
      <c r="F72" s="160"/>
      <c r="G72" s="160"/>
      <c r="H72" s="160"/>
      <c r="I72" s="160"/>
      <c r="J72" s="160"/>
      <c r="K72" s="39"/>
      <c r="L72" s="6"/>
      <c r="M72" s="40" t="s">
        <v>149</v>
      </c>
      <c r="N72" s="208">
        <f>SUM(N68:O70)</f>
        <v>0</v>
      </c>
      <c r="O72" s="208"/>
    </row>
    <row r="73" spans="1:15" ht="12.9">
      <c r="A73" s="47"/>
      <c r="B73" s="37"/>
      <c r="C73" s="160"/>
      <c r="D73" s="160"/>
      <c r="E73" s="160"/>
      <c r="F73" s="160"/>
      <c r="G73" s="160"/>
      <c r="H73" s="160"/>
      <c r="I73" s="160"/>
      <c r="J73" s="160"/>
      <c r="K73" s="39"/>
      <c r="L73" s="6"/>
      <c r="M73" s="44"/>
      <c r="N73" s="46"/>
      <c r="O73" s="46"/>
    </row>
    <row r="74" spans="1:15" ht="12.9">
      <c r="A74" s="47"/>
      <c r="B74" s="37"/>
      <c r="C74" s="160"/>
      <c r="D74" s="160"/>
      <c r="E74" s="160"/>
      <c r="F74" s="160"/>
      <c r="G74" s="160"/>
      <c r="H74" s="160"/>
      <c r="I74" s="160"/>
      <c r="J74" s="160"/>
      <c r="K74" s="39"/>
      <c r="L74" s="6"/>
      <c r="M74" s="44"/>
      <c r="N74" s="46"/>
      <c r="O74" s="46"/>
    </row>
    <row r="75" spans="1:15" ht="12.9">
      <c r="A75" s="50"/>
      <c r="B75" s="95"/>
      <c r="C75" s="212" t="s">
        <v>17</v>
      </c>
      <c r="D75" s="212"/>
      <c r="E75" s="212"/>
      <c r="F75" s="212"/>
      <c r="G75" s="212"/>
      <c r="H75" s="212"/>
      <c r="I75" s="212"/>
      <c r="J75" s="212"/>
      <c r="K75" s="52"/>
      <c r="L75" s="51"/>
      <c r="M75" s="53"/>
      <c r="N75" s="213"/>
      <c r="O75" s="213"/>
    </row>
    <row r="76" spans="1:15" ht="12.9">
      <c r="A76" s="87"/>
      <c r="B76" s="90"/>
      <c r="C76" s="160"/>
      <c r="D76" s="160"/>
      <c r="E76" s="160"/>
      <c r="F76" s="160"/>
      <c r="G76" s="160"/>
      <c r="H76" s="160"/>
      <c r="I76" s="160"/>
      <c r="J76" s="160"/>
      <c r="K76" s="4"/>
      <c r="L76" s="3"/>
      <c r="M76" s="9"/>
      <c r="N76" s="12"/>
      <c r="O76" s="12"/>
    </row>
    <row r="77" spans="1:15" ht="12.9">
      <c r="A77" s="54">
        <v>2</v>
      </c>
      <c r="B77" s="93"/>
      <c r="C77" s="195" t="s">
        <v>37</v>
      </c>
      <c r="D77" s="196"/>
      <c r="E77" s="196"/>
      <c r="F77" s="196"/>
      <c r="G77" s="196"/>
      <c r="H77" s="196"/>
      <c r="I77" s="196"/>
      <c r="J77" s="196"/>
      <c r="K77" s="56"/>
      <c r="L77" s="55"/>
      <c r="M77" s="35"/>
      <c r="N77" s="199">
        <f>N17</f>
        <v>0</v>
      </c>
      <c r="O77" s="199"/>
    </row>
    <row r="78" spans="1:15" ht="12.9">
      <c r="A78" s="54">
        <v>3</v>
      </c>
      <c r="B78" s="93"/>
      <c r="C78" s="195" t="s">
        <v>136</v>
      </c>
      <c r="D78" s="196"/>
      <c r="E78" s="196"/>
      <c r="F78" s="196"/>
      <c r="G78" s="196"/>
      <c r="H78" s="196"/>
      <c r="I78" s="196"/>
      <c r="J78" s="196"/>
      <c r="K78" s="56"/>
      <c r="L78" s="55"/>
      <c r="M78" s="35"/>
      <c r="N78" s="199">
        <f>N25</f>
        <v>0</v>
      </c>
      <c r="O78" s="199"/>
    </row>
    <row r="79" spans="1:15" ht="12.9">
      <c r="A79" s="54">
        <v>4</v>
      </c>
      <c r="B79" s="93"/>
      <c r="C79" s="195" t="s">
        <v>42</v>
      </c>
      <c r="D79" s="196"/>
      <c r="E79" s="196"/>
      <c r="F79" s="196"/>
      <c r="G79" s="196"/>
      <c r="H79" s="196"/>
      <c r="I79" s="196"/>
      <c r="J79" s="196"/>
      <c r="K79" s="56"/>
      <c r="L79" s="55"/>
      <c r="M79" s="35"/>
      <c r="N79" s="199">
        <f>N34</f>
        <v>0</v>
      </c>
      <c r="O79" s="199"/>
    </row>
    <row r="80" spans="1:15" ht="12.9">
      <c r="A80" s="54">
        <v>5</v>
      </c>
      <c r="B80" s="93"/>
      <c r="C80" s="195" t="s">
        <v>50</v>
      </c>
      <c r="D80" s="196"/>
      <c r="E80" s="196"/>
      <c r="F80" s="196"/>
      <c r="G80" s="196"/>
      <c r="H80" s="196"/>
      <c r="I80" s="196"/>
      <c r="J80" s="196"/>
      <c r="K80" s="56"/>
      <c r="L80" s="55"/>
      <c r="M80" s="35"/>
      <c r="N80" s="199">
        <f>N42</f>
        <v>0</v>
      </c>
      <c r="O80" s="199"/>
    </row>
    <row r="81" spans="1:15" ht="12.9">
      <c r="A81" s="54">
        <v>6</v>
      </c>
      <c r="B81" s="93"/>
      <c r="C81" s="195" t="s">
        <v>57</v>
      </c>
      <c r="D81" s="196"/>
      <c r="E81" s="196"/>
      <c r="F81" s="196"/>
      <c r="G81" s="196"/>
      <c r="H81" s="196"/>
      <c r="I81" s="196"/>
      <c r="J81" s="196"/>
      <c r="K81" s="56"/>
      <c r="L81" s="55"/>
      <c r="M81" s="35"/>
      <c r="N81" s="199">
        <f>N51</f>
        <v>0</v>
      </c>
      <c r="O81" s="199"/>
    </row>
    <row r="82" spans="1:15" ht="12.9">
      <c r="A82" s="54">
        <v>7</v>
      </c>
      <c r="B82" s="93"/>
      <c r="C82" s="195" t="s">
        <v>114</v>
      </c>
      <c r="D82" s="196"/>
      <c r="E82" s="196"/>
      <c r="F82" s="196"/>
      <c r="G82" s="196"/>
      <c r="H82" s="196"/>
      <c r="I82" s="196"/>
      <c r="J82" s="196"/>
      <c r="K82" s="56"/>
      <c r="L82" s="55"/>
      <c r="M82" s="35"/>
      <c r="N82" s="199">
        <f>N58</f>
        <v>0</v>
      </c>
      <c r="O82" s="199"/>
    </row>
    <row r="83" spans="1:15" ht="12.9">
      <c r="A83" s="54">
        <v>9</v>
      </c>
      <c r="B83" s="93"/>
      <c r="C83" s="195" t="s">
        <v>62</v>
      </c>
      <c r="D83" s="196"/>
      <c r="E83" s="196"/>
      <c r="F83" s="196"/>
      <c r="G83" s="196"/>
      <c r="H83" s="196"/>
      <c r="I83" s="196"/>
      <c r="J83" s="196"/>
      <c r="K83" s="56"/>
      <c r="L83" s="55"/>
      <c r="M83" s="35"/>
      <c r="N83" s="199">
        <f>N64</f>
        <v>0</v>
      </c>
      <c r="O83" s="199"/>
    </row>
    <row r="84" spans="1:15" ht="12.9">
      <c r="A84" s="54">
        <v>11</v>
      </c>
      <c r="B84" s="93"/>
      <c r="C84" s="195" t="s">
        <v>129</v>
      </c>
      <c r="D84" s="196"/>
      <c r="E84" s="196"/>
      <c r="F84" s="196"/>
      <c r="G84" s="196"/>
      <c r="H84" s="196"/>
      <c r="I84" s="196"/>
      <c r="J84" s="196"/>
      <c r="K84" s="56"/>
      <c r="L84" s="55"/>
      <c r="M84" s="35"/>
      <c r="N84" s="199">
        <f>N72</f>
        <v>0</v>
      </c>
      <c r="O84" s="199"/>
    </row>
    <row r="85" spans="1:15" ht="12.9">
      <c r="A85" s="54"/>
      <c r="B85" s="93"/>
      <c r="C85" s="195"/>
      <c r="D85" s="196"/>
      <c r="E85" s="196"/>
      <c r="F85" s="196"/>
      <c r="G85" s="196"/>
      <c r="H85" s="196"/>
      <c r="I85" s="196"/>
      <c r="J85" s="196"/>
      <c r="K85" s="56"/>
      <c r="L85" s="55"/>
      <c r="M85" s="35"/>
      <c r="N85" s="205"/>
      <c r="O85" s="205"/>
    </row>
    <row r="86" spans="1:15" ht="12.9">
      <c r="A86" s="54"/>
      <c r="B86" s="93"/>
      <c r="C86" s="197" t="s">
        <v>20</v>
      </c>
      <c r="D86" s="198"/>
      <c r="E86" s="198"/>
      <c r="F86" s="198"/>
      <c r="G86" s="198"/>
      <c r="H86" s="198"/>
      <c r="I86" s="198"/>
      <c r="J86" s="198"/>
      <c r="K86" s="57"/>
      <c r="L86" s="58"/>
      <c r="M86" s="59"/>
      <c r="N86" s="206">
        <f>SUM(N77:O84)</f>
        <v>0</v>
      </c>
      <c r="O86" s="206"/>
    </row>
    <row r="87" spans="1:15" ht="12.9">
      <c r="A87" s="54"/>
      <c r="B87" s="93"/>
      <c r="C87" s="155"/>
      <c r="D87" s="156"/>
      <c r="E87" s="156"/>
      <c r="F87" s="156"/>
      <c r="G87" s="156"/>
      <c r="H87" s="156"/>
      <c r="I87" s="156"/>
      <c r="J87" s="156"/>
      <c r="K87" s="57"/>
      <c r="L87" s="58"/>
      <c r="M87" s="59"/>
      <c r="N87" s="162"/>
      <c r="O87" s="162"/>
    </row>
    <row r="88" spans="1:15" ht="12.9">
      <c r="A88" s="54"/>
      <c r="B88" s="93"/>
      <c r="C88" s="155"/>
      <c r="D88" s="156"/>
      <c r="E88" s="156"/>
      <c r="F88" s="156"/>
      <c r="G88" s="156"/>
      <c r="H88" s="156"/>
      <c r="I88" s="156"/>
      <c r="J88" s="156"/>
      <c r="K88" s="57"/>
      <c r="L88" s="58"/>
      <c r="M88" s="59"/>
      <c r="N88" s="162"/>
      <c r="O88" s="162"/>
    </row>
    <row r="89" spans="1:15" ht="12.9">
      <c r="A89" s="54"/>
      <c r="B89" s="93"/>
      <c r="C89" s="155"/>
      <c r="D89" s="156"/>
      <c r="E89" s="156"/>
      <c r="F89" s="156"/>
      <c r="G89" s="156"/>
      <c r="H89" s="156"/>
      <c r="I89" s="156"/>
      <c r="J89" s="156"/>
      <c r="K89" s="57"/>
      <c r="L89" s="58"/>
      <c r="M89" s="59"/>
      <c r="N89" s="162"/>
      <c r="O89" s="162"/>
    </row>
    <row r="90" spans="1:15" ht="12.9">
      <c r="A90" s="54"/>
      <c r="B90" s="93"/>
      <c r="C90" s="155"/>
      <c r="D90" s="156"/>
      <c r="E90" s="156"/>
      <c r="F90" s="156"/>
      <c r="G90" s="156"/>
      <c r="H90" s="156"/>
      <c r="I90" s="156"/>
      <c r="J90" s="156"/>
      <c r="K90" s="57"/>
      <c r="L90" s="58"/>
      <c r="M90" s="59"/>
      <c r="N90" s="162"/>
      <c r="O90" s="162"/>
    </row>
    <row r="91" spans="1:15" ht="12.9">
      <c r="A91" s="54"/>
      <c r="B91" s="93"/>
      <c r="C91" s="155"/>
      <c r="D91" s="156"/>
      <c r="E91" s="156"/>
      <c r="F91" s="156"/>
      <c r="G91" s="156"/>
      <c r="H91" s="156"/>
      <c r="I91" s="156"/>
      <c r="J91" s="156"/>
      <c r="K91" s="57"/>
      <c r="L91" s="58"/>
      <c r="M91" s="59"/>
      <c r="N91" s="162"/>
      <c r="O91" s="162"/>
    </row>
    <row r="92" spans="1:15" ht="12.9">
      <c r="A92" s="13"/>
      <c r="B92" s="17"/>
      <c r="C92" s="157"/>
      <c r="D92" s="157"/>
      <c r="E92" s="157"/>
      <c r="F92" s="157"/>
      <c r="G92" s="157"/>
      <c r="H92" s="157"/>
      <c r="I92" s="157"/>
      <c r="J92" s="157"/>
      <c r="K92" s="16"/>
      <c r="L92" s="14"/>
      <c r="M92" s="15"/>
      <c r="N92" s="158"/>
      <c r="O92" s="158"/>
    </row>
  </sheetData>
  <mergeCells count="115">
    <mergeCell ref="C86:J86"/>
    <mergeCell ref="N86:O86"/>
    <mergeCell ref="C84:J84"/>
    <mergeCell ref="N84:O84"/>
    <mergeCell ref="C85:J85"/>
    <mergeCell ref="N85:O85"/>
    <mergeCell ref="C82:J82"/>
    <mergeCell ref="N82:O82"/>
    <mergeCell ref="C83:J83"/>
    <mergeCell ref="N83:O83"/>
    <mergeCell ref="C79:J79"/>
    <mergeCell ref="N79:O79"/>
    <mergeCell ref="C80:J80"/>
    <mergeCell ref="N80:O80"/>
    <mergeCell ref="C81:J81"/>
    <mergeCell ref="N81:O81"/>
    <mergeCell ref="C77:J77"/>
    <mergeCell ref="N77:O77"/>
    <mergeCell ref="C78:J78"/>
    <mergeCell ref="N78:O78"/>
    <mergeCell ref="C70:J70"/>
    <mergeCell ref="N70:O70"/>
    <mergeCell ref="C71:J71"/>
    <mergeCell ref="N71:O71"/>
    <mergeCell ref="N72:O72"/>
    <mergeCell ref="C75:J75"/>
    <mergeCell ref="N75:O75"/>
    <mergeCell ref="C66:J66"/>
    <mergeCell ref="N66:O66"/>
    <mergeCell ref="C68:J68"/>
    <mergeCell ref="N68:O68"/>
    <mergeCell ref="C69:J69"/>
    <mergeCell ref="N69:O69"/>
    <mergeCell ref="C63:J63"/>
    <mergeCell ref="N63:O63"/>
    <mergeCell ref="N64:O64"/>
    <mergeCell ref="C60:J60"/>
    <mergeCell ref="N60:O60"/>
    <mergeCell ref="C62:J62"/>
    <mergeCell ref="N62:O62"/>
    <mergeCell ref="C57:J57"/>
    <mergeCell ref="N57:O57"/>
    <mergeCell ref="N58:O58"/>
    <mergeCell ref="C50:J50"/>
    <mergeCell ref="N50:O50"/>
    <mergeCell ref="N51:O51"/>
    <mergeCell ref="C53:J53"/>
    <mergeCell ref="N53:O53"/>
    <mergeCell ref="C55:J55"/>
    <mergeCell ref="N55:O55"/>
    <mergeCell ref="C48:J48"/>
    <mergeCell ref="N48:O48"/>
    <mergeCell ref="C49:J49"/>
    <mergeCell ref="N49:O49"/>
    <mergeCell ref="N42:O42"/>
    <mergeCell ref="C44:J44"/>
    <mergeCell ref="N44:O44"/>
    <mergeCell ref="C46:J46"/>
    <mergeCell ref="N46:O46"/>
    <mergeCell ref="C47:J47"/>
    <mergeCell ref="N47:O47"/>
    <mergeCell ref="C39:J39"/>
    <mergeCell ref="N39:O39"/>
    <mergeCell ref="C40:J40"/>
    <mergeCell ref="N40:O40"/>
    <mergeCell ref="C41:J41"/>
    <mergeCell ref="N41:O41"/>
    <mergeCell ref="C33:J33"/>
    <mergeCell ref="N33:O33"/>
    <mergeCell ref="N34:O34"/>
    <mergeCell ref="C36:J36"/>
    <mergeCell ref="N36:O36"/>
    <mergeCell ref="C38:J38"/>
    <mergeCell ref="N38:O38"/>
    <mergeCell ref="C30:J30"/>
    <mergeCell ref="N30:O30"/>
    <mergeCell ref="C31:J31"/>
    <mergeCell ref="N31:O31"/>
    <mergeCell ref="C32:J32"/>
    <mergeCell ref="N32:O32"/>
    <mergeCell ref="C24:J24"/>
    <mergeCell ref="N24:O24"/>
    <mergeCell ref="N25:O25"/>
    <mergeCell ref="C27:J27"/>
    <mergeCell ref="N27:O27"/>
    <mergeCell ref="C29:J29"/>
    <mergeCell ref="N29:O29"/>
    <mergeCell ref="C21:J21"/>
    <mergeCell ref="N21:O21"/>
    <mergeCell ref="C22:J22"/>
    <mergeCell ref="N22:O22"/>
    <mergeCell ref="C23:J23"/>
    <mergeCell ref="N23:O23"/>
    <mergeCell ref="C16:J16"/>
    <mergeCell ref="N16:O16"/>
    <mergeCell ref="N17:O17"/>
    <mergeCell ref="C19:J19"/>
    <mergeCell ref="N19:O19"/>
    <mergeCell ref="C14:J14"/>
    <mergeCell ref="N14:O14"/>
    <mergeCell ref="C15:J15"/>
    <mergeCell ref="N15:O15"/>
    <mergeCell ref="C10:J10"/>
    <mergeCell ref="N10:O10"/>
    <mergeCell ref="C12:J12"/>
    <mergeCell ref="N12:O12"/>
    <mergeCell ref="C8:J8"/>
    <mergeCell ref="N8:O8"/>
    <mergeCell ref="C1:J1"/>
    <mergeCell ref="N1:O1"/>
    <mergeCell ref="C3:K3"/>
    <mergeCell ref="C6:J6"/>
    <mergeCell ref="N6:O6"/>
    <mergeCell ref="H2:K2"/>
    <mergeCell ref="L2:N2"/>
  </mergeCells>
  <printOptions horizontalCentered="1"/>
  <pageMargins left="0.78740157480314965" right="0.70866141732283472" top="1.2598425196850394" bottom="0.86614173228346458" header="0.31496062992125984" footer="0.43307086614173229"/>
  <pageSetup paperSize="9" scale="74" fitToHeight="0" orientation="portrait" r:id="rId1"/>
  <headerFooter scaleWithDoc="0"/>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view="pageBreakPreview" zoomScaleNormal="100" zoomScaleSheetLayoutView="100" workbookViewId="0">
      <selection activeCell="C4" sqref="C4:K4"/>
    </sheetView>
  </sheetViews>
  <sheetFormatPr defaultColWidth="11" defaultRowHeight="12.45"/>
  <cols>
    <col min="1" max="1" width="9.640625" style="88" customWidth="1"/>
    <col min="2" max="2" width="3.5" style="96" customWidth="1"/>
    <col min="3" max="3" width="7.2109375" style="1" bestFit="1" customWidth="1"/>
    <col min="4" max="4" width="4.140625" style="1" bestFit="1" customWidth="1"/>
    <col min="5" max="5" width="9.85546875" style="1" customWidth="1"/>
    <col min="6" max="7" width="7.85546875" style="1" customWidth="1"/>
    <col min="8" max="8" width="5.85546875" style="1" customWidth="1"/>
    <col min="9" max="9" width="4.140625" style="1" customWidth="1"/>
    <col min="10" max="10" width="7.2109375" style="1" bestFit="1" customWidth="1"/>
    <col min="11" max="11" width="7.5" style="10" bestFit="1" customWidth="1"/>
    <col min="12" max="12" width="1.35546875" style="1" customWidth="1"/>
    <col min="13" max="13" width="13.7109375" style="11" bestFit="1" customWidth="1"/>
    <col min="14" max="14" width="15.640625" style="1" customWidth="1"/>
    <col min="15" max="15" width="0.85546875" style="1" customWidth="1"/>
    <col min="16" max="16" width="11" style="1"/>
    <col min="17" max="17" width="10.7109375" style="167" bestFit="1" customWidth="1"/>
    <col min="18" max="18" width="9.85546875" style="167" bestFit="1" customWidth="1"/>
    <col min="19" max="16384" width="11" style="1"/>
  </cols>
  <sheetData>
    <row r="1" spans="1:20" s="3" customFormat="1" ht="13.3" thickBot="1">
      <c r="A1" s="69"/>
      <c r="B1" s="89"/>
      <c r="C1" s="200" t="s">
        <v>192</v>
      </c>
      <c r="D1" s="200"/>
      <c r="E1" s="200"/>
      <c r="F1" s="200"/>
      <c r="G1" s="200"/>
      <c r="H1" s="222"/>
      <c r="I1" s="222"/>
      <c r="J1" s="222"/>
      <c r="K1" s="223"/>
      <c r="L1" s="224"/>
      <c r="M1" s="225"/>
      <c r="N1" s="226"/>
      <c r="O1" s="218"/>
      <c r="Q1" s="163"/>
      <c r="R1" s="163"/>
    </row>
    <row r="2" spans="1:20" s="6" customFormat="1" ht="13.3" thickBot="1">
      <c r="A2" s="81"/>
      <c r="B2" s="90"/>
      <c r="C2" s="3"/>
      <c r="D2" s="3"/>
      <c r="E2" s="3"/>
      <c r="F2" s="3"/>
      <c r="G2" s="3"/>
      <c r="H2" s="227" t="s">
        <v>221</v>
      </c>
      <c r="I2" s="228"/>
      <c r="J2" s="228"/>
      <c r="K2" s="229"/>
      <c r="L2" s="227"/>
      <c r="M2" s="228"/>
      <c r="N2" s="229"/>
      <c r="O2" s="3"/>
      <c r="Q2" s="164"/>
      <c r="R2" s="164"/>
    </row>
    <row r="3" spans="1:20" s="6" customFormat="1" ht="13.3" thickBot="1">
      <c r="A3" s="61"/>
      <c r="B3" s="37"/>
      <c r="C3" s="201" t="s">
        <v>21</v>
      </c>
      <c r="D3" s="201"/>
      <c r="E3" s="201"/>
      <c r="F3" s="201"/>
      <c r="G3" s="201"/>
      <c r="H3" s="201"/>
      <c r="I3" s="201"/>
      <c r="J3" s="201"/>
      <c r="K3" s="201"/>
      <c r="L3" s="21"/>
      <c r="M3" s="23"/>
      <c r="N3" s="3"/>
      <c r="O3" s="3"/>
      <c r="Q3" s="164"/>
      <c r="R3" s="165"/>
    </row>
    <row r="4" spans="1:20" s="6" customFormat="1" ht="13.3" thickBot="1">
      <c r="A4" s="61"/>
      <c r="B4" s="37"/>
      <c r="C4" s="230" t="s">
        <v>222</v>
      </c>
      <c r="D4" s="231"/>
      <c r="E4" s="231"/>
      <c r="F4" s="231"/>
      <c r="G4" s="231"/>
      <c r="H4" s="231"/>
      <c r="I4" s="231"/>
      <c r="J4" s="231"/>
      <c r="K4" s="232"/>
      <c r="L4" s="21"/>
      <c r="M4" s="23"/>
      <c r="N4" s="3"/>
      <c r="O4" s="3"/>
      <c r="Q4" s="164"/>
      <c r="R4" s="165"/>
    </row>
    <row r="5" spans="1:20" ht="14.25" customHeight="1">
      <c r="A5" s="13"/>
      <c r="B5" s="17"/>
      <c r="C5" s="64"/>
      <c r="D5" s="64"/>
      <c r="E5" s="64"/>
      <c r="F5" s="64"/>
      <c r="G5" s="64"/>
      <c r="H5" s="64"/>
      <c r="I5" s="64"/>
      <c r="J5" s="64"/>
      <c r="K5" s="16"/>
      <c r="L5" s="14"/>
      <c r="M5" s="15"/>
      <c r="N5" s="68"/>
      <c r="O5" s="68"/>
      <c r="P5" s="2"/>
      <c r="Q5" s="166"/>
    </row>
    <row r="6" spans="1:20" ht="14.25" customHeight="1">
      <c r="A6" s="82" t="s">
        <v>2</v>
      </c>
      <c r="B6" s="91" t="s">
        <v>3</v>
      </c>
      <c r="C6" s="219" t="s">
        <v>1</v>
      </c>
      <c r="D6" s="219"/>
      <c r="E6" s="219"/>
      <c r="F6" s="219"/>
      <c r="G6" s="219"/>
      <c r="H6" s="219"/>
      <c r="I6" s="219"/>
      <c r="J6" s="219"/>
      <c r="K6" s="28" t="s">
        <v>4</v>
      </c>
      <c r="L6" s="66"/>
      <c r="M6" s="29" t="s">
        <v>5</v>
      </c>
      <c r="N6" s="220" t="s">
        <v>6</v>
      </c>
      <c r="O6" s="221"/>
      <c r="P6" s="2"/>
      <c r="Q6" s="166"/>
    </row>
    <row r="7" spans="1:20" ht="14.25" customHeight="1">
      <c r="A7" s="83"/>
      <c r="B7" s="63"/>
      <c r="C7" s="30"/>
      <c r="D7" s="30"/>
      <c r="E7" s="30"/>
      <c r="F7" s="30"/>
      <c r="G7" s="30"/>
      <c r="H7" s="30"/>
      <c r="I7" s="30"/>
      <c r="J7" s="30"/>
      <c r="K7" s="31"/>
      <c r="L7" s="30"/>
      <c r="M7" s="32"/>
      <c r="N7" s="30"/>
      <c r="O7" s="30"/>
      <c r="P7" s="2"/>
      <c r="Q7" s="166"/>
    </row>
    <row r="8" spans="1:20" s="25" customFormat="1" ht="15" customHeight="1">
      <c r="A8" s="33">
        <v>1</v>
      </c>
      <c r="B8" s="92"/>
      <c r="C8" s="210" t="s">
        <v>18</v>
      </c>
      <c r="D8" s="211"/>
      <c r="E8" s="211"/>
      <c r="F8" s="211"/>
      <c r="G8" s="211"/>
      <c r="H8" s="211"/>
      <c r="I8" s="211"/>
      <c r="J8" s="211"/>
      <c r="K8" s="34"/>
      <c r="L8" s="6"/>
      <c r="M8" s="35"/>
      <c r="N8" s="199"/>
      <c r="O8" s="199"/>
      <c r="Q8" s="168"/>
      <c r="R8" s="168"/>
    </row>
    <row r="9" spans="1:20" s="2" customFormat="1" ht="14.25" customHeight="1">
      <c r="A9" s="83"/>
      <c r="B9" s="63"/>
      <c r="C9" s="30"/>
      <c r="D9" s="30"/>
      <c r="E9" s="30"/>
      <c r="F9" s="30"/>
      <c r="G9" s="30"/>
      <c r="H9" s="30"/>
      <c r="I9" s="30"/>
      <c r="J9" s="30"/>
      <c r="K9" s="31"/>
      <c r="L9" s="30"/>
      <c r="M9" s="32"/>
      <c r="N9" s="30"/>
      <c r="O9" s="30"/>
      <c r="Q9" s="169"/>
      <c r="R9" s="170"/>
    </row>
    <row r="10" spans="1:20" ht="30" customHeight="1">
      <c r="A10" s="84" t="s">
        <v>7</v>
      </c>
      <c r="B10" s="37" t="s">
        <v>0</v>
      </c>
      <c r="C10" s="207" t="s">
        <v>69</v>
      </c>
      <c r="D10" s="207"/>
      <c r="E10" s="207"/>
      <c r="F10" s="207"/>
      <c r="G10" s="207"/>
      <c r="H10" s="207"/>
      <c r="I10" s="207"/>
      <c r="J10" s="207"/>
      <c r="K10" s="34">
        <v>1</v>
      </c>
      <c r="L10" s="6"/>
      <c r="M10" s="35"/>
      <c r="N10" s="199">
        <f t="shared" ref="N10:N11" si="0">K10*M10</f>
        <v>0</v>
      </c>
      <c r="O10" s="199"/>
      <c r="P10" s="35"/>
      <c r="Q10" s="20"/>
      <c r="T10" s="11"/>
    </row>
    <row r="11" spans="1:20" ht="43.2" customHeight="1">
      <c r="A11" s="85" t="s">
        <v>8</v>
      </c>
      <c r="B11" s="37" t="s">
        <v>19</v>
      </c>
      <c r="C11" s="207" t="s">
        <v>71</v>
      </c>
      <c r="D11" s="207"/>
      <c r="E11" s="207"/>
      <c r="F11" s="207"/>
      <c r="G11" s="207"/>
      <c r="H11" s="207"/>
      <c r="I11" s="207"/>
      <c r="J11" s="207"/>
      <c r="K11" s="34">
        <v>5</v>
      </c>
      <c r="L11" s="6"/>
      <c r="M11" s="35"/>
      <c r="N11" s="199">
        <f t="shared" si="0"/>
        <v>0</v>
      </c>
      <c r="O11" s="199"/>
      <c r="P11" s="35"/>
      <c r="Q11" s="20"/>
      <c r="T11" s="11"/>
    </row>
    <row r="12" spans="1:20" ht="34.200000000000003" customHeight="1">
      <c r="A12" s="84" t="s">
        <v>9</v>
      </c>
      <c r="B12" s="37" t="s">
        <v>15</v>
      </c>
      <c r="C12" s="207" t="s">
        <v>70</v>
      </c>
      <c r="D12" s="207"/>
      <c r="E12" s="207"/>
      <c r="F12" s="207"/>
      <c r="G12" s="207"/>
      <c r="H12" s="207"/>
      <c r="I12" s="207"/>
      <c r="J12" s="207"/>
      <c r="K12" s="34">
        <v>3</v>
      </c>
      <c r="L12" s="6"/>
      <c r="M12" s="35"/>
      <c r="N12" s="199">
        <f>K12*M12</f>
        <v>0</v>
      </c>
      <c r="O12" s="199"/>
      <c r="P12" s="35"/>
      <c r="Q12" s="20"/>
      <c r="T12" s="11"/>
    </row>
    <row r="13" spans="1:20" ht="31.2" customHeight="1">
      <c r="A13" s="84" t="s">
        <v>22</v>
      </c>
      <c r="B13" s="37" t="s">
        <v>15</v>
      </c>
      <c r="C13" s="207" t="s">
        <v>72</v>
      </c>
      <c r="D13" s="207"/>
      <c r="E13" s="207"/>
      <c r="F13" s="207"/>
      <c r="G13" s="207"/>
      <c r="H13" s="207"/>
      <c r="I13" s="207"/>
      <c r="J13" s="207"/>
      <c r="K13" s="34">
        <v>2</v>
      </c>
      <c r="L13" s="6"/>
      <c r="M13" s="35"/>
      <c r="N13" s="199">
        <f>K13*M13</f>
        <v>0</v>
      </c>
      <c r="O13" s="199"/>
      <c r="P13" s="65"/>
      <c r="Q13" s="20"/>
      <c r="T13" s="11"/>
    </row>
    <row r="14" spans="1:20" ht="30" customHeight="1">
      <c r="A14" s="84" t="s">
        <v>23</v>
      </c>
      <c r="B14" s="37" t="s">
        <v>0</v>
      </c>
      <c r="C14" s="207" t="s">
        <v>191</v>
      </c>
      <c r="D14" s="207"/>
      <c r="E14" s="207"/>
      <c r="F14" s="207"/>
      <c r="G14" s="207"/>
      <c r="H14" s="207"/>
      <c r="I14" s="207"/>
      <c r="J14" s="207"/>
      <c r="K14" s="34">
        <v>1</v>
      </c>
      <c r="L14" s="6"/>
      <c r="M14" s="35"/>
      <c r="N14" s="199">
        <f>K14*M14</f>
        <v>0</v>
      </c>
      <c r="O14" s="199"/>
      <c r="P14" s="65"/>
      <c r="Q14" s="20"/>
      <c r="R14" s="166"/>
      <c r="S14" s="11"/>
      <c r="T14" s="8"/>
    </row>
    <row r="15" spans="1:20" ht="14.25" customHeight="1">
      <c r="A15" s="84"/>
      <c r="B15" s="38"/>
      <c r="C15" s="207"/>
      <c r="D15" s="207"/>
      <c r="E15" s="207"/>
      <c r="F15" s="207"/>
      <c r="G15" s="207"/>
      <c r="H15" s="207"/>
      <c r="I15" s="207"/>
      <c r="J15" s="207"/>
      <c r="K15" s="34"/>
      <c r="L15" s="6"/>
      <c r="M15" s="35"/>
      <c r="N15" s="199"/>
      <c r="O15" s="199"/>
      <c r="P15" s="2"/>
      <c r="Q15" s="166"/>
    </row>
    <row r="16" spans="1:20" ht="14.25" customHeight="1">
      <c r="A16" s="47"/>
      <c r="B16" s="37"/>
      <c r="C16" s="67"/>
      <c r="D16" s="67"/>
      <c r="E16" s="67"/>
      <c r="F16" s="67"/>
      <c r="G16" s="67"/>
      <c r="H16" s="67"/>
      <c r="I16" s="67"/>
      <c r="J16" s="67"/>
      <c r="K16" s="39"/>
      <c r="L16" s="6"/>
      <c r="M16" s="40" t="s">
        <v>10</v>
      </c>
      <c r="N16" s="208">
        <f>SUM(N10:O14)</f>
        <v>0</v>
      </c>
      <c r="O16" s="208"/>
      <c r="P16" s="2"/>
      <c r="Q16" s="166"/>
    </row>
    <row r="17" spans="1:18" ht="14.25" customHeight="1">
      <c r="A17" s="47"/>
      <c r="B17" s="37"/>
      <c r="C17" s="67"/>
      <c r="D17" s="67"/>
      <c r="E17" s="67"/>
      <c r="F17" s="67"/>
      <c r="G17" s="67"/>
      <c r="H17" s="67"/>
      <c r="I17" s="67"/>
      <c r="J17" s="67"/>
      <c r="K17" s="39"/>
      <c r="L17" s="6"/>
      <c r="M17" s="44"/>
      <c r="N17" s="46"/>
      <c r="O17" s="46"/>
      <c r="P17" s="2"/>
      <c r="Q17" s="166"/>
    </row>
    <row r="18" spans="1:18" s="25" customFormat="1" ht="15" customHeight="1">
      <c r="A18" s="33">
        <v>2</v>
      </c>
      <c r="B18" s="92"/>
      <c r="C18" s="210" t="s">
        <v>34</v>
      </c>
      <c r="D18" s="211"/>
      <c r="E18" s="211"/>
      <c r="F18" s="211"/>
      <c r="G18" s="211"/>
      <c r="H18" s="211"/>
      <c r="I18" s="211"/>
      <c r="J18" s="211"/>
      <c r="K18" s="34"/>
      <c r="L18" s="6"/>
      <c r="M18" s="35"/>
      <c r="N18" s="199"/>
      <c r="O18" s="199"/>
      <c r="Q18" s="168"/>
      <c r="R18" s="168"/>
    </row>
    <row r="19" spans="1:18" s="2" customFormat="1" ht="14.25" customHeight="1">
      <c r="A19" s="83"/>
      <c r="B19" s="63"/>
      <c r="C19" s="30"/>
      <c r="D19" s="30"/>
      <c r="E19" s="30"/>
      <c r="F19" s="30"/>
      <c r="G19" s="30"/>
      <c r="H19" s="30"/>
      <c r="I19" s="30"/>
      <c r="J19" s="30"/>
      <c r="K19" s="31"/>
      <c r="L19" s="30"/>
      <c r="M19" s="32"/>
      <c r="N19" s="30"/>
      <c r="O19" s="30"/>
      <c r="Q19" s="169"/>
      <c r="R19" s="170"/>
    </row>
    <row r="20" spans="1:18" ht="103.95" customHeight="1">
      <c r="A20" s="84" t="s">
        <v>11</v>
      </c>
      <c r="B20" s="37" t="s">
        <v>19</v>
      </c>
      <c r="C20" s="207" t="s">
        <v>73</v>
      </c>
      <c r="D20" s="207"/>
      <c r="E20" s="207"/>
      <c r="F20" s="207"/>
      <c r="G20" s="207"/>
      <c r="H20" s="207"/>
      <c r="I20" s="207"/>
      <c r="J20" s="207"/>
      <c r="K20" s="34">
        <v>90</v>
      </c>
      <c r="L20" s="6"/>
      <c r="M20" s="35"/>
      <c r="N20" s="199">
        <f>K20*M20</f>
        <v>0</v>
      </c>
      <c r="O20" s="199"/>
      <c r="P20" s="65"/>
      <c r="Q20" s="35"/>
      <c r="R20" s="171"/>
    </row>
    <row r="21" spans="1:18" ht="57" customHeight="1">
      <c r="A21" s="84" t="s">
        <v>12</v>
      </c>
      <c r="B21" s="37" t="s">
        <v>19</v>
      </c>
      <c r="C21" s="207" t="s">
        <v>35</v>
      </c>
      <c r="D21" s="207"/>
      <c r="E21" s="207"/>
      <c r="F21" s="207"/>
      <c r="G21" s="207"/>
      <c r="H21" s="207"/>
      <c r="I21" s="207"/>
      <c r="J21" s="207"/>
      <c r="K21" s="34">
        <v>230</v>
      </c>
      <c r="L21" s="6"/>
      <c r="M21" s="35"/>
      <c r="N21" s="199">
        <f>K21*M21</f>
        <v>0</v>
      </c>
      <c r="O21" s="199"/>
      <c r="P21" s="65"/>
      <c r="Q21" s="35"/>
      <c r="R21" s="171"/>
    </row>
    <row r="22" spans="1:18" ht="42.65" customHeight="1">
      <c r="A22" s="84" t="s">
        <v>33</v>
      </c>
      <c r="B22" s="37" t="s">
        <v>19</v>
      </c>
      <c r="C22" s="207" t="s">
        <v>77</v>
      </c>
      <c r="D22" s="207"/>
      <c r="E22" s="207"/>
      <c r="F22" s="207"/>
      <c r="G22" s="207"/>
      <c r="H22" s="207"/>
      <c r="I22" s="207"/>
      <c r="J22" s="207"/>
      <c r="K22" s="34">
        <v>90</v>
      </c>
      <c r="L22" s="6"/>
      <c r="M22" s="35"/>
      <c r="N22" s="199">
        <f>K22*M22</f>
        <v>0</v>
      </c>
      <c r="O22" s="199"/>
      <c r="P22" s="65"/>
      <c r="Q22" s="35"/>
      <c r="R22" s="171"/>
    </row>
    <row r="23" spans="1:18" ht="45" customHeight="1">
      <c r="A23" s="84" t="s">
        <v>36</v>
      </c>
      <c r="B23" s="37" t="s">
        <v>19</v>
      </c>
      <c r="C23" s="207" t="s">
        <v>28</v>
      </c>
      <c r="D23" s="207"/>
      <c r="E23" s="207"/>
      <c r="F23" s="207"/>
      <c r="G23" s="207"/>
      <c r="H23" s="207"/>
      <c r="I23" s="207"/>
      <c r="J23" s="207"/>
      <c r="K23" s="34">
        <v>360</v>
      </c>
      <c r="L23" s="6"/>
      <c r="M23" s="35"/>
      <c r="N23" s="199">
        <f t="shared" ref="N23" si="1">K23*M23</f>
        <v>0</v>
      </c>
      <c r="O23" s="199"/>
      <c r="P23" s="65"/>
      <c r="Q23" s="35"/>
      <c r="R23" s="171"/>
    </row>
    <row r="24" spans="1:18" ht="31.95" customHeight="1">
      <c r="A24" s="84" t="s">
        <v>38</v>
      </c>
      <c r="B24" s="37" t="s">
        <v>19</v>
      </c>
      <c r="C24" s="207" t="s">
        <v>74</v>
      </c>
      <c r="D24" s="207"/>
      <c r="E24" s="207"/>
      <c r="F24" s="207"/>
      <c r="G24" s="207"/>
      <c r="H24" s="207"/>
      <c r="I24" s="207"/>
      <c r="J24" s="207"/>
      <c r="K24" s="34">
        <v>26.4</v>
      </c>
      <c r="L24" s="6"/>
      <c r="M24" s="35"/>
      <c r="N24" s="199">
        <f>K24*M24</f>
        <v>0</v>
      </c>
      <c r="O24" s="199"/>
      <c r="P24" s="65"/>
      <c r="Q24" s="35"/>
      <c r="R24" s="171"/>
    </row>
    <row r="25" spans="1:18" ht="46.2" customHeight="1">
      <c r="A25" s="172" t="s">
        <v>78</v>
      </c>
      <c r="B25" s="173" t="s">
        <v>19</v>
      </c>
      <c r="C25" s="209" t="s">
        <v>193</v>
      </c>
      <c r="D25" s="209"/>
      <c r="E25" s="209"/>
      <c r="F25" s="209"/>
      <c r="G25" s="209"/>
      <c r="H25" s="209"/>
      <c r="I25" s="209"/>
      <c r="J25" s="209"/>
      <c r="K25" s="174">
        <v>88</v>
      </c>
      <c r="L25" s="175"/>
      <c r="M25" s="176"/>
      <c r="N25" s="202">
        <f>K25*M25</f>
        <v>0</v>
      </c>
      <c r="O25" s="202"/>
      <c r="P25" s="65"/>
      <c r="Q25" s="35"/>
      <c r="R25" s="171"/>
    </row>
    <row r="26" spans="1:18" ht="14.25" customHeight="1">
      <c r="A26" s="84"/>
      <c r="B26" s="38"/>
      <c r="C26" s="207"/>
      <c r="D26" s="207"/>
      <c r="E26" s="207"/>
      <c r="F26" s="207"/>
      <c r="G26" s="207"/>
      <c r="H26" s="207"/>
      <c r="I26" s="207"/>
      <c r="J26" s="207"/>
      <c r="K26" s="34"/>
      <c r="L26" s="6"/>
      <c r="M26" s="35"/>
      <c r="N26" s="199"/>
      <c r="O26" s="199"/>
      <c r="P26" s="2"/>
      <c r="Q26" s="166"/>
    </row>
    <row r="27" spans="1:18" ht="14.25" customHeight="1">
      <c r="A27" s="47"/>
      <c r="B27" s="37"/>
      <c r="C27" s="67"/>
      <c r="D27" s="67"/>
      <c r="E27" s="67"/>
      <c r="F27" s="67"/>
      <c r="G27" s="67"/>
      <c r="H27" s="67"/>
      <c r="I27" s="67"/>
      <c r="J27" s="67"/>
      <c r="K27" s="39"/>
      <c r="L27" s="6"/>
      <c r="M27" s="40" t="s">
        <v>13</v>
      </c>
      <c r="N27" s="208">
        <f>SUM(N20:O25)</f>
        <v>0</v>
      </c>
      <c r="O27" s="208"/>
      <c r="P27" s="2"/>
      <c r="Q27" s="166"/>
    </row>
    <row r="28" spans="1:18" ht="14.25" customHeight="1">
      <c r="A28" s="47"/>
      <c r="B28" s="37"/>
      <c r="C28" s="67"/>
      <c r="D28" s="67"/>
      <c r="E28" s="67"/>
      <c r="F28" s="67"/>
      <c r="G28" s="67"/>
      <c r="H28" s="67"/>
      <c r="I28" s="67"/>
      <c r="J28" s="67"/>
      <c r="K28" s="39"/>
      <c r="L28" s="6"/>
      <c r="M28" s="44"/>
      <c r="N28" s="46"/>
      <c r="O28" s="46"/>
      <c r="P28" s="2"/>
      <c r="Q28" s="166"/>
    </row>
    <row r="29" spans="1:18" ht="12.9">
      <c r="A29" s="47"/>
      <c r="B29" s="37"/>
      <c r="C29" s="67"/>
      <c r="D29" s="67"/>
      <c r="E29" s="67"/>
      <c r="F29" s="67"/>
      <c r="G29" s="67"/>
      <c r="H29" s="67"/>
      <c r="I29" s="67"/>
      <c r="J29" s="67"/>
      <c r="K29" s="39"/>
      <c r="L29" s="6"/>
      <c r="M29" s="44"/>
      <c r="N29" s="46"/>
      <c r="O29" s="46"/>
      <c r="P29" s="2"/>
      <c r="Q29" s="166"/>
    </row>
    <row r="30" spans="1:18" s="25" customFormat="1" ht="15" customHeight="1">
      <c r="A30" s="33">
        <v>3</v>
      </c>
      <c r="B30" s="92"/>
      <c r="C30" s="210" t="s">
        <v>37</v>
      </c>
      <c r="D30" s="211"/>
      <c r="E30" s="211"/>
      <c r="F30" s="211"/>
      <c r="G30" s="211"/>
      <c r="H30" s="211"/>
      <c r="I30" s="211"/>
      <c r="J30" s="211"/>
      <c r="K30" s="34"/>
      <c r="L30" s="6"/>
      <c r="M30" s="35"/>
      <c r="N30" s="199"/>
      <c r="O30" s="199"/>
      <c r="Q30" s="168"/>
      <c r="R30" s="168"/>
    </row>
    <row r="31" spans="1:18" s="25" customFormat="1" ht="15" customHeight="1">
      <c r="A31" s="62"/>
      <c r="B31" s="93"/>
      <c r="C31" s="70"/>
      <c r="D31" s="71"/>
      <c r="E31" s="71"/>
      <c r="F31" s="71"/>
      <c r="G31" s="71"/>
      <c r="H31" s="71"/>
      <c r="I31" s="71"/>
      <c r="J31" s="71"/>
      <c r="K31" s="34"/>
      <c r="L31" s="6"/>
      <c r="M31" s="35"/>
      <c r="N31" s="65"/>
      <c r="O31" s="65"/>
      <c r="Q31" s="168"/>
      <c r="R31" s="168"/>
    </row>
    <row r="32" spans="1:18" ht="58.2" customHeight="1">
      <c r="A32" s="172" t="s">
        <v>14</v>
      </c>
      <c r="B32" s="173" t="s">
        <v>15</v>
      </c>
      <c r="C32" s="209" t="s">
        <v>24</v>
      </c>
      <c r="D32" s="209"/>
      <c r="E32" s="209"/>
      <c r="F32" s="209"/>
      <c r="G32" s="209"/>
      <c r="H32" s="209"/>
      <c r="I32" s="209"/>
      <c r="J32" s="209"/>
      <c r="K32" s="174">
        <v>7</v>
      </c>
      <c r="L32" s="175"/>
      <c r="M32" s="176"/>
      <c r="N32" s="202">
        <f t="shared" ref="N32:N34" si="2">K32*M32</f>
        <v>0</v>
      </c>
      <c r="O32" s="202"/>
      <c r="P32" s="65"/>
      <c r="Q32" s="35"/>
      <c r="R32" s="166"/>
    </row>
    <row r="33" spans="1:22" ht="73.95" customHeight="1">
      <c r="A33" s="172" t="s">
        <v>39</v>
      </c>
      <c r="B33" s="173" t="s">
        <v>15</v>
      </c>
      <c r="C33" s="209" t="s">
        <v>104</v>
      </c>
      <c r="D33" s="209"/>
      <c r="E33" s="209"/>
      <c r="F33" s="209"/>
      <c r="G33" s="209"/>
      <c r="H33" s="209"/>
      <c r="I33" s="209"/>
      <c r="J33" s="209"/>
      <c r="K33" s="174">
        <v>1</v>
      </c>
      <c r="L33" s="175"/>
      <c r="M33" s="176"/>
      <c r="N33" s="202">
        <f t="shared" ref="N33" si="3">K33*M33</f>
        <v>0</v>
      </c>
      <c r="O33" s="202"/>
      <c r="P33" s="65"/>
      <c r="Q33" s="35"/>
      <c r="R33" s="166"/>
    </row>
    <row r="34" spans="1:22" ht="87.65" customHeight="1">
      <c r="A34" s="172" t="s">
        <v>40</v>
      </c>
      <c r="B34" s="173" t="s">
        <v>15</v>
      </c>
      <c r="C34" s="216" t="s">
        <v>27</v>
      </c>
      <c r="D34" s="209"/>
      <c r="E34" s="209"/>
      <c r="F34" s="209"/>
      <c r="G34" s="209"/>
      <c r="H34" s="209"/>
      <c r="I34" s="209"/>
      <c r="J34" s="209"/>
      <c r="K34" s="174">
        <v>1</v>
      </c>
      <c r="L34" s="175"/>
      <c r="M34" s="176"/>
      <c r="N34" s="202">
        <f t="shared" si="2"/>
        <v>0</v>
      </c>
      <c r="O34" s="202"/>
      <c r="P34" s="65"/>
      <c r="Q34" s="35"/>
      <c r="R34" s="166"/>
    </row>
    <row r="35" spans="1:22" ht="12.9">
      <c r="A35" s="172" t="s">
        <v>41</v>
      </c>
      <c r="B35" s="173" t="s">
        <v>15</v>
      </c>
      <c r="C35" s="209" t="s">
        <v>32</v>
      </c>
      <c r="D35" s="209"/>
      <c r="E35" s="209"/>
      <c r="F35" s="209"/>
      <c r="G35" s="209"/>
      <c r="H35" s="209"/>
      <c r="I35" s="209"/>
      <c r="J35" s="209"/>
      <c r="K35" s="174">
        <v>1</v>
      </c>
      <c r="L35" s="175"/>
      <c r="M35" s="176"/>
      <c r="N35" s="202">
        <f>K35*M35</f>
        <v>0</v>
      </c>
      <c r="O35" s="202"/>
      <c r="P35" s="65"/>
      <c r="Q35" s="35"/>
      <c r="R35" s="166"/>
    </row>
    <row r="36" spans="1:22" ht="14.25" customHeight="1">
      <c r="A36" s="47"/>
      <c r="B36" s="37"/>
      <c r="C36" s="67"/>
      <c r="D36" s="67"/>
      <c r="E36" s="67"/>
      <c r="F36" s="67"/>
      <c r="G36" s="67"/>
      <c r="H36" s="67"/>
      <c r="I36" s="67"/>
      <c r="J36" s="67"/>
      <c r="K36" s="39"/>
      <c r="L36" s="6"/>
      <c r="M36" s="44"/>
      <c r="N36" s="46"/>
      <c r="O36" s="46"/>
      <c r="P36" s="2"/>
      <c r="Q36" s="166"/>
    </row>
    <row r="37" spans="1:22" s="25" customFormat="1" ht="15" customHeight="1">
      <c r="A37" s="97" t="s">
        <v>102</v>
      </c>
      <c r="B37" s="92"/>
      <c r="C37" s="203" t="s">
        <v>87</v>
      </c>
      <c r="D37" s="204"/>
      <c r="E37" s="204"/>
      <c r="F37" s="204"/>
      <c r="G37" s="204"/>
      <c r="H37" s="204"/>
      <c r="I37" s="204"/>
      <c r="J37" s="204"/>
      <c r="K37" s="34"/>
      <c r="L37" s="6"/>
      <c r="M37" s="35"/>
      <c r="N37" s="199"/>
      <c r="O37" s="199"/>
      <c r="Q37" s="168"/>
      <c r="R37" s="168"/>
    </row>
    <row r="38" spans="1:22" s="25" customFormat="1" ht="15" customHeight="1">
      <c r="A38" s="62"/>
      <c r="B38" s="93"/>
      <c r="C38" s="70"/>
      <c r="D38" s="71"/>
      <c r="E38" s="71"/>
      <c r="F38" s="71"/>
      <c r="G38" s="71"/>
      <c r="H38" s="71"/>
      <c r="I38" s="71"/>
      <c r="J38" s="71"/>
      <c r="K38" s="34"/>
      <c r="L38" s="6"/>
      <c r="M38" s="35"/>
      <c r="N38" s="65"/>
      <c r="O38" s="65"/>
      <c r="Q38" s="168"/>
      <c r="R38" s="168"/>
    </row>
    <row r="39" spans="1:22" s="76" customFormat="1" ht="30" customHeight="1">
      <c r="A39" s="177" t="s">
        <v>103</v>
      </c>
      <c r="B39" s="178" t="s">
        <v>15</v>
      </c>
      <c r="C39" s="215" t="s">
        <v>83</v>
      </c>
      <c r="D39" s="215"/>
      <c r="E39" s="215"/>
      <c r="F39" s="215"/>
      <c r="G39" s="215"/>
      <c r="H39" s="215"/>
      <c r="I39" s="215"/>
      <c r="J39" s="215"/>
      <c r="K39" s="179">
        <v>2</v>
      </c>
      <c r="L39" s="180"/>
      <c r="M39" s="181"/>
      <c r="N39" s="202">
        <f t="shared" ref="N39:N43" si="4">K39*M39</f>
        <v>0</v>
      </c>
      <c r="O39" s="202">
        <f>M39*K39</f>
        <v>0</v>
      </c>
      <c r="P39" s="79"/>
      <c r="Q39" s="35"/>
      <c r="R39" s="35"/>
    </row>
    <row r="40" spans="1:22" s="76" customFormat="1" ht="45.65" customHeight="1">
      <c r="A40" s="177" t="s">
        <v>105</v>
      </c>
      <c r="B40" s="178" t="s">
        <v>19</v>
      </c>
      <c r="C40" s="215" t="s">
        <v>84</v>
      </c>
      <c r="D40" s="215"/>
      <c r="E40" s="215"/>
      <c r="F40" s="215"/>
      <c r="G40" s="215"/>
      <c r="H40" s="215"/>
      <c r="I40" s="215"/>
      <c r="J40" s="215"/>
      <c r="K40" s="179">
        <f>5*1.6</f>
        <v>8</v>
      </c>
      <c r="L40" s="180"/>
      <c r="M40" s="181"/>
      <c r="N40" s="202">
        <f t="shared" si="4"/>
        <v>0</v>
      </c>
      <c r="O40" s="202">
        <f>M40*K40</f>
        <v>0</v>
      </c>
      <c r="P40" s="79"/>
      <c r="Q40" s="35"/>
      <c r="R40" s="35"/>
      <c r="S40" s="79"/>
      <c r="T40" s="79"/>
      <c r="U40" s="79"/>
      <c r="V40" s="80"/>
    </row>
    <row r="41" spans="1:22" s="76" customFormat="1" ht="14.6">
      <c r="A41" s="99" t="s">
        <v>106</v>
      </c>
      <c r="B41" s="94" t="s">
        <v>19</v>
      </c>
      <c r="C41" s="217" t="s">
        <v>85</v>
      </c>
      <c r="D41" s="217"/>
      <c r="E41" s="217"/>
      <c r="F41" s="217"/>
      <c r="G41" s="217"/>
      <c r="H41" s="217"/>
      <c r="I41" s="217"/>
      <c r="J41" s="217"/>
      <c r="K41" s="73">
        <v>6</v>
      </c>
      <c r="L41" s="74"/>
      <c r="M41" s="75"/>
      <c r="N41" s="199">
        <f t="shared" si="4"/>
        <v>0</v>
      </c>
      <c r="O41" s="199"/>
      <c r="P41" s="79"/>
      <c r="Q41" s="35"/>
      <c r="R41" s="35"/>
      <c r="S41" s="79"/>
      <c r="T41" s="79"/>
    </row>
    <row r="42" spans="1:22" s="76" customFormat="1" ht="14.6">
      <c r="A42" s="99" t="s">
        <v>107</v>
      </c>
      <c r="B42" s="94" t="s">
        <v>81</v>
      </c>
      <c r="C42" s="217" t="s">
        <v>86</v>
      </c>
      <c r="D42" s="217"/>
      <c r="E42" s="217"/>
      <c r="F42" s="217"/>
      <c r="G42" s="217"/>
      <c r="H42" s="217"/>
      <c r="I42" s="217"/>
      <c r="J42" s="217"/>
      <c r="K42" s="73">
        <v>1</v>
      </c>
      <c r="L42" s="74"/>
      <c r="M42" s="75"/>
      <c r="N42" s="199">
        <f t="shared" si="4"/>
        <v>0</v>
      </c>
      <c r="O42" s="199">
        <f t="shared" ref="O42:O43" si="5">M42*K42</f>
        <v>0</v>
      </c>
      <c r="P42" s="79"/>
      <c r="Q42" s="35"/>
      <c r="R42" s="35"/>
    </row>
    <row r="43" spans="1:22" s="76" customFormat="1" ht="14.6">
      <c r="A43" s="177" t="s">
        <v>110</v>
      </c>
      <c r="B43" s="191" t="s">
        <v>15</v>
      </c>
      <c r="C43" s="214" t="s">
        <v>101</v>
      </c>
      <c r="D43" s="215"/>
      <c r="E43" s="215"/>
      <c r="F43" s="215"/>
      <c r="G43" s="215"/>
      <c r="H43" s="215"/>
      <c r="I43" s="215"/>
      <c r="J43" s="215"/>
      <c r="K43" s="179">
        <v>5</v>
      </c>
      <c r="L43" s="180"/>
      <c r="M43" s="181"/>
      <c r="N43" s="202">
        <f t="shared" si="4"/>
        <v>0</v>
      </c>
      <c r="O43" s="202">
        <f t="shared" si="5"/>
        <v>0</v>
      </c>
      <c r="P43" s="79"/>
      <c r="Q43" s="35"/>
      <c r="R43" s="35"/>
      <c r="S43" s="75"/>
      <c r="T43" s="75"/>
    </row>
    <row r="44" spans="1:22" ht="14.25" customHeight="1">
      <c r="A44" s="84"/>
      <c r="B44" s="38"/>
      <c r="C44" s="207"/>
      <c r="D44" s="207"/>
      <c r="E44" s="207"/>
      <c r="F44" s="207"/>
      <c r="G44" s="207"/>
      <c r="H44" s="207"/>
      <c r="I44" s="207"/>
      <c r="J44" s="207"/>
      <c r="K44" s="34"/>
      <c r="L44" s="6"/>
      <c r="M44" s="35"/>
      <c r="N44" s="199"/>
      <c r="O44" s="199"/>
      <c r="P44" s="2"/>
      <c r="Q44" s="166"/>
    </row>
    <row r="45" spans="1:22" ht="14.25" customHeight="1">
      <c r="A45" s="47"/>
      <c r="B45" s="37"/>
      <c r="C45" s="67"/>
      <c r="D45" s="67"/>
      <c r="E45" s="67"/>
      <c r="F45" s="67"/>
      <c r="G45" s="67"/>
      <c r="H45" s="67"/>
      <c r="I45" s="67"/>
      <c r="J45" s="67"/>
      <c r="K45" s="39"/>
      <c r="L45" s="6"/>
      <c r="M45" s="40" t="s">
        <v>16</v>
      </c>
      <c r="N45" s="208">
        <f>SUM(N32:O43)</f>
        <v>0</v>
      </c>
      <c r="O45" s="208"/>
      <c r="P45" s="2"/>
      <c r="Q45" s="166"/>
    </row>
    <row r="46" spans="1:22" ht="14.25" customHeight="1">
      <c r="A46" s="47"/>
      <c r="B46" s="37"/>
      <c r="C46" s="67"/>
      <c r="D46" s="67"/>
      <c r="E46" s="67"/>
      <c r="F46" s="67"/>
      <c r="G46" s="67"/>
      <c r="H46" s="67"/>
      <c r="I46" s="67"/>
      <c r="J46" s="67"/>
      <c r="K46" s="39"/>
      <c r="L46" s="6"/>
      <c r="M46" s="44"/>
      <c r="N46" s="46"/>
      <c r="O46" s="46"/>
      <c r="P46" s="2"/>
      <c r="Q46" s="166"/>
    </row>
    <row r="47" spans="1:22" s="25" customFormat="1" ht="15" customHeight="1">
      <c r="A47" s="33">
        <v>8</v>
      </c>
      <c r="B47" s="92"/>
      <c r="C47" s="210" t="s">
        <v>58</v>
      </c>
      <c r="D47" s="211"/>
      <c r="E47" s="211"/>
      <c r="F47" s="211"/>
      <c r="G47" s="211"/>
      <c r="H47" s="211"/>
      <c r="I47" s="211"/>
      <c r="J47" s="211"/>
      <c r="K47" s="34"/>
      <c r="L47" s="6"/>
      <c r="M47" s="35"/>
      <c r="N47" s="199"/>
      <c r="O47" s="199"/>
      <c r="Q47" s="168"/>
      <c r="R47" s="168"/>
    </row>
    <row r="48" spans="1:22" s="25" customFormat="1" ht="15" customHeight="1">
      <c r="A48" s="62"/>
      <c r="B48" s="93"/>
      <c r="C48" s="70"/>
      <c r="D48" s="71"/>
      <c r="E48" s="71"/>
      <c r="F48" s="71"/>
      <c r="G48" s="71"/>
      <c r="H48" s="71"/>
      <c r="I48" s="71"/>
      <c r="J48" s="71"/>
      <c r="K48" s="34"/>
      <c r="L48" s="6"/>
      <c r="M48" s="35"/>
      <c r="N48" s="65"/>
      <c r="O48" s="65"/>
      <c r="Q48" s="168"/>
      <c r="R48" s="168"/>
    </row>
    <row r="49" spans="1:18" ht="46.95" customHeight="1">
      <c r="A49" s="172" t="s">
        <v>63</v>
      </c>
      <c r="B49" s="173" t="s">
        <v>15</v>
      </c>
      <c r="C49" s="209" t="s">
        <v>194</v>
      </c>
      <c r="D49" s="209"/>
      <c r="E49" s="209"/>
      <c r="F49" s="209"/>
      <c r="G49" s="209"/>
      <c r="H49" s="209"/>
      <c r="I49" s="209"/>
      <c r="J49" s="209"/>
      <c r="K49" s="174">
        <v>4</v>
      </c>
      <c r="L49" s="175"/>
      <c r="M49" s="176"/>
      <c r="N49" s="202">
        <f t="shared" ref="N49:N50" si="6">K49*M49</f>
        <v>0</v>
      </c>
      <c r="O49" s="202"/>
      <c r="P49" s="65"/>
      <c r="Q49" s="20"/>
      <c r="R49" s="171"/>
    </row>
    <row r="50" spans="1:18" ht="12.9">
      <c r="A50" s="84" t="s">
        <v>64</v>
      </c>
      <c r="B50" s="37" t="s">
        <v>0</v>
      </c>
      <c r="C50" s="207" t="s">
        <v>75</v>
      </c>
      <c r="D50" s="207"/>
      <c r="E50" s="207"/>
      <c r="F50" s="207"/>
      <c r="G50" s="207"/>
      <c r="H50" s="207"/>
      <c r="I50" s="207"/>
      <c r="J50" s="207"/>
      <c r="K50" s="34">
        <v>1</v>
      </c>
      <c r="L50" s="6"/>
      <c r="M50" s="35"/>
      <c r="N50" s="199">
        <f t="shared" si="6"/>
        <v>0</v>
      </c>
      <c r="O50" s="199"/>
      <c r="P50" s="141"/>
      <c r="Q50" s="20"/>
      <c r="R50" s="171"/>
    </row>
    <row r="51" spans="1:18" ht="31.2" customHeight="1">
      <c r="A51" s="84" t="s">
        <v>112</v>
      </c>
      <c r="B51" s="37" t="s">
        <v>15</v>
      </c>
      <c r="C51" s="207" t="s">
        <v>113</v>
      </c>
      <c r="D51" s="207"/>
      <c r="E51" s="207"/>
      <c r="F51" s="207"/>
      <c r="G51" s="207"/>
      <c r="H51" s="207"/>
      <c r="I51" s="207"/>
      <c r="J51" s="207"/>
      <c r="K51" s="34">
        <v>2</v>
      </c>
      <c r="L51" s="6"/>
      <c r="M51" s="35"/>
      <c r="N51" s="199">
        <f t="shared" ref="N51" si="7">K51*M51</f>
        <v>0</v>
      </c>
      <c r="O51" s="199"/>
      <c r="P51" s="141"/>
      <c r="Q51" s="20"/>
      <c r="R51" s="171"/>
    </row>
    <row r="52" spans="1:18" ht="14.25" customHeight="1">
      <c r="A52" s="84"/>
      <c r="B52" s="38"/>
      <c r="C52" s="207"/>
      <c r="D52" s="207"/>
      <c r="E52" s="207"/>
      <c r="F52" s="207"/>
      <c r="G52" s="207"/>
      <c r="H52" s="207"/>
      <c r="I52" s="207"/>
      <c r="J52" s="207"/>
      <c r="K52" s="34"/>
      <c r="L52" s="6"/>
      <c r="M52" s="35"/>
      <c r="N52" s="199"/>
      <c r="O52" s="199"/>
      <c r="P52" s="35"/>
      <c r="Q52" s="166"/>
      <c r="R52" s="171"/>
    </row>
    <row r="53" spans="1:18" ht="14.25" customHeight="1">
      <c r="A53" s="47"/>
      <c r="B53" s="37"/>
      <c r="C53" s="67"/>
      <c r="D53" s="67"/>
      <c r="E53" s="67"/>
      <c r="F53" s="67"/>
      <c r="G53" s="67"/>
      <c r="H53" s="67"/>
      <c r="I53" s="67"/>
      <c r="J53" s="67"/>
      <c r="K53" s="39"/>
      <c r="L53" s="6"/>
      <c r="M53" s="40" t="s">
        <v>65</v>
      </c>
      <c r="N53" s="208">
        <f>SUM(N49:O51)</f>
        <v>0</v>
      </c>
      <c r="O53" s="208"/>
      <c r="P53" s="2"/>
      <c r="Q53" s="166"/>
    </row>
    <row r="54" spans="1:18" ht="14.25" customHeight="1">
      <c r="A54" s="47"/>
      <c r="B54" s="37"/>
      <c r="C54" s="67"/>
      <c r="D54" s="67"/>
      <c r="E54" s="67"/>
      <c r="F54" s="67"/>
      <c r="G54" s="67"/>
      <c r="H54" s="67"/>
      <c r="I54" s="67"/>
      <c r="J54" s="67"/>
      <c r="K54" s="39"/>
      <c r="L54" s="6"/>
      <c r="M54" s="44"/>
      <c r="N54" s="46"/>
      <c r="O54" s="46"/>
      <c r="P54" s="2"/>
      <c r="Q54" s="166"/>
    </row>
    <row r="55" spans="1:18" ht="12.9">
      <c r="A55" s="50"/>
      <c r="B55" s="95"/>
      <c r="C55" s="212" t="s">
        <v>17</v>
      </c>
      <c r="D55" s="212"/>
      <c r="E55" s="212"/>
      <c r="F55" s="212"/>
      <c r="G55" s="212"/>
      <c r="H55" s="212"/>
      <c r="I55" s="212"/>
      <c r="J55" s="212"/>
      <c r="K55" s="52"/>
      <c r="L55" s="51"/>
      <c r="M55" s="53"/>
      <c r="N55" s="213"/>
      <c r="O55" s="213"/>
    </row>
    <row r="56" spans="1:18" ht="12.9">
      <c r="A56" s="87"/>
      <c r="B56" s="90"/>
      <c r="C56" s="67"/>
      <c r="D56" s="67"/>
      <c r="E56" s="67"/>
      <c r="F56" s="67"/>
      <c r="G56" s="67"/>
      <c r="H56" s="67"/>
      <c r="I56" s="67"/>
      <c r="J56" s="67"/>
      <c r="K56" s="4"/>
      <c r="L56" s="3"/>
      <c r="M56" s="9"/>
      <c r="N56" s="12"/>
      <c r="O56" s="12"/>
    </row>
    <row r="57" spans="1:18" ht="12.75" customHeight="1">
      <c r="A57" s="54">
        <v>1</v>
      </c>
      <c r="B57" s="93"/>
      <c r="C57" s="195" t="s">
        <v>18</v>
      </c>
      <c r="D57" s="196"/>
      <c r="E57" s="196"/>
      <c r="F57" s="196"/>
      <c r="G57" s="196"/>
      <c r="H57" s="196"/>
      <c r="I57" s="196"/>
      <c r="J57" s="196"/>
      <c r="K57" s="56"/>
      <c r="L57" s="55"/>
      <c r="M57" s="35"/>
      <c r="N57" s="199">
        <f>N16</f>
        <v>0</v>
      </c>
      <c r="O57" s="199"/>
    </row>
    <row r="58" spans="1:18" ht="12.9">
      <c r="A58" s="54">
        <v>2</v>
      </c>
      <c r="B58" s="93"/>
      <c r="C58" s="195" t="s">
        <v>34</v>
      </c>
      <c r="D58" s="196"/>
      <c r="E58" s="196"/>
      <c r="F58" s="196"/>
      <c r="G58" s="196"/>
      <c r="H58" s="196"/>
      <c r="I58" s="196"/>
      <c r="J58" s="196"/>
      <c r="K58" s="56"/>
      <c r="L58" s="55"/>
      <c r="M58" s="35"/>
      <c r="N58" s="199">
        <f>N27</f>
        <v>0</v>
      </c>
      <c r="O58" s="199"/>
    </row>
    <row r="59" spans="1:18" ht="12.9">
      <c r="A59" s="54">
        <v>3</v>
      </c>
      <c r="B59" s="93"/>
      <c r="C59" s="195" t="s">
        <v>37</v>
      </c>
      <c r="D59" s="196"/>
      <c r="E59" s="196"/>
      <c r="F59" s="196"/>
      <c r="G59" s="196"/>
      <c r="H59" s="196"/>
      <c r="I59" s="196"/>
      <c r="J59" s="196"/>
      <c r="K59" s="56"/>
      <c r="L59" s="55"/>
      <c r="M59" s="35"/>
      <c r="N59" s="199">
        <f>N45</f>
        <v>0</v>
      </c>
      <c r="O59" s="199"/>
    </row>
    <row r="60" spans="1:18" ht="12.9">
      <c r="A60" s="54">
        <v>8</v>
      </c>
      <c r="B60" s="93"/>
      <c r="C60" s="195" t="s">
        <v>58</v>
      </c>
      <c r="D60" s="196"/>
      <c r="E60" s="196"/>
      <c r="F60" s="196"/>
      <c r="G60" s="196"/>
      <c r="H60" s="196"/>
      <c r="I60" s="196"/>
      <c r="J60" s="196"/>
      <c r="K60" s="56"/>
      <c r="L60" s="55"/>
      <c r="M60" s="35"/>
      <c r="N60" s="199">
        <f>N53</f>
        <v>0</v>
      </c>
      <c r="O60" s="199"/>
    </row>
    <row r="61" spans="1:18" ht="12.9">
      <c r="A61" s="54"/>
      <c r="B61" s="93"/>
      <c r="C61" s="195"/>
      <c r="D61" s="196"/>
      <c r="E61" s="196"/>
      <c r="F61" s="196"/>
      <c r="G61" s="196"/>
      <c r="H61" s="196"/>
      <c r="I61" s="196"/>
      <c r="J61" s="196"/>
      <c r="K61" s="56"/>
      <c r="L61" s="55"/>
      <c r="M61" s="35"/>
      <c r="N61" s="205"/>
      <c r="O61" s="205"/>
    </row>
    <row r="62" spans="1:18" ht="12.9">
      <c r="A62" s="54"/>
      <c r="B62" s="93"/>
      <c r="C62" s="197" t="s">
        <v>20</v>
      </c>
      <c r="D62" s="198"/>
      <c r="E62" s="198"/>
      <c r="F62" s="198"/>
      <c r="G62" s="198"/>
      <c r="H62" s="198"/>
      <c r="I62" s="198"/>
      <c r="J62" s="198"/>
      <c r="K62" s="57"/>
      <c r="L62" s="58"/>
      <c r="M62" s="59"/>
      <c r="N62" s="206">
        <f>SUM(N57:O60)</f>
        <v>0</v>
      </c>
      <c r="O62" s="206"/>
    </row>
    <row r="63" spans="1:18" ht="12.9">
      <c r="A63" s="54"/>
      <c r="B63" s="93"/>
      <c r="C63" s="70"/>
      <c r="D63" s="71"/>
      <c r="E63" s="71"/>
      <c r="F63" s="71"/>
      <c r="G63" s="71"/>
      <c r="H63" s="71"/>
      <c r="I63" s="71"/>
      <c r="J63" s="71"/>
      <c r="K63" s="57"/>
      <c r="L63" s="58"/>
      <c r="M63" s="59"/>
      <c r="N63" s="72"/>
      <c r="O63" s="72"/>
    </row>
    <row r="64" spans="1:18" ht="12.9">
      <c r="A64" s="13"/>
      <c r="B64" s="17"/>
      <c r="C64" s="64"/>
      <c r="D64" s="64"/>
      <c r="E64" s="64"/>
      <c r="F64" s="64"/>
      <c r="G64" s="64"/>
      <c r="H64" s="64"/>
      <c r="I64" s="64"/>
      <c r="J64" s="64"/>
      <c r="K64" s="16"/>
      <c r="L64" s="14"/>
      <c r="M64" s="15"/>
      <c r="N64" s="68"/>
      <c r="O64" s="68"/>
    </row>
  </sheetData>
  <mergeCells count="90">
    <mergeCell ref="L2:N2"/>
    <mergeCell ref="C4:K4"/>
    <mergeCell ref="N27:O27"/>
    <mergeCell ref="C30:J30"/>
    <mergeCell ref="N30:O30"/>
    <mergeCell ref="N11:O11"/>
    <mergeCell ref="N16:O16"/>
    <mergeCell ref="C18:J18"/>
    <mergeCell ref="N18:O18"/>
    <mergeCell ref="C20:J20"/>
    <mergeCell ref="N20:O20"/>
    <mergeCell ref="N25:O25"/>
    <mergeCell ref="N21:O21"/>
    <mergeCell ref="C22:J22"/>
    <mergeCell ref="N24:O24"/>
    <mergeCell ref="C26:J26"/>
    <mergeCell ref="N26:O26"/>
    <mergeCell ref="N1:O1"/>
    <mergeCell ref="C3:K3"/>
    <mergeCell ref="C6:J6"/>
    <mergeCell ref="N6:O6"/>
    <mergeCell ref="C15:J15"/>
    <mergeCell ref="N15:O15"/>
    <mergeCell ref="C12:J12"/>
    <mergeCell ref="N12:O12"/>
    <mergeCell ref="C13:J13"/>
    <mergeCell ref="N13:O13"/>
    <mergeCell ref="C14:J14"/>
    <mergeCell ref="N14:O14"/>
    <mergeCell ref="C8:J8"/>
    <mergeCell ref="N8:O8"/>
    <mergeCell ref="C10:J10"/>
    <mergeCell ref="N10:O10"/>
    <mergeCell ref="C42:J42"/>
    <mergeCell ref="C39:J39"/>
    <mergeCell ref="C40:J40"/>
    <mergeCell ref="C41:J41"/>
    <mergeCell ref="C1:J1"/>
    <mergeCell ref="C11:J11"/>
    <mergeCell ref="C24:J24"/>
    <mergeCell ref="C21:J21"/>
    <mergeCell ref="C25:J25"/>
    <mergeCell ref="C33:J33"/>
    <mergeCell ref="H2:K2"/>
    <mergeCell ref="N43:O43"/>
    <mergeCell ref="C43:J43"/>
    <mergeCell ref="N22:O22"/>
    <mergeCell ref="C23:J23"/>
    <mergeCell ref="N23:O23"/>
    <mergeCell ref="N37:O37"/>
    <mergeCell ref="C32:J32"/>
    <mergeCell ref="N32:O32"/>
    <mergeCell ref="C34:J34"/>
    <mergeCell ref="N34:O34"/>
    <mergeCell ref="C35:J35"/>
    <mergeCell ref="N35:O35"/>
    <mergeCell ref="N39:O39"/>
    <mergeCell ref="N40:O40"/>
    <mergeCell ref="N41:O41"/>
    <mergeCell ref="N42:O42"/>
    <mergeCell ref="C47:J47"/>
    <mergeCell ref="N47:O47"/>
    <mergeCell ref="C58:J58"/>
    <mergeCell ref="N58:O58"/>
    <mergeCell ref="C59:J59"/>
    <mergeCell ref="N59:O59"/>
    <mergeCell ref="C55:J55"/>
    <mergeCell ref="N55:O55"/>
    <mergeCell ref="C50:J50"/>
    <mergeCell ref="N50:O50"/>
    <mergeCell ref="C52:J52"/>
    <mergeCell ref="N52:O52"/>
    <mergeCell ref="C51:J51"/>
    <mergeCell ref="N51:O51"/>
    <mergeCell ref="N33:O33"/>
    <mergeCell ref="C37:J37"/>
    <mergeCell ref="C61:J61"/>
    <mergeCell ref="N61:O61"/>
    <mergeCell ref="C62:J62"/>
    <mergeCell ref="N62:O62"/>
    <mergeCell ref="C60:J60"/>
    <mergeCell ref="N60:O60"/>
    <mergeCell ref="C44:J44"/>
    <mergeCell ref="N44:O44"/>
    <mergeCell ref="N45:O45"/>
    <mergeCell ref="C57:J57"/>
    <mergeCell ref="N57:O57"/>
    <mergeCell ref="N53:O53"/>
    <mergeCell ref="C49:J49"/>
    <mergeCell ref="N49:O49"/>
  </mergeCells>
  <printOptions horizontalCentered="1"/>
  <pageMargins left="0.78740157480314965" right="0.70866141732283472" top="1.2598425196850394" bottom="0.86614173228346458" header="0.31496062992125984" footer="0.43307086614173229"/>
  <pageSetup paperSize="9" scale="74" fitToHeight="0" orientation="portrait" r:id="rId1"/>
  <headerFooter scaleWithDoc="0"/>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4"/>
  <sheetViews>
    <sheetView view="pageBreakPreview" topLeftCell="A51" zoomScaleNormal="100" zoomScaleSheetLayoutView="100" workbookViewId="0">
      <selection activeCell="M64" sqref="M64:M67"/>
    </sheetView>
  </sheetViews>
  <sheetFormatPr defaultColWidth="11" defaultRowHeight="12.45"/>
  <cols>
    <col min="1" max="1" width="9.640625" style="88" customWidth="1"/>
    <col min="2" max="2" width="3.5" style="96" customWidth="1"/>
    <col min="3" max="3" width="7.2109375" style="1" bestFit="1" customWidth="1"/>
    <col min="4" max="4" width="4.140625" style="1" bestFit="1" customWidth="1"/>
    <col min="5" max="5" width="9.85546875" style="1" customWidth="1"/>
    <col min="6" max="7" width="7.85546875" style="1" customWidth="1"/>
    <col min="8" max="8" width="5.85546875" style="1" customWidth="1"/>
    <col min="9" max="9" width="4.140625" style="1" customWidth="1"/>
    <col min="10" max="10" width="7.2109375" style="1" bestFit="1" customWidth="1"/>
    <col min="11" max="11" width="7.5" style="10" bestFit="1" customWidth="1"/>
    <col min="12" max="12" width="1.35546875" style="1" customWidth="1"/>
    <col min="13" max="13" width="13.7109375" style="11" bestFit="1" customWidth="1"/>
    <col min="14" max="14" width="15.640625" style="1" customWidth="1"/>
    <col min="15" max="15" width="0.85546875" style="1" customWidth="1"/>
    <col min="16" max="16" width="11" style="1"/>
    <col min="17" max="17" width="13.2109375" style="1" bestFit="1" customWidth="1"/>
    <col min="18" max="16384" width="11" style="1"/>
  </cols>
  <sheetData>
    <row r="1" spans="1:20" s="3" customFormat="1" ht="13.3" thickBot="1">
      <c r="A1" s="150"/>
      <c r="B1" s="89"/>
      <c r="C1" s="200" t="s">
        <v>195</v>
      </c>
      <c r="D1" s="200"/>
      <c r="E1" s="200"/>
      <c r="F1" s="200"/>
      <c r="G1" s="200"/>
      <c r="H1" s="200"/>
      <c r="I1" s="200"/>
      <c r="J1" s="200"/>
      <c r="K1" s="26"/>
      <c r="L1" s="18"/>
      <c r="M1" s="27"/>
      <c r="N1" s="218"/>
      <c r="O1" s="218"/>
    </row>
    <row r="2" spans="1:20" s="6" customFormat="1" ht="13.3" thickBot="1">
      <c r="A2" s="81"/>
      <c r="B2" s="90"/>
      <c r="C2" s="3"/>
      <c r="D2" s="3"/>
      <c r="E2" s="3"/>
      <c r="F2" s="3"/>
      <c r="G2" s="3"/>
      <c r="H2" s="227" t="s">
        <v>221</v>
      </c>
      <c r="I2" s="228"/>
      <c r="J2" s="228"/>
      <c r="K2" s="229"/>
      <c r="L2" s="227"/>
      <c r="M2" s="228"/>
      <c r="N2" s="229"/>
      <c r="O2" s="3"/>
    </row>
    <row r="3" spans="1:20" s="6" customFormat="1" ht="12.9">
      <c r="A3" s="61"/>
      <c r="B3" s="37"/>
      <c r="C3" s="201" t="s">
        <v>21</v>
      </c>
      <c r="D3" s="201"/>
      <c r="E3" s="201"/>
      <c r="F3" s="201"/>
      <c r="G3" s="201"/>
      <c r="H3" s="201"/>
      <c r="I3" s="201"/>
      <c r="J3" s="201"/>
      <c r="K3" s="201"/>
      <c r="L3" s="21"/>
      <c r="M3" s="23"/>
      <c r="N3" s="3"/>
      <c r="O3" s="3"/>
      <c r="R3" s="7"/>
    </row>
    <row r="4" spans="1:20" s="6" customFormat="1" ht="12.9">
      <c r="A4" s="61"/>
      <c r="B4" s="37"/>
      <c r="C4" s="37"/>
      <c r="D4" s="37"/>
      <c r="E4" s="37"/>
      <c r="F4" s="37"/>
      <c r="G4" s="37"/>
      <c r="H4" s="37"/>
      <c r="I4" s="37"/>
      <c r="J4" s="37"/>
      <c r="K4" s="37"/>
      <c r="L4" s="37"/>
      <c r="M4" s="23"/>
      <c r="N4" s="3"/>
      <c r="O4" s="3"/>
      <c r="R4" s="7"/>
    </row>
    <row r="5" spans="1:20" ht="14.25" customHeight="1">
      <c r="A5" s="13"/>
      <c r="B5" s="17"/>
      <c r="C5" s="143"/>
      <c r="D5" s="143"/>
      <c r="E5" s="143"/>
      <c r="F5" s="143"/>
      <c r="G5" s="143"/>
      <c r="H5" s="143"/>
      <c r="I5" s="143"/>
      <c r="J5" s="143"/>
      <c r="K5" s="16"/>
      <c r="L5" s="14"/>
      <c r="M5" s="15"/>
      <c r="N5" s="144"/>
      <c r="O5" s="144"/>
      <c r="P5" s="2"/>
      <c r="Q5" s="8"/>
    </row>
    <row r="6" spans="1:20" ht="14.25" customHeight="1">
      <c r="A6" s="82" t="s">
        <v>2</v>
      </c>
      <c r="B6" s="91" t="s">
        <v>3</v>
      </c>
      <c r="C6" s="219" t="s">
        <v>1</v>
      </c>
      <c r="D6" s="219"/>
      <c r="E6" s="219"/>
      <c r="F6" s="219"/>
      <c r="G6" s="219"/>
      <c r="H6" s="219"/>
      <c r="I6" s="219"/>
      <c r="J6" s="219"/>
      <c r="K6" s="28" t="s">
        <v>4</v>
      </c>
      <c r="L6" s="153"/>
      <c r="M6" s="29" t="s">
        <v>5</v>
      </c>
      <c r="N6" s="220" t="s">
        <v>6</v>
      </c>
      <c r="O6" s="221"/>
      <c r="P6" s="2"/>
      <c r="Q6" s="8"/>
    </row>
    <row r="7" spans="1:20" ht="14.25" customHeight="1">
      <c r="A7" s="140"/>
      <c r="B7" s="111"/>
      <c r="C7" s="30"/>
      <c r="D7" s="30"/>
      <c r="E7" s="30"/>
      <c r="F7" s="30"/>
      <c r="G7" s="30"/>
      <c r="H7" s="30"/>
      <c r="I7" s="30"/>
      <c r="J7" s="30"/>
      <c r="K7" s="31"/>
      <c r="L7" s="30"/>
      <c r="M7" s="32"/>
      <c r="N7" s="30"/>
      <c r="O7" s="30"/>
      <c r="P7" s="2"/>
      <c r="Q7" s="8"/>
    </row>
    <row r="8" spans="1:20" ht="14.25" customHeight="1">
      <c r="A8" s="47"/>
      <c r="B8" s="37"/>
      <c r="C8" s="152"/>
      <c r="D8" s="152"/>
      <c r="E8" s="152"/>
      <c r="F8" s="152"/>
      <c r="G8" s="152"/>
      <c r="H8" s="152"/>
      <c r="I8" s="152"/>
      <c r="J8" s="152"/>
      <c r="K8" s="39"/>
      <c r="L8" s="6"/>
      <c r="M8" s="44"/>
      <c r="N8" s="46"/>
      <c r="O8" s="46"/>
      <c r="P8" s="2"/>
      <c r="Q8" s="8"/>
    </row>
    <row r="9" spans="1:20" ht="12.9">
      <c r="A9" s="47"/>
      <c r="B9" s="37"/>
      <c r="C9" s="152"/>
      <c r="D9" s="152"/>
      <c r="E9" s="152"/>
      <c r="F9" s="152"/>
      <c r="G9" s="152"/>
      <c r="H9" s="152"/>
      <c r="I9" s="152"/>
      <c r="J9" s="152"/>
      <c r="K9" s="39"/>
      <c r="L9" s="6"/>
      <c r="M9" s="44"/>
      <c r="N9" s="46"/>
      <c r="O9" s="46"/>
      <c r="P9" s="2"/>
      <c r="Q9" s="8"/>
    </row>
    <row r="10" spans="1:20" s="25" customFormat="1" ht="15" customHeight="1">
      <c r="A10" s="33">
        <v>3</v>
      </c>
      <c r="B10" s="92"/>
      <c r="C10" s="210" t="s">
        <v>37</v>
      </c>
      <c r="D10" s="210"/>
      <c r="E10" s="210"/>
      <c r="F10" s="210"/>
      <c r="G10" s="210"/>
      <c r="H10" s="210"/>
      <c r="I10" s="210"/>
      <c r="J10" s="210"/>
      <c r="K10" s="34"/>
      <c r="L10" s="6"/>
      <c r="M10" s="35"/>
      <c r="N10" s="199"/>
      <c r="O10" s="199"/>
      <c r="Q10" s="168"/>
      <c r="R10" s="168"/>
    </row>
    <row r="11" spans="1:20" s="25" customFormat="1" ht="15" customHeight="1">
      <c r="A11" s="62"/>
      <c r="B11" s="93"/>
      <c r="C11" s="147"/>
      <c r="D11" s="148"/>
      <c r="E11" s="148"/>
      <c r="F11" s="148"/>
      <c r="G11" s="148"/>
      <c r="H11" s="148"/>
      <c r="I11" s="148"/>
      <c r="J11" s="148"/>
      <c r="K11" s="34"/>
      <c r="L11" s="6"/>
      <c r="M11" s="35"/>
      <c r="N11" s="141"/>
      <c r="O11" s="141"/>
      <c r="Q11" s="168"/>
      <c r="R11" s="168"/>
    </row>
    <row r="12" spans="1:20" ht="12.9">
      <c r="A12" s="84" t="s">
        <v>80</v>
      </c>
      <c r="B12" s="37" t="s">
        <v>15</v>
      </c>
      <c r="C12" s="207" t="s">
        <v>30</v>
      </c>
      <c r="D12" s="207"/>
      <c r="E12" s="207"/>
      <c r="F12" s="207"/>
      <c r="G12" s="207"/>
      <c r="H12" s="207"/>
      <c r="I12" s="207"/>
      <c r="J12" s="207"/>
      <c r="K12" s="34">
        <v>1</v>
      </c>
      <c r="L12" s="6"/>
      <c r="M12" s="35"/>
      <c r="N12" s="199">
        <f t="shared" ref="N12" si="0">K12*M12</f>
        <v>0</v>
      </c>
      <c r="O12" s="199"/>
      <c r="P12" s="141"/>
      <c r="Q12" s="20"/>
      <c r="R12" s="166"/>
    </row>
    <row r="13" spans="1:20" ht="14.25" customHeight="1">
      <c r="A13" s="47"/>
      <c r="B13" s="37"/>
      <c r="C13" s="152"/>
      <c r="D13" s="152"/>
      <c r="E13" s="152"/>
      <c r="F13" s="152"/>
      <c r="G13" s="152"/>
      <c r="H13" s="152"/>
      <c r="I13" s="152"/>
      <c r="J13" s="152"/>
      <c r="K13" s="39"/>
      <c r="L13" s="6"/>
      <c r="M13" s="44"/>
      <c r="N13" s="46"/>
      <c r="O13" s="46"/>
      <c r="P13" s="2"/>
      <c r="Q13" s="166"/>
      <c r="R13" s="167"/>
    </row>
    <row r="14" spans="1:20" s="25" customFormat="1" ht="15" customHeight="1">
      <c r="A14" s="97" t="s">
        <v>102</v>
      </c>
      <c r="B14" s="92"/>
      <c r="C14" s="203" t="s">
        <v>87</v>
      </c>
      <c r="D14" s="204"/>
      <c r="E14" s="204"/>
      <c r="F14" s="204"/>
      <c r="G14" s="204"/>
      <c r="H14" s="204"/>
      <c r="I14" s="204"/>
      <c r="J14" s="204"/>
      <c r="K14" s="34"/>
      <c r="L14" s="6"/>
      <c r="M14" s="35"/>
      <c r="N14" s="199"/>
      <c r="O14" s="199"/>
      <c r="Q14" s="168"/>
      <c r="R14" s="168"/>
    </row>
    <row r="15" spans="1:20" s="25" customFormat="1" ht="15" customHeight="1">
      <c r="A15" s="62"/>
      <c r="B15" s="93"/>
      <c r="C15" s="147"/>
      <c r="D15" s="148"/>
      <c r="E15" s="148"/>
      <c r="F15" s="148"/>
      <c r="G15" s="148"/>
      <c r="H15" s="148"/>
      <c r="I15" s="148"/>
      <c r="J15" s="148"/>
      <c r="K15" s="34"/>
      <c r="L15" s="6"/>
      <c r="M15" s="35"/>
      <c r="N15" s="141"/>
      <c r="O15" s="141"/>
      <c r="Q15" s="168"/>
      <c r="R15" s="168"/>
    </row>
    <row r="16" spans="1:20" s="76" customFormat="1" ht="29.5" customHeight="1">
      <c r="A16" s="99" t="s">
        <v>108</v>
      </c>
      <c r="B16" s="94" t="s">
        <v>82</v>
      </c>
      <c r="C16" s="217" t="s">
        <v>89</v>
      </c>
      <c r="D16" s="217"/>
      <c r="E16" s="217"/>
      <c r="F16" s="217"/>
      <c r="G16" s="217"/>
      <c r="H16" s="217"/>
      <c r="I16" s="217"/>
      <c r="J16" s="217"/>
      <c r="K16" s="73">
        <v>5</v>
      </c>
      <c r="L16" s="74"/>
      <c r="M16" s="75"/>
      <c r="N16" s="199">
        <f t="shared" ref="N16:N17" si="1">K16*M16</f>
        <v>0</v>
      </c>
      <c r="O16" s="199">
        <f t="shared" ref="O16:O17" si="2">M16*K16</f>
        <v>0</v>
      </c>
      <c r="P16" s="141"/>
      <c r="Q16" s="20"/>
      <c r="R16" s="166"/>
      <c r="S16" s="75"/>
      <c r="T16" s="75"/>
    </row>
    <row r="17" spans="1:20" s="76" customFormat="1" ht="30" customHeight="1">
      <c r="A17" s="99" t="s">
        <v>109</v>
      </c>
      <c r="B17" s="94" t="s">
        <v>15</v>
      </c>
      <c r="C17" s="217" t="s">
        <v>88</v>
      </c>
      <c r="D17" s="217"/>
      <c r="E17" s="217"/>
      <c r="F17" s="217"/>
      <c r="G17" s="217"/>
      <c r="H17" s="217"/>
      <c r="I17" s="217"/>
      <c r="J17" s="217"/>
      <c r="K17" s="73">
        <v>2</v>
      </c>
      <c r="L17" s="74"/>
      <c r="M17" s="75"/>
      <c r="N17" s="199">
        <f t="shared" si="1"/>
        <v>0</v>
      </c>
      <c r="O17" s="199">
        <f t="shared" si="2"/>
        <v>0</v>
      </c>
      <c r="P17" s="141"/>
      <c r="Q17" s="20"/>
      <c r="R17" s="166"/>
      <c r="S17" s="75"/>
      <c r="T17" s="75"/>
    </row>
    <row r="18" spans="1:20" ht="14.25" customHeight="1">
      <c r="A18" s="84"/>
      <c r="B18" s="38"/>
      <c r="C18" s="207"/>
      <c r="D18" s="207"/>
      <c r="E18" s="207"/>
      <c r="F18" s="207"/>
      <c r="G18" s="207"/>
      <c r="H18" s="207"/>
      <c r="I18" s="207"/>
      <c r="J18" s="207"/>
      <c r="K18" s="34"/>
      <c r="L18" s="6"/>
      <c r="M18" s="35"/>
      <c r="N18" s="199"/>
      <c r="O18" s="199"/>
      <c r="P18" s="2"/>
      <c r="Q18" s="166"/>
      <c r="R18" s="167"/>
    </row>
    <row r="19" spans="1:20" ht="14.25" customHeight="1">
      <c r="A19" s="47"/>
      <c r="B19" s="37"/>
      <c r="C19" s="152"/>
      <c r="D19" s="152"/>
      <c r="E19" s="152"/>
      <c r="F19" s="152"/>
      <c r="G19" s="152"/>
      <c r="H19" s="152"/>
      <c r="I19" s="152"/>
      <c r="J19" s="152"/>
      <c r="K19" s="39"/>
      <c r="L19" s="6"/>
      <c r="M19" s="40" t="s">
        <v>16</v>
      </c>
      <c r="N19" s="208">
        <f>SUM(N12:O17)</f>
        <v>0</v>
      </c>
      <c r="O19" s="208"/>
      <c r="P19" s="2"/>
      <c r="Q19" s="8"/>
    </row>
    <row r="20" spans="1:20" ht="14.25" customHeight="1">
      <c r="A20" s="47"/>
      <c r="B20" s="37"/>
      <c r="C20" s="152"/>
      <c r="D20" s="152"/>
      <c r="E20" s="152"/>
      <c r="F20" s="152"/>
      <c r="G20" s="152"/>
      <c r="H20" s="152"/>
      <c r="I20" s="152"/>
      <c r="J20" s="152"/>
      <c r="K20" s="39"/>
      <c r="L20" s="6"/>
      <c r="M20" s="44"/>
      <c r="N20" s="46"/>
      <c r="O20" s="46"/>
      <c r="P20" s="2"/>
      <c r="Q20" s="8"/>
    </row>
    <row r="21" spans="1:20" s="25" customFormat="1" ht="15" customHeight="1">
      <c r="A21" s="33">
        <v>4</v>
      </c>
      <c r="B21" s="92"/>
      <c r="C21" s="210" t="s">
        <v>42</v>
      </c>
      <c r="D21" s="211"/>
      <c r="E21" s="211"/>
      <c r="F21" s="211"/>
      <c r="G21" s="211"/>
      <c r="H21" s="211"/>
      <c r="I21" s="211"/>
      <c r="J21" s="211"/>
      <c r="K21" s="34"/>
      <c r="L21" s="6"/>
      <c r="M21" s="35"/>
      <c r="N21" s="199"/>
      <c r="O21" s="199"/>
    </row>
    <row r="22" spans="1:20" s="25" customFormat="1" ht="15" customHeight="1">
      <c r="A22" s="62"/>
      <c r="B22" s="93"/>
      <c r="C22" s="147"/>
      <c r="D22" s="148"/>
      <c r="E22" s="148"/>
      <c r="F22" s="148"/>
      <c r="G22" s="148"/>
      <c r="H22" s="148"/>
      <c r="I22" s="148"/>
      <c r="J22" s="148"/>
      <c r="K22" s="34"/>
      <c r="L22" s="6"/>
      <c r="M22" s="35"/>
      <c r="N22" s="141"/>
      <c r="O22" s="141"/>
    </row>
    <row r="23" spans="1:20" ht="35.5" customHeight="1">
      <c r="A23" s="84" t="s">
        <v>43</v>
      </c>
      <c r="B23" s="37" t="s">
        <v>15</v>
      </c>
      <c r="C23" s="207" t="s">
        <v>90</v>
      </c>
      <c r="D23" s="207"/>
      <c r="E23" s="207"/>
      <c r="F23" s="207"/>
      <c r="G23" s="207"/>
      <c r="H23" s="207"/>
      <c r="I23" s="207"/>
      <c r="J23" s="207"/>
      <c r="K23" s="34">
        <v>38</v>
      </c>
      <c r="L23" s="6"/>
      <c r="M23" s="35"/>
      <c r="N23" s="199">
        <f t="shared" ref="N23:N24" si="3">K23*M23</f>
        <v>0</v>
      </c>
      <c r="O23" s="199"/>
      <c r="P23" s="141"/>
      <c r="Q23" s="20"/>
      <c r="R23" s="166"/>
    </row>
    <row r="24" spans="1:20" ht="46.2" customHeight="1">
      <c r="A24" s="84" t="s">
        <v>44</v>
      </c>
      <c r="B24" s="37" t="s">
        <v>15</v>
      </c>
      <c r="C24" s="207" t="s">
        <v>91</v>
      </c>
      <c r="D24" s="207"/>
      <c r="E24" s="207"/>
      <c r="F24" s="207"/>
      <c r="G24" s="207"/>
      <c r="H24" s="207"/>
      <c r="I24" s="207"/>
      <c r="J24" s="207"/>
      <c r="K24" s="34">
        <v>20</v>
      </c>
      <c r="L24" s="6"/>
      <c r="M24" s="35"/>
      <c r="N24" s="199">
        <f t="shared" si="3"/>
        <v>0</v>
      </c>
      <c r="O24" s="199"/>
      <c r="P24" s="141"/>
      <c r="Q24" s="20"/>
      <c r="R24" s="166"/>
    </row>
    <row r="25" spans="1:20" ht="58.2" customHeight="1">
      <c r="A25" s="85" t="s">
        <v>92</v>
      </c>
      <c r="B25" s="37" t="s">
        <v>15</v>
      </c>
      <c r="C25" s="207" t="s">
        <v>95</v>
      </c>
      <c r="D25" s="207"/>
      <c r="E25" s="207"/>
      <c r="F25" s="207"/>
      <c r="G25" s="207"/>
      <c r="H25" s="207"/>
      <c r="I25" s="207"/>
      <c r="J25" s="207"/>
      <c r="K25" s="34">
        <v>12</v>
      </c>
      <c r="L25" s="6"/>
      <c r="M25" s="35"/>
      <c r="N25" s="199">
        <f t="shared" ref="N25:N42" si="4">K25*M25</f>
        <v>0</v>
      </c>
      <c r="O25" s="199"/>
      <c r="P25" s="141"/>
      <c r="Q25" s="20"/>
      <c r="R25" s="166"/>
    </row>
    <row r="26" spans="1:20" ht="35.5" customHeight="1">
      <c r="A26" s="85" t="s">
        <v>93</v>
      </c>
      <c r="B26" s="37" t="s">
        <v>0</v>
      </c>
      <c r="C26" s="207" t="s">
        <v>94</v>
      </c>
      <c r="D26" s="207"/>
      <c r="E26" s="207"/>
      <c r="F26" s="207"/>
      <c r="G26" s="207"/>
      <c r="H26" s="207"/>
      <c r="I26" s="207"/>
      <c r="J26" s="207"/>
      <c r="K26" s="34">
        <v>1</v>
      </c>
      <c r="L26" s="6"/>
      <c r="M26" s="35"/>
      <c r="N26" s="199">
        <f t="shared" si="4"/>
        <v>0</v>
      </c>
      <c r="O26" s="199"/>
      <c r="P26" s="141"/>
      <c r="Q26" s="20"/>
      <c r="R26" s="166"/>
    </row>
    <row r="27" spans="1:20" ht="14.25" customHeight="1">
      <c r="A27" s="84"/>
      <c r="B27" s="38"/>
      <c r="C27" s="207"/>
      <c r="D27" s="207"/>
      <c r="E27" s="207"/>
      <c r="F27" s="207"/>
      <c r="G27" s="207"/>
      <c r="H27" s="207"/>
      <c r="I27" s="207"/>
      <c r="J27" s="207"/>
      <c r="K27" s="34"/>
      <c r="L27" s="6"/>
      <c r="M27" s="35"/>
      <c r="N27" s="199"/>
      <c r="O27" s="199"/>
      <c r="P27" s="2"/>
      <c r="Q27" s="8"/>
    </row>
    <row r="28" spans="1:20" ht="14.25" customHeight="1">
      <c r="A28" s="47"/>
      <c r="B28" s="37"/>
      <c r="C28" s="152"/>
      <c r="D28" s="152"/>
      <c r="E28" s="152"/>
      <c r="F28" s="152"/>
      <c r="G28" s="152"/>
      <c r="H28" s="152"/>
      <c r="I28" s="152"/>
      <c r="J28" s="152"/>
      <c r="K28" s="39"/>
      <c r="L28" s="6"/>
      <c r="M28" s="40" t="s">
        <v>45</v>
      </c>
      <c r="N28" s="208">
        <f>SUM(N23:O26)</f>
        <v>0</v>
      </c>
      <c r="O28" s="208"/>
      <c r="P28" s="2"/>
      <c r="Q28" s="8"/>
    </row>
    <row r="29" spans="1:20" ht="14.25" customHeight="1">
      <c r="A29" s="47"/>
      <c r="B29" s="37"/>
      <c r="C29" s="152"/>
      <c r="D29" s="152"/>
      <c r="E29" s="152"/>
      <c r="F29" s="152"/>
      <c r="G29" s="152"/>
      <c r="H29" s="152"/>
      <c r="I29" s="152"/>
      <c r="J29" s="152"/>
      <c r="K29" s="39"/>
      <c r="L29" s="6"/>
      <c r="M29" s="44"/>
      <c r="N29" s="46"/>
      <c r="O29" s="46"/>
      <c r="P29" s="2"/>
      <c r="Q29" s="8"/>
    </row>
    <row r="30" spans="1:20" s="25" customFormat="1" ht="15" customHeight="1">
      <c r="A30" s="33">
        <v>5</v>
      </c>
      <c r="B30" s="92"/>
      <c r="C30" s="210" t="s">
        <v>50</v>
      </c>
      <c r="D30" s="211"/>
      <c r="E30" s="211"/>
      <c r="F30" s="211"/>
      <c r="G30" s="211"/>
      <c r="H30" s="211"/>
      <c r="I30" s="211"/>
      <c r="J30" s="211"/>
      <c r="K30" s="34"/>
      <c r="L30" s="6"/>
      <c r="M30" s="35"/>
      <c r="N30" s="199"/>
      <c r="O30" s="199"/>
    </row>
    <row r="31" spans="1:20" s="25" customFormat="1" ht="15" customHeight="1">
      <c r="A31" s="62"/>
      <c r="B31" s="93"/>
      <c r="C31" s="147"/>
      <c r="D31" s="148"/>
      <c r="E31" s="148"/>
      <c r="F31" s="148"/>
      <c r="G31" s="148"/>
      <c r="H31" s="148"/>
      <c r="I31" s="148"/>
      <c r="J31" s="148"/>
      <c r="K31" s="34"/>
      <c r="L31" s="6"/>
      <c r="M31" s="35"/>
      <c r="N31" s="141"/>
      <c r="O31" s="141"/>
    </row>
    <row r="32" spans="1:20" ht="57.65" customHeight="1">
      <c r="A32" s="84" t="s">
        <v>46</v>
      </c>
      <c r="B32" s="37" t="s">
        <v>15</v>
      </c>
      <c r="C32" s="207" t="s">
        <v>196</v>
      </c>
      <c r="D32" s="207"/>
      <c r="E32" s="207"/>
      <c r="F32" s="207"/>
      <c r="G32" s="207"/>
      <c r="H32" s="207"/>
      <c r="I32" s="207"/>
      <c r="J32" s="207"/>
      <c r="K32" s="34">
        <v>1</v>
      </c>
      <c r="L32" s="6"/>
      <c r="M32" s="35"/>
      <c r="N32" s="199">
        <f t="shared" ref="N32:N33" si="5">K32*M32</f>
        <v>0</v>
      </c>
      <c r="O32" s="199"/>
      <c r="P32" s="141"/>
      <c r="Q32" s="20"/>
      <c r="R32" s="166"/>
    </row>
    <row r="33" spans="1:20" ht="12.9">
      <c r="A33" s="84" t="s">
        <v>47</v>
      </c>
      <c r="B33" s="37" t="s">
        <v>15</v>
      </c>
      <c r="C33" s="207" t="s">
        <v>96</v>
      </c>
      <c r="D33" s="207"/>
      <c r="E33" s="207"/>
      <c r="F33" s="207"/>
      <c r="G33" s="207"/>
      <c r="H33" s="207"/>
      <c r="I33" s="207"/>
      <c r="J33" s="207"/>
      <c r="K33" s="34">
        <v>27</v>
      </c>
      <c r="L33" s="6"/>
      <c r="M33" s="35"/>
      <c r="N33" s="199">
        <f t="shared" si="5"/>
        <v>0</v>
      </c>
      <c r="O33" s="199"/>
      <c r="P33" s="141"/>
      <c r="Q33" s="20"/>
      <c r="R33" s="166"/>
    </row>
    <row r="34" spans="1:20" ht="14.25" customHeight="1">
      <c r="A34" s="84"/>
      <c r="B34" s="38"/>
      <c r="C34" s="207"/>
      <c r="D34" s="207"/>
      <c r="E34" s="207"/>
      <c r="F34" s="207"/>
      <c r="G34" s="207"/>
      <c r="H34" s="207"/>
      <c r="I34" s="207"/>
      <c r="J34" s="207"/>
      <c r="K34" s="34"/>
      <c r="L34" s="6"/>
      <c r="M34" s="35"/>
      <c r="N34" s="199"/>
      <c r="O34" s="199"/>
      <c r="P34" s="2"/>
      <c r="Q34" s="8"/>
    </row>
    <row r="35" spans="1:20" ht="14.25" customHeight="1">
      <c r="A35" s="47"/>
      <c r="B35" s="37"/>
      <c r="C35" s="152"/>
      <c r="D35" s="152"/>
      <c r="E35" s="152"/>
      <c r="F35" s="152"/>
      <c r="G35" s="152"/>
      <c r="H35" s="152"/>
      <c r="I35" s="152"/>
      <c r="J35" s="152"/>
      <c r="K35" s="39"/>
      <c r="L35" s="6"/>
      <c r="M35" s="40" t="s">
        <v>49</v>
      </c>
      <c r="N35" s="208">
        <f>SUM(N32:O33)</f>
        <v>0</v>
      </c>
      <c r="O35" s="208"/>
      <c r="P35" s="2"/>
      <c r="Q35" s="8"/>
    </row>
    <row r="36" spans="1:20" ht="14.25" customHeight="1">
      <c r="A36" s="47"/>
      <c r="B36" s="37"/>
      <c r="C36" s="152"/>
      <c r="D36" s="152"/>
      <c r="E36" s="152"/>
      <c r="F36" s="152"/>
      <c r="G36" s="152"/>
      <c r="H36" s="152"/>
      <c r="I36" s="152"/>
      <c r="J36" s="152"/>
      <c r="K36" s="39"/>
      <c r="L36" s="6"/>
      <c r="M36" s="44"/>
      <c r="N36" s="46"/>
      <c r="O36" s="46"/>
      <c r="P36" s="2"/>
      <c r="Q36" s="8"/>
    </row>
    <row r="37" spans="1:20" s="25" customFormat="1" ht="15" customHeight="1">
      <c r="A37" s="33">
        <v>6</v>
      </c>
      <c r="B37" s="92"/>
      <c r="C37" s="210" t="s">
        <v>56</v>
      </c>
      <c r="D37" s="211"/>
      <c r="E37" s="211"/>
      <c r="F37" s="211"/>
      <c r="G37" s="211"/>
      <c r="H37" s="211"/>
      <c r="I37" s="211"/>
      <c r="J37" s="211"/>
      <c r="K37" s="34"/>
      <c r="L37" s="6"/>
      <c r="M37" s="35"/>
      <c r="N37" s="199"/>
      <c r="O37" s="199"/>
    </row>
    <row r="38" spans="1:20" s="25" customFormat="1" ht="15" customHeight="1">
      <c r="A38" s="62"/>
      <c r="B38" s="93"/>
      <c r="C38" s="147"/>
      <c r="D38" s="148"/>
      <c r="E38" s="148"/>
      <c r="F38" s="148"/>
      <c r="G38" s="148"/>
      <c r="H38" s="148"/>
      <c r="I38" s="148"/>
      <c r="J38" s="148"/>
      <c r="K38" s="34"/>
      <c r="L38" s="6"/>
      <c r="M38" s="35"/>
      <c r="N38" s="141"/>
      <c r="O38" s="141"/>
    </row>
    <row r="39" spans="1:20" ht="76.95" customHeight="1">
      <c r="A39" s="84" t="s">
        <v>51</v>
      </c>
      <c r="B39" s="37" t="s">
        <v>15</v>
      </c>
      <c r="C39" s="207" t="s">
        <v>197</v>
      </c>
      <c r="D39" s="207"/>
      <c r="E39" s="207"/>
      <c r="F39" s="207"/>
      <c r="G39" s="207"/>
      <c r="H39" s="207"/>
      <c r="I39" s="207"/>
      <c r="J39" s="207"/>
      <c r="K39" s="34">
        <v>1</v>
      </c>
      <c r="L39" s="6"/>
      <c r="M39" s="35"/>
      <c r="N39" s="199">
        <f t="shared" ref="N39" si="6">K39*M39</f>
        <v>0</v>
      </c>
      <c r="O39" s="199"/>
      <c r="P39" s="141"/>
      <c r="Q39" s="20"/>
      <c r="R39" s="166"/>
    </row>
    <row r="40" spans="1:20" ht="28.95" customHeight="1">
      <c r="A40" s="85" t="s">
        <v>52</v>
      </c>
      <c r="B40" s="37" t="s">
        <v>15</v>
      </c>
      <c r="C40" s="207" t="s">
        <v>25</v>
      </c>
      <c r="D40" s="207"/>
      <c r="E40" s="207"/>
      <c r="F40" s="207"/>
      <c r="G40" s="207"/>
      <c r="H40" s="207"/>
      <c r="I40" s="207"/>
      <c r="J40" s="207"/>
      <c r="K40" s="34">
        <v>6</v>
      </c>
      <c r="L40" s="6"/>
      <c r="M40" s="35"/>
      <c r="N40" s="199">
        <f t="shared" si="4"/>
        <v>0</v>
      </c>
      <c r="O40" s="199"/>
      <c r="P40" s="141"/>
      <c r="Q40" s="20"/>
      <c r="R40" s="166"/>
    </row>
    <row r="41" spans="1:20" ht="28.95" customHeight="1">
      <c r="A41" s="85" t="s">
        <v>53</v>
      </c>
      <c r="B41" s="37" t="s">
        <v>15</v>
      </c>
      <c r="C41" s="207" t="s">
        <v>26</v>
      </c>
      <c r="D41" s="207"/>
      <c r="E41" s="207"/>
      <c r="F41" s="207"/>
      <c r="G41" s="207"/>
      <c r="H41" s="207"/>
      <c r="I41" s="207"/>
      <c r="J41" s="207"/>
      <c r="K41" s="34">
        <v>1</v>
      </c>
      <c r="L41" s="6"/>
      <c r="M41" s="35"/>
      <c r="N41" s="199">
        <f t="shared" si="4"/>
        <v>0</v>
      </c>
      <c r="O41" s="199"/>
      <c r="P41" s="141"/>
      <c r="Q41" s="20"/>
      <c r="R41" s="166"/>
    </row>
    <row r="42" spans="1:20" ht="12.9">
      <c r="A42" s="85" t="s">
        <v>54</v>
      </c>
      <c r="B42" s="37" t="s">
        <v>15</v>
      </c>
      <c r="C42" s="207" t="s">
        <v>48</v>
      </c>
      <c r="D42" s="207"/>
      <c r="E42" s="207"/>
      <c r="F42" s="207"/>
      <c r="G42" s="207"/>
      <c r="H42" s="207"/>
      <c r="I42" s="207"/>
      <c r="J42" s="207"/>
      <c r="K42" s="34">
        <v>1</v>
      </c>
      <c r="L42" s="6"/>
      <c r="M42" s="35"/>
      <c r="N42" s="199">
        <f t="shared" si="4"/>
        <v>0</v>
      </c>
      <c r="O42" s="199"/>
      <c r="P42" s="141"/>
      <c r="Q42" s="20"/>
      <c r="R42" s="166"/>
    </row>
    <row r="43" spans="1:20" ht="14.25" customHeight="1">
      <c r="A43" s="84"/>
      <c r="B43" s="38"/>
      <c r="C43" s="207"/>
      <c r="D43" s="207"/>
      <c r="E43" s="207"/>
      <c r="F43" s="207"/>
      <c r="G43" s="207"/>
      <c r="H43" s="207"/>
      <c r="I43" s="207"/>
      <c r="J43" s="207"/>
      <c r="K43" s="34"/>
      <c r="L43" s="6"/>
      <c r="M43" s="35"/>
      <c r="N43" s="199"/>
      <c r="O43" s="199"/>
      <c r="P43" s="2"/>
      <c r="Q43" s="8"/>
    </row>
    <row r="44" spans="1:20" ht="14.25" customHeight="1">
      <c r="A44" s="47"/>
      <c r="B44" s="37"/>
      <c r="C44" s="152"/>
      <c r="D44" s="152"/>
      <c r="E44" s="152"/>
      <c r="F44" s="152"/>
      <c r="G44" s="152"/>
      <c r="H44" s="152"/>
      <c r="I44" s="152"/>
      <c r="J44" s="152"/>
      <c r="K44" s="39"/>
      <c r="L44" s="6"/>
      <c r="M44" s="40" t="s">
        <v>55</v>
      </c>
      <c r="N44" s="208">
        <f>SUM(N39:O42)</f>
        <v>0</v>
      </c>
      <c r="O44" s="208"/>
      <c r="P44" s="2"/>
      <c r="Q44" s="8"/>
    </row>
    <row r="45" spans="1:20" ht="14.25" customHeight="1">
      <c r="A45" s="47"/>
      <c r="B45" s="37"/>
      <c r="C45" s="152"/>
      <c r="D45" s="152"/>
      <c r="E45" s="152"/>
      <c r="F45" s="152"/>
      <c r="G45" s="152"/>
      <c r="H45" s="152"/>
      <c r="I45" s="152"/>
      <c r="J45" s="152"/>
      <c r="K45" s="39"/>
      <c r="L45" s="6"/>
      <c r="M45" s="44"/>
      <c r="N45" s="46"/>
      <c r="O45" s="46"/>
      <c r="P45" s="2"/>
      <c r="Q45" s="8"/>
    </row>
    <row r="46" spans="1:20" s="25" customFormat="1" ht="15" customHeight="1">
      <c r="A46" s="33">
        <v>7</v>
      </c>
      <c r="B46" s="92"/>
      <c r="C46" s="210" t="s">
        <v>111</v>
      </c>
      <c r="D46" s="211"/>
      <c r="E46" s="211"/>
      <c r="F46" s="211"/>
      <c r="G46" s="211"/>
      <c r="H46" s="211"/>
      <c r="I46" s="211"/>
      <c r="J46" s="211"/>
      <c r="K46" s="34"/>
      <c r="L46" s="6"/>
      <c r="M46" s="35"/>
      <c r="N46" s="199"/>
      <c r="O46" s="199"/>
    </row>
    <row r="47" spans="1:20" s="6" customFormat="1" ht="12.9">
      <c r="A47" s="47"/>
      <c r="B47" s="37"/>
      <c r="C47" s="48"/>
      <c r="D47" s="48"/>
      <c r="E47" s="48"/>
      <c r="F47" s="48"/>
      <c r="G47" s="48"/>
      <c r="H47" s="48"/>
      <c r="I47" s="48"/>
      <c r="J47" s="48"/>
      <c r="K47" s="39"/>
      <c r="M47" s="49"/>
      <c r="N47" s="141"/>
      <c r="O47" s="141"/>
    </row>
    <row r="48" spans="1:20" s="6" customFormat="1" ht="59.5" customHeight="1">
      <c r="A48" s="36" t="s">
        <v>59</v>
      </c>
      <c r="B48" s="37" t="s">
        <v>15</v>
      </c>
      <c r="C48" s="207" t="s">
        <v>143</v>
      </c>
      <c r="D48" s="207"/>
      <c r="E48" s="207"/>
      <c r="F48" s="207"/>
      <c r="G48" s="207"/>
      <c r="H48" s="207"/>
      <c r="I48" s="207"/>
      <c r="J48" s="207"/>
      <c r="K48" s="34">
        <v>1</v>
      </c>
      <c r="M48" s="35"/>
      <c r="N48" s="199">
        <f>K48*M48</f>
        <v>0</v>
      </c>
      <c r="O48" s="199"/>
      <c r="P48" s="98"/>
      <c r="Q48" s="98"/>
      <c r="R48" s="98"/>
      <c r="T48" s="49"/>
    </row>
    <row r="49" spans="1:20" s="6" customFormat="1" ht="12.9">
      <c r="A49" s="36"/>
      <c r="B49" s="37"/>
      <c r="C49" s="152"/>
      <c r="D49" s="152"/>
      <c r="E49" s="152"/>
      <c r="F49" s="152"/>
      <c r="G49" s="152"/>
      <c r="H49" s="152"/>
      <c r="I49" s="152"/>
      <c r="J49" s="152"/>
      <c r="K49" s="34"/>
      <c r="M49" s="35"/>
      <c r="N49" s="141"/>
      <c r="O49" s="141"/>
      <c r="P49" s="98"/>
      <c r="Q49" s="98"/>
      <c r="R49" s="98"/>
    </row>
    <row r="50" spans="1:20" s="6" customFormat="1" ht="12.9">
      <c r="A50" s="47"/>
      <c r="B50" s="37"/>
      <c r="C50" s="48"/>
      <c r="D50" s="48"/>
      <c r="E50" s="48"/>
      <c r="F50" s="48"/>
      <c r="G50" s="48"/>
      <c r="H50" s="48"/>
      <c r="I50" s="48"/>
      <c r="J50" s="48"/>
      <c r="K50" s="39"/>
      <c r="M50" s="49"/>
      <c r="N50" s="141"/>
      <c r="O50" s="141"/>
      <c r="R50" s="98"/>
    </row>
    <row r="51" spans="1:20" s="6" customFormat="1" ht="59.5" customHeight="1">
      <c r="A51" s="36" t="s">
        <v>61</v>
      </c>
      <c r="B51" s="37" t="s">
        <v>15</v>
      </c>
      <c r="C51" s="207" t="s">
        <v>97</v>
      </c>
      <c r="D51" s="207"/>
      <c r="E51" s="207"/>
      <c r="F51" s="207"/>
      <c r="G51" s="207"/>
      <c r="H51" s="207"/>
      <c r="I51" s="207"/>
      <c r="J51" s="207"/>
      <c r="K51" s="34">
        <v>1</v>
      </c>
      <c r="M51" s="35"/>
      <c r="N51" s="199">
        <f>K51*M51</f>
        <v>0</v>
      </c>
      <c r="O51" s="199"/>
      <c r="P51" s="98"/>
      <c r="Q51" s="98"/>
      <c r="R51" s="98"/>
      <c r="T51" s="49"/>
    </row>
    <row r="52" spans="1:20" s="6" customFormat="1" ht="12.9">
      <c r="A52" s="47"/>
      <c r="B52" s="37"/>
      <c r="C52" s="48"/>
      <c r="D52" s="48"/>
      <c r="E52" s="48"/>
      <c r="F52" s="48"/>
      <c r="G52" s="48"/>
      <c r="H52" s="48"/>
      <c r="I52" s="48"/>
      <c r="J52" s="48"/>
      <c r="K52" s="39"/>
      <c r="M52" s="49"/>
      <c r="N52" s="141"/>
      <c r="O52" s="141"/>
      <c r="R52" s="98"/>
    </row>
    <row r="53" spans="1:20" s="6" customFormat="1" ht="12.9">
      <c r="A53" s="47"/>
      <c r="B53" s="37"/>
      <c r="C53" s="48"/>
      <c r="D53" s="48"/>
      <c r="E53" s="48"/>
      <c r="F53" s="48"/>
      <c r="G53" s="48"/>
      <c r="H53" s="48"/>
      <c r="I53" s="48"/>
      <c r="J53" s="48"/>
      <c r="K53" s="39"/>
      <c r="M53" s="49"/>
      <c r="N53" s="141"/>
      <c r="O53" s="141"/>
      <c r="R53" s="98"/>
    </row>
    <row r="54" spans="1:20" ht="14.25" customHeight="1">
      <c r="A54" s="47"/>
      <c r="B54" s="37"/>
      <c r="C54" s="152"/>
      <c r="D54" s="152"/>
      <c r="E54" s="152"/>
      <c r="F54" s="152"/>
      <c r="G54" s="152"/>
      <c r="H54" s="152"/>
      <c r="I54" s="152"/>
      <c r="J54" s="152"/>
      <c r="K54" s="39"/>
      <c r="L54" s="6"/>
      <c r="M54" s="40" t="s">
        <v>60</v>
      </c>
      <c r="N54" s="208">
        <f>SUM(N48:O53)</f>
        <v>0</v>
      </c>
      <c r="O54" s="208"/>
      <c r="P54" s="2"/>
      <c r="Q54" s="8"/>
    </row>
    <row r="55" spans="1:20" ht="14.25" customHeight="1">
      <c r="A55" s="47"/>
      <c r="B55" s="37"/>
      <c r="C55" s="152"/>
      <c r="D55" s="152"/>
      <c r="E55" s="152"/>
      <c r="F55" s="152"/>
      <c r="G55" s="152"/>
      <c r="H55" s="152"/>
      <c r="I55" s="152"/>
      <c r="J55" s="152"/>
      <c r="K55" s="39"/>
      <c r="L55" s="6"/>
      <c r="M55" s="44"/>
      <c r="N55" s="46"/>
      <c r="O55" s="46"/>
      <c r="P55" s="2"/>
      <c r="Q55" s="8"/>
    </row>
    <row r="56" spans="1:20" s="25" customFormat="1" ht="15" customHeight="1">
      <c r="A56" s="33">
        <v>9</v>
      </c>
      <c r="B56" s="92"/>
      <c r="C56" s="210" t="s">
        <v>62</v>
      </c>
      <c r="D56" s="211"/>
      <c r="E56" s="211"/>
      <c r="F56" s="211"/>
      <c r="G56" s="211"/>
      <c r="H56" s="211"/>
      <c r="I56" s="211"/>
      <c r="J56" s="211"/>
      <c r="K56" s="34"/>
      <c r="L56" s="6"/>
      <c r="M56" s="35"/>
      <c r="N56" s="199"/>
      <c r="O56" s="199"/>
    </row>
    <row r="57" spans="1:20" s="25" customFormat="1" ht="15" customHeight="1">
      <c r="A57" s="62"/>
      <c r="B57" s="93"/>
      <c r="C57" s="147"/>
      <c r="D57" s="148"/>
      <c r="E57" s="148"/>
      <c r="F57" s="148"/>
      <c r="G57" s="148"/>
      <c r="H57" s="148"/>
      <c r="I57" s="148"/>
      <c r="J57" s="148"/>
      <c r="K57" s="34"/>
      <c r="L57" s="6"/>
      <c r="M57" s="35"/>
      <c r="N57" s="141"/>
      <c r="O57" s="141"/>
    </row>
    <row r="58" spans="1:20" ht="60.65" customHeight="1">
      <c r="A58" s="84" t="s">
        <v>66</v>
      </c>
      <c r="B58" s="37" t="s">
        <v>0</v>
      </c>
      <c r="C58" s="207" t="s">
        <v>76</v>
      </c>
      <c r="D58" s="207"/>
      <c r="E58" s="207"/>
      <c r="F58" s="207"/>
      <c r="G58" s="207"/>
      <c r="H58" s="207"/>
      <c r="I58" s="207"/>
      <c r="J58" s="207"/>
      <c r="K58" s="34">
        <v>1</v>
      </c>
      <c r="L58" s="6"/>
      <c r="M58" s="35"/>
      <c r="N58" s="199">
        <f t="shared" ref="N58" si="7">K58*M58</f>
        <v>0</v>
      </c>
      <c r="O58" s="199"/>
      <c r="P58" s="141"/>
      <c r="Q58" s="35"/>
    </row>
    <row r="59" spans="1:20" ht="14.25" customHeight="1">
      <c r="A59" s="84"/>
      <c r="B59" s="38"/>
      <c r="C59" s="207"/>
      <c r="D59" s="207"/>
      <c r="E59" s="207"/>
      <c r="F59" s="207"/>
      <c r="G59" s="207"/>
      <c r="H59" s="207"/>
      <c r="I59" s="207"/>
      <c r="J59" s="207"/>
      <c r="K59" s="34"/>
      <c r="L59" s="6"/>
      <c r="M59" s="35"/>
      <c r="N59" s="199"/>
      <c r="O59" s="199"/>
      <c r="P59" s="2"/>
      <c r="Q59" s="8"/>
    </row>
    <row r="60" spans="1:20" ht="14.25" customHeight="1">
      <c r="A60" s="47"/>
      <c r="B60" s="37"/>
      <c r="C60" s="152"/>
      <c r="D60" s="152"/>
      <c r="E60" s="152"/>
      <c r="F60" s="152"/>
      <c r="G60" s="152"/>
      <c r="H60" s="152"/>
      <c r="I60" s="152"/>
      <c r="J60" s="152"/>
      <c r="K60" s="39"/>
      <c r="L60" s="6"/>
      <c r="M60" s="40" t="s">
        <v>67</v>
      </c>
      <c r="N60" s="208">
        <f>SUM(N58:O58)</f>
        <v>0</v>
      </c>
      <c r="O60" s="208"/>
      <c r="P60" s="2"/>
      <c r="Q60" s="8"/>
    </row>
    <row r="61" spans="1:20" ht="14.25" customHeight="1">
      <c r="A61" s="47"/>
      <c r="B61" s="37"/>
      <c r="C61" s="152"/>
      <c r="D61" s="152"/>
      <c r="E61" s="152"/>
      <c r="F61" s="152"/>
      <c r="G61" s="152"/>
      <c r="H61" s="152"/>
      <c r="I61" s="152"/>
      <c r="J61" s="152"/>
      <c r="K61" s="39"/>
      <c r="L61" s="6"/>
      <c r="M61" s="44"/>
      <c r="N61" s="46"/>
      <c r="O61" s="46"/>
      <c r="P61" s="2"/>
      <c r="Q61" s="8"/>
    </row>
    <row r="62" spans="1:20" ht="14.25" customHeight="1">
      <c r="A62" s="86"/>
      <c r="B62" s="142"/>
      <c r="C62" s="42"/>
      <c r="D62" s="42"/>
      <c r="E62" s="42"/>
      <c r="F62" s="42"/>
      <c r="G62" s="42"/>
      <c r="H62" s="42"/>
      <c r="I62" s="42"/>
      <c r="J62" s="42"/>
      <c r="K62" s="43"/>
      <c r="L62" s="41"/>
      <c r="M62" s="44"/>
      <c r="N62" s="45"/>
      <c r="O62" s="45"/>
      <c r="P62" s="2"/>
      <c r="Q62" s="8"/>
    </row>
    <row r="63" spans="1:20" ht="14.25" customHeight="1">
      <c r="A63" s="33">
        <v>11</v>
      </c>
      <c r="B63" s="92"/>
      <c r="C63" s="210" t="s">
        <v>129</v>
      </c>
      <c r="D63" s="211"/>
      <c r="E63" s="211"/>
      <c r="F63" s="211"/>
      <c r="G63" s="211"/>
      <c r="H63" s="211"/>
      <c r="I63" s="211"/>
      <c r="J63" s="211"/>
      <c r="K63" s="34"/>
      <c r="L63" s="6"/>
      <c r="M63" s="35"/>
      <c r="N63" s="199"/>
      <c r="O63" s="199"/>
      <c r="P63" s="2"/>
      <c r="Q63" s="8"/>
    </row>
    <row r="64" spans="1:20" ht="14.25" customHeight="1">
      <c r="A64" s="47"/>
      <c r="B64" s="37"/>
      <c r="C64" s="48"/>
      <c r="D64" s="48"/>
      <c r="E64" s="48"/>
      <c r="F64" s="48"/>
      <c r="G64" s="48"/>
      <c r="H64" s="48"/>
      <c r="I64" s="48"/>
      <c r="J64" s="48"/>
      <c r="K64" s="39"/>
      <c r="L64" s="6"/>
      <c r="M64" s="49"/>
      <c r="N64" s="141"/>
      <c r="O64" s="141"/>
      <c r="Q64" s="8"/>
    </row>
    <row r="65" spans="1:17" ht="12.9">
      <c r="A65" s="84" t="s">
        <v>130</v>
      </c>
      <c r="B65" s="37" t="s">
        <v>15</v>
      </c>
      <c r="C65" s="207" t="s">
        <v>132</v>
      </c>
      <c r="D65" s="207"/>
      <c r="E65" s="207"/>
      <c r="F65" s="207"/>
      <c r="G65" s="207"/>
      <c r="H65" s="207"/>
      <c r="I65" s="207"/>
      <c r="J65" s="207"/>
      <c r="K65" s="34">
        <v>1</v>
      </c>
      <c r="L65" s="6"/>
      <c r="M65" s="35"/>
      <c r="N65" s="199">
        <f>K65*M65</f>
        <v>0</v>
      </c>
      <c r="O65" s="199"/>
      <c r="P65" s="60"/>
      <c r="Q65" s="60"/>
    </row>
    <row r="66" spans="1:17" ht="12.9">
      <c r="A66" s="84" t="s">
        <v>131</v>
      </c>
      <c r="B66" s="37" t="s">
        <v>15</v>
      </c>
      <c r="C66" s="207" t="s">
        <v>133</v>
      </c>
      <c r="D66" s="207"/>
      <c r="E66" s="207"/>
      <c r="F66" s="207"/>
      <c r="G66" s="207"/>
      <c r="H66" s="207"/>
      <c r="I66" s="207"/>
      <c r="J66" s="207"/>
      <c r="K66" s="34">
        <v>1</v>
      </c>
      <c r="L66" s="6"/>
      <c r="M66" s="35"/>
      <c r="N66" s="199">
        <f>K66*M66</f>
        <v>0</v>
      </c>
      <c r="O66" s="199"/>
      <c r="P66" s="60"/>
      <c r="Q66" s="60"/>
    </row>
    <row r="67" spans="1:17" ht="12.9">
      <c r="A67" s="84" t="s">
        <v>134</v>
      </c>
      <c r="B67" s="37" t="s">
        <v>15</v>
      </c>
      <c r="C67" s="207" t="s">
        <v>135</v>
      </c>
      <c r="D67" s="207"/>
      <c r="E67" s="207"/>
      <c r="F67" s="207"/>
      <c r="G67" s="207"/>
      <c r="H67" s="207"/>
      <c r="I67" s="207"/>
      <c r="J67" s="207"/>
      <c r="K67" s="34">
        <v>1</v>
      </c>
      <c r="L67" s="6"/>
      <c r="M67" s="35"/>
      <c r="N67" s="199">
        <f>K67*M67</f>
        <v>0</v>
      </c>
      <c r="O67" s="199"/>
      <c r="P67" s="60"/>
      <c r="Q67" s="60"/>
    </row>
    <row r="68" spans="1:17" ht="12.9">
      <c r="A68" s="84"/>
      <c r="B68" s="38"/>
      <c r="C68" s="207"/>
      <c r="D68" s="207"/>
      <c r="E68" s="207"/>
      <c r="F68" s="207"/>
      <c r="G68" s="207"/>
      <c r="H68" s="207"/>
      <c r="I68" s="207"/>
      <c r="J68" s="207"/>
      <c r="K68" s="34"/>
      <c r="L68" s="6"/>
      <c r="M68" s="35"/>
      <c r="N68" s="199"/>
      <c r="O68" s="199"/>
    </row>
    <row r="69" spans="1:17" ht="12.9">
      <c r="A69" s="47"/>
      <c r="B69" s="37"/>
      <c r="C69" s="152"/>
      <c r="D69" s="152"/>
      <c r="E69" s="152"/>
      <c r="F69" s="152"/>
      <c r="G69" s="152"/>
      <c r="H69" s="152"/>
      <c r="I69" s="152"/>
      <c r="J69" s="152"/>
      <c r="K69" s="39"/>
      <c r="L69" s="6"/>
      <c r="M69" s="40" t="s">
        <v>100</v>
      </c>
      <c r="N69" s="208">
        <f>SUM(N65:O67)</f>
        <v>0</v>
      </c>
      <c r="O69" s="208"/>
      <c r="P69" s="8"/>
    </row>
    <row r="70" spans="1:17" ht="12.9">
      <c r="A70" s="47"/>
      <c r="B70" s="37"/>
      <c r="C70" s="152"/>
      <c r="D70" s="152"/>
      <c r="E70" s="152"/>
      <c r="F70" s="152"/>
      <c r="G70" s="152"/>
      <c r="H70" s="152"/>
      <c r="I70" s="152"/>
      <c r="J70" s="152"/>
      <c r="K70" s="39"/>
      <c r="L70" s="6"/>
      <c r="M70" s="44"/>
      <c r="N70" s="46"/>
      <c r="O70" s="46"/>
      <c r="P70" s="8"/>
    </row>
    <row r="71" spans="1:17" ht="12.9">
      <c r="A71" s="87"/>
      <c r="B71" s="90"/>
      <c r="C71" s="152"/>
      <c r="D71" s="152"/>
      <c r="E71" s="152"/>
      <c r="F71" s="152"/>
      <c r="G71" s="152"/>
      <c r="H71" s="152"/>
      <c r="I71" s="152"/>
      <c r="J71" s="152"/>
      <c r="K71" s="4"/>
      <c r="L71" s="3"/>
      <c r="M71" s="9"/>
      <c r="N71" s="12"/>
      <c r="O71" s="12"/>
    </row>
    <row r="72" spans="1:17" ht="12.9">
      <c r="A72" s="50"/>
      <c r="B72" s="95"/>
      <c r="C72" s="212" t="s">
        <v>17</v>
      </c>
      <c r="D72" s="212"/>
      <c r="E72" s="212"/>
      <c r="F72" s="212"/>
      <c r="G72" s="212"/>
      <c r="H72" s="212"/>
      <c r="I72" s="212"/>
      <c r="J72" s="212"/>
      <c r="K72" s="52"/>
      <c r="L72" s="51"/>
      <c r="M72" s="53"/>
      <c r="N72" s="213"/>
      <c r="O72" s="213"/>
    </row>
    <row r="73" spans="1:17" ht="12.9">
      <c r="A73" s="87"/>
      <c r="B73" s="90"/>
      <c r="C73" s="152"/>
      <c r="D73" s="152"/>
      <c r="E73" s="152"/>
      <c r="F73" s="152"/>
      <c r="G73" s="152"/>
      <c r="H73" s="152"/>
      <c r="I73" s="152"/>
      <c r="J73" s="152"/>
      <c r="K73" s="4"/>
      <c r="L73" s="3"/>
      <c r="M73" s="9"/>
      <c r="N73" s="12"/>
      <c r="O73" s="12"/>
    </row>
    <row r="74" spans="1:17" ht="12.9">
      <c r="A74" s="54">
        <v>3</v>
      </c>
      <c r="B74" s="93"/>
      <c r="C74" s="195" t="s">
        <v>37</v>
      </c>
      <c r="D74" s="196"/>
      <c r="E74" s="196"/>
      <c r="F74" s="196"/>
      <c r="G74" s="196"/>
      <c r="H74" s="196"/>
      <c r="I74" s="196"/>
      <c r="J74" s="196"/>
      <c r="K74" s="56"/>
      <c r="L74" s="55"/>
      <c r="M74" s="35"/>
      <c r="N74" s="199">
        <f>N19</f>
        <v>0</v>
      </c>
      <c r="O74" s="199"/>
    </row>
    <row r="75" spans="1:17" ht="12.9">
      <c r="A75" s="54">
        <v>4</v>
      </c>
      <c r="B75" s="93"/>
      <c r="C75" s="195" t="s">
        <v>42</v>
      </c>
      <c r="D75" s="196"/>
      <c r="E75" s="196"/>
      <c r="F75" s="196"/>
      <c r="G75" s="196"/>
      <c r="H75" s="196"/>
      <c r="I75" s="196"/>
      <c r="J75" s="196"/>
      <c r="K75" s="56"/>
      <c r="L75" s="55"/>
      <c r="M75" s="35"/>
      <c r="N75" s="199">
        <f>N28</f>
        <v>0</v>
      </c>
      <c r="O75" s="199"/>
    </row>
    <row r="76" spans="1:17" ht="12.9">
      <c r="A76" s="54">
        <v>5</v>
      </c>
      <c r="B76" s="93"/>
      <c r="C76" s="195" t="s">
        <v>50</v>
      </c>
      <c r="D76" s="196"/>
      <c r="E76" s="196"/>
      <c r="F76" s="196"/>
      <c r="G76" s="196"/>
      <c r="H76" s="196"/>
      <c r="I76" s="196"/>
      <c r="J76" s="196"/>
      <c r="K76" s="56"/>
      <c r="L76" s="55"/>
      <c r="M76" s="35"/>
      <c r="N76" s="199">
        <f>N35</f>
        <v>0</v>
      </c>
      <c r="O76" s="199"/>
    </row>
    <row r="77" spans="1:17" ht="12.9">
      <c r="A77" s="54">
        <v>6</v>
      </c>
      <c r="B77" s="93"/>
      <c r="C77" s="195" t="s">
        <v>57</v>
      </c>
      <c r="D77" s="196"/>
      <c r="E77" s="196"/>
      <c r="F77" s="196"/>
      <c r="G77" s="196"/>
      <c r="H77" s="196"/>
      <c r="I77" s="196"/>
      <c r="J77" s="196"/>
      <c r="K77" s="56"/>
      <c r="L77" s="55"/>
      <c r="M77" s="35"/>
      <c r="N77" s="199">
        <f>N44</f>
        <v>0</v>
      </c>
      <c r="O77" s="199"/>
    </row>
    <row r="78" spans="1:17" ht="12.9">
      <c r="A78" s="54">
        <v>7</v>
      </c>
      <c r="B78" s="93"/>
      <c r="C78" s="195" t="s">
        <v>114</v>
      </c>
      <c r="D78" s="196"/>
      <c r="E78" s="196"/>
      <c r="F78" s="196"/>
      <c r="G78" s="196"/>
      <c r="H78" s="196"/>
      <c r="I78" s="196"/>
      <c r="J78" s="196"/>
      <c r="K78" s="56"/>
      <c r="L78" s="55"/>
      <c r="M78" s="35"/>
      <c r="N78" s="199">
        <f>N54</f>
        <v>0</v>
      </c>
      <c r="O78" s="199"/>
    </row>
    <row r="79" spans="1:17" ht="12.9">
      <c r="A79" s="54">
        <v>9</v>
      </c>
      <c r="B79" s="93"/>
      <c r="C79" s="195" t="s">
        <v>62</v>
      </c>
      <c r="D79" s="196"/>
      <c r="E79" s="196"/>
      <c r="F79" s="196"/>
      <c r="G79" s="196"/>
      <c r="H79" s="196"/>
      <c r="I79" s="196"/>
      <c r="J79" s="196"/>
      <c r="K79" s="56"/>
      <c r="L79" s="55"/>
      <c r="M79" s="35"/>
      <c r="N79" s="199">
        <f>N60</f>
        <v>0</v>
      </c>
      <c r="O79" s="199"/>
    </row>
    <row r="80" spans="1:17" ht="12.9">
      <c r="A80" s="54">
        <v>11</v>
      </c>
      <c r="B80" s="93"/>
      <c r="C80" s="195" t="s">
        <v>129</v>
      </c>
      <c r="D80" s="196"/>
      <c r="E80" s="196"/>
      <c r="F80" s="196"/>
      <c r="G80" s="196"/>
      <c r="H80" s="196"/>
      <c r="I80" s="196"/>
      <c r="J80" s="196"/>
      <c r="K80" s="56"/>
      <c r="L80" s="55"/>
      <c r="M80" s="35"/>
      <c r="N80" s="199">
        <f>N69</f>
        <v>0</v>
      </c>
      <c r="O80" s="199"/>
    </row>
    <row r="81" spans="1:15" ht="12.9">
      <c r="A81" s="54"/>
      <c r="B81" s="93"/>
      <c r="C81" s="195"/>
      <c r="D81" s="196"/>
      <c r="E81" s="196"/>
      <c r="F81" s="196"/>
      <c r="G81" s="196"/>
      <c r="H81" s="196"/>
      <c r="I81" s="196"/>
      <c r="J81" s="196"/>
      <c r="K81" s="56"/>
      <c r="L81" s="55"/>
      <c r="M81" s="35"/>
      <c r="N81" s="205"/>
      <c r="O81" s="205"/>
    </row>
    <row r="82" spans="1:15" ht="12.9">
      <c r="A82" s="54"/>
      <c r="B82" s="93"/>
      <c r="C82" s="197" t="s">
        <v>20</v>
      </c>
      <c r="D82" s="198"/>
      <c r="E82" s="198"/>
      <c r="F82" s="198"/>
      <c r="G82" s="198"/>
      <c r="H82" s="198"/>
      <c r="I82" s="198"/>
      <c r="J82" s="198"/>
      <c r="K82" s="57"/>
      <c r="L82" s="58"/>
      <c r="M82" s="59"/>
      <c r="N82" s="206">
        <f>SUM(N74:O80)</f>
        <v>0</v>
      </c>
      <c r="O82" s="206"/>
    </row>
    <row r="83" spans="1:15" ht="12.9">
      <c r="A83" s="54"/>
      <c r="B83" s="93"/>
      <c r="C83" s="147"/>
      <c r="D83" s="148"/>
      <c r="E83" s="148"/>
      <c r="F83" s="148"/>
      <c r="G83" s="148"/>
      <c r="H83" s="148"/>
      <c r="I83" s="148"/>
      <c r="J83" s="148"/>
      <c r="K83" s="57"/>
      <c r="L83" s="58"/>
      <c r="M83" s="59"/>
      <c r="N83" s="149"/>
      <c r="O83" s="149"/>
    </row>
    <row r="84" spans="1:15" ht="12.9">
      <c r="A84" s="13"/>
      <c r="B84" s="17"/>
      <c r="C84" s="143"/>
      <c r="D84" s="143"/>
      <c r="E84" s="143"/>
      <c r="F84" s="143"/>
      <c r="G84" s="143"/>
      <c r="H84" s="143"/>
      <c r="I84" s="143"/>
      <c r="J84" s="143"/>
      <c r="K84" s="16"/>
      <c r="L84" s="14"/>
      <c r="M84" s="15"/>
      <c r="N84" s="144"/>
      <c r="O84" s="144"/>
    </row>
  </sheetData>
  <mergeCells count="100">
    <mergeCell ref="C10:J10"/>
    <mergeCell ref="N10:O10"/>
    <mergeCell ref="C1:J1"/>
    <mergeCell ref="N1:O1"/>
    <mergeCell ref="C3:K3"/>
    <mergeCell ref="C6:J6"/>
    <mergeCell ref="N6:O6"/>
    <mergeCell ref="H2:K2"/>
    <mergeCell ref="L2:N2"/>
    <mergeCell ref="C16:J16"/>
    <mergeCell ref="N16:O16"/>
    <mergeCell ref="C17:J17"/>
    <mergeCell ref="N17:O17"/>
    <mergeCell ref="C12:J12"/>
    <mergeCell ref="N12:O12"/>
    <mergeCell ref="C14:J14"/>
    <mergeCell ref="N14:O14"/>
    <mergeCell ref="C18:J18"/>
    <mergeCell ref="N18:O18"/>
    <mergeCell ref="N19:O19"/>
    <mergeCell ref="C21:J21"/>
    <mergeCell ref="N21:O21"/>
    <mergeCell ref="C30:J30"/>
    <mergeCell ref="N30:O30"/>
    <mergeCell ref="C23:J23"/>
    <mergeCell ref="N23:O23"/>
    <mergeCell ref="C24:J24"/>
    <mergeCell ref="N24:O24"/>
    <mergeCell ref="C25:J25"/>
    <mergeCell ref="N25:O25"/>
    <mergeCell ref="C26:J26"/>
    <mergeCell ref="N26:O26"/>
    <mergeCell ref="C27:J27"/>
    <mergeCell ref="N27:O27"/>
    <mergeCell ref="N28:O28"/>
    <mergeCell ref="C32:J32"/>
    <mergeCell ref="N32:O32"/>
    <mergeCell ref="C33:J33"/>
    <mergeCell ref="N33:O33"/>
    <mergeCell ref="C34:J34"/>
    <mergeCell ref="N34:O34"/>
    <mergeCell ref="C41:J41"/>
    <mergeCell ref="N41:O41"/>
    <mergeCell ref="C42:J42"/>
    <mergeCell ref="N42:O42"/>
    <mergeCell ref="N35:O35"/>
    <mergeCell ref="C37:J37"/>
    <mergeCell ref="N37:O37"/>
    <mergeCell ref="C39:J39"/>
    <mergeCell ref="N39:O39"/>
    <mergeCell ref="C40:J40"/>
    <mergeCell ref="N40:O40"/>
    <mergeCell ref="C51:J51"/>
    <mergeCell ref="N51:O51"/>
    <mergeCell ref="N54:O54"/>
    <mergeCell ref="C43:J43"/>
    <mergeCell ref="N43:O43"/>
    <mergeCell ref="N44:O44"/>
    <mergeCell ref="C46:J46"/>
    <mergeCell ref="N46:O46"/>
    <mergeCell ref="C48:J48"/>
    <mergeCell ref="N48:O48"/>
    <mergeCell ref="C59:J59"/>
    <mergeCell ref="N59:O59"/>
    <mergeCell ref="N60:O60"/>
    <mergeCell ref="C56:J56"/>
    <mergeCell ref="N56:O56"/>
    <mergeCell ref="C58:J58"/>
    <mergeCell ref="N58:O58"/>
    <mergeCell ref="C63:J63"/>
    <mergeCell ref="N63:O63"/>
    <mergeCell ref="C65:J65"/>
    <mergeCell ref="N65:O65"/>
    <mergeCell ref="C66:J66"/>
    <mergeCell ref="N66:O66"/>
    <mergeCell ref="C74:J74"/>
    <mergeCell ref="N74:O74"/>
    <mergeCell ref="C67:J67"/>
    <mergeCell ref="N67:O67"/>
    <mergeCell ref="C68:J68"/>
    <mergeCell ref="N68:O68"/>
    <mergeCell ref="N69:O69"/>
    <mergeCell ref="C72:J72"/>
    <mergeCell ref="N72:O72"/>
    <mergeCell ref="C78:J78"/>
    <mergeCell ref="N78:O78"/>
    <mergeCell ref="C79:J79"/>
    <mergeCell ref="N79:O79"/>
    <mergeCell ref="C75:J75"/>
    <mergeCell ref="N75:O75"/>
    <mergeCell ref="C76:J76"/>
    <mergeCell ref="N76:O76"/>
    <mergeCell ref="C77:J77"/>
    <mergeCell ref="N77:O77"/>
    <mergeCell ref="C82:J82"/>
    <mergeCell ref="N82:O82"/>
    <mergeCell ref="C80:J80"/>
    <mergeCell ref="N80:O80"/>
    <mergeCell ref="C81:J81"/>
    <mergeCell ref="N81:O81"/>
  </mergeCells>
  <printOptions horizontalCentered="1"/>
  <pageMargins left="0.78740157480314965" right="0.70866141732283472" top="1.2598425196850394" bottom="0.86614173228346458" header="0.31496062992125984" footer="0.43307086614173229"/>
  <pageSetup paperSize="9" scale="74" fitToHeight="0" orientation="portrait" r:id="rId1"/>
  <headerFooter scaleWithDoc="0"/>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1"/>
  <sheetViews>
    <sheetView view="pageBreakPreview" zoomScaleNormal="100" zoomScaleSheetLayoutView="100" workbookViewId="0"/>
  </sheetViews>
  <sheetFormatPr defaultColWidth="11" defaultRowHeight="12.45"/>
  <cols>
    <col min="1" max="1" width="9.640625" style="88" customWidth="1"/>
    <col min="2" max="2" width="3.5" style="96" customWidth="1"/>
    <col min="3" max="3" width="7.2109375" style="1" bestFit="1" customWidth="1"/>
    <col min="4" max="4" width="4.140625" style="1" bestFit="1" customWidth="1"/>
    <col min="5" max="5" width="9.85546875" style="1" customWidth="1"/>
    <col min="6" max="7" width="7.85546875" style="1" customWidth="1"/>
    <col min="8" max="8" width="5.85546875" style="1" customWidth="1"/>
    <col min="9" max="9" width="4.140625" style="1" customWidth="1"/>
    <col min="10" max="10" width="7.2109375" style="1" bestFit="1" customWidth="1"/>
    <col min="11" max="11" width="7.5" style="10" bestFit="1" customWidth="1"/>
    <col min="12" max="12" width="1.35546875" style="1" customWidth="1"/>
    <col min="13" max="13" width="13.7109375" style="11" bestFit="1" customWidth="1"/>
    <col min="14" max="14" width="15.640625" style="1" customWidth="1"/>
    <col min="15" max="15" width="0.85546875" style="1" customWidth="1"/>
    <col min="16" max="16" width="11" style="1"/>
    <col min="17" max="17" width="13.2109375" style="1" bestFit="1" customWidth="1"/>
    <col min="18" max="16384" width="11" style="1"/>
  </cols>
  <sheetData>
    <row r="1" spans="1:18" s="3" customFormat="1" ht="13.3" thickBot="1">
      <c r="A1" s="108"/>
      <c r="B1" s="89"/>
      <c r="C1" s="200" t="s">
        <v>201</v>
      </c>
      <c r="D1" s="200"/>
      <c r="E1" s="200"/>
      <c r="F1" s="200"/>
      <c r="G1" s="200"/>
      <c r="H1" s="200"/>
      <c r="I1" s="200"/>
      <c r="J1" s="200"/>
      <c r="K1" s="26"/>
      <c r="L1" s="18"/>
      <c r="M1" s="27"/>
      <c r="N1" s="218"/>
      <c r="O1" s="218"/>
    </row>
    <row r="2" spans="1:18" s="6" customFormat="1" ht="13.3" thickBot="1">
      <c r="A2" s="81"/>
      <c r="B2" s="90"/>
      <c r="C2" s="3"/>
      <c r="D2" s="3"/>
      <c r="E2" s="3"/>
      <c r="F2" s="3"/>
      <c r="G2" s="3"/>
      <c r="H2" s="227" t="s">
        <v>221</v>
      </c>
      <c r="I2" s="228"/>
      <c r="J2" s="228"/>
      <c r="K2" s="229"/>
      <c r="L2" s="227"/>
      <c r="M2" s="228"/>
      <c r="N2" s="229"/>
      <c r="O2" s="3"/>
    </row>
    <row r="3" spans="1:18" s="6" customFormat="1" ht="13.3" thickBot="1">
      <c r="A3" s="61"/>
      <c r="B3" s="37"/>
      <c r="C3" s="201" t="s">
        <v>115</v>
      </c>
      <c r="D3" s="201"/>
      <c r="E3" s="201"/>
      <c r="F3" s="201"/>
      <c r="G3" s="201"/>
      <c r="H3" s="201"/>
      <c r="I3" s="201"/>
      <c r="J3" s="201"/>
      <c r="K3" s="201"/>
      <c r="L3" s="21"/>
      <c r="M3" s="23"/>
      <c r="N3" s="3"/>
      <c r="O3" s="3"/>
      <c r="R3" s="7"/>
    </row>
    <row r="4" spans="1:18" s="6" customFormat="1" ht="13.3" thickBot="1">
      <c r="A4" s="61"/>
      <c r="B4" s="37"/>
      <c r="C4" s="230" t="s">
        <v>222</v>
      </c>
      <c r="D4" s="231"/>
      <c r="E4" s="231"/>
      <c r="F4" s="231"/>
      <c r="G4" s="231"/>
      <c r="H4" s="231"/>
      <c r="I4" s="231"/>
      <c r="J4" s="231"/>
      <c r="K4" s="232"/>
      <c r="L4" s="21"/>
      <c r="M4" s="23"/>
      <c r="N4" s="3"/>
      <c r="O4" s="3"/>
      <c r="R4" s="7"/>
    </row>
    <row r="5" spans="1:18" ht="14.25" customHeight="1">
      <c r="A5" s="13"/>
      <c r="B5" s="17"/>
      <c r="C5" s="106"/>
      <c r="D5" s="106"/>
      <c r="E5" s="106"/>
      <c r="F5" s="106"/>
      <c r="G5" s="106"/>
      <c r="H5" s="106"/>
      <c r="I5" s="106"/>
      <c r="J5" s="106"/>
      <c r="K5" s="16"/>
      <c r="L5" s="14"/>
      <c r="M5" s="15"/>
      <c r="N5" s="107"/>
      <c r="O5" s="107"/>
      <c r="P5" s="2"/>
      <c r="Q5" s="8"/>
    </row>
    <row r="6" spans="1:18" ht="14.25" customHeight="1">
      <c r="A6" s="82" t="s">
        <v>2</v>
      </c>
      <c r="B6" s="91" t="s">
        <v>3</v>
      </c>
      <c r="C6" s="219" t="s">
        <v>1</v>
      </c>
      <c r="D6" s="219"/>
      <c r="E6" s="219"/>
      <c r="F6" s="219"/>
      <c r="G6" s="219"/>
      <c r="H6" s="219"/>
      <c r="I6" s="219"/>
      <c r="J6" s="219"/>
      <c r="K6" s="28" t="s">
        <v>4</v>
      </c>
      <c r="L6" s="105"/>
      <c r="M6" s="29" t="s">
        <v>5</v>
      </c>
      <c r="N6" s="220" t="s">
        <v>6</v>
      </c>
      <c r="O6" s="221"/>
      <c r="P6" s="2"/>
      <c r="Q6" s="8"/>
    </row>
    <row r="7" spans="1:18" ht="14.25" customHeight="1">
      <c r="A7" s="110"/>
      <c r="B7" s="109"/>
      <c r="C7" s="30"/>
      <c r="D7" s="30"/>
      <c r="E7" s="30"/>
      <c r="F7" s="30"/>
      <c r="G7" s="30"/>
      <c r="H7" s="30"/>
      <c r="I7" s="30"/>
      <c r="J7" s="30"/>
      <c r="K7" s="31"/>
      <c r="L7" s="30"/>
      <c r="M7" s="32"/>
      <c r="N7" s="30"/>
      <c r="O7" s="30"/>
      <c r="P7" s="2"/>
      <c r="Q7" s="8"/>
    </row>
    <row r="8" spans="1:18" s="25" customFormat="1" ht="15" customHeight="1">
      <c r="A8" s="33">
        <v>1</v>
      </c>
      <c r="B8" s="92"/>
      <c r="C8" s="210" t="s">
        <v>18</v>
      </c>
      <c r="D8" s="211"/>
      <c r="E8" s="211"/>
      <c r="F8" s="211"/>
      <c r="G8" s="211"/>
      <c r="H8" s="211"/>
      <c r="I8" s="211"/>
      <c r="J8" s="211"/>
      <c r="K8" s="34"/>
      <c r="L8" s="6"/>
      <c r="M8" s="35"/>
      <c r="N8" s="199"/>
      <c r="O8" s="199"/>
    </row>
    <row r="9" spans="1:18" s="2" customFormat="1" ht="14.25" customHeight="1">
      <c r="A9" s="110"/>
      <c r="B9" s="109"/>
      <c r="C9" s="30"/>
      <c r="D9" s="30"/>
      <c r="E9" s="30"/>
      <c r="F9" s="30"/>
      <c r="G9" s="30"/>
      <c r="H9" s="30"/>
      <c r="I9" s="30"/>
      <c r="J9" s="30"/>
      <c r="K9" s="31"/>
      <c r="L9" s="30"/>
      <c r="M9" s="32"/>
      <c r="N9" s="30"/>
      <c r="O9" s="30"/>
      <c r="Q9" s="169"/>
      <c r="R9" s="170"/>
    </row>
    <row r="10" spans="1:18" ht="46.95" customHeight="1">
      <c r="A10" s="84" t="s">
        <v>7</v>
      </c>
      <c r="B10" s="37" t="s">
        <v>0</v>
      </c>
      <c r="C10" s="207" t="s">
        <v>116</v>
      </c>
      <c r="D10" s="207"/>
      <c r="E10" s="207"/>
      <c r="F10" s="207"/>
      <c r="G10" s="207"/>
      <c r="H10" s="207"/>
      <c r="I10" s="207"/>
      <c r="J10" s="207"/>
      <c r="K10" s="34">
        <v>1</v>
      </c>
      <c r="L10" s="6"/>
      <c r="M10" s="35"/>
      <c r="N10" s="199">
        <f t="shared" ref="N10:N11" si="0">K10*M10</f>
        <v>0</v>
      </c>
      <c r="O10" s="199"/>
      <c r="P10" s="35"/>
      <c r="Q10" s="35"/>
    </row>
    <row r="11" spans="1:18" ht="43.2" customHeight="1">
      <c r="A11" s="85" t="s">
        <v>8</v>
      </c>
      <c r="B11" s="37" t="s">
        <v>19</v>
      </c>
      <c r="C11" s="207" t="s">
        <v>71</v>
      </c>
      <c r="D11" s="207"/>
      <c r="E11" s="207"/>
      <c r="F11" s="207"/>
      <c r="G11" s="207"/>
      <c r="H11" s="207"/>
      <c r="I11" s="207"/>
      <c r="J11" s="207"/>
      <c r="K11" s="34">
        <v>5</v>
      </c>
      <c r="L11" s="6"/>
      <c r="M11" s="35"/>
      <c r="N11" s="199">
        <f t="shared" si="0"/>
        <v>0</v>
      </c>
      <c r="O11" s="199"/>
      <c r="P11" s="35"/>
      <c r="Q11" s="35"/>
    </row>
    <row r="12" spans="1:18" ht="34.200000000000003" customHeight="1">
      <c r="A12" s="84" t="s">
        <v>9</v>
      </c>
      <c r="B12" s="37" t="s">
        <v>15</v>
      </c>
      <c r="C12" s="207" t="s">
        <v>70</v>
      </c>
      <c r="D12" s="207"/>
      <c r="E12" s="207"/>
      <c r="F12" s="207"/>
      <c r="G12" s="207"/>
      <c r="H12" s="207"/>
      <c r="I12" s="207"/>
      <c r="J12" s="207"/>
      <c r="K12" s="34">
        <v>1</v>
      </c>
      <c r="L12" s="6"/>
      <c r="M12" s="35"/>
      <c r="N12" s="199">
        <f>K12*M12</f>
        <v>0</v>
      </c>
      <c r="O12" s="199"/>
      <c r="P12" s="35"/>
      <c r="Q12" s="35"/>
    </row>
    <row r="13" spans="1:18" ht="30" customHeight="1">
      <c r="A13" s="84" t="s">
        <v>22</v>
      </c>
      <c r="B13" s="37" t="s">
        <v>0</v>
      </c>
      <c r="C13" s="207" t="s">
        <v>202</v>
      </c>
      <c r="D13" s="207"/>
      <c r="E13" s="207"/>
      <c r="F13" s="207"/>
      <c r="G13" s="207"/>
      <c r="H13" s="207"/>
      <c r="I13" s="207"/>
      <c r="J13" s="207"/>
      <c r="K13" s="34">
        <v>1</v>
      </c>
      <c r="L13" s="6"/>
      <c r="M13" s="35"/>
      <c r="N13" s="199">
        <f>K13*M13</f>
        <v>0</v>
      </c>
      <c r="O13" s="199"/>
      <c r="P13" s="35"/>
      <c r="Q13" s="35"/>
      <c r="R13" s="11"/>
    </row>
    <row r="14" spans="1:18" ht="14.25" customHeight="1">
      <c r="A14" s="84"/>
      <c r="B14" s="38"/>
      <c r="C14" s="207"/>
      <c r="D14" s="207"/>
      <c r="E14" s="207"/>
      <c r="F14" s="207"/>
      <c r="G14" s="207"/>
      <c r="H14" s="207"/>
      <c r="I14" s="207"/>
      <c r="J14" s="207"/>
      <c r="K14" s="34"/>
      <c r="L14" s="6"/>
      <c r="M14" s="35"/>
      <c r="N14" s="199"/>
      <c r="O14" s="199"/>
      <c r="P14" s="2"/>
      <c r="Q14" s="8"/>
    </row>
    <row r="15" spans="1:18" ht="14.25" customHeight="1">
      <c r="A15" s="47"/>
      <c r="B15" s="37"/>
      <c r="C15" s="100"/>
      <c r="D15" s="100"/>
      <c r="E15" s="100"/>
      <c r="F15" s="100"/>
      <c r="G15" s="100"/>
      <c r="H15" s="100"/>
      <c r="I15" s="100"/>
      <c r="J15" s="100"/>
      <c r="K15" s="39"/>
      <c r="L15" s="6"/>
      <c r="M15" s="40" t="s">
        <v>10</v>
      </c>
      <c r="N15" s="208">
        <f>SUM(N10:O13)</f>
        <v>0</v>
      </c>
      <c r="O15" s="208"/>
      <c r="P15" s="2"/>
      <c r="Q15" s="8"/>
    </row>
    <row r="16" spans="1:18" ht="14.25" customHeight="1">
      <c r="A16" s="47"/>
      <c r="B16" s="37"/>
      <c r="C16" s="100"/>
      <c r="D16" s="100"/>
      <c r="E16" s="100"/>
      <c r="F16" s="100"/>
      <c r="G16" s="100"/>
      <c r="H16" s="100"/>
      <c r="I16" s="100"/>
      <c r="J16" s="100"/>
      <c r="K16" s="39"/>
      <c r="L16" s="6"/>
      <c r="M16" s="44"/>
      <c r="N16" s="46"/>
      <c r="O16" s="46"/>
      <c r="P16" s="2"/>
      <c r="Q16" s="8"/>
    </row>
    <row r="17" spans="1:19" s="25" customFormat="1" ht="15" customHeight="1">
      <c r="A17" s="33">
        <v>2</v>
      </c>
      <c r="B17" s="92"/>
      <c r="C17" s="210" t="s">
        <v>34</v>
      </c>
      <c r="D17" s="211"/>
      <c r="E17" s="211"/>
      <c r="F17" s="211"/>
      <c r="G17" s="211"/>
      <c r="H17" s="211"/>
      <c r="I17" s="211"/>
      <c r="J17" s="211"/>
      <c r="K17" s="34"/>
      <c r="L17" s="6"/>
      <c r="M17" s="35"/>
      <c r="N17" s="199"/>
      <c r="O17" s="199"/>
    </row>
    <row r="18" spans="1:19" s="2" customFormat="1" ht="14.25" customHeight="1">
      <c r="A18" s="110"/>
      <c r="B18" s="109"/>
      <c r="C18" s="30"/>
      <c r="D18" s="30"/>
      <c r="E18" s="30"/>
      <c r="F18" s="30"/>
      <c r="G18" s="30"/>
      <c r="H18" s="30"/>
      <c r="I18" s="30"/>
      <c r="J18" s="30"/>
      <c r="K18" s="31"/>
      <c r="L18" s="30"/>
      <c r="M18" s="32"/>
      <c r="N18" s="30"/>
      <c r="O18" s="30"/>
      <c r="Q18" s="19"/>
    </row>
    <row r="19" spans="1:19" ht="88.95" customHeight="1">
      <c r="A19" s="84" t="s">
        <v>11</v>
      </c>
      <c r="B19" s="37" t="s">
        <v>19</v>
      </c>
      <c r="C19" s="207" t="s">
        <v>122</v>
      </c>
      <c r="D19" s="207"/>
      <c r="E19" s="207"/>
      <c r="F19" s="207"/>
      <c r="G19" s="207"/>
      <c r="H19" s="207"/>
      <c r="I19" s="207"/>
      <c r="J19" s="207"/>
      <c r="K19" s="34">
        <v>1</v>
      </c>
      <c r="L19" s="6"/>
      <c r="M19" s="35"/>
      <c r="N19" s="199">
        <f>K19*M19</f>
        <v>0</v>
      </c>
      <c r="O19" s="199"/>
      <c r="P19" s="101"/>
      <c r="Q19" s="35"/>
      <c r="R19" s="8"/>
      <c r="S19" s="124"/>
    </row>
    <row r="20" spans="1:19" ht="102.65" customHeight="1">
      <c r="A20" s="84" t="s">
        <v>12</v>
      </c>
      <c r="B20" s="37" t="s">
        <v>19</v>
      </c>
      <c r="C20" s="207" t="s">
        <v>73</v>
      </c>
      <c r="D20" s="207"/>
      <c r="E20" s="207"/>
      <c r="F20" s="207"/>
      <c r="G20" s="207"/>
      <c r="H20" s="207"/>
      <c r="I20" s="207"/>
      <c r="J20" s="207"/>
      <c r="K20" s="34">
        <v>125</v>
      </c>
      <c r="L20" s="6"/>
      <c r="M20" s="35"/>
      <c r="N20" s="199">
        <f>K20*M20</f>
        <v>0</v>
      </c>
      <c r="O20" s="199"/>
      <c r="P20" s="141"/>
      <c r="Q20" s="35"/>
      <c r="R20" s="8"/>
      <c r="S20" s="129"/>
    </row>
    <row r="21" spans="1:19" ht="61.2" customHeight="1">
      <c r="A21" s="84" t="s">
        <v>33</v>
      </c>
      <c r="B21" s="37" t="s">
        <v>19</v>
      </c>
      <c r="C21" s="207" t="s">
        <v>35</v>
      </c>
      <c r="D21" s="207"/>
      <c r="E21" s="207"/>
      <c r="F21" s="207"/>
      <c r="G21" s="207"/>
      <c r="H21" s="207"/>
      <c r="I21" s="207"/>
      <c r="J21" s="207"/>
      <c r="K21" s="34">
        <v>270</v>
      </c>
      <c r="L21" s="6"/>
      <c r="M21" s="35"/>
      <c r="N21" s="199">
        <f>K21*M21</f>
        <v>0</v>
      </c>
      <c r="O21" s="199"/>
      <c r="P21" s="141"/>
      <c r="Q21" s="35"/>
      <c r="R21" s="8"/>
    </row>
    <row r="22" spans="1:19" ht="42.65" customHeight="1">
      <c r="A22" s="84" t="s">
        <v>36</v>
      </c>
      <c r="B22" s="37" t="s">
        <v>19</v>
      </c>
      <c r="C22" s="207" t="s">
        <v>77</v>
      </c>
      <c r="D22" s="207"/>
      <c r="E22" s="207"/>
      <c r="F22" s="207"/>
      <c r="G22" s="207"/>
      <c r="H22" s="207"/>
      <c r="I22" s="207"/>
      <c r="J22" s="207"/>
      <c r="K22" s="34">
        <v>90</v>
      </c>
      <c r="L22" s="6"/>
      <c r="M22" s="35"/>
      <c r="N22" s="199">
        <f>K22*M22</f>
        <v>0</v>
      </c>
      <c r="O22" s="199"/>
      <c r="P22" s="141"/>
      <c r="Q22" s="35"/>
      <c r="R22" s="8"/>
    </row>
    <row r="23" spans="1:19" ht="48.65" customHeight="1">
      <c r="A23" s="84" t="s">
        <v>38</v>
      </c>
      <c r="B23" s="37" t="s">
        <v>19</v>
      </c>
      <c r="C23" s="207" t="s">
        <v>28</v>
      </c>
      <c r="D23" s="207"/>
      <c r="E23" s="207"/>
      <c r="F23" s="207"/>
      <c r="G23" s="207"/>
      <c r="H23" s="207"/>
      <c r="I23" s="207"/>
      <c r="J23" s="207"/>
      <c r="K23" s="34">
        <v>487</v>
      </c>
      <c r="L23" s="6"/>
      <c r="M23" s="35"/>
      <c r="N23" s="199">
        <f t="shared" ref="N23" si="1">K23*M23</f>
        <v>0</v>
      </c>
      <c r="O23" s="199"/>
      <c r="P23" s="141"/>
      <c r="Q23" s="35"/>
      <c r="R23" s="8"/>
      <c r="S23" s="123"/>
    </row>
    <row r="24" spans="1:19" ht="30.65" customHeight="1">
      <c r="A24" s="84" t="s">
        <v>78</v>
      </c>
      <c r="B24" s="37" t="s">
        <v>19</v>
      </c>
      <c r="C24" s="207" t="s">
        <v>74</v>
      </c>
      <c r="D24" s="207"/>
      <c r="E24" s="207"/>
      <c r="F24" s="207"/>
      <c r="G24" s="207"/>
      <c r="H24" s="207"/>
      <c r="I24" s="207"/>
      <c r="J24" s="207"/>
      <c r="K24" s="34">
        <v>26.4</v>
      </c>
      <c r="L24" s="6"/>
      <c r="M24" s="35"/>
      <c r="N24" s="199">
        <f>K24*M24</f>
        <v>0</v>
      </c>
      <c r="O24" s="199"/>
      <c r="P24" s="141"/>
      <c r="Q24" s="35"/>
      <c r="R24" s="8"/>
    </row>
    <row r="25" spans="1:19" ht="46.2" customHeight="1">
      <c r="A25" s="172" t="s">
        <v>123</v>
      </c>
      <c r="B25" s="173" t="s">
        <v>19</v>
      </c>
      <c r="C25" s="209" t="s">
        <v>193</v>
      </c>
      <c r="D25" s="209"/>
      <c r="E25" s="209"/>
      <c r="F25" s="209"/>
      <c r="G25" s="209"/>
      <c r="H25" s="209"/>
      <c r="I25" s="209"/>
      <c r="J25" s="209"/>
      <c r="K25" s="174">
        <v>6</v>
      </c>
      <c r="L25" s="175"/>
      <c r="M25" s="176"/>
      <c r="N25" s="202">
        <f>K25*M25</f>
        <v>0</v>
      </c>
      <c r="O25" s="202"/>
      <c r="P25" s="141"/>
      <c r="Q25" s="35"/>
      <c r="R25" s="8"/>
    </row>
    <row r="26" spans="1:19" ht="14.25" customHeight="1">
      <c r="A26" s="84"/>
      <c r="B26" s="38"/>
      <c r="C26" s="207"/>
      <c r="D26" s="207"/>
      <c r="E26" s="207"/>
      <c r="F26" s="207"/>
      <c r="G26" s="207"/>
      <c r="H26" s="207"/>
      <c r="I26" s="207"/>
      <c r="J26" s="207"/>
      <c r="K26" s="34"/>
      <c r="L26" s="6"/>
      <c r="M26" s="35"/>
      <c r="N26" s="199"/>
      <c r="O26" s="199"/>
      <c r="P26" s="2"/>
      <c r="Q26" s="8"/>
    </row>
    <row r="27" spans="1:19" ht="14.25" customHeight="1">
      <c r="A27" s="47"/>
      <c r="B27" s="37"/>
      <c r="C27" s="100"/>
      <c r="D27" s="100"/>
      <c r="E27" s="100"/>
      <c r="F27" s="100"/>
      <c r="G27" s="100"/>
      <c r="H27" s="100"/>
      <c r="I27" s="100"/>
      <c r="J27" s="100"/>
      <c r="K27" s="39"/>
      <c r="L27" s="6"/>
      <c r="M27" s="40" t="s">
        <v>13</v>
      </c>
      <c r="N27" s="208">
        <f>SUM(N19:O25)</f>
        <v>0</v>
      </c>
      <c r="O27" s="208"/>
      <c r="P27" s="2"/>
      <c r="Q27" s="8"/>
    </row>
    <row r="28" spans="1:19" ht="14.25" customHeight="1">
      <c r="A28" s="47"/>
      <c r="B28" s="37"/>
      <c r="C28" s="100"/>
      <c r="D28" s="100"/>
      <c r="E28" s="100"/>
      <c r="F28" s="100"/>
      <c r="G28" s="100"/>
      <c r="H28" s="100"/>
      <c r="I28" s="100"/>
      <c r="J28" s="100"/>
      <c r="K28" s="39"/>
      <c r="L28" s="6"/>
      <c r="M28" s="44"/>
      <c r="N28" s="46"/>
      <c r="O28" s="46"/>
      <c r="P28" s="2"/>
      <c r="Q28" s="8"/>
    </row>
    <row r="29" spans="1:19" s="25" customFormat="1" ht="15" customHeight="1">
      <c r="A29" s="33">
        <v>3</v>
      </c>
      <c r="B29" s="92"/>
      <c r="C29" s="210" t="s">
        <v>37</v>
      </c>
      <c r="D29" s="211"/>
      <c r="E29" s="211"/>
      <c r="F29" s="211"/>
      <c r="G29" s="211"/>
      <c r="H29" s="211"/>
      <c r="I29" s="211"/>
      <c r="J29" s="211"/>
      <c r="K29" s="34"/>
      <c r="L29" s="6"/>
      <c r="M29" s="35"/>
      <c r="N29" s="199"/>
      <c r="O29" s="199"/>
    </row>
    <row r="30" spans="1:19" s="25" customFormat="1" ht="15" customHeight="1">
      <c r="A30" s="62"/>
      <c r="B30" s="93"/>
      <c r="C30" s="102"/>
      <c r="D30" s="103"/>
      <c r="E30" s="103"/>
      <c r="F30" s="103"/>
      <c r="G30" s="103"/>
      <c r="H30" s="103"/>
      <c r="I30" s="103"/>
      <c r="J30" s="103"/>
      <c r="K30" s="34"/>
      <c r="L30" s="6"/>
      <c r="M30" s="35"/>
      <c r="N30" s="101"/>
      <c r="O30" s="101"/>
    </row>
    <row r="31" spans="1:19" ht="45.65" customHeight="1">
      <c r="A31" s="172" t="s">
        <v>14</v>
      </c>
      <c r="B31" s="173" t="s">
        <v>15</v>
      </c>
      <c r="C31" s="209" t="s">
        <v>117</v>
      </c>
      <c r="D31" s="209"/>
      <c r="E31" s="209"/>
      <c r="F31" s="209"/>
      <c r="G31" s="209"/>
      <c r="H31" s="209"/>
      <c r="I31" s="209"/>
      <c r="J31" s="209"/>
      <c r="K31" s="174">
        <v>19</v>
      </c>
      <c r="L31" s="175"/>
      <c r="M31" s="176"/>
      <c r="N31" s="202">
        <f t="shared" ref="N31:N33" si="2">K31*M31</f>
        <v>0</v>
      </c>
      <c r="O31" s="202"/>
      <c r="P31" s="101"/>
      <c r="Q31" s="35"/>
      <c r="R31" s="8"/>
    </row>
    <row r="32" spans="1:19" ht="100.95" customHeight="1">
      <c r="A32" s="172" t="s">
        <v>39</v>
      </c>
      <c r="B32" s="173" t="s">
        <v>15</v>
      </c>
      <c r="C32" s="209" t="s">
        <v>118</v>
      </c>
      <c r="D32" s="209"/>
      <c r="E32" s="209"/>
      <c r="F32" s="209"/>
      <c r="G32" s="209"/>
      <c r="H32" s="209"/>
      <c r="I32" s="209"/>
      <c r="J32" s="209"/>
      <c r="K32" s="174">
        <v>19</v>
      </c>
      <c r="L32" s="175"/>
      <c r="M32" s="176"/>
      <c r="N32" s="202">
        <f t="shared" si="2"/>
        <v>0</v>
      </c>
      <c r="O32" s="202"/>
      <c r="P32" s="141"/>
      <c r="Q32" s="35"/>
      <c r="R32" s="8"/>
    </row>
    <row r="33" spans="1:22" ht="87.65" customHeight="1">
      <c r="A33" s="172" t="s">
        <v>40</v>
      </c>
      <c r="B33" s="173" t="s">
        <v>15</v>
      </c>
      <c r="C33" s="216" t="s">
        <v>27</v>
      </c>
      <c r="D33" s="209"/>
      <c r="E33" s="209"/>
      <c r="F33" s="209"/>
      <c r="G33" s="209"/>
      <c r="H33" s="209"/>
      <c r="I33" s="209"/>
      <c r="J33" s="209"/>
      <c r="K33" s="174">
        <v>1</v>
      </c>
      <c r="L33" s="175"/>
      <c r="M33" s="176"/>
      <c r="N33" s="202">
        <f t="shared" si="2"/>
        <v>0</v>
      </c>
      <c r="O33" s="202"/>
      <c r="P33" s="141"/>
      <c r="Q33" s="35"/>
    </row>
    <row r="34" spans="1:22" ht="12.9">
      <c r="A34" s="172" t="s">
        <v>41</v>
      </c>
      <c r="B34" s="173" t="s">
        <v>15</v>
      </c>
      <c r="C34" s="209" t="s">
        <v>32</v>
      </c>
      <c r="D34" s="209"/>
      <c r="E34" s="209"/>
      <c r="F34" s="209"/>
      <c r="G34" s="209"/>
      <c r="H34" s="209"/>
      <c r="I34" s="209"/>
      <c r="J34" s="209"/>
      <c r="K34" s="174">
        <v>1</v>
      </c>
      <c r="L34" s="175"/>
      <c r="M34" s="176"/>
      <c r="N34" s="202">
        <f>K34*M34</f>
        <v>0</v>
      </c>
      <c r="O34" s="202"/>
      <c r="P34" s="141"/>
      <c r="Q34" s="35"/>
    </row>
    <row r="35" spans="1:22" ht="14.25" customHeight="1">
      <c r="A35" s="47"/>
      <c r="B35" s="37"/>
      <c r="C35" s="100"/>
      <c r="D35" s="100"/>
      <c r="E35" s="100"/>
      <c r="F35" s="100"/>
      <c r="G35" s="100"/>
      <c r="H35" s="100"/>
      <c r="I35" s="100"/>
      <c r="J35" s="100"/>
      <c r="K35" s="39"/>
      <c r="L35" s="6"/>
      <c r="M35" s="44"/>
      <c r="N35" s="46"/>
      <c r="O35" s="46"/>
      <c r="P35" s="2"/>
      <c r="Q35" s="8"/>
    </row>
    <row r="36" spans="1:22" s="25" customFormat="1" ht="15" customHeight="1">
      <c r="A36" s="97" t="s">
        <v>102</v>
      </c>
      <c r="B36" s="92"/>
      <c r="C36" s="203" t="s">
        <v>87</v>
      </c>
      <c r="D36" s="204"/>
      <c r="E36" s="204"/>
      <c r="F36" s="204"/>
      <c r="G36" s="204"/>
      <c r="H36" s="204"/>
      <c r="I36" s="204"/>
      <c r="J36" s="204"/>
      <c r="K36" s="34"/>
      <c r="L36" s="6"/>
      <c r="M36" s="35"/>
      <c r="N36" s="199"/>
      <c r="O36" s="199"/>
    </row>
    <row r="37" spans="1:22" s="25" customFormat="1" ht="15" customHeight="1">
      <c r="A37" s="62"/>
      <c r="B37" s="93"/>
      <c r="C37" s="102"/>
      <c r="D37" s="103"/>
      <c r="E37" s="103"/>
      <c r="F37" s="103"/>
      <c r="G37" s="103"/>
      <c r="H37" s="103"/>
      <c r="I37" s="103"/>
      <c r="J37" s="103"/>
      <c r="K37" s="34"/>
      <c r="L37" s="6"/>
      <c r="M37" s="35"/>
      <c r="N37" s="101"/>
      <c r="O37" s="101"/>
    </row>
    <row r="38" spans="1:22" s="187" customFormat="1" ht="30" customHeight="1">
      <c r="A38" s="177" t="s">
        <v>103</v>
      </c>
      <c r="B38" s="178" t="s">
        <v>15</v>
      </c>
      <c r="C38" s="215" t="s">
        <v>83</v>
      </c>
      <c r="D38" s="215"/>
      <c r="E38" s="215"/>
      <c r="F38" s="215"/>
      <c r="G38" s="215"/>
      <c r="H38" s="215"/>
      <c r="I38" s="215"/>
      <c r="J38" s="215"/>
      <c r="K38" s="179">
        <v>2</v>
      </c>
      <c r="L38" s="180"/>
      <c r="M38" s="185"/>
      <c r="N38" s="202">
        <f t="shared" ref="N38:N42" si="3">K38*M38</f>
        <v>0</v>
      </c>
      <c r="O38" s="202">
        <f>M38*K38</f>
        <v>0</v>
      </c>
      <c r="P38" s="185"/>
      <c r="Q38" s="186"/>
    </row>
    <row r="39" spans="1:22" s="187" customFormat="1" ht="45.65" customHeight="1">
      <c r="A39" s="177" t="s">
        <v>105</v>
      </c>
      <c r="B39" s="178" t="s">
        <v>19</v>
      </c>
      <c r="C39" s="215" t="s">
        <v>84</v>
      </c>
      <c r="D39" s="215"/>
      <c r="E39" s="215"/>
      <c r="F39" s="215"/>
      <c r="G39" s="215"/>
      <c r="H39" s="215"/>
      <c r="I39" s="215"/>
      <c r="J39" s="215"/>
      <c r="K39" s="179">
        <f>5*1.6</f>
        <v>8</v>
      </c>
      <c r="L39" s="180"/>
      <c r="M39" s="181"/>
      <c r="N39" s="202">
        <f t="shared" si="3"/>
        <v>0</v>
      </c>
      <c r="O39" s="202">
        <f>M39*K39</f>
        <v>0</v>
      </c>
      <c r="P39" s="185"/>
      <c r="Q39" s="188"/>
      <c r="R39" s="185"/>
      <c r="S39" s="185"/>
      <c r="T39" s="185"/>
      <c r="V39" s="189"/>
    </row>
    <row r="40" spans="1:22" s="76" customFormat="1" ht="14.6">
      <c r="A40" s="99" t="s">
        <v>106</v>
      </c>
      <c r="B40" s="94" t="s">
        <v>19</v>
      </c>
      <c r="C40" s="217" t="s">
        <v>85</v>
      </c>
      <c r="D40" s="217"/>
      <c r="E40" s="217"/>
      <c r="F40" s="217"/>
      <c r="G40" s="217"/>
      <c r="H40" s="217"/>
      <c r="I40" s="217"/>
      <c r="J40" s="217"/>
      <c r="K40" s="73">
        <v>6</v>
      </c>
      <c r="L40" s="74"/>
      <c r="M40" s="75"/>
      <c r="N40" s="199">
        <f t="shared" si="3"/>
        <v>0</v>
      </c>
      <c r="O40" s="199"/>
      <c r="P40" s="79"/>
      <c r="Q40" s="184"/>
      <c r="R40" s="79"/>
      <c r="S40" s="79"/>
      <c r="T40" s="79"/>
      <c r="U40" s="187"/>
    </row>
    <row r="41" spans="1:22" s="76" customFormat="1" ht="14.6">
      <c r="A41" s="99" t="s">
        <v>107</v>
      </c>
      <c r="B41" s="94" t="s">
        <v>81</v>
      </c>
      <c r="C41" s="217" t="s">
        <v>86</v>
      </c>
      <c r="D41" s="217"/>
      <c r="E41" s="217"/>
      <c r="F41" s="217"/>
      <c r="G41" s="217"/>
      <c r="H41" s="217"/>
      <c r="I41" s="217"/>
      <c r="J41" s="217"/>
      <c r="K41" s="73">
        <v>1</v>
      </c>
      <c r="L41" s="74"/>
      <c r="M41" s="75"/>
      <c r="N41" s="199">
        <f t="shared" si="3"/>
        <v>0</v>
      </c>
      <c r="O41" s="199">
        <f t="shared" ref="O41:O42" si="4">M41*K41</f>
        <v>0</v>
      </c>
      <c r="P41" s="79"/>
      <c r="Q41" s="184"/>
      <c r="R41" s="79"/>
      <c r="U41" s="187"/>
    </row>
    <row r="42" spans="1:22" s="76" customFormat="1" ht="14.6">
      <c r="A42" s="177" t="s">
        <v>110</v>
      </c>
      <c r="B42" s="191" t="s">
        <v>15</v>
      </c>
      <c r="C42" s="214" t="s">
        <v>101</v>
      </c>
      <c r="D42" s="215"/>
      <c r="E42" s="215"/>
      <c r="F42" s="215"/>
      <c r="G42" s="215"/>
      <c r="H42" s="215"/>
      <c r="I42" s="215"/>
      <c r="J42" s="215"/>
      <c r="K42" s="179">
        <v>5</v>
      </c>
      <c r="L42" s="180"/>
      <c r="M42" s="181"/>
      <c r="N42" s="202">
        <f t="shared" si="3"/>
        <v>0</v>
      </c>
      <c r="O42" s="202">
        <f t="shared" si="4"/>
        <v>0</v>
      </c>
      <c r="P42" s="79"/>
      <c r="Q42" s="184"/>
      <c r="R42" s="79"/>
      <c r="S42" s="75"/>
      <c r="T42" s="75"/>
      <c r="U42" s="187"/>
    </row>
    <row r="43" spans="1:22" ht="14.25" customHeight="1">
      <c r="A43" s="84"/>
      <c r="B43" s="38"/>
      <c r="C43" s="207"/>
      <c r="D43" s="207"/>
      <c r="E43" s="207"/>
      <c r="F43" s="207"/>
      <c r="G43" s="207"/>
      <c r="H43" s="207"/>
      <c r="I43" s="207"/>
      <c r="J43" s="207"/>
      <c r="K43" s="34"/>
      <c r="L43" s="6"/>
      <c r="M43" s="35"/>
      <c r="N43" s="199"/>
      <c r="O43" s="199"/>
      <c r="P43" s="2"/>
      <c r="Q43" s="8"/>
    </row>
    <row r="44" spans="1:22" ht="14.25" customHeight="1">
      <c r="A44" s="47"/>
      <c r="B44" s="37"/>
      <c r="C44" s="100"/>
      <c r="D44" s="100"/>
      <c r="E44" s="100"/>
      <c r="F44" s="100"/>
      <c r="G44" s="100"/>
      <c r="H44" s="100"/>
      <c r="I44" s="100"/>
      <c r="J44" s="100"/>
      <c r="K44" s="39"/>
      <c r="L44" s="6"/>
      <c r="M44" s="40" t="s">
        <v>16</v>
      </c>
      <c r="N44" s="208">
        <f>SUM(N31:O42)</f>
        <v>0</v>
      </c>
      <c r="O44" s="208"/>
      <c r="P44" s="2"/>
      <c r="Q44" s="8"/>
    </row>
    <row r="45" spans="1:22" ht="14.25" customHeight="1">
      <c r="A45" s="47"/>
      <c r="B45" s="37"/>
      <c r="C45" s="100"/>
      <c r="D45" s="100"/>
      <c r="E45" s="100"/>
      <c r="F45" s="100"/>
      <c r="G45" s="100"/>
      <c r="H45" s="100"/>
      <c r="I45" s="100"/>
      <c r="J45" s="100"/>
      <c r="K45" s="39"/>
      <c r="L45" s="6"/>
      <c r="M45" s="44"/>
      <c r="N45" s="46"/>
      <c r="O45" s="46"/>
      <c r="P45" s="2"/>
      <c r="Q45" s="8"/>
    </row>
    <row r="46" spans="1:22" s="25" customFormat="1" ht="15" customHeight="1">
      <c r="A46" s="33">
        <v>9</v>
      </c>
      <c r="B46" s="92"/>
      <c r="C46" s="210" t="s">
        <v>119</v>
      </c>
      <c r="D46" s="211"/>
      <c r="E46" s="211"/>
      <c r="F46" s="211"/>
      <c r="G46" s="211"/>
      <c r="H46" s="211"/>
      <c r="I46" s="211"/>
      <c r="J46" s="211"/>
      <c r="K46" s="34"/>
      <c r="L46" s="6"/>
      <c r="M46" s="35"/>
      <c r="N46" s="199"/>
      <c r="O46" s="199"/>
    </row>
    <row r="47" spans="1:22" s="25" customFormat="1" ht="15" customHeight="1">
      <c r="A47" s="62"/>
      <c r="B47" s="93"/>
      <c r="C47" s="102"/>
      <c r="D47" s="103"/>
      <c r="E47" s="103"/>
      <c r="F47" s="103"/>
      <c r="G47" s="103"/>
      <c r="H47" s="103"/>
      <c r="I47" s="103"/>
      <c r="J47" s="103"/>
      <c r="K47" s="34"/>
      <c r="L47" s="6"/>
      <c r="M47" s="35"/>
      <c r="N47" s="101"/>
      <c r="O47" s="101"/>
    </row>
    <row r="48" spans="1:22" ht="76.2" customHeight="1">
      <c r="A48" s="84" t="s">
        <v>66</v>
      </c>
      <c r="B48" s="37" t="s">
        <v>15</v>
      </c>
      <c r="C48" s="207" t="s">
        <v>120</v>
      </c>
      <c r="D48" s="207"/>
      <c r="E48" s="207"/>
      <c r="F48" s="207"/>
      <c r="G48" s="207"/>
      <c r="H48" s="207"/>
      <c r="I48" s="207"/>
      <c r="J48" s="207"/>
      <c r="K48" s="34">
        <v>1</v>
      </c>
      <c r="L48" s="6"/>
      <c r="M48" s="35"/>
      <c r="N48" s="199">
        <f t="shared" ref="N48:N50" si="5">K48*M48</f>
        <v>0</v>
      </c>
      <c r="O48" s="199"/>
      <c r="P48" s="101"/>
      <c r="Q48" s="35"/>
      <c r="R48" s="11"/>
    </row>
    <row r="49" spans="1:18" ht="76.2" customHeight="1">
      <c r="A49" s="84" t="s">
        <v>68</v>
      </c>
      <c r="B49" s="37" t="s">
        <v>15</v>
      </c>
      <c r="C49" s="207" t="s">
        <v>121</v>
      </c>
      <c r="D49" s="207"/>
      <c r="E49" s="207"/>
      <c r="F49" s="207"/>
      <c r="G49" s="207"/>
      <c r="H49" s="207"/>
      <c r="I49" s="207"/>
      <c r="J49" s="207"/>
      <c r="K49" s="34">
        <v>1</v>
      </c>
      <c r="L49" s="6"/>
      <c r="M49" s="35"/>
      <c r="N49" s="199">
        <f t="shared" ref="N49" si="6">K49*M49</f>
        <v>0</v>
      </c>
      <c r="O49" s="199"/>
      <c r="P49" s="141"/>
      <c r="Q49" s="35"/>
      <c r="R49" s="11"/>
    </row>
    <row r="50" spans="1:18" ht="31.2" customHeight="1">
      <c r="A50" s="84" t="s">
        <v>145</v>
      </c>
      <c r="B50" s="37" t="s">
        <v>15</v>
      </c>
      <c r="C50" s="207" t="s">
        <v>113</v>
      </c>
      <c r="D50" s="207"/>
      <c r="E50" s="207"/>
      <c r="F50" s="207"/>
      <c r="G50" s="207"/>
      <c r="H50" s="207"/>
      <c r="I50" s="207"/>
      <c r="J50" s="207"/>
      <c r="K50" s="34">
        <v>2</v>
      </c>
      <c r="L50" s="6"/>
      <c r="M50" s="35"/>
      <c r="N50" s="199">
        <f t="shared" si="5"/>
        <v>0</v>
      </c>
      <c r="O50" s="199"/>
      <c r="P50" s="141"/>
      <c r="Q50" s="35"/>
      <c r="R50" s="11"/>
    </row>
    <row r="51" spans="1:18" ht="14.25" customHeight="1">
      <c r="A51" s="84"/>
      <c r="B51" s="38"/>
      <c r="C51" s="207"/>
      <c r="D51" s="207"/>
      <c r="E51" s="207"/>
      <c r="F51" s="207"/>
      <c r="G51" s="207"/>
      <c r="H51" s="207"/>
      <c r="I51" s="207"/>
      <c r="J51" s="207"/>
      <c r="K51" s="34"/>
      <c r="L51" s="6"/>
      <c r="M51" s="35"/>
      <c r="N51" s="199"/>
      <c r="O51" s="199"/>
      <c r="P51" s="2"/>
      <c r="Q51" s="8"/>
      <c r="R51" s="11"/>
    </row>
    <row r="52" spans="1:18" ht="14.25" customHeight="1">
      <c r="A52" s="47"/>
      <c r="B52" s="37"/>
      <c r="C52" s="100"/>
      <c r="D52" s="100"/>
      <c r="E52" s="100"/>
      <c r="F52" s="100"/>
      <c r="G52" s="100"/>
      <c r="H52" s="100"/>
      <c r="I52" s="100"/>
      <c r="J52" s="100"/>
      <c r="K52" s="39"/>
      <c r="L52" s="6"/>
      <c r="M52" s="40" t="s">
        <v>67</v>
      </c>
      <c r="N52" s="208">
        <f>SUM(N48:O50)</f>
        <v>0</v>
      </c>
      <c r="O52" s="208"/>
      <c r="P52" s="2"/>
      <c r="Q52" s="8"/>
    </row>
    <row r="53" spans="1:18" ht="14.25" customHeight="1">
      <c r="A53" s="47"/>
      <c r="B53" s="37"/>
      <c r="C53" s="100"/>
      <c r="D53" s="100"/>
      <c r="E53" s="100"/>
      <c r="F53" s="100"/>
      <c r="G53" s="100"/>
      <c r="H53" s="100"/>
      <c r="I53" s="100"/>
      <c r="J53" s="100"/>
      <c r="K53" s="39"/>
      <c r="L53" s="6"/>
      <c r="M53" s="44"/>
      <c r="N53" s="46"/>
      <c r="O53" s="46"/>
      <c r="P53" s="2"/>
      <c r="Q53" s="8"/>
    </row>
    <row r="54" spans="1:18" s="25" customFormat="1" ht="15" customHeight="1">
      <c r="A54" s="33">
        <v>10</v>
      </c>
      <c r="B54" s="92"/>
      <c r="C54" s="210" t="s">
        <v>58</v>
      </c>
      <c r="D54" s="211"/>
      <c r="E54" s="211"/>
      <c r="F54" s="211"/>
      <c r="G54" s="211"/>
      <c r="H54" s="211"/>
      <c r="I54" s="211"/>
      <c r="J54" s="211"/>
      <c r="K54" s="34"/>
      <c r="L54" s="6"/>
      <c r="M54" s="35"/>
      <c r="N54" s="199"/>
      <c r="O54" s="199"/>
    </row>
    <row r="55" spans="1:18" s="25" customFormat="1" ht="15" customHeight="1">
      <c r="A55" s="62"/>
      <c r="B55" s="93"/>
      <c r="C55" s="102"/>
      <c r="D55" s="103"/>
      <c r="E55" s="103"/>
      <c r="F55" s="103"/>
      <c r="G55" s="103"/>
      <c r="H55" s="103"/>
      <c r="I55" s="103"/>
      <c r="J55" s="103"/>
      <c r="K55" s="34"/>
      <c r="L55" s="6"/>
      <c r="M55" s="35"/>
      <c r="N55" s="101"/>
      <c r="O55" s="101"/>
    </row>
    <row r="56" spans="1:18" ht="46.95" customHeight="1">
      <c r="A56" s="172" t="s">
        <v>98</v>
      </c>
      <c r="B56" s="173" t="s">
        <v>15</v>
      </c>
      <c r="C56" s="209" t="s">
        <v>29</v>
      </c>
      <c r="D56" s="209"/>
      <c r="E56" s="209"/>
      <c r="F56" s="209"/>
      <c r="G56" s="209"/>
      <c r="H56" s="209"/>
      <c r="I56" s="209"/>
      <c r="J56" s="209"/>
      <c r="K56" s="174">
        <v>13</v>
      </c>
      <c r="L56" s="175"/>
      <c r="M56" s="176"/>
      <c r="N56" s="202">
        <f t="shared" ref="N56:N57" si="7">K56*M56</f>
        <v>0</v>
      </c>
      <c r="O56" s="202"/>
      <c r="P56" s="101"/>
      <c r="Q56" s="35"/>
    </row>
    <row r="57" spans="1:18" ht="12.9">
      <c r="A57" s="84" t="s">
        <v>99</v>
      </c>
      <c r="B57" s="37" t="s">
        <v>0</v>
      </c>
      <c r="C57" s="207" t="s">
        <v>75</v>
      </c>
      <c r="D57" s="207"/>
      <c r="E57" s="207"/>
      <c r="F57" s="207"/>
      <c r="G57" s="207"/>
      <c r="H57" s="207"/>
      <c r="I57" s="207"/>
      <c r="J57" s="207"/>
      <c r="K57" s="34">
        <v>1</v>
      </c>
      <c r="L57" s="6"/>
      <c r="M57" s="35"/>
      <c r="N57" s="199">
        <f t="shared" si="7"/>
        <v>0</v>
      </c>
      <c r="O57" s="199"/>
      <c r="P57" s="101"/>
      <c r="Q57" s="35"/>
      <c r="R57" s="8"/>
    </row>
    <row r="58" spans="1:18" ht="14.25" customHeight="1">
      <c r="A58" s="84"/>
      <c r="B58" s="38"/>
      <c r="C58" s="207"/>
      <c r="D58" s="207"/>
      <c r="E58" s="207"/>
      <c r="F58" s="207"/>
      <c r="G58" s="207"/>
      <c r="H58" s="207"/>
      <c r="I58" s="207"/>
      <c r="J58" s="207"/>
      <c r="K58" s="34"/>
      <c r="L58" s="6"/>
      <c r="M58" s="35"/>
      <c r="N58" s="199"/>
      <c r="O58" s="199"/>
      <c r="P58" s="2"/>
      <c r="Q58" s="8"/>
      <c r="R58" s="11"/>
    </row>
    <row r="59" spans="1:18" ht="14.25" customHeight="1">
      <c r="A59" s="47"/>
      <c r="B59" s="37"/>
      <c r="C59" s="100"/>
      <c r="D59" s="100"/>
      <c r="E59" s="100"/>
      <c r="F59" s="100"/>
      <c r="G59" s="100"/>
      <c r="H59" s="100"/>
      <c r="I59" s="100"/>
      <c r="J59" s="100"/>
      <c r="K59" s="39"/>
      <c r="L59" s="6"/>
      <c r="M59" s="40" t="s">
        <v>100</v>
      </c>
      <c r="N59" s="208">
        <f>SUM(N56:O57)</f>
        <v>0</v>
      </c>
      <c r="O59" s="208"/>
      <c r="P59" s="2"/>
      <c r="Q59" s="8"/>
    </row>
    <row r="60" spans="1:18" ht="14.25" customHeight="1">
      <c r="A60" s="47"/>
      <c r="B60" s="37"/>
      <c r="C60" s="100"/>
      <c r="D60" s="100"/>
      <c r="E60" s="100"/>
      <c r="F60" s="100"/>
      <c r="G60" s="100"/>
      <c r="H60" s="100"/>
      <c r="I60" s="100"/>
      <c r="J60" s="100"/>
      <c r="K60" s="39"/>
      <c r="L60" s="6"/>
      <c r="M60" s="44"/>
      <c r="N60" s="46"/>
      <c r="O60" s="46"/>
      <c r="P60" s="2"/>
      <c r="Q60" s="8"/>
    </row>
    <row r="61" spans="1:18" ht="12.9">
      <c r="A61" s="50"/>
      <c r="B61" s="95"/>
      <c r="C61" s="212" t="s">
        <v>17</v>
      </c>
      <c r="D61" s="212"/>
      <c r="E61" s="212"/>
      <c r="F61" s="212"/>
      <c r="G61" s="212"/>
      <c r="H61" s="212"/>
      <c r="I61" s="212"/>
      <c r="J61" s="212"/>
      <c r="K61" s="52"/>
      <c r="L61" s="51"/>
      <c r="M61" s="53"/>
      <c r="N61" s="213"/>
      <c r="O61" s="213"/>
    </row>
    <row r="62" spans="1:18" ht="12.9">
      <c r="A62" s="87"/>
      <c r="B62" s="90"/>
      <c r="C62" s="100"/>
      <c r="D62" s="100"/>
      <c r="E62" s="100"/>
      <c r="F62" s="100"/>
      <c r="G62" s="100"/>
      <c r="H62" s="100"/>
      <c r="I62" s="100"/>
      <c r="J62" s="100"/>
      <c r="K62" s="4"/>
      <c r="L62" s="3"/>
      <c r="M62" s="9"/>
      <c r="N62" s="12"/>
      <c r="O62" s="12"/>
    </row>
    <row r="63" spans="1:18" ht="12.75" customHeight="1">
      <c r="A63" s="54">
        <v>1</v>
      </c>
      <c r="B63" s="93"/>
      <c r="C63" s="195" t="s">
        <v>18</v>
      </c>
      <c r="D63" s="196"/>
      <c r="E63" s="196"/>
      <c r="F63" s="196"/>
      <c r="G63" s="196"/>
      <c r="H63" s="196"/>
      <c r="I63" s="196"/>
      <c r="J63" s="196"/>
      <c r="K63" s="56"/>
      <c r="L63" s="55"/>
      <c r="M63" s="35"/>
      <c r="N63" s="199">
        <f>N15</f>
        <v>0</v>
      </c>
      <c r="O63" s="199"/>
    </row>
    <row r="64" spans="1:18" ht="12.9">
      <c r="A64" s="54">
        <v>2</v>
      </c>
      <c r="B64" s="93"/>
      <c r="C64" s="195" t="s">
        <v>34</v>
      </c>
      <c r="D64" s="196"/>
      <c r="E64" s="196"/>
      <c r="F64" s="196"/>
      <c r="G64" s="196"/>
      <c r="H64" s="196"/>
      <c r="I64" s="196"/>
      <c r="J64" s="196"/>
      <c r="K64" s="56"/>
      <c r="L64" s="55"/>
      <c r="M64" s="35"/>
      <c r="N64" s="199">
        <f>N27</f>
        <v>0</v>
      </c>
      <c r="O64" s="199"/>
    </row>
    <row r="65" spans="1:15" ht="12.9">
      <c r="A65" s="54">
        <v>3</v>
      </c>
      <c r="B65" s="93"/>
      <c r="C65" s="195" t="s">
        <v>37</v>
      </c>
      <c r="D65" s="196"/>
      <c r="E65" s="196"/>
      <c r="F65" s="196"/>
      <c r="G65" s="196"/>
      <c r="H65" s="196"/>
      <c r="I65" s="196"/>
      <c r="J65" s="196"/>
      <c r="K65" s="56"/>
      <c r="L65" s="55"/>
      <c r="M65" s="35"/>
      <c r="N65" s="199">
        <f>N44</f>
        <v>0</v>
      </c>
      <c r="O65" s="199"/>
    </row>
    <row r="66" spans="1:15" ht="12.9">
      <c r="A66" s="54">
        <v>9</v>
      </c>
      <c r="B66" s="93"/>
      <c r="C66" s="195" t="s">
        <v>119</v>
      </c>
      <c r="D66" s="196"/>
      <c r="E66" s="196"/>
      <c r="F66" s="196"/>
      <c r="G66" s="196"/>
      <c r="H66" s="196"/>
      <c r="I66" s="196"/>
      <c r="J66" s="196"/>
      <c r="K66" s="56"/>
      <c r="L66" s="55"/>
      <c r="M66" s="35"/>
      <c r="N66" s="199">
        <f>N52</f>
        <v>0</v>
      </c>
      <c r="O66" s="199"/>
    </row>
    <row r="67" spans="1:15" ht="12.9">
      <c r="A67" s="54">
        <v>10</v>
      </c>
      <c r="B67" s="93"/>
      <c r="C67" s="195" t="s">
        <v>58</v>
      </c>
      <c r="D67" s="196"/>
      <c r="E67" s="196"/>
      <c r="F67" s="196"/>
      <c r="G67" s="196"/>
      <c r="H67" s="196"/>
      <c r="I67" s="196"/>
      <c r="J67" s="196"/>
      <c r="K67" s="56"/>
      <c r="L67" s="55"/>
      <c r="M67" s="35"/>
      <c r="N67" s="199">
        <f>N59</f>
        <v>0</v>
      </c>
      <c r="O67" s="199"/>
    </row>
    <row r="68" spans="1:15" ht="12.9">
      <c r="A68" s="54"/>
      <c r="B68" s="93"/>
      <c r="C68" s="195"/>
      <c r="D68" s="196"/>
      <c r="E68" s="196"/>
      <c r="F68" s="196"/>
      <c r="G68" s="196"/>
      <c r="H68" s="196"/>
      <c r="I68" s="196"/>
      <c r="J68" s="196"/>
      <c r="K68" s="56"/>
      <c r="L68" s="55"/>
      <c r="M68" s="35"/>
      <c r="N68" s="205"/>
      <c r="O68" s="205"/>
    </row>
    <row r="69" spans="1:15" ht="12.9">
      <c r="A69" s="54"/>
      <c r="B69" s="93"/>
      <c r="C69" s="197" t="s">
        <v>20</v>
      </c>
      <c r="D69" s="198"/>
      <c r="E69" s="198"/>
      <c r="F69" s="198"/>
      <c r="G69" s="198"/>
      <c r="H69" s="198"/>
      <c r="I69" s="198"/>
      <c r="J69" s="198"/>
      <c r="K69" s="57"/>
      <c r="L69" s="58"/>
      <c r="M69" s="59"/>
      <c r="N69" s="206">
        <f>SUM(N63:O67)</f>
        <v>0</v>
      </c>
      <c r="O69" s="206"/>
    </row>
    <row r="70" spans="1:15" ht="12.9">
      <c r="A70" s="54"/>
      <c r="B70" s="93"/>
      <c r="C70" s="102"/>
      <c r="D70" s="103"/>
      <c r="E70" s="103"/>
      <c r="F70" s="103"/>
      <c r="G70" s="103"/>
      <c r="H70" s="103"/>
      <c r="I70" s="103"/>
      <c r="J70" s="103"/>
      <c r="K70" s="57"/>
      <c r="L70" s="58"/>
      <c r="M70" s="59"/>
      <c r="N70" s="104"/>
      <c r="O70" s="104"/>
    </row>
    <row r="71" spans="1:15" ht="12.9">
      <c r="A71" s="13"/>
      <c r="B71" s="17"/>
      <c r="C71" s="106"/>
      <c r="D71" s="106"/>
      <c r="E71" s="106"/>
      <c r="F71" s="106"/>
      <c r="G71" s="106"/>
      <c r="H71" s="106"/>
      <c r="I71" s="106"/>
      <c r="J71" s="106"/>
      <c r="K71" s="16"/>
      <c r="L71" s="14"/>
      <c r="M71" s="15"/>
      <c r="N71" s="107"/>
      <c r="O71" s="107"/>
    </row>
  </sheetData>
  <mergeCells count="101">
    <mergeCell ref="C68:J68"/>
    <mergeCell ref="N68:O68"/>
    <mergeCell ref="C69:J69"/>
    <mergeCell ref="N69:O69"/>
    <mergeCell ref="C50:J50"/>
    <mergeCell ref="N50:O50"/>
    <mergeCell ref="C51:J51"/>
    <mergeCell ref="N51:O51"/>
    <mergeCell ref="C67:J67"/>
    <mergeCell ref="C61:J61"/>
    <mergeCell ref="N61:O61"/>
    <mergeCell ref="C63:J63"/>
    <mergeCell ref="N63:O63"/>
    <mergeCell ref="C66:J66"/>
    <mergeCell ref="N66:O66"/>
    <mergeCell ref="C64:J64"/>
    <mergeCell ref="C43:J43"/>
    <mergeCell ref="N43:O43"/>
    <mergeCell ref="N44:O44"/>
    <mergeCell ref="C46:J46"/>
    <mergeCell ref="N46:O46"/>
    <mergeCell ref="N64:O64"/>
    <mergeCell ref="C65:J65"/>
    <mergeCell ref="N65:O65"/>
    <mergeCell ref="N67:O67"/>
    <mergeCell ref="C42:J42"/>
    <mergeCell ref="N42:O42"/>
    <mergeCell ref="C58:J58"/>
    <mergeCell ref="N58:O58"/>
    <mergeCell ref="N59:O59"/>
    <mergeCell ref="C54:J54"/>
    <mergeCell ref="N54:O54"/>
    <mergeCell ref="C56:J56"/>
    <mergeCell ref="N56:O56"/>
    <mergeCell ref="C57:J57"/>
    <mergeCell ref="N57:O57"/>
    <mergeCell ref="C48:J48"/>
    <mergeCell ref="N48:O48"/>
    <mergeCell ref="C49:J49"/>
    <mergeCell ref="N52:O52"/>
    <mergeCell ref="N49:O49"/>
    <mergeCell ref="C34:J34"/>
    <mergeCell ref="N34:O34"/>
    <mergeCell ref="C36:J36"/>
    <mergeCell ref="N36:O36"/>
    <mergeCell ref="C41:J41"/>
    <mergeCell ref="N41:O41"/>
    <mergeCell ref="C38:J38"/>
    <mergeCell ref="N38:O38"/>
    <mergeCell ref="C39:J39"/>
    <mergeCell ref="N39:O39"/>
    <mergeCell ref="C40:J40"/>
    <mergeCell ref="N40:O40"/>
    <mergeCell ref="C31:J31"/>
    <mergeCell ref="N31:O31"/>
    <mergeCell ref="C32:J32"/>
    <mergeCell ref="N32:O32"/>
    <mergeCell ref="C33:J33"/>
    <mergeCell ref="N33:O33"/>
    <mergeCell ref="C22:J22"/>
    <mergeCell ref="N22:O22"/>
    <mergeCell ref="C23:J23"/>
    <mergeCell ref="C29:J29"/>
    <mergeCell ref="N29:O29"/>
    <mergeCell ref="N27:O27"/>
    <mergeCell ref="C24:J24"/>
    <mergeCell ref="N24:O24"/>
    <mergeCell ref="C25:J25"/>
    <mergeCell ref="N25:O25"/>
    <mergeCell ref="C26:J26"/>
    <mergeCell ref="N26:O26"/>
    <mergeCell ref="N23:O23"/>
    <mergeCell ref="N12:O12"/>
    <mergeCell ref="C13:J13"/>
    <mergeCell ref="N13:O13"/>
    <mergeCell ref="C14:J14"/>
    <mergeCell ref="N14:O14"/>
    <mergeCell ref="C21:J21"/>
    <mergeCell ref="N21:O21"/>
    <mergeCell ref="C8:J8"/>
    <mergeCell ref="N8:O8"/>
    <mergeCell ref="C10:J10"/>
    <mergeCell ref="N10:O10"/>
    <mergeCell ref="C11:J11"/>
    <mergeCell ref="N11:O11"/>
    <mergeCell ref="N15:O15"/>
    <mergeCell ref="C17:J17"/>
    <mergeCell ref="N17:O17"/>
    <mergeCell ref="C20:J20"/>
    <mergeCell ref="N20:O20"/>
    <mergeCell ref="C19:J19"/>
    <mergeCell ref="N19:O19"/>
    <mergeCell ref="C12:J12"/>
    <mergeCell ref="C1:J1"/>
    <mergeCell ref="N1:O1"/>
    <mergeCell ref="C3:K3"/>
    <mergeCell ref="C6:J6"/>
    <mergeCell ref="N6:O6"/>
    <mergeCell ref="H2:K2"/>
    <mergeCell ref="L2:N2"/>
    <mergeCell ref="C4:K4"/>
  </mergeCells>
  <printOptions horizontalCentered="1"/>
  <pageMargins left="0.78740157480314965" right="0.70866141732283472" top="1.2598425196850394" bottom="0.86614173228346458" header="0.31496062992125984" footer="0.43307086614173229"/>
  <pageSetup paperSize="9" scale="74" fitToHeight="0" orientation="portrait" r:id="rId1"/>
  <headerFooter scaleWithDoc="0"/>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7"/>
  <sheetViews>
    <sheetView view="pageBreakPreview" topLeftCell="A70" zoomScaleNormal="100" zoomScaleSheetLayoutView="100" workbookViewId="0">
      <selection activeCell="M69" sqref="M69:M71"/>
    </sheetView>
  </sheetViews>
  <sheetFormatPr defaultColWidth="11" defaultRowHeight="12.45"/>
  <cols>
    <col min="1" max="1" width="9.640625" style="88" customWidth="1"/>
    <col min="2" max="2" width="3.5" style="96" customWidth="1"/>
    <col min="3" max="3" width="7.2109375" style="1" bestFit="1" customWidth="1"/>
    <col min="4" max="4" width="4.140625" style="1" bestFit="1" customWidth="1"/>
    <col min="5" max="5" width="9.85546875" style="1" customWidth="1"/>
    <col min="6" max="7" width="7.85546875" style="1" customWidth="1"/>
    <col min="8" max="8" width="5.85546875" style="1" customWidth="1"/>
    <col min="9" max="9" width="4.140625" style="1" customWidth="1"/>
    <col min="10" max="10" width="7.2109375" style="1" bestFit="1" customWidth="1"/>
    <col min="11" max="11" width="7.5" style="10" bestFit="1" customWidth="1"/>
    <col min="12" max="12" width="1.35546875" style="1" customWidth="1"/>
    <col min="13" max="13" width="13.7109375" style="11" bestFit="1" customWidth="1"/>
    <col min="14" max="14" width="15.640625" style="1" customWidth="1"/>
    <col min="15" max="15" width="0.85546875" style="1" customWidth="1"/>
    <col min="16" max="16" width="11" style="1"/>
    <col min="17" max="17" width="13.2109375" style="1" bestFit="1" customWidth="1"/>
    <col min="18" max="16384" width="11" style="1"/>
  </cols>
  <sheetData>
    <row r="1" spans="1:21" s="3" customFormat="1" ht="13.3" thickBot="1">
      <c r="A1" s="150"/>
      <c r="B1" s="89"/>
      <c r="C1" s="200" t="s">
        <v>205</v>
      </c>
      <c r="D1" s="200"/>
      <c r="E1" s="200"/>
      <c r="F1" s="200"/>
      <c r="G1" s="200"/>
      <c r="H1" s="200"/>
      <c r="I1" s="200"/>
      <c r="J1" s="200"/>
      <c r="K1" s="26"/>
      <c r="L1" s="18"/>
      <c r="M1" s="27"/>
      <c r="N1" s="218"/>
      <c r="O1" s="218"/>
    </row>
    <row r="2" spans="1:21" s="6" customFormat="1" ht="13.3" thickBot="1">
      <c r="A2" s="81"/>
      <c r="B2" s="90"/>
      <c r="C2" s="3"/>
      <c r="D2" s="3"/>
      <c r="E2" s="3"/>
      <c r="F2" s="3"/>
      <c r="G2" s="3"/>
      <c r="H2" s="227" t="s">
        <v>221</v>
      </c>
      <c r="I2" s="228"/>
      <c r="J2" s="228"/>
      <c r="K2" s="229"/>
      <c r="L2" s="227"/>
      <c r="M2" s="228"/>
      <c r="N2" s="229"/>
      <c r="O2" s="3"/>
    </row>
    <row r="3" spans="1:21" s="6" customFormat="1" ht="12.9">
      <c r="A3" s="61"/>
      <c r="B3" s="37"/>
      <c r="C3" s="201" t="s">
        <v>115</v>
      </c>
      <c r="D3" s="201"/>
      <c r="E3" s="201"/>
      <c r="F3" s="201"/>
      <c r="G3" s="201"/>
      <c r="H3" s="201"/>
      <c r="I3" s="201"/>
      <c r="J3" s="201"/>
      <c r="K3" s="201"/>
      <c r="L3" s="21"/>
      <c r="M3" s="23"/>
      <c r="N3" s="3"/>
      <c r="O3" s="3"/>
      <c r="R3" s="7"/>
    </row>
    <row r="4" spans="1:21" s="6" customFormat="1" ht="12.9">
      <c r="A4" s="61"/>
      <c r="B4" s="37"/>
      <c r="C4" s="37"/>
      <c r="D4" s="37"/>
      <c r="E4" s="37"/>
      <c r="F4" s="37"/>
      <c r="G4" s="37"/>
      <c r="H4" s="37"/>
      <c r="I4" s="37"/>
      <c r="J4" s="37"/>
      <c r="K4" s="37"/>
      <c r="L4" s="37"/>
      <c r="M4" s="23"/>
      <c r="N4" s="3"/>
      <c r="O4" s="3"/>
      <c r="R4" s="7"/>
    </row>
    <row r="5" spans="1:21" ht="14.25" customHeight="1">
      <c r="A5" s="82" t="s">
        <v>2</v>
      </c>
      <c r="B5" s="91" t="s">
        <v>3</v>
      </c>
      <c r="C5" s="219" t="s">
        <v>1</v>
      </c>
      <c r="D5" s="219"/>
      <c r="E5" s="219"/>
      <c r="F5" s="219"/>
      <c r="G5" s="219"/>
      <c r="H5" s="219"/>
      <c r="I5" s="219"/>
      <c r="J5" s="219"/>
      <c r="K5" s="28" t="s">
        <v>4</v>
      </c>
      <c r="L5" s="153"/>
      <c r="M5" s="29" t="s">
        <v>5</v>
      </c>
      <c r="N5" s="220" t="s">
        <v>6</v>
      </c>
      <c r="O5" s="221"/>
      <c r="P5" s="2"/>
      <c r="Q5" s="8"/>
    </row>
    <row r="6" spans="1:21" ht="14.25" customHeight="1">
      <c r="A6" s="140"/>
      <c r="B6" s="111"/>
      <c r="C6" s="30"/>
      <c r="D6" s="30"/>
      <c r="E6" s="30"/>
      <c r="F6" s="30"/>
      <c r="G6" s="30"/>
      <c r="H6" s="30"/>
      <c r="I6" s="30"/>
      <c r="J6" s="30"/>
      <c r="K6" s="31"/>
      <c r="L6" s="30"/>
      <c r="M6" s="32"/>
      <c r="N6" s="30"/>
      <c r="O6" s="30"/>
      <c r="P6" s="2"/>
      <c r="Q6" s="8"/>
    </row>
    <row r="7" spans="1:21" s="25" customFormat="1" ht="15" customHeight="1">
      <c r="A7" s="33">
        <v>3</v>
      </c>
      <c r="B7" s="92"/>
      <c r="C7" s="210" t="s">
        <v>37</v>
      </c>
      <c r="D7" s="211"/>
      <c r="E7" s="211"/>
      <c r="F7" s="211"/>
      <c r="G7" s="211"/>
      <c r="H7" s="211"/>
      <c r="I7" s="211"/>
      <c r="J7" s="211"/>
      <c r="K7" s="34"/>
      <c r="L7" s="6"/>
      <c r="M7" s="35"/>
      <c r="N7" s="199"/>
      <c r="O7" s="199"/>
    </row>
    <row r="8" spans="1:21" s="25" customFormat="1" ht="15" customHeight="1">
      <c r="A8" s="62"/>
      <c r="B8" s="93"/>
      <c r="C8" s="147"/>
      <c r="D8" s="148"/>
      <c r="E8" s="148"/>
      <c r="F8" s="148"/>
      <c r="G8" s="148"/>
      <c r="H8" s="148"/>
      <c r="I8" s="148"/>
      <c r="J8" s="148"/>
      <c r="K8" s="34"/>
      <c r="L8" s="6"/>
      <c r="M8" s="35"/>
      <c r="N8" s="141"/>
      <c r="O8" s="141"/>
    </row>
    <row r="9" spans="1:21" ht="12.9">
      <c r="A9" s="84" t="s">
        <v>80</v>
      </c>
      <c r="B9" s="37" t="s">
        <v>15</v>
      </c>
      <c r="C9" s="207" t="s">
        <v>30</v>
      </c>
      <c r="D9" s="207"/>
      <c r="E9" s="207"/>
      <c r="F9" s="207"/>
      <c r="G9" s="207"/>
      <c r="H9" s="207"/>
      <c r="I9" s="207"/>
      <c r="J9" s="207"/>
      <c r="K9" s="34">
        <v>1</v>
      </c>
      <c r="L9" s="6"/>
      <c r="M9" s="35"/>
      <c r="N9" s="199">
        <f t="shared" ref="N9" si="0">K9*M9</f>
        <v>0</v>
      </c>
      <c r="O9" s="199"/>
      <c r="P9" s="141"/>
      <c r="Q9" s="35"/>
    </row>
    <row r="10" spans="1:21" ht="14.25" customHeight="1">
      <c r="A10" s="47"/>
      <c r="B10" s="37"/>
      <c r="C10" s="152"/>
      <c r="D10" s="152"/>
      <c r="E10" s="152"/>
      <c r="F10" s="152"/>
      <c r="G10" s="152"/>
      <c r="H10" s="152"/>
      <c r="I10" s="152"/>
      <c r="J10" s="152"/>
      <c r="K10" s="39"/>
      <c r="L10" s="6"/>
      <c r="M10" s="44"/>
      <c r="N10" s="46"/>
      <c r="O10" s="46"/>
      <c r="P10" s="2"/>
      <c r="Q10" s="8"/>
    </row>
    <row r="11" spans="1:21" s="25" customFormat="1" ht="15" customHeight="1">
      <c r="A11" s="97" t="s">
        <v>102</v>
      </c>
      <c r="B11" s="92"/>
      <c r="C11" s="203" t="s">
        <v>87</v>
      </c>
      <c r="D11" s="204"/>
      <c r="E11" s="204"/>
      <c r="F11" s="204"/>
      <c r="G11" s="204"/>
      <c r="H11" s="204"/>
      <c r="I11" s="204"/>
      <c r="J11" s="204"/>
      <c r="K11" s="34"/>
      <c r="L11" s="6"/>
      <c r="M11" s="35"/>
      <c r="N11" s="199"/>
      <c r="O11" s="199"/>
    </row>
    <row r="12" spans="1:21" s="25" customFormat="1" ht="15" customHeight="1">
      <c r="A12" s="62"/>
      <c r="B12" s="93"/>
      <c r="C12" s="147"/>
      <c r="D12" s="148"/>
      <c r="E12" s="148"/>
      <c r="F12" s="148"/>
      <c r="G12" s="148"/>
      <c r="H12" s="148"/>
      <c r="I12" s="148"/>
      <c r="J12" s="148"/>
      <c r="K12" s="34"/>
      <c r="L12" s="6"/>
      <c r="M12" s="35"/>
      <c r="N12" s="141"/>
      <c r="O12" s="141"/>
    </row>
    <row r="13" spans="1:21" s="76" customFormat="1" ht="29.5" customHeight="1">
      <c r="A13" s="99" t="s">
        <v>108</v>
      </c>
      <c r="B13" s="94" t="s">
        <v>82</v>
      </c>
      <c r="C13" s="217" t="s">
        <v>89</v>
      </c>
      <c r="D13" s="217"/>
      <c r="E13" s="217"/>
      <c r="F13" s="217"/>
      <c r="G13" s="217"/>
      <c r="H13" s="217"/>
      <c r="I13" s="217"/>
      <c r="J13" s="217"/>
      <c r="K13" s="73">
        <v>5</v>
      </c>
      <c r="L13" s="74"/>
      <c r="M13" s="75"/>
      <c r="N13" s="199">
        <f t="shared" ref="N13:N14" si="1">K13*M13</f>
        <v>0</v>
      </c>
      <c r="O13" s="199">
        <f t="shared" ref="O13:O14" si="2">M13*K13</f>
        <v>0</v>
      </c>
      <c r="P13" s="79"/>
      <c r="Q13" s="184"/>
      <c r="R13" s="79"/>
      <c r="S13" s="75"/>
      <c r="T13" s="75"/>
      <c r="U13" s="187"/>
    </row>
    <row r="14" spans="1:21" s="76" customFormat="1" ht="30" customHeight="1">
      <c r="A14" s="99" t="s">
        <v>109</v>
      </c>
      <c r="B14" s="94" t="s">
        <v>15</v>
      </c>
      <c r="C14" s="217" t="s">
        <v>88</v>
      </c>
      <c r="D14" s="217"/>
      <c r="E14" s="217"/>
      <c r="F14" s="217"/>
      <c r="G14" s="217"/>
      <c r="H14" s="217"/>
      <c r="I14" s="217"/>
      <c r="J14" s="217"/>
      <c r="K14" s="73">
        <v>2</v>
      </c>
      <c r="L14" s="74"/>
      <c r="M14" s="75"/>
      <c r="N14" s="199">
        <f t="shared" si="1"/>
        <v>0</v>
      </c>
      <c r="O14" s="199">
        <f t="shared" si="2"/>
        <v>0</v>
      </c>
      <c r="P14" s="79"/>
      <c r="Q14" s="184"/>
      <c r="R14" s="79"/>
      <c r="S14" s="75"/>
      <c r="T14" s="75"/>
      <c r="U14" s="187"/>
    </row>
    <row r="15" spans="1:21" ht="14.25" customHeight="1">
      <c r="A15" s="84"/>
      <c r="B15" s="38"/>
      <c r="C15" s="207"/>
      <c r="D15" s="207"/>
      <c r="E15" s="207"/>
      <c r="F15" s="207"/>
      <c r="G15" s="207"/>
      <c r="H15" s="207"/>
      <c r="I15" s="207"/>
      <c r="J15" s="207"/>
      <c r="K15" s="34"/>
      <c r="L15" s="6"/>
      <c r="M15" s="35"/>
      <c r="N15" s="199"/>
      <c r="O15" s="199"/>
      <c r="P15" s="2"/>
      <c r="Q15" s="8"/>
    </row>
    <row r="16" spans="1:21" ht="14.25" customHeight="1">
      <c r="A16" s="47"/>
      <c r="B16" s="37"/>
      <c r="C16" s="152"/>
      <c r="D16" s="152"/>
      <c r="E16" s="152"/>
      <c r="F16" s="152"/>
      <c r="G16" s="152"/>
      <c r="H16" s="152"/>
      <c r="I16" s="152"/>
      <c r="J16" s="152"/>
      <c r="K16" s="39"/>
      <c r="L16" s="6"/>
      <c r="M16" s="40" t="s">
        <v>16</v>
      </c>
      <c r="N16" s="208">
        <f>SUM(N9:O14)</f>
        <v>0</v>
      </c>
      <c r="O16" s="208"/>
      <c r="P16" s="2"/>
      <c r="Q16" s="8"/>
    </row>
    <row r="17" spans="1:18" ht="14.25" customHeight="1">
      <c r="A17" s="47"/>
      <c r="B17" s="37"/>
      <c r="C17" s="152"/>
      <c r="D17" s="152"/>
      <c r="E17" s="152"/>
      <c r="F17" s="152"/>
      <c r="G17" s="152"/>
      <c r="H17" s="152"/>
      <c r="I17" s="152"/>
      <c r="J17" s="152"/>
      <c r="K17" s="39"/>
      <c r="L17" s="6"/>
      <c r="M17" s="44"/>
      <c r="N17" s="46"/>
      <c r="O17" s="46"/>
      <c r="P17" s="2"/>
      <c r="Q17" s="8"/>
    </row>
    <row r="18" spans="1:18" s="25" customFormat="1" ht="15" customHeight="1">
      <c r="A18" s="33">
        <v>4</v>
      </c>
      <c r="B18" s="92"/>
      <c r="C18" s="210" t="s">
        <v>136</v>
      </c>
      <c r="D18" s="211"/>
      <c r="E18" s="211"/>
      <c r="F18" s="211"/>
      <c r="G18" s="211"/>
      <c r="H18" s="211"/>
      <c r="I18" s="211"/>
      <c r="J18" s="211"/>
      <c r="K18" s="34"/>
      <c r="L18" s="6"/>
      <c r="M18" s="35"/>
      <c r="N18" s="199"/>
      <c r="O18" s="199"/>
    </row>
    <row r="19" spans="1:18" s="25" customFormat="1" ht="15" customHeight="1">
      <c r="A19" s="62"/>
      <c r="B19" s="93"/>
      <c r="C19" s="147"/>
      <c r="D19" s="148"/>
      <c r="E19" s="148"/>
      <c r="F19" s="148"/>
      <c r="G19" s="148"/>
      <c r="H19" s="148"/>
      <c r="I19" s="148"/>
      <c r="J19" s="148"/>
      <c r="K19" s="34"/>
      <c r="L19" s="6"/>
      <c r="M19" s="35"/>
      <c r="N19" s="141"/>
      <c r="O19" s="141"/>
    </row>
    <row r="20" spans="1:18" ht="71.5" customHeight="1">
      <c r="A20" s="84" t="s">
        <v>43</v>
      </c>
      <c r="B20" s="37" t="s">
        <v>125</v>
      </c>
      <c r="C20" s="207" t="s">
        <v>139</v>
      </c>
      <c r="D20" s="207"/>
      <c r="E20" s="207"/>
      <c r="F20" s="207"/>
      <c r="G20" s="207"/>
      <c r="H20" s="207"/>
      <c r="I20" s="207"/>
      <c r="J20" s="207"/>
      <c r="K20" s="34">
        <v>600</v>
      </c>
      <c r="L20" s="6"/>
      <c r="M20" s="35"/>
      <c r="N20" s="199">
        <f t="shared" ref="N20:N22" si="3">K20*M20</f>
        <v>0</v>
      </c>
      <c r="O20" s="199"/>
      <c r="P20" s="141"/>
      <c r="Q20" s="35"/>
      <c r="R20" s="8"/>
    </row>
    <row r="21" spans="1:18" ht="77.5" customHeight="1">
      <c r="A21" s="85" t="s">
        <v>44</v>
      </c>
      <c r="B21" s="37" t="s">
        <v>125</v>
      </c>
      <c r="C21" s="207" t="s">
        <v>138</v>
      </c>
      <c r="D21" s="207"/>
      <c r="E21" s="207"/>
      <c r="F21" s="207"/>
      <c r="G21" s="207"/>
      <c r="H21" s="207"/>
      <c r="I21" s="207"/>
      <c r="J21" s="207"/>
      <c r="K21" s="34">
        <v>800</v>
      </c>
      <c r="L21" s="6"/>
      <c r="M21" s="35"/>
      <c r="N21" s="199">
        <f t="shared" si="3"/>
        <v>0</v>
      </c>
      <c r="O21" s="199"/>
      <c r="P21" s="141"/>
      <c r="Q21" s="35"/>
      <c r="R21" s="8"/>
    </row>
    <row r="22" spans="1:18" ht="35.5" customHeight="1">
      <c r="A22" s="85" t="s">
        <v>93</v>
      </c>
      <c r="B22" s="37" t="s">
        <v>0</v>
      </c>
      <c r="C22" s="207" t="s">
        <v>128</v>
      </c>
      <c r="D22" s="207"/>
      <c r="E22" s="207"/>
      <c r="F22" s="207"/>
      <c r="G22" s="207"/>
      <c r="H22" s="207"/>
      <c r="I22" s="207"/>
      <c r="J22" s="207"/>
      <c r="K22" s="34">
        <v>1</v>
      </c>
      <c r="L22" s="6"/>
      <c r="M22" s="35"/>
      <c r="N22" s="199">
        <f t="shared" si="3"/>
        <v>0</v>
      </c>
      <c r="O22" s="199"/>
      <c r="P22" s="141"/>
      <c r="Q22" s="35"/>
      <c r="R22" s="8"/>
    </row>
    <row r="23" spans="1:18" ht="14.25" customHeight="1">
      <c r="A23" s="84"/>
      <c r="B23" s="38"/>
      <c r="C23" s="207"/>
      <c r="D23" s="207"/>
      <c r="E23" s="207"/>
      <c r="F23" s="207"/>
      <c r="G23" s="207"/>
      <c r="H23" s="207"/>
      <c r="I23" s="207"/>
      <c r="J23" s="207"/>
      <c r="K23" s="34"/>
      <c r="L23" s="6"/>
      <c r="M23" s="35"/>
      <c r="N23" s="199"/>
      <c r="O23" s="199"/>
      <c r="P23" s="2"/>
      <c r="Q23" s="8"/>
    </row>
    <row r="24" spans="1:18" ht="14.25" customHeight="1">
      <c r="A24" s="47"/>
      <c r="B24" s="37"/>
      <c r="C24" s="152"/>
      <c r="D24" s="152"/>
      <c r="E24" s="152"/>
      <c r="F24" s="152"/>
      <c r="G24" s="152"/>
      <c r="H24" s="152"/>
      <c r="I24" s="152"/>
      <c r="J24" s="152"/>
      <c r="K24" s="39"/>
      <c r="L24" s="6"/>
      <c r="M24" s="40" t="s">
        <v>45</v>
      </c>
      <c r="N24" s="208">
        <f>SUM(N20:O22)</f>
        <v>0</v>
      </c>
      <c r="O24" s="208"/>
      <c r="P24" s="2"/>
      <c r="Q24" s="8"/>
    </row>
    <row r="25" spans="1:18" ht="14.25" customHeight="1">
      <c r="A25" s="47"/>
      <c r="B25" s="37"/>
      <c r="C25" s="152"/>
      <c r="D25" s="152"/>
      <c r="E25" s="152"/>
      <c r="F25" s="152"/>
      <c r="G25" s="152"/>
      <c r="H25" s="152"/>
      <c r="I25" s="152"/>
      <c r="J25" s="152"/>
      <c r="K25" s="39"/>
      <c r="L25" s="6"/>
      <c r="M25" s="44"/>
      <c r="N25" s="46"/>
      <c r="O25" s="46"/>
      <c r="P25" s="2"/>
      <c r="Q25" s="8"/>
    </row>
    <row r="26" spans="1:18" s="25" customFormat="1" ht="15" customHeight="1">
      <c r="A26" s="33">
        <v>5</v>
      </c>
      <c r="B26" s="92"/>
      <c r="C26" s="210" t="s">
        <v>42</v>
      </c>
      <c r="D26" s="211"/>
      <c r="E26" s="211"/>
      <c r="F26" s="211"/>
      <c r="G26" s="211"/>
      <c r="H26" s="211"/>
      <c r="I26" s="211"/>
      <c r="J26" s="211"/>
      <c r="K26" s="34"/>
      <c r="L26" s="6"/>
      <c r="M26" s="35"/>
      <c r="N26" s="199"/>
      <c r="O26" s="199"/>
    </row>
    <row r="27" spans="1:18" s="25" customFormat="1" ht="15" customHeight="1">
      <c r="A27" s="62"/>
      <c r="B27" s="93"/>
      <c r="C27" s="147"/>
      <c r="D27" s="148"/>
      <c r="E27" s="148"/>
      <c r="F27" s="148"/>
      <c r="G27" s="148"/>
      <c r="H27" s="148"/>
      <c r="I27" s="148"/>
      <c r="J27" s="148"/>
      <c r="K27" s="34"/>
      <c r="L27" s="6"/>
      <c r="M27" s="35"/>
      <c r="N27" s="141"/>
      <c r="O27" s="141"/>
    </row>
    <row r="28" spans="1:18" ht="35.5" customHeight="1">
      <c r="A28" s="84" t="s">
        <v>46</v>
      </c>
      <c r="B28" s="37" t="s">
        <v>15</v>
      </c>
      <c r="C28" s="207" t="s">
        <v>90</v>
      </c>
      <c r="D28" s="207"/>
      <c r="E28" s="207"/>
      <c r="F28" s="207"/>
      <c r="G28" s="207"/>
      <c r="H28" s="207"/>
      <c r="I28" s="207"/>
      <c r="J28" s="207"/>
      <c r="K28" s="34">
        <v>60</v>
      </c>
      <c r="L28" s="6"/>
      <c r="M28" s="35"/>
      <c r="N28" s="199">
        <f t="shared" ref="N28" si="4">K28*M28</f>
        <v>0</v>
      </c>
      <c r="O28" s="199"/>
      <c r="P28" s="35"/>
      <c r="Q28" s="35"/>
      <c r="R28" s="8"/>
    </row>
    <row r="29" spans="1:18" ht="58.2" customHeight="1">
      <c r="A29" s="85" t="s">
        <v>47</v>
      </c>
      <c r="B29" s="37" t="s">
        <v>15</v>
      </c>
      <c r="C29" s="207" t="s">
        <v>95</v>
      </c>
      <c r="D29" s="207"/>
      <c r="E29" s="207"/>
      <c r="F29" s="207"/>
      <c r="G29" s="207"/>
      <c r="H29" s="207"/>
      <c r="I29" s="207"/>
      <c r="J29" s="207"/>
      <c r="K29" s="34">
        <v>15</v>
      </c>
      <c r="L29" s="6"/>
      <c r="M29" s="35"/>
      <c r="N29" s="199">
        <f t="shared" ref="N29:N49" si="5">K29*M29</f>
        <v>0</v>
      </c>
      <c r="O29" s="199"/>
      <c r="P29" s="35"/>
      <c r="Q29" s="35"/>
      <c r="R29" s="8"/>
    </row>
    <row r="30" spans="1:18" ht="44.5" customHeight="1">
      <c r="A30" s="84" t="s">
        <v>124</v>
      </c>
      <c r="B30" s="37" t="s">
        <v>0</v>
      </c>
      <c r="C30" s="207" t="s">
        <v>137</v>
      </c>
      <c r="D30" s="207"/>
      <c r="E30" s="207"/>
      <c r="F30" s="207"/>
      <c r="G30" s="207"/>
      <c r="H30" s="207"/>
      <c r="I30" s="207"/>
      <c r="J30" s="207"/>
      <c r="K30" s="34">
        <v>1</v>
      </c>
      <c r="L30" s="6"/>
      <c r="M30" s="35"/>
      <c r="N30" s="199">
        <f t="shared" si="5"/>
        <v>0</v>
      </c>
      <c r="O30" s="199"/>
      <c r="P30" s="35"/>
      <c r="Q30" s="35"/>
      <c r="R30" s="8"/>
    </row>
    <row r="31" spans="1:18" ht="14.25" customHeight="1">
      <c r="A31" s="84"/>
      <c r="B31" s="38"/>
      <c r="C31" s="207"/>
      <c r="D31" s="207"/>
      <c r="E31" s="207"/>
      <c r="F31" s="207"/>
      <c r="G31" s="207"/>
      <c r="H31" s="207"/>
      <c r="I31" s="207"/>
      <c r="J31" s="207"/>
      <c r="K31" s="34"/>
      <c r="L31" s="6"/>
      <c r="M31" s="35"/>
      <c r="N31" s="199"/>
      <c r="O31" s="199"/>
      <c r="P31" s="2"/>
      <c r="Q31" s="8"/>
    </row>
    <row r="32" spans="1:18" ht="14.25" customHeight="1">
      <c r="A32" s="47"/>
      <c r="B32" s="37"/>
      <c r="C32" s="152"/>
      <c r="D32" s="152"/>
      <c r="E32" s="152"/>
      <c r="F32" s="152"/>
      <c r="G32" s="152"/>
      <c r="H32" s="152"/>
      <c r="I32" s="152"/>
      <c r="J32" s="152"/>
      <c r="K32" s="39"/>
      <c r="L32" s="6"/>
      <c r="M32" s="40" t="s">
        <v>49</v>
      </c>
      <c r="N32" s="208">
        <f>SUM(N28:O30)</f>
        <v>0</v>
      </c>
      <c r="O32" s="208"/>
      <c r="P32" s="2"/>
      <c r="Q32" s="8"/>
    </row>
    <row r="33" spans="1:18" ht="14.25" customHeight="1">
      <c r="A33" s="47"/>
      <c r="B33" s="37"/>
      <c r="C33" s="152"/>
      <c r="D33" s="152"/>
      <c r="E33" s="152"/>
      <c r="F33" s="152"/>
      <c r="G33" s="152"/>
      <c r="H33" s="152"/>
      <c r="I33" s="152"/>
      <c r="J33" s="152"/>
      <c r="K33" s="39"/>
      <c r="L33" s="6"/>
      <c r="M33" s="44"/>
      <c r="N33" s="46"/>
      <c r="O33" s="46"/>
      <c r="P33" s="2"/>
      <c r="Q33" s="8"/>
    </row>
    <row r="34" spans="1:18" s="25" customFormat="1" ht="15" customHeight="1">
      <c r="A34" s="33">
        <v>6</v>
      </c>
      <c r="B34" s="92"/>
      <c r="C34" s="210" t="s">
        <v>50</v>
      </c>
      <c r="D34" s="211"/>
      <c r="E34" s="211"/>
      <c r="F34" s="211"/>
      <c r="G34" s="211"/>
      <c r="H34" s="211"/>
      <c r="I34" s="211"/>
      <c r="J34" s="211"/>
      <c r="K34" s="34"/>
      <c r="L34" s="6"/>
      <c r="M34" s="35"/>
      <c r="N34" s="199"/>
      <c r="O34" s="199"/>
    </row>
    <row r="35" spans="1:18" s="25" customFormat="1" ht="15" customHeight="1">
      <c r="A35" s="62"/>
      <c r="B35" s="93"/>
      <c r="C35" s="147"/>
      <c r="D35" s="148"/>
      <c r="E35" s="148"/>
      <c r="F35" s="148"/>
      <c r="G35" s="148"/>
      <c r="H35" s="148"/>
      <c r="I35" s="148"/>
      <c r="J35" s="148"/>
      <c r="K35" s="34"/>
      <c r="L35" s="6"/>
      <c r="M35" s="35"/>
      <c r="N35" s="141"/>
      <c r="O35" s="141"/>
    </row>
    <row r="36" spans="1:18" ht="55.2" customHeight="1">
      <c r="A36" s="84" t="s">
        <v>51</v>
      </c>
      <c r="B36" s="37" t="s">
        <v>15</v>
      </c>
      <c r="C36" s="207" t="s">
        <v>188</v>
      </c>
      <c r="D36" s="207"/>
      <c r="E36" s="207"/>
      <c r="F36" s="207"/>
      <c r="G36" s="207"/>
      <c r="H36" s="207"/>
      <c r="I36" s="207"/>
      <c r="J36" s="207"/>
      <c r="K36" s="34">
        <v>1</v>
      </c>
      <c r="L36" s="6"/>
      <c r="M36" s="35"/>
      <c r="N36" s="199">
        <f t="shared" ref="N36:N40" si="6">K36*M36</f>
        <v>0</v>
      </c>
      <c r="O36" s="199"/>
      <c r="P36" s="141"/>
      <c r="Q36" s="35"/>
      <c r="R36" s="8"/>
    </row>
    <row r="37" spans="1:18" ht="43.2" customHeight="1">
      <c r="A37" s="84" t="s">
        <v>52</v>
      </c>
      <c r="B37" s="37" t="s">
        <v>125</v>
      </c>
      <c r="C37" s="207" t="s">
        <v>126</v>
      </c>
      <c r="D37" s="207"/>
      <c r="E37" s="207"/>
      <c r="F37" s="207"/>
      <c r="G37" s="207"/>
      <c r="H37" s="207"/>
      <c r="I37" s="207"/>
      <c r="J37" s="207"/>
      <c r="K37" s="34">
        <f>60*30</f>
        <v>1800</v>
      </c>
      <c r="L37" s="6"/>
      <c r="M37" s="35"/>
      <c r="N37" s="199">
        <f t="shared" si="6"/>
        <v>0</v>
      </c>
      <c r="O37" s="199"/>
      <c r="P37" s="141"/>
      <c r="Q37" s="35"/>
      <c r="R37" s="8"/>
    </row>
    <row r="38" spans="1:18" ht="58.95" customHeight="1">
      <c r="A38" s="84" t="s">
        <v>53</v>
      </c>
      <c r="B38" s="37" t="s">
        <v>125</v>
      </c>
      <c r="C38" s="207" t="s">
        <v>127</v>
      </c>
      <c r="D38" s="207"/>
      <c r="E38" s="207"/>
      <c r="F38" s="207"/>
      <c r="G38" s="207"/>
      <c r="H38" s="207"/>
      <c r="I38" s="207"/>
      <c r="J38" s="207"/>
      <c r="K38" s="34">
        <v>15</v>
      </c>
      <c r="L38" s="6"/>
      <c r="M38" s="35"/>
      <c r="N38" s="199">
        <f t="shared" si="6"/>
        <v>0</v>
      </c>
      <c r="O38" s="199"/>
      <c r="P38" s="141"/>
      <c r="Q38" s="35"/>
      <c r="R38" s="8"/>
    </row>
    <row r="39" spans="1:18" ht="12.9">
      <c r="A39" s="84" t="s">
        <v>54</v>
      </c>
      <c r="B39" s="37" t="s">
        <v>15</v>
      </c>
      <c r="C39" s="207" t="s">
        <v>96</v>
      </c>
      <c r="D39" s="207"/>
      <c r="E39" s="207"/>
      <c r="F39" s="207"/>
      <c r="G39" s="207"/>
      <c r="H39" s="207"/>
      <c r="I39" s="207"/>
      <c r="J39" s="207"/>
      <c r="K39" s="34">
        <v>30</v>
      </c>
      <c r="L39" s="6"/>
      <c r="M39" s="35"/>
      <c r="N39" s="199">
        <f t="shared" si="6"/>
        <v>0</v>
      </c>
      <c r="O39" s="199"/>
      <c r="P39" s="141"/>
      <c r="Q39" s="35"/>
      <c r="R39" s="8"/>
    </row>
    <row r="40" spans="1:18" ht="32.5" customHeight="1">
      <c r="A40" s="84" t="s">
        <v>140</v>
      </c>
      <c r="B40" s="37" t="s">
        <v>0</v>
      </c>
      <c r="C40" s="207" t="s">
        <v>128</v>
      </c>
      <c r="D40" s="207"/>
      <c r="E40" s="207"/>
      <c r="F40" s="207"/>
      <c r="G40" s="207"/>
      <c r="H40" s="207"/>
      <c r="I40" s="207"/>
      <c r="J40" s="207"/>
      <c r="K40" s="34">
        <v>1</v>
      </c>
      <c r="L40" s="6"/>
      <c r="M40" s="35"/>
      <c r="N40" s="199">
        <f t="shared" si="6"/>
        <v>0</v>
      </c>
      <c r="O40" s="199"/>
      <c r="P40" s="141"/>
      <c r="Q40" s="35"/>
      <c r="R40" s="8"/>
    </row>
    <row r="41" spans="1:18" ht="14.25" customHeight="1">
      <c r="A41" s="84"/>
      <c r="B41" s="38"/>
      <c r="C41" s="207"/>
      <c r="D41" s="207"/>
      <c r="E41" s="207"/>
      <c r="F41" s="207"/>
      <c r="G41" s="207"/>
      <c r="H41" s="207"/>
      <c r="I41" s="207"/>
      <c r="J41" s="207"/>
      <c r="K41" s="34"/>
      <c r="L41" s="6"/>
      <c r="M41" s="35"/>
      <c r="N41" s="199"/>
      <c r="O41" s="199"/>
      <c r="P41" s="141"/>
      <c r="Q41" s="8"/>
    </row>
    <row r="42" spans="1:18" ht="14.25" customHeight="1">
      <c r="A42" s="47"/>
      <c r="B42" s="37"/>
      <c r="C42" s="152"/>
      <c r="D42" s="152"/>
      <c r="E42" s="152"/>
      <c r="F42" s="152"/>
      <c r="G42" s="152"/>
      <c r="H42" s="152"/>
      <c r="I42" s="152"/>
      <c r="J42" s="152"/>
      <c r="K42" s="39"/>
      <c r="L42" s="6"/>
      <c r="M42" s="40" t="s">
        <v>55</v>
      </c>
      <c r="N42" s="208">
        <f>SUM(N36:O40)</f>
        <v>0</v>
      </c>
      <c r="O42" s="208"/>
      <c r="P42" s="2"/>
      <c r="Q42" s="8"/>
    </row>
    <row r="43" spans="1:18" ht="14.25" customHeight="1">
      <c r="A43" s="47"/>
      <c r="B43" s="37"/>
      <c r="C43" s="152"/>
      <c r="D43" s="152"/>
      <c r="E43" s="152"/>
      <c r="F43" s="152"/>
      <c r="G43" s="152"/>
      <c r="H43" s="152"/>
      <c r="I43" s="152"/>
      <c r="J43" s="152"/>
      <c r="K43" s="39"/>
      <c r="L43" s="6"/>
      <c r="M43" s="44"/>
      <c r="N43" s="46"/>
      <c r="O43" s="46"/>
      <c r="P43" s="2"/>
      <c r="Q43" s="8"/>
    </row>
    <row r="44" spans="1:18" s="25" customFormat="1" ht="15" customHeight="1">
      <c r="A44" s="33">
        <v>7</v>
      </c>
      <c r="B44" s="92"/>
      <c r="C44" s="210" t="s">
        <v>56</v>
      </c>
      <c r="D44" s="211"/>
      <c r="E44" s="211"/>
      <c r="F44" s="211"/>
      <c r="G44" s="211"/>
      <c r="H44" s="211"/>
      <c r="I44" s="211"/>
      <c r="J44" s="211"/>
      <c r="K44" s="34"/>
      <c r="L44" s="6"/>
      <c r="M44" s="35"/>
      <c r="N44" s="199"/>
      <c r="O44" s="199"/>
    </row>
    <row r="45" spans="1:18" s="25" customFormat="1" ht="15" customHeight="1">
      <c r="A45" s="62"/>
      <c r="B45" s="93"/>
      <c r="C45" s="147"/>
      <c r="D45" s="148"/>
      <c r="E45" s="148"/>
      <c r="F45" s="148"/>
      <c r="G45" s="148"/>
      <c r="H45" s="148"/>
      <c r="I45" s="148"/>
      <c r="J45" s="148"/>
      <c r="K45" s="34"/>
      <c r="L45" s="6"/>
      <c r="M45" s="35"/>
      <c r="N45" s="141"/>
      <c r="O45" s="141"/>
    </row>
    <row r="46" spans="1:18" ht="89.5" customHeight="1">
      <c r="A46" s="84" t="s">
        <v>59</v>
      </c>
      <c r="B46" s="37" t="s">
        <v>15</v>
      </c>
      <c r="C46" s="207" t="s">
        <v>31</v>
      </c>
      <c r="D46" s="207"/>
      <c r="E46" s="207"/>
      <c r="F46" s="207"/>
      <c r="G46" s="207"/>
      <c r="H46" s="207"/>
      <c r="I46" s="207"/>
      <c r="J46" s="207"/>
      <c r="K46" s="34">
        <v>1</v>
      </c>
      <c r="L46" s="6"/>
      <c r="M46" s="35"/>
      <c r="N46" s="199">
        <f t="shared" ref="N46" si="7">K46*M46</f>
        <v>0</v>
      </c>
      <c r="O46" s="199"/>
      <c r="P46" s="35"/>
      <c r="Q46" s="35"/>
      <c r="R46" s="8"/>
    </row>
    <row r="47" spans="1:18" ht="28.95" customHeight="1">
      <c r="A47" s="85" t="s">
        <v>61</v>
      </c>
      <c r="B47" s="37" t="s">
        <v>15</v>
      </c>
      <c r="C47" s="207" t="s">
        <v>25</v>
      </c>
      <c r="D47" s="207"/>
      <c r="E47" s="207"/>
      <c r="F47" s="207"/>
      <c r="G47" s="207"/>
      <c r="H47" s="207"/>
      <c r="I47" s="207"/>
      <c r="J47" s="207"/>
      <c r="K47" s="34">
        <v>6</v>
      </c>
      <c r="L47" s="6"/>
      <c r="M47" s="35"/>
      <c r="N47" s="199">
        <f t="shared" si="5"/>
        <v>0</v>
      </c>
      <c r="O47" s="199"/>
      <c r="P47" s="35"/>
      <c r="Q47" s="35"/>
      <c r="R47" s="8"/>
    </row>
    <row r="48" spans="1:18" ht="28.95" customHeight="1">
      <c r="A48" s="84" t="s">
        <v>141</v>
      </c>
      <c r="B48" s="37" t="s">
        <v>15</v>
      </c>
      <c r="C48" s="207" t="s">
        <v>26</v>
      </c>
      <c r="D48" s="207"/>
      <c r="E48" s="207"/>
      <c r="F48" s="207"/>
      <c r="G48" s="207"/>
      <c r="H48" s="207"/>
      <c r="I48" s="207"/>
      <c r="J48" s="207"/>
      <c r="K48" s="34">
        <v>1</v>
      </c>
      <c r="L48" s="6"/>
      <c r="M48" s="35"/>
      <c r="N48" s="199">
        <f t="shared" si="5"/>
        <v>0</v>
      </c>
      <c r="O48" s="199"/>
      <c r="P48" s="35"/>
      <c r="Q48" s="35"/>
      <c r="R48" s="8"/>
    </row>
    <row r="49" spans="1:20" ht="12.9">
      <c r="A49" s="85" t="s">
        <v>142</v>
      </c>
      <c r="B49" s="37" t="s">
        <v>15</v>
      </c>
      <c r="C49" s="207" t="s">
        <v>48</v>
      </c>
      <c r="D49" s="207"/>
      <c r="E49" s="207"/>
      <c r="F49" s="207"/>
      <c r="G49" s="207"/>
      <c r="H49" s="207"/>
      <c r="I49" s="207"/>
      <c r="J49" s="207"/>
      <c r="K49" s="34">
        <v>1</v>
      </c>
      <c r="L49" s="6"/>
      <c r="M49" s="35"/>
      <c r="N49" s="199">
        <f t="shared" si="5"/>
        <v>0</v>
      </c>
      <c r="O49" s="199"/>
      <c r="P49" s="35"/>
      <c r="Q49" s="35"/>
      <c r="R49" s="8"/>
    </row>
    <row r="50" spans="1:20" ht="14.25" customHeight="1">
      <c r="A50" s="84"/>
      <c r="B50" s="38"/>
      <c r="C50" s="207"/>
      <c r="D50" s="207"/>
      <c r="E50" s="207"/>
      <c r="F50" s="207"/>
      <c r="G50" s="207"/>
      <c r="H50" s="207"/>
      <c r="I50" s="207"/>
      <c r="J50" s="207"/>
      <c r="K50" s="34"/>
      <c r="L50" s="6"/>
      <c r="M50" s="35"/>
      <c r="N50" s="199"/>
      <c r="O50" s="199"/>
      <c r="P50" s="2"/>
      <c r="Q50" s="8"/>
    </row>
    <row r="51" spans="1:20" ht="14.25" customHeight="1">
      <c r="A51" s="47"/>
      <c r="B51" s="37"/>
      <c r="C51" s="152"/>
      <c r="D51" s="152"/>
      <c r="E51" s="152"/>
      <c r="F51" s="152"/>
      <c r="G51" s="152"/>
      <c r="H51" s="152"/>
      <c r="I51" s="152"/>
      <c r="J51" s="152"/>
      <c r="K51" s="39"/>
      <c r="L51" s="6"/>
      <c r="M51" s="40" t="s">
        <v>60</v>
      </c>
      <c r="N51" s="208">
        <f>SUM(N46:O49)</f>
        <v>0</v>
      </c>
      <c r="O51" s="208"/>
      <c r="P51" s="2"/>
      <c r="Q51" s="8"/>
    </row>
    <row r="52" spans="1:20" ht="14.25" customHeight="1">
      <c r="A52" s="47"/>
      <c r="B52" s="37"/>
      <c r="C52" s="152"/>
      <c r="D52" s="152"/>
      <c r="E52" s="152"/>
      <c r="F52" s="152"/>
      <c r="G52" s="152"/>
      <c r="H52" s="152"/>
      <c r="I52" s="152"/>
      <c r="J52" s="152"/>
      <c r="K52" s="39"/>
      <c r="L52" s="6"/>
      <c r="M52" s="44"/>
      <c r="N52" s="46"/>
      <c r="O52" s="46"/>
      <c r="P52" s="2"/>
      <c r="Q52" s="8"/>
    </row>
    <row r="53" spans="1:20" s="25" customFormat="1" ht="15" customHeight="1">
      <c r="A53" s="33">
        <v>8</v>
      </c>
      <c r="B53" s="92"/>
      <c r="C53" s="210" t="s">
        <v>111</v>
      </c>
      <c r="D53" s="211"/>
      <c r="E53" s="211"/>
      <c r="F53" s="211"/>
      <c r="G53" s="211"/>
      <c r="H53" s="211"/>
      <c r="I53" s="211"/>
      <c r="J53" s="211"/>
      <c r="K53" s="34"/>
      <c r="L53" s="6"/>
      <c r="M53" s="35"/>
      <c r="N53" s="199"/>
      <c r="O53" s="199"/>
    </row>
    <row r="54" spans="1:20" s="6" customFormat="1" ht="12.9">
      <c r="A54" s="47"/>
      <c r="B54" s="37"/>
      <c r="C54" s="48"/>
      <c r="D54" s="48"/>
      <c r="E54" s="48"/>
      <c r="F54" s="48"/>
      <c r="G54" s="48"/>
      <c r="H54" s="48"/>
      <c r="I54" s="48"/>
      <c r="J54" s="48"/>
      <c r="K54" s="39"/>
      <c r="M54" s="49"/>
      <c r="N54" s="141"/>
      <c r="O54" s="141"/>
    </row>
    <row r="55" spans="1:20" s="6" customFormat="1" ht="12.9">
      <c r="A55" s="36" t="s">
        <v>63</v>
      </c>
      <c r="B55" s="37" t="s">
        <v>15</v>
      </c>
      <c r="C55" s="207" t="s">
        <v>144</v>
      </c>
      <c r="D55" s="207"/>
      <c r="E55" s="207"/>
      <c r="F55" s="207"/>
      <c r="G55" s="207"/>
      <c r="H55" s="207"/>
      <c r="I55" s="207"/>
      <c r="J55" s="207"/>
      <c r="K55" s="34">
        <v>1</v>
      </c>
      <c r="M55" s="35"/>
      <c r="N55" s="199">
        <f>K55*M55</f>
        <v>0</v>
      </c>
      <c r="O55" s="199"/>
      <c r="P55" s="98"/>
      <c r="Q55" s="35"/>
      <c r="R55" s="8"/>
    </row>
    <row r="56" spans="1:20" s="6" customFormat="1" ht="12.9">
      <c r="A56" s="36"/>
      <c r="B56" s="37"/>
      <c r="C56" s="152"/>
      <c r="D56" s="152"/>
      <c r="E56" s="152"/>
      <c r="F56" s="152"/>
      <c r="G56" s="152"/>
      <c r="H56" s="152"/>
      <c r="I56" s="152"/>
      <c r="J56" s="152"/>
      <c r="K56" s="34"/>
      <c r="M56" s="35"/>
      <c r="N56" s="141"/>
      <c r="O56" s="141"/>
      <c r="P56" s="98"/>
      <c r="Q56" s="98"/>
      <c r="R56" s="98"/>
    </row>
    <row r="57" spans="1:20" s="6" customFormat="1" ht="59.5" customHeight="1">
      <c r="A57" s="36" t="s">
        <v>64</v>
      </c>
      <c r="B57" s="37" t="s">
        <v>15</v>
      </c>
      <c r="C57" s="207" t="s">
        <v>97</v>
      </c>
      <c r="D57" s="207"/>
      <c r="E57" s="207"/>
      <c r="F57" s="207"/>
      <c r="G57" s="207"/>
      <c r="H57" s="207"/>
      <c r="I57" s="207"/>
      <c r="J57" s="207"/>
      <c r="K57" s="34">
        <v>1</v>
      </c>
      <c r="M57" s="35"/>
      <c r="N57" s="199">
        <f>K57*M57</f>
        <v>0</v>
      </c>
      <c r="O57" s="199"/>
      <c r="P57" s="98"/>
      <c r="Q57" s="98"/>
      <c r="R57" s="98"/>
    </row>
    <row r="58" spans="1:20" s="6" customFormat="1" ht="12.9">
      <c r="A58" s="47"/>
      <c r="B58" s="37"/>
      <c r="C58" s="48"/>
      <c r="D58" s="48"/>
      <c r="E58" s="48"/>
      <c r="F58" s="48"/>
      <c r="G58" s="48"/>
      <c r="H58" s="48"/>
      <c r="I58" s="48"/>
      <c r="J58" s="48"/>
      <c r="K58" s="39"/>
      <c r="M58" s="49"/>
      <c r="N58" s="141"/>
      <c r="O58" s="141"/>
      <c r="R58" s="98"/>
      <c r="T58" s="98"/>
    </row>
    <row r="59" spans="1:20" ht="14.25" customHeight="1">
      <c r="A59" s="47"/>
      <c r="B59" s="37"/>
      <c r="C59" s="152"/>
      <c r="D59" s="152"/>
      <c r="E59" s="152"/>
      <c r="F59" s="152"/>
      <c r="G59" s="152"/>
      <c r="H59" s="152"/>
      <c r="I59" s="152"/>
      <c r="J59" s="152"/>
      <c r="K59" s="39"/>
      <c r="L59" s="6"/>
      <c r="M59" s="40" t="s">
        <v>65</v>
      </c>
      <c r="N59" s="208">
        <f>SUM(N55:O58)</f>
        <v>0</v>
      </c>
      <c r="O59" s="208"/>
      <c r="P59" s="2"/>
      <c r="Q59" s="8"/>
    </row>
    <row r="60" spans="1:20" ht="14.25" customHeight="1">
      <c r="A60" s="47"/>
      <c r="B60" s="37"/>
      <c r="C60" s="152"/>
      <c r="D60" s="152"/>
      <c r="E60" s="152"/>
      <c r="F60" s="152"/>
      <c r="G60" s="152"/>
      <c r="H60" s="152"/>
      <c r="I60" s="152"/>
      <c r="J60" s="152"/>
      <c r="K60" s="39"/>
      <c r="L60" s="6"/>
      <c r="M60" s="44"/>
      <c r="N60" s="46"/>
      <c r="O60" s="46"/>
      <c r="P60" s="2"/>
      <c r="Q60" s="8"/>
    </row>
    <row r="61" spans="1:20" s="25" customFormat="1" ht="15" customHeight="1">
      <c r="A61" s="33">
        <v>11</v>
      </c>
      <c r="B61" s="92"/>
      <c r="C61" s="210" t="s">
        <v>62</v>
      </c>
      <c r="D61" s="211"/>
      <c r="E61" s="211"/>
      <c r="F61" s="211"/>
      <c r="G61" s="211"/>
      <c r="H61" s="211"/>
      <c r="I61" s="211"/>
      <c r="J61" s="211"/>
      <c r="K61" s="34"/>
      <c r="L61" s="6"/>
      <c r="M61" s="35"/>
      <c r="N61" s="199"/>
      <c r="O61" s="199"/>
    </row>
    <row r="62" spans="1:20" s="25" customFormat="1" ht="15" customHeight="1">
      <c r="A62" s="62"/>
      <c r="B62" s="93"/>
      <c r="C62" s="147"/>
      <c r="D62" s="148"/>
      <c r="E62" s="148"/>
      <c r="F62" s="148"/>
      <c r="G62" s="148"/>
      <c r="H62" s="148"/>
      <c r="I62" s="148"/>
      <c r="J62" s="148"/>
      <c r="K62" s="34"/>
      <c r="L62" s="6"/>
      <c r="M62" s="35"/>
      <c r="N62" s="141"/>
      <c r="O62" s="141"/>
    </row>
    <row r="63" spans="1:20" ht="60.65" customHeight="1">
      <c r="A63" s="84" t="s">
        <v>130</v>
      </c>
      <c r="B63" s="37" t="s">
        <v>0</v>
      </c>
      <c r="C63" s="207" t="s">
        <v>76</v>
      </c>
      <c r="D63" s="207"/>
      <c r="E63" s="207"/>
      <c r="F63" s="207"/>
      <c r="G63" s="207"/>
      <c r="H63" s="207"/>
      <c r="I63" s="207"/>
      <c r="J63" s="207"/>
      <c r="K63" s="34">
        <v>1</v>
      </c>
      <c r="L63" s="6"/>
      <c r="M63" s="35"/>
      <c r="N63" s="199">
        <f t="shared" ref="N63" si="8">K63*M63</f>
        <v>0</v>
      </c>
      <c r="O63" s="199"/>
      <c r="P63" s="141"/>
      <c r="Q63" s="35"/>
    </row>
    <row r="64" spans="1:20" ht="14.25" customHeight="1">
      <c r="A64" s="84"/>
      <c r="B64" s="38"/>
      <c r="C64" s="207"/>
      <c r="D64" s="207"/>
      <c r="E64" s="207"/>
      <c r="F64" s="207"/>
      <c r="G64" s="207"/>
      <c r="H64" s="207"/>
      <c r="I64" s="207"/>
      <c r="J64" s="207"/>
      <c r="K64" s="34"/>
      <c r="L64" s="6"/>
      <c r="M64" s="35"/>
      <c r="N64" s="199"/>
      <c r="O64" s="199"/>
      <c r="P64" s="2"/>
      <c r="Q64" s="8"/>
    </row>
    <row r="65" spans="1:17" ht="14.25" customHeight="1">
      <c r="A65" s="47"/>
      <c r="B65" s="37"/>
      <c r="C65" s="152"/>
      <c r="D65" s="152"/>
      <c r="E65" s="152"/>
      <c r="F65" s="152"/>
      <c r="G65" s="152"/>
      <c r="H65" s="152"/>
      <c r="I65" s="152"/>
      <c r="J65" s="152"/>
      <c r="K65" s="39"/>
      <c r="L65" s="6"/>
      <c r="M65" s="40" t="s">
        <v>149</v>
      </c>
      <c r="N65" s="208">
        <f>SUM(N63:O63)</f>
        <v>0</v>
      </c>
      <c r="O65" s="208"/>
      <c r="P65" s="2"/>
      <c r="Q65" s="8"/>
    </row>
    <row r="66" spans="1:17" ht="14.25" customHeight="1">
      <c r="A66" s="47"/>
      <c r="B66" s="37"/>
      <c r="C66" s="152"/>
      <c r="D66" s="152"/>
      <c r="E66" s="152"/>
      <c r="F66" s="152"/>
      <c r="G66" s="152"/>
      <c r="H66" s="152"/>
      <c r="I66" s="152"/>
      <c r="J66" s="152"/>
      <c r="K66" s="39"/>
      <c r="L66" s="6"/>
      <c r="M66" s="44"/>
      <c r="N66" s="46"/>
      <c r="O66" s="46"/>
      <c r="P66" s="2"/>
      <c r="Q66" s="8"/>
    </row>
    <row r="67" spans="1:17" ht="14.25" customHeight="1">
      <c r="A67" s="33">
        <v>13</v>
      </c>
      <c r="B67" s="92"/>
      <c r="C67" s="210" t="s">
        <v>129</v>
      </c>
      <c r="D67" s="211"/>
      <c r="E67" s="211"/>
      <c r="F67" s="211"/>
      <c r="G67" s="211"/>
      <c r="H67" s="211"/>
      <c r="I67" s="211"/>
      <c r="J67" s="211"/>
      <c r="K67" s="34"/>
      <c r="L67" s="6"/>
      <c r="M67" s="35"/>
      <c r="N67" s="199"/>
      <c r="O67" s="199"/>
      <c r="P67" s="2"/>
      <c r="Q67" s="8"/>
    </row>
    <row r="68" spans="1:17" ht="14.25" customHeight="1">
      <c r="A68" s="47"/>
      <c r="B68" s="37"/>
      <c r="C68" s="48"/>
      <c r="D68" s="48"/>
      <c r="E68" s="48"/>
      <c r="F68" s="48"/>
      <c r="G68" s="48"/>
      <c r="H68" s="48"/>
      <c r="I68" s="48"/>
      <c r="J68" s="48"/>
      <c r="K68" s="39"/>
      <c r="L68" s="6"/>
      <c r="M68" s="49"/>
      <c r="N68" s="141"/>
      <c r="O68" s="141"/>
      <c r="Q68" s="8"/>
    </row>
    <row r="69" spans="1:17" ht="12.9">
      <c r="A69" s="125" t="s">
        <v>146</v>
      </c>
      <c r="B69" s="37" t="s">
        <v>15</v>
      </c>
      <c r="C69" s="207" t="s">
        <v>132</v>
      </c>
      <c r="D69" s="207"/>
      <c r="E69" s="207"/>
      <c r="F69" s="207"/>
      <c r="G69" s="207"/>
      <c r="H69" s="207"/>
      <c r="I69" s="207"/>
      <c r="J69" s="207"/>
      <c r="K69" s="34">
        <v>1</v>
      </c>
      <c r="L69" s="6"/>
      <c r="M69" s="35"/>
      <c r="N69" s="199">
        <f>K69*M69</f>
        <v>0</v>
      </c>
      <c r="O69" s="199"/>
      <c r="P69" s="60"/>
      <c r="Q69" s="60"/>
    </row>
    <row r="70" spans="1:17" ht="12.9">
      <c r="A70" s="84" t="s">
        <v>147</v>
      </c>
      <c r="B70" s="37" t="s">
        <v>15</v>
      </c>
      <c r="C70" s="207" t="s">
        <v>133</v>
      </c>
      <c r="D70" s="207"/>
      <c r="E70" s="207"/>
      <c r="F70" s="207"/>
      <c r="G70" s="207"/>
      <c r="H70" s="207"/>
      <c r="I70" s="207"/>
      <c r="J70" s="207"/>
      <c r="K70" s="34">
        <v>1</v>
      </c>
      <c r="L70" s="6"/>
      <c r="M70" s="35"/>
      <c r="N70" s="199">
        <f>K70*M70</f>
        <v>0</v>
      </c>
      <c r="O70" s="199"/>
      <c r="P70" s="60"/>
      <c r="Q70" s="60"/>
    </row>
    <row r="71" spans="1:17" ht="12.9">
      <c r="A71" s="84" t="s">
        <v>148</v>
      </c>
      <c r="B71" s="37" t="s">
        <v>15</v>
      </c>
      <c r="C71" s="207" t="s">
        <v>135</v>
      </c>
      <c r="D71" s="207"/>
      <c r="E71" s="207"/>
      <c r="F71" s="207"/>
      <c r="G71" s="207"/>
      <c r="H71" s="207"/>
      <c r="I71" s="207"/>
      <c r="J71" s="207"/>
      <c r="K71" s="34">
        <v>1</v>
      </c>
      <c r="L71" s="6"/>
      <c r="M71" s="35"/>
      <c r="N71" s="199">
        <f>K71*M71</f>
        <v>0</v>
      </c>
      <c r="O71" s="199"/>
      <c r="P71" s="60"/>
      <c r="Q71" s="60"/>
    </row>
    <row r="72" spans="1:17" ht="12.9">
      <c r="A72" s="84"/>
      <c r="B72" s="38"/>
      <c r="C72" s="207"/>
      <c r="D72" s="207"/>
      <c r="E72" s="207"/>
      <c r="F72" s="207"/>
      <c r="G72" s="207"/>
      <c r="H72" s="207"/>
      <c r="I72" s="207"/>
      <c r="J72" s="207"/>
      <c r="K72" s="34"/>
      <c r="L72" s="6"/>
      <c r="M72" s="35"/>
      <c r="N72" s="199"/>
      <c r="O72" s="199"/>
    </row>
    <row r="73" spans="1:17" ht="12.9">
      <c r="A73" s="47"/>
      <c r="B73" s="37"/>
      <c r="C73" s="152"/>
      <c r="D73" s="152"/>
      <c r="E73" s="152"/>
      <c r="F73" s="152"/>
      <c r="G73" s="152"/>
      <c r="H73" s="152"/>
      <c r="I73" s="152"/>
      <c r="J73" s="152"/>
      <c r="K73" s="39"/>
      <c r="L73" s="6"/>
      <c r="M73" s="40" t="s">
        <v>150</v>
      </c>
      <c r="N73" s="208">
        <f>SUM(N69:O71)</f>
        <v>0</v>
      </c>
      <c r="O73" s="208"/>
      <c r="P73" s="8"/>
    </row>
    <row r="74" spans="1:17" ht="12.9">
      <c r="A74" s="47"/>
      <c r="B74" s="37"/>
      <c r="C74" s="152"/>
      <c r="D74" s="152"/>
      <c r="E74" s="152"/>
      <c r="F74" s="152"/>
      <c r="G74" s="152"/>
      <c r="H74" s="152"/>
      <c r="I74" s="152"/>
      <c r="J74" s="152"/>
      <c r="K74" s="39"/>
      <c r="L74" s="6"/>
      <c r="M74" s="44"/>
      <c r="N74" s="46"/>
      <c r="O74" s="46"/>
      <c r="P74" s="8"/>
    </row>
    <row r="75" spans="1:17" ht="12.9">
      <c r="A75" s="87"/>
      <c r="B75" s="90"/>
      <c r="C75" s="152"/>
      <c r="D75" s="152"/>
      <c r="E75" s="152"/>
      <c r="F75" s="152"/>
      <c r="G75" s="152"/>
      <c r="H75" s="152"/>
      <c r="I75" s="152"/>
      <c r="J75" s="152"/>
      <c r="K75" s="4"/>
      <c r="L75" s="3"/>
      <c r="M75" s="9"/>
      <c r="N75" s="12"/>
      <c r="O75" s="12"/>
    </row>
    <row r="76" spans="1:17" ht="12.9">
      <c r="A76" s="50"/>
      <c r="B76" s="95"/>
      <c r="C76" s="212" t="s">
        <v>17</v>
      </c>
      <c r="D76" s="212"/>
      <c r="E76" s="212"/>
      <c r="F76" s="212"/>
      <c r="G76" s="212"/>
      <c r="H76" s="212"/>
      <c r="I76" s="212"/>
      <c r="J76" s="212"/>
      <c r="K76" s="52"/>
      <c r="L76" s="51"/>
      <c r="M76" s="53"/>
      <c r="N76" s="213"/>
      <c r="O76" s="213"/>
    </row>
    <row r="77" spans="1:17" ht="12.9">
      <c r="A77" s="87"/>
      <c r="B77" s="90"/>
      <c r="C77" s="152"/>
      <c r="D77" s="152"/>
      <c r="E77" s="152"/>
      <c r="F77" s="152"/>
      <c r="G77" s="152"/>
      <c r="H77" s="152"/>
      <c r="I77" s="152"/>
      <c r="J77" s="152"/>
      <c r="K77" s="4"/>
      <c r="L77" s="3"/>
      <c r="M77" s="9"/>
      <c r="N77" s="12"/>
      <c r="O77" s="12"/>
    </row>
    <row r="78" spans="1:17" ht="12.9">
      <c r="A78" s="54">
        <v>3</v>
      </c>
      <c r="B78" s="93"/>
      <c r="C78" s="195" t="s">
        <v>37</v>
      </c>
      <c r="D78" s="196"/>
      <c r="E78" s="196"/>
      <c r="F78" s="196"/>
      <c r="G78" s="196"/>
      <c r="H78" s="196"/>
      <c r="I78" s="196"/>
      <c r="J78" s="196"/>
      <c r="K78" s="56"/>
      <c r="L78" s="55"/>
      <c r="M78" s="35"/>
      <c r="N78" s="199">
        <f>N16</f>
        <v>0</v>
      </c>
      <c r="O78" s="199"/>
    </row>
    <row r="79" spans="1:17" ht="12.9">
      <c r="A79" s="54">
        <v>4</v>
      </c>
      <c r="B79" s="93"/>
      <c r="C79" s="195" t="s">
        <v>136</v>
      </c>
      <c r="D79" s="196"/>
      <c r="E79" s="196"/>
      <c r="F79" s="196"/>
      <c r="G79" s="196"/>
      <c r="H79" s="196"/>
      <c r="I79" s="196"/>
      <c r="J79" s="196"/>
      <c r="K79" s="56"/>
      <c r="L79" s="55"/>
      <c r="M79" s="35"/>
      <c r="N79" s="199">
        <f>N24</f>
        <v>0</v>
      </c>
      <c r="O79" s="199"/>
    </row>
    <row r="80" spans="1:17" ht="12.9">
      <c r="A80" s="54">
        <v>5</v>
      </c>
      <c r="B80" s="93"/>
      <c r="C80" s="195" t="s">
        <v>42</v>
      </c>
      <c r="D80" s="196"/>
      <c r="E80" s="196"/>
      <c r="F80" s="196"/>
      <c r="G80" s="196"/>
      <c r="H80" s="196"/>
      <c r="I80" s="196"/>
      <c r="J80" s="196"/>
      <c r="K80" s="56"/>
      <c r="L80" s="55"/>
      <c r="M80" s="35"/>
      <c r="N80" s="199">
        <f>N32</f>
        <v>0</v>
      </c>
      <c r="O80" s="199"/>
    </row>
    <row r="81" spans="1:15" ht="12.9">
      <c r="A81" s="54">
        <v>6</v>
      </c>
      <c r="B81" s="93"/>
      <c r="C81" s="195" t="s">
        <v>50</v>
      </c>
      <c r="D81" s="196"/>
      <c r="E81" s="196"/>
      <c r="F81" s="196"/>
      <c r="G81" s="196"/>
      <c r="H81" s="196"/>
      <c r="I81" s="196"/>
      <c r="J81" s="196"/>
      <c r="K81" s="56"/>
      <c r="L81" s="55"/>
      <c r="M81" s="35"/>
      <c r="N81" s="199">
        <f>N42</f>
        <v>0</v>
      </c>
      <c r="O81" s="199"/>
    </row>
    <row r="82" spans="1:15" ht="12.9">
      <c r="A82" s="54">
        <v>7</v>
      </c>
      <c r="B82" s="93"/>
      <c r="C82" s="195" t="s">
        <v>57</v>
      </c>
      <c r="D82" s="196"/>
      <c r="E82" s="196"/>
      <c r="F82" s="196"/>
      <c r="G82" s="196"/>
      <c r="H82" s="196"/>
      <c r="I82" s="196"/>
      <c r="J82" s="196"/>
      <c r="K82" s="56"/>
      <c r="L82" s="55"/>
      <c r="M82" s="35"/>
      <c r="N82" s="199">
        <f>N51</f>
        <v>0</v>
      </c>
      <c r="O82" s="199"/>
    </row>
    <row r="83" spans="1:15" ht="12.9">
      <c r="A83" s="54">
        <v>8</v>
      </c>
      <c r="B83" s="93"/>
      <c r="C83" s="195" t="s">
        <v>114</v>
      </c>
      <c r="D83" s="196"/>
      <c r="E83" s="196"/>
      <c r="F83" s="196"/>
      <c r="G83" s="196"/>
      <c r="H83" s="196"/>
      <c r="I83" s="196"/>
      <c r="J83" s="196"/>
      <c r="K83" s="56"/>
      <c r="L83" s="55"/>
      <c r="M83" s="35"/>
      <c r="N83" s="199">
        <f>N59</f>
        <v>0</v>
      </c>
      <c r="O83" s="199"/>
    </row>
    <row r="84" spans="1:15" ht="12.9">
      <c r="A84" s="54">
        <v>11</v>
      </c>
      <c r="B84" s="93"/>
      <c r="C84" s="195" t="s">
        <v>62</v>
      </c>
      <c r="D84" s="196"/>
      <c r="E84" s="196"/>
      <c r="F84" s="196"/>
      <c r="G84" s="196"/>
      <c r="H84" s="196"/>
      <c r="I84" s="196"/>
      <c r="J84" s="196"/>
      <c r="K84" s="56"/>
      <c r="L84" s="55"/>
      <c r="M84" s="35"/>
      <c r="N84" s="199">
        <f>N65</f>
        <v>0</v>
      </c>
      <c r="O84" s="199"/>
    </row>
    <row r="85" spans="1:15" ht="12.9">
      <c r="A85" s="54">
        <v>13</v>
      </c>
      <c r="B85" s="93"/>
      <c r="C85" s="195" t="s">
        <v>129</v>
      </c>
      <c r="D85" s="196"/>
      <c r="E85" s="196"/>
      <c r="F85" s="196"/>
      <c r="G85" s="196"/>
      <c r="H85" s="196"/>
      <c r="I85" s="196"/>
      <c r="J85" s="196"/>
      <c r="K85" s="56"/>
      <c r="L85" s="55"/>
      <c r="M85" s="35"/>
      <c r="N85" s="199">
        <f>N73</f>
        <v>0</v>
      </c>
      <c r="O85" s="199"/>
    </row>
    <row r="86" spans="1:15" ht="12.9">
      <c r="A86" s="54"/>
      <c r="B86" s="93"/>
      <c r="C86" s="195"/>
      <c r="D86" s="196"/>
      <c r="E86" s="196"/>
      <c r="F86" s="196"/>
      <c r="G86" s="196"/>
      <c r="H86" s="196"/>
      <c r="I86" s="196"/>
      <c r="J86" s="196"/>
      <c r="K86" s="56"/>
      <c r="L86" s="55"/>
      <c r="M86" s="35"/>
      <c r="N86" s="205"/>
      <c r="O86" s="205"/>
    </row>
    <row r="87" spans="1:15" ht="12.9">
      <c r="A87" s="54"/>
      <c r="B87" s="93"/>
      <c r="C87" s="197" t="s">
        <v>20</v>
      </c>
      <c r="D87" s="198"/>
      <c r="E87" s="198"/>
      <c r="F87" s="198"/>
      <c r="G87" s="198"/>
      <c r="H87" s="198"/>
      <c r="I87" s="198"/>
      <c r="J87" s="198"/>
      <c r="K87" s="57"/>
      <c r="L87" s="58"/>
      <c r="M87" s="59"/>
      <c r="N87" s="206">
        <f>SUM(N78:O85)</f>
        <v>0</v>
      </c>
      <c r="O87" s="206"/>
    </row>
  </sheetData>
  <mergeCells count="117">
    <mergeCell ref="C11:J11"/>
    <mergeCell ref="N11:O11"/>
    <mergeCell ref="C7:J7"/>
    <mergeCell ref="N7:O7"/>
    <mergeCell ref="C9:J9"/>
    <mergeCell ref="N9:O9"/>
    <mergeCell ref="C1:J1"/>
    <mergeCell ref="N1:O1"/>
    <mergeCell ref="C3:K3"/>
    <mergeCell ref="C5:J5"/>
    <mergeCell ref="N5:O5"/>
    <mergeCell ref="H2:K2"/>
    <mergeCell ref="L2:N2"/>
    <mergeCell ref="C15:J15"/>
    <mergeCell ref="N15:O15"/>
    <mergeCell ref="N16:O16"/>
    <mergeCell ref="C18:J18"/>
    <mergeCell ref="N18:O18"/>
    <mergeCell ref="C20:J20"/>
    <mergeCell ref="N20:O20"/>
    <mergeCell ref="C13:J13"/>
    <mergeCell ref="N13:O13"/>
    <mergeCell ref="C14:J14"/>
    <mergeCell ref="N14:O14"/>
    <mergeCell ref="N24:O24"/>
    <mergeCell ref="C26:J26"/>
    <mergeCell ref="N26:O26"/>
    <mergeCell ref="C28:J28"/>
    <mergeCell ref="N28:O28"/>
    <mergeCell ref="C29:J29"/>
    <mergeCell ref="N29:O29"/>
    <mergeCell ref="C21:J21"/>
    <mergeCell ref="N21:O21"/>
    <mergeCell ref="C22:J22"/>
    <mergeCell ref="N22:O22"/>
    <mergeCell ref="C23:J23"/>
    <mergeCell ref="N23:O23"/>
    <mergeCell ref="C36:J36"/>
    <mergeCell ref="N36:O36"/>
    <mergeCell ref="C37:J37"/>
    <mergeCell ref="N37:O37"/>
    <mergeCell ref="C38:J38"/>
    <mergeCell ref="N38:O38"/>
    <mergeCell ref="C30:J30"/>
    <mergeCell ref="N30:O30"/>
    <mergeCell ref="C31:J31"/>
    <mergeCell ref="N31:O31"/>
    <mergeCell ref="N32:O32"/>
    <mergeCell ref="C34:J34"/>
    <mergeCell ref="N34:O34"/>
    <mergeCell ref="N42:O42"/>
    <mergeCell ref="C44:J44"/>
    <mergeCell ref="N44:O44"/>
    <mergeCell ref="C46:J46"/>
    <mergeCell ref="N46:O46"/>
    <mergeCell ref="C47:J47"/>
    <mergeCell ref="N47:O47"/>
    <mergeCell ref="C39:J39"/>
    <mergeCell ref="N39:O39"/>
    <mergeCell ref="C40:J40"/>
    <mergeCell ref="N40:O40"/>
    <mergeCell ref="C41:J41"/>
    <mergeCell ref="N41:O41"/>
    <mergeCell ref="C50:J50"/>
    <mergeCell ref="N50:O50"/>
    <mergeCell ref="N51:O51"/>
    <mergeCell ref="C53:J53"/>
    <mergeCell ref="N53:O53"/>
    <mergeCell ref="C55:J55"/>
    <mergeCell ref="N55:O55"/>
    <mergeCell ref="C48:J48"/>
    <mergeCell ref="N48:O48"/>
    <mergeCell ref="C49:J49"/>
    <mergeCell ref="N49:O49"/>
    <mergeCell ref="N65:O65"/>
    <mergeCell ref="C63:J63"/>
    <mergeCell ref="N63:O63"/>
    <mergeCell ref="C64:J64"/>
    <mergeCell ref="N64:O64"/>
    <mergeCell ref="C61:J61"/>
    <mergeCell ref="N61:O61"/>
    <mergeCell ref="C57:J57"/>
    <mergeCell ref="N57:O57"/>
    <mergeCell ref="N59:O59"/>
    <mergeCell ref="C70:J70"/>
    <mergeCell ref="N70:O70"/>
    <mergeCell ref="C71:J71"/>
    <mergeCell ref="N71:O71"/>
    <mergeCell ref="C72:J72"/>
    <mergeCell ref="N72:O72"/>
    <mergeCell ref="C67:J67"/>
    <mergeCell ref="N67:O67"/>
    <mergeCell ref="C69:J69"/>
    <mergeCell ref="N69:O69"/>
    <mergeCell ref="C78:J78"/>
    <mergeCell ref="N78:O78"/>
    <mergeCell ref="C79:J79"/>
    <mergeCell ref="N79:O79"/>
    <mergeCell ref="C80:J80"/>
    <mergeCell ref="N80:O80"/>
    <mergeCell ref="N73:O73"/>
    <mergeCell ref="C76:J76"/>
    <mergeCell ref="N76:O76"/>
    <mergeCell ref="C87:J87"/>
    <mergeCell ref="N87:O87"/>
    <mergeCell ref="C85:J85"/>
    <mergeCell ref="N85:O85"/>
    <mergeCell ref="C86:J86"/>
    <mergeCell ref="N86:O86"/>
    <mergeCell ref="C84:J84"/>
    <mergeCell ref="N84:O84"/>
    <mergeCell ref="C81:J81"/>
    <mergeCell ref="N81:O81"/>
    <mergeCell ref="C82:J82"/>
    <mergeCell ref="N82:O82"/>
    <mergeCell ref="C83:J83"/>
    <mergeCell ref="N83:O83"/>
  </mergeCells>
  <printOptions horizontalCentered="1"/>
  <pageMargins left="0.78740157480314965" right="0.70866141732283472" top="1.2598425196850394" bottom="0.86614173228346458" header="0.31496062992125984" footer="0.43307086614173229"/>
  <pageSetup paperSize="9" scale="74" fitToHeight="0" orientation="portrait" r:id="rId1"/>
  <headerFooter scaleWithDoc="0"/>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view="pageBreakPreview" zoomScaleNormal="100" zoomScaleSheetLayoutView="100" workbookViewId="0"/>
  </sheetViews>
  <sheetFormatPr defaultColWidth="11" defaultRowHeight="12.45"/>
  <cols>
    <col min="1" max="1" width="9.640625" style="88" customWidth="1"/>
    <col min="2" max="2" width="3.5" style="96" customWidth="1"/>
    <col min="3" max="3" width="7.2109375" style="1" bestFit="1" customWidth="1"/>
    <col min="4" max="4" width="4.140625" style="1" bestFit="1" customWidth="1"/>
    <col min="5" max="5" width="9.85546875" style="1" customWidth="1"/>
    <col min="6" max="7" width="7.85546875" style="1" customWidth="1"/>
    <col min="8" max="8" width="5.85546875" style="1" customWidth="1"/>
    <col min="9" max="9" width="4.140625" style="1" customWidth="1"/>
    <col min="10" max="10" width="7.2109375" style="1" bestFit="1" customWidth="1"/>
    <col min="11" max="11" width="7.5" style="10" bestFit="1" customWidth="1"/>
    <col min="12" max="12" width="1.35546875" style="1" customWidth="1"/>
    <col min="13" max="13" width="13.7109375" style="11" bestFit="1" customWidth="1"/>
    <col min="14" max="14" width="15.640625" style="1" customWidth="1"/>
    <col min="15" max="15" width="0.85546875" style="1" customWidth="1"/>
    <col min="16" max="16" width="11" style="1"/>
    <col min="17" max="17" width="13.2109375" style="1" bestFit="1" customWidth="1"/>
    <col min="18" max="16384" width="11" style="1"/>
  </cols>
  <sheetData>
    <row r="1" spans="1:19" s="3" customFormat="1" ht="13.3" thickBot="1">
      <c r="A1" s="108"/>
      <c r="B1" s="89"/>
      <c r="C1" s="200" t="s">
        <v>212</v>
      </c>
      <c r="D1" s="200"/>
      <c r="E1" s="200"/>
      <c r="F1" s="200"/>
      <c r="G1" s="200"/>
      <c r="H1" s="200"/>
      <c r="I1" s="200"/>
      <c r="J1" s="200"/>
      <c r="K1" s="26"/>
      <c r="L1" s="18"/>
      <c r="M1" s="27"/>
      <c r="N1" s="218"/>
      <c r="O1" s="218"/>
    </row>
    <row r="2" spans="1:19" s="6" customFormat="1" ht="13.3" thickBot="1">
      <c r="A2" s="81"/>
      <c r="B2" s="90"/>
      <c r="C2" s="3"/>
      <c r="D2" s="3"/>
      <c r="E2" s="3"/>
      <c r="F2" s="3"/>
      <c r="G2" s="3"/>
      <c r="H2" s="227" t="s">
        <v>221</v>
      </c>
      <c r="I2" s="228"/>
      <c r="J2" s="228"/>
      <c r="K2" s="229"/>
      <c r="L2" s="227"/>
      <c r="M2" s="228"/>
      <c r="N2" s="229"/>
      <c r="O2" s="3"/>
    </row>
    <row r="3" spans="1:19" s="6" customFormat="1" ht="13.3" thickBot="1">
      <c r="A3" s="61"/>
      <c r="B3" s="37"/>
      <c r="C3" s="201" t="s">
        <v>189</v>
      </c>
      <c r="D3" s="201"/>
      <c r="E3" s="201"/>
      <c r="F3" s="201"/>
      <c r="G3" s="201"/>
      <c r="H3" s="201"/>
      <c r="I3" s="201"/>
      <c r="J3" s="201"/>
      <c r="K3" s="201"/>
      <c r="L3" s="21"/>
      <c r="M3" s="23"/>
      <c r="N3" s="3"/>
      <c r="O3" s="3"/>
      <c r="R3" s="7"/>
    </row>
    <row r="4" spans="1:19" s="6" customFormat="1" ht="13.3" thickBot="1">
      <c r="A4" s="61"/>
      <c r="B4" s="37"/>
      <c r="C4" s="230" t="s">
        <v>222</v>
      </c>
      <c r="D4" s="231"/>
      <c r="E4" s="231"/>
      <c r="F4" s="231"/>
      <c r="G4" s="231"/>
      <c r="H4" s="231"/>
      <c r="I4" s="231"/>
      <c r="J4" s="231"/>
      <c r="K4" s="232"/>
      <c r="L4" s="21"/>
      <c r="M4" s="23"/>
      <c r="N4" s="3"/>
      <c r="O4" s="3"/>
      <c r="R4" s="7"/>
    </row>
    <row r="5" spans="1:19" ht="14.25" customHeight="1">
      <c r="A5" s="13"/>
      <c r="B5" s="17"/>
      <c r="C5" s="106"/>
      <c r="D5" s="106"/>
      <c r="E5" s="106"/>
      <c r="F5" s="106"/>
      <c r="G5" s="106"/>
      <c r="H5" s="106"/>
      <c r="I5" s="106"/>
      <c r="J5" s="106"/>
      <c r="K5" s="16"/>
      <c r="L5" s="14"/>
      <c r="M5" s="15"/>
      <c r="N5" s="107"/>
      <c r="O5" s="107"/>
      <c r="P5" s="2"/>
      <c r="Q5" s="8"/>
    </row>
    <row r="6" spans="1:19" ht="14.25" customHeight="1">
      <c r="A6" s="82" t="s">
        <v>2</v>
      </c>
      <c r="B6" s="91" t="s">
        <v>3</v>
      </c>
      <c r="C6" s="219" t="s">
        <v>1</v>
      </c>
      <c r="D6" s="219"/>
      <c r="E6" s="219"/>
      <c r="F6" s="219"/>
      <c r="G6" s="219"/>
      <c r="H6" s="219"/>
      <c r="I6" s="219"/>
      <c r="J6" s="219"/>
      <c r="K6" s="28" t="s">
        <v>4</v>
      </c>
      <c r="L6" s="105"/>
      <c r="M6" s="29" t="s">
        <v>5</v>
      </c>
      <c r="N6" s="220" t="s">
        <v>6</v>
      </c>
      <c r="O6" s="221"/>
      <c r="P6" s="2"/>
      <c r="Q6" s="8"/>
    </row>
    <row r="7" spans="1:19" ht="14.25" customHeight="1">
      <c r="A7" s="110"/>
      <c r="B7" s="109"/>
      <c r="C7" s="30"/>
      <c r="D7" s="30"/>
      <c r="E7" s="30"/>
      <c r="F7" s="30"/>
      <c r="G7" s="30"/>
      <c r="H7" s="30"/>
      <c r="I7" s="30"/>
      <c r="J7" s="30"/>
      <c r="K7" s="31"/>
      <c r="L7" s="30"/>
      <c r="M7" s="32"/>
      <c r="N7" s="30"/>
      <c r="O7" s="30"/>
      <c r="P7" s="2"/>
      <c r="Q7" s="8"/>
    </row>
    <row r="8" spans="1:19" s="25" customFormat="1" ht="15" customHeight="1">
      <c r="A8" s="33">
        <v>1</v>
      </c>
      <c r="B8" s="92"/>
      <c r="C8" s="210" t="s">
        <v>18</v>
      </c>
      <c r="D8" s="211"/>
      <c r="E8" s="211"/>
      <c r="F8" s="211"/>
      <c r="G8" s="211"/>
      <c r="H8" s="211"/>
      <c r="I8" s="211"/>
      <c r="J8" s="211"/>
      <c r="K8" s="34"/>
      <c r="L8" s="6"/>
      <c r="M8" s="35"/>
      <c r="N8" s="199"/>
      <c r="O8" s="199"/>
    </row>
    <row r="9" spans="1:19" s="2" customFormat="1" ht="14.25" customHeight="1">
      <c r="A9" s="110"/>
      <c r="B9" s="109"/>
      <c r="C9" s="30"/>
      <c r="D9" s="30"/>
      <c r="E9" s="30"/>
      <c r="F9" s="30"/>
      <c r="G9" s="30"/>
      <c r="H9" s="30"/>
      <c r="I9" s="30"/>
      <c r="J9" s="30"/>
      <c r="K9" s="31"/>
      <c r="L9" s="30"/>
      <c r="M9" s="32"/>
      <c r="N9" s="30"/>
      <c r="O9" s="30"/>
      <c r="Q9" s="19"/>
    </row>
    <row r="10" spans="1:19" ht="46.95" customHeight="1">
      <c r="A10" s="84" t="s">
        <v>7</v>
      </c>
      <c r="B10" s="37" t="s">
        <v>0</v>
      </c>
      <c r="C10" s="207" t="s">
        <v>156</v>
      </c>
      <c r="D10" s="207"/>
      <c r="E10" s="207"/>
      <c r="F10" s="207"/>
      <c r="G10" s="207"/>
      <c r="H10" s="207"/>
      <c r="I10" s="207"/>
      <c r="J10" s="207"/>
      <c r="K10" s="34">
        <v>1</v>
      </c>
      <c r="L10" s="6"/>
      <c r="M10" s="35"/>
      <c r="N10" s="199">
        <f t="shared" ref="N10:N11" si="0">K10*M10</f>
        <v>0</v>
      </c>
      <c r="O10" s="199"/>
      <c r="P10" s="35"/>
      <c r="Q10" s="35"/>
      <c r="R10" s="128"/>
    </row>
    <row r="11" spans="1:19" ht="32.5" customHeight="1">
      <c r="A11" s="85" t="s">
        <v>8</v>
      </c>
      <c r="B11" s="37" t="s">
        <v>19</v>
      </c>
      <c r="C11" s="207" t="s">
        <v>154</v>
      </c>
      <c r="D11" s="207"/>
      <c r="E11" s="207"/>
      <c r="F11" s="207"/>
      <c r="G11" s="207"/>
      <c r="H11" s="207"/>
      <c r="I11" s="207"/>
      <c r="J11" s="207"/>
      <c r="K11" s="34">
        <v>22</v>
      </c>
      <c r="L11" s="6"/>
      <c r="M11" s="35"/>
      <c r="N11" s="199">
        <f t="shared" si="0"/>
        <v>0</v>
      </c>
      <c r="O11" s="199"/>
      <c r="P11" s="35"/>
      <c r="Q11" s="35"/>
      <c r="R11" s="130"/>
      <c r="S11" s="126"/>
    </row>
    <row r="12" spans="1:19" ht="63.65" customHeight="1">
      <c r="A12" s="84" t="s">
        <v>9</v>
      </c>
      <c r="B12" s="37" t="s">
        <v>15</v>
      </c>
      <c r="C12" s="207" t="s">
        <v>157</v>
      </c>
      <c r="D12" s="207"/>
      <c r="E12" s="207"/>
      <c r="F12" s="207"/>
      <c r="G12" s="207"/>
      <c r="H12" s="207"/>
      <c r="I12" s="207"/>
      <c r="J12" s="207"/>
      <c r="K12" s="34">
        <v>1</v>
      </c>
      <c r="L12" s="6"/>
      <c r="M12" s="35"/>
      <c r="N12" s="199">
        <f>K12*M12</f>
        <v>0</v>
      </c>
      <c r="O12" s="199"/>
      <c r="P12" s="35"/>
      <c r="Q12" s="35"/>
      <c r="R12" s="128"/>
    </row>
    <row r="13" spans="1:19" ht="31.95" customHeight="1">
      <c r="A13" s="84" t="s">
        <v>22</v>
      </c>
      <c r="B13" s="37" t="s">
        <v>0</v>
      </c>
      <c r="C13" s="207" t="s">
        <v>202</v>
      </c>
      <c r="D13" s="207"/>
      <c r="E13" s="207"/>
      <c r="F13" s="207"/>
      <c r="G13" s="207"/>
      <c r="H13" s="207"/>
      <c r="I13" s="207"/>
      <c r="J13" s="207"/>
      <c r="K13" s="34">
        <v>1</v>
      </c>
      <c r="L13" s="6"/>
      <c r="M13" s="35"/>
      <c r="N13" s="199">
        <f>K13*M13</f>
        <v>0</v>
      </c>
      <c r="O13" s="199"/>
      <c r="P13" s="101"/>
      <c r="Q13" s="35"/>
    </row>
    <row r="14" spans="1:19" ht="14.25" customHeight="1">
      <c r="A14" s="84"/>
      <c r="B14" s="38"/>
      <c r="C14" s="207"/>
      <c r="D14" s="207"/>
      <c r="E14" s="207"/>
      <c r="F14" s="207"/>
      <c r="G14" s="207"/>
      <c r="H14" s="207"/>
      <c r="I14" s="207"/>
      <c r="J14" s="207"/>
      <c r="K14" s="34"/>
      <c r="L14" s="6"/>
      <c r="M14" s="35"/>
      <c r="N14" s="199"/>
      <c r="O14" s="199"/>
      <c r="P14" s="2"/>
      <c r="Q14" s="8"/>
    </row>
    <row r="15" spans="1:19" ht="14.25" customHeight="1">
      <c r="A15" s="47"/>
      <c r="B15" s="37"/>
      <c r="C15" s="100"/>
      <c r="D15" s="100"/>
      <c r="E15" s="100"/>
      <c r="F15" s="100"/>
      <c r="G15" s="100"/>
      <c r="H15" s="100"/>
      <c r="I15" s="100"/>
      <c r="J15" s="100"/>
      <c r="K15" s="39"/>
      <c r="L15" s="6"/>
      <c r="M15" s="40" t="s">
        <v>10</v>
      </c>
      <c r="N15" s="208">
        <f>SUM(N10:O13)</f>
        <v>0</v>
      </c>
      <c r="O15" s="208"/>
      <c r="P15" s="2"/>
      <c r="Q15" s="8"/>
    </row>
    <row r="16" spans="1:19" ht="14.25" customHeight="1">
      <c r="A16" s="47"/>
      <c r="B16" s="37"/>
      <c r="C16" s="100"/>
      <c r="D16" s="100"/>
      <c r="E16" s="100"/>
      <c r="F16" s="100"/>
      <c r="G16" s="100"/>
      <c r="H16" s="100"/>
      <c r="I16" s="100"/>
      <c r="J16" s="100"/>
      <c r="K16" s="39"/>
      <c r="L16" s="6"/>
      <c r="M16" s="44"/>
      <c r="N16" s="46"/>
      <c r="O16" s="46"/>
      <c r="P16" s="2"/>
      <c r="Q16" s="8"/>
    </row>
    <row r="17" spans="1:19" s="25" customFormat="1" ht="15" customHeight="1">
      <c r="A17" s="33">
        <v>2</v>
      </c>
      <c r="B17" s="92"/>
      <c r="C17" s="210" t="s">
        <v>34</v>
      </c>
      <c r="D17" s="211"/>
      <c r="E17" s="211"/>
      <c r="F17" s="211"/>
      <c r="G17" s="211"/>
      <c r="H17" s="211"/>
      <c r="I17" s="211"/>
      <c r="J17" s="211"/>
      <c r="K17" s="34"/>
      <c r="L17" s="6"/>
      <c r="M17" s="35"/>
      <c r="N17" s="199"/>
      <c r="O17" s="199"/>
    </row>
    <row r="18" spans="1:19" s="2" customFormat="1" ht="14.25" customHeight="1">
      <c r="A18" s="110"/>
      <c r="B18" s="109"/>
      <c r="C18" s="30"/>
      <c r="D18" s="30"/>
      <c r="E18" s="30"/>
      <c r="F18" s="30"/>
      <c r="G18" s="30"/>
      <c r="H18" s="30"/>
      <c r="I18" s="30"/>
      <c r="J18" s="30"/>
      <c r="K18" s="31"/>
      <c r="L18" s="30"/>
      <c r="M18" s="32"/>
      <c r="N18" s="30"/>
      <c r="O18" s="30"/>
      <c r="Q18" s="19"/>
    </row>
    <row r="19" spans="1:19" ht="49.95" customHeight="1">
      <c r="A19" s="172" t="s">
        <v>11</v>
      </c>
      <c r="B19" s="173" t="s">
        <v>19</v>
      </c>
      <c r="C19" s="209" t="s">
        <v>155</v>
      </c>
      <c r="D19" s="209"/>
      <c r="E19" s="209"/>
      <c r="F19" s="209"/>
      <c r="G19" s="209"/>
      <c r="H19" s="209"/>
      <c r="I19" s="209"/>
      <c r="J19" s="209"/>
      <c r="K19" s="174">
        <v>1</v>
      </c>
      <c r="L19" s="175"/>
      <c r="M19" s="176"/>
      <c r="N19" s="202">
        <f>K19*M19</f>
        <v>0</v>
      </c>
      <c r="O19" s="202"/>
      <c r="P19" s="101"/>
      <c r="Q19" s="35"/>
      <c r="R19" s="127"/>
      <c r="S19" s="124"/>
    </row>
    <row r="20" spans="1:19" ht="102.65" customHeight="1">
      <c r="A20" s="84" t="s">
        <v>12</v>
      </c>
      <c r="B20" s="37" t="s">
        <v>19</v>
      </c>
      <c r="C20" s="207" t="s">
        <v>73</v>
      </c>
      <c r="D20" s="207"/>
      <c r="E20" s="207"/>
      <c r="F20" s="207"/>
      <c r="G20" s="207"/>
      <c r="H20" s="207"/>
      <c r="I20" s="207"/>
      <c r="J20" s="207"/>
      <c r="K20" s="34">
        <v>75.5</v>
      </c>
      <c r="L20" s="6"/>
      <c r="M20" s="35"/>
      <c r="N20" s="199">
        <f>K20*M20</f>
        <v>0</v>
      </c>
      <c r="O20" s="199"/>
      <c r="P20" s="141"/>
      <c r="Q20" s="35"/>
      <c r="R20" s="127"/>
      <c r="S20" s="124"/>
    </row>
    <row r="21" spans="1:19" ht="61.2" customHeight="1">
      <c r="A21" s="84" t="s">
        <v>33</v>
      </c>
      <c r="B21" s="37" t="s">
        <v>19</v>
      </c>
      <c r="C21" s="207" t="s">
        <v>158</v>
      </c>
      <c r="D21" s="207"/>
      <c r="E21" s="207"/>
      <c r="F21" s="207"/>
      <c r="G21" s="207"/>
      <c r="H21" s="207"/>
      <c r="I21" s="207"/>
      <c r="J21" s="207"/>
      <c r="K21" s="34">
        <v>75</v>
      </c>
      <c r="L21" s="6"/>
      <c r="M21" s="35"/>
      <c r="N21" s="199">
        <f>K21*M21</f>
        <v>0</v>
      </c>
      <c r="O21" s="199"/>
      <c r="P21" s="141"/>
      <c r="Q21" s="35"/>
      <c r="R21" s="127"/>
      <c r="S21" s="126"/>
    </row>
    <row r="22" spans="1:19" ht="48.65" customHeight="1">
      <c r="A22" s="84" t="s">
        <v>36</v>
      </c>
      <c r="B22" s="37" t="s">
        <v>19</v>
      </c>
      <c r="C22" s="207" t="s">
        <v>28</v>
      </c>
      <c r="D22" s="207"/>
      <c r="E22" s="207"/>
      <c r="F22" s="207"/>
      <c r="G22" s="207"/>
      <c r="H22" s="207"/>
      <c r="I22" s="207"/>
      <c r="J22" s="207"/>
      <c r="K22" s="34">
        <v>259</v>
      </c>
      <c r="L22" s="6"/>
      <c r="M22" s="35"/>
      <c r="N22" s="199">
        <f t="shared" ref="N22" si="1">K22*M22</f>
        <v>0</v>
      </c>
      <c r="O22" s="199"/>
      <c r="P22" s="141"/>
      <c r="Q22" s="35"/>
      <c r="R22" s="127"/>
      <c r="S22" s="124"/>
    </row>
    <row r="23" spans="1:19" ht="102" customHeight="1">
      <c r="A23" s="84" t="s">
        <v>38</v>
      </c>
      <c r="B23" s="37" t="s">
        <v>0</v>
      </c>
      <c r="C23" s="207" t="s">
        <v>153</v>
      </c>
      <c r="D23" s="207"/>
      <c r="E23" s="207"/>
      <c r="F23" s="207"/>
      <c r="G23" s="207"/>
      <c r="H23" s="207"/>
      <c r="I23" s="207"/>
      <c r="J23" s="207"/>
      <c r="K23" s="34">
        <v>1</v>
      </c>
      <c r="L23" s="6"/>
      <c r="M23" s="35"/>
      <c r="N23" s="199">
        <f t="shared" ref="N23" si="2">K23*M23</f>
        <v>0</v>
      </c>
      <c r="O23" s="199"/>
      <c r="P23" s="141"/>
      <c r="Q23" s="35"/>
      <c r="R23" s="127"/>
      <c r="S23" s="124"/>
    </row>
    <row r="24" spans="1:19" ht="31.2" customHeight="1">
      <c r="A24" s="84" t="s">
        <v>78</v>
      </c>
      <c r="B24" s="37" t="s">
        <v>19</v>
      </c>
      <c r="C24" s="207" t="s">
        <v>74</v>
      </c>
      <c r="D24" s="207"/>
      <c r="E24" s="207"/>
      <c r="F24" s="207"/>
      <c r="G24" s="207"/>
      <c r="H24" s="207"/>
      <c r="I24" s="207"/>
      <c r="J24" s="207"/>
      <c r="K24" s="34">
        <f>39*3</f>
        <v>117</v>
      </c>
      <c r="L24" s="6"/>
      <c r="M24" s="35"/>
      <c r="N24" s="199">
        <f>K24*M24</f>
        <v>0</v>
      </c>
      <c r="O24" s="199"/>
      <c r="P24" s="141"/>
      <c r="Q24" s="35"/>
      <c r="R24" s="127"/>
    </row>
    <row r="25" spans="1:19" ht="46.2" customHeight="1">
      <c r="A25" s="172" t="s">
        <v>123</v>
      </c>
      <c r="B25" s="173" t="s">
        <v>19</v>
      </c>
      <c r="C25" s="209" t="s">
        <v>79</v>
      </c>
      <c r="D25" s="209"/>
      <c r="E25" s="209"/>
      <c r="F25" s="209"/>
      <c r="G25" s="209"/>
      <c r="H25" s="209"/>
      <c r="I25" s="209"/>
      <c r="J25" s="209"/>
      <c r="K25" s="174">
        <v>6</v>
      </c>
      <c r="L25" s="175"/>
      <c r="M25" s="176"/>
      <c r="N25" s="202">
        <f>K25*M25</f>
        <v>0</v>
      </c>
      <c r="O25" s="202"/>
      <c r="P25" s="141"/>
      <c r="Q25" s="35"/>
      <c r="R25" s="127"/>
    </row>
    <row r="26" spans="1:19" ht="14.25" customHeight="1">
      <c r="A26" s="84"/>
      <c r="B26" s="38"/>
      <c r="C26" s="207"/>
      <c r="D26" s="207"/>
      <c r="E26" s="207"/>
      <c r="F26" s="207"/>
      <c r="G26" s="207"/>
      <c r="H26" s="207"/>
      <c r="I26" s="207"/>
      <c r="J26" s="207"/>
      <c r="K26" s="34"/>
      <c r="L26" s="6"/>
      <c r="M26" s="35"/>
      <c r="N26" s="199"/>
      <c r="O26" s="199"/>
      <c r="P26" s="2"/>
      <c r="Q26" s="8"/>
    </row>
    <row r="27" spans="1:19" ht="14.25" customHeight="1">
      <c r="A27" s="47"/>
      <c r="B27" s="37"/>
      <c r="C27" s="100"/>
      <c r="D27" s="100"/>
      <c r="E27" s="100"/>
      <c r="F27" s="100"/>
      <c r="G27" s="100"/>
      <c r="H27" s="100"/>
      <c r="I27" s="100"/>
      <c r="J27" s="100"/>
      <c r="K27" s="39"/>
      <c r="L27" s="6"/>
      <c r="M27" s="40" t="s">
        <v>13</v>
      </c>
      <c r="N27" s="208">
        <f>SUM(N19:O25)</f>
        <v>0</v>
      </c>
      <c r="O27" s="208"/>
      <c r="P27" s="2"/>
      <c r="Q27" s="8"/>
    </row>
    <row r="28" spans="1:19" ht="14.25" customHeight="1">
      <c r="A28" s="47"/>
      <c r="B28" s="37"/>
      <c r="C28" s="100"/>
      <c r="D28" s="100"/>
      <c r="E28" s="100"/>
      <c r="F28" s="100"/>
      <c r="G28" s="100"/>
      <c r="H28" s="100"/>
      <c r="I28" s="100"/>
      <c r="J28" s="100"/>
      <c r="K28" s="39"/>
      <c r="L28" s="6"/>
      <c r="M28" s="44"/>
      <c r="N28" s="46"/>
      <c r="O28" s="46"/>
      <c r="P28" s="2"/>
      <c r="Q28" s="8"/>
    </row>
    <row r="29" spans="1:19" s="25" customFormat="1" ht="15" customHeight="1">
      <c r="A29" s="33">
        <v>3</v>
      </c>
      <c r="B29" s="92"/>
      <c r="C29" s="210" t="s">
        <v>37</v>
      </c>
      <c r="D29" s="211"/>
      <c r="E29" s="211"/>
      <c r="F29" s="211"/>
      <c r="G29" s="211"/>
      <c r="H29" s="211"/>
      <c r="I29" s="211"/>
      <c r="J29" s="211"/>
      <c r="K29" s="34"/>
      <c r="L29" s="6"/>
      <c r="M29" s="35"/>
      <c r="N29" s="199"/>
      <c r="O29" s="199"/>
    </row>
    <row r="30" spans="1:19" s="25" customFormat="1" ht="15" customHeight="1">
      <c r="A30" s="62"/>
      <c r="B30" s="93"/>
      <c r="C30" s="102"/>
      <c r="D30" s="103"/>
      <c r="E30" s="103"/>
      <c r="F30" s="103"/>
      <c r="G30" s="103"/>
      <c r="H30" s="103"/>
      <c r="I30" s="103"/>
      <c r="J30" s="103"/>
      <c r="K30" s="34"/>
      <c r="L30" s="6"/>
      <c r="M30" s="35"/>
      <c r="N30" s="101"/>
      <c r="O30" s="101"/>
    </row>
    <row r="31" spans="1:19" ht="289.2" customHeight="1">
      <c r="A31" s="172" t="s">
        <v>14</v>
      </c>
      <c r="B31" s="173" t="s">
        <v>19</v>
      </c>
      <c r="C31" s="209" t="s">
        <v>152</v>
      </c>
      <c r="D31" s="209"/>
      <c r="E31" s="209"/>
      <c r="F31" s="209"/>
      <c r="G31" s="209"/>
      <c r="H31" s="209"/>
      <c r="I31" s="209"/>
      <c r="J31" s="209"/>
      <c r="K31" s="174">
        <f>28*3</f>
        <v>84</v>
      </c>
      <c r="L31" s="175"/>
      <c r="M31" s="176"/>
      <c r="N31" s="202">
        <f t="shared" ref="N31:N32" si="3">K31*M31</f>
        <v>0</v>
      </c>
      <c r="O31" s="202"/>
      <c r="P31" s="101"/>
      <c r="Q31" s="35"/>
      <c r="R31" s="127"/>
    </row>
    <row r="32" spans="1:19" ht="59.5" customHeight="1">
      <c r="A32" s="172" t="s">
        <v>39</v>
      </c>
      <c r="B32" s="173" t="s">
        <v>19</v>
      </c>
      <c r="C32" s="209" t="s">
        <v>159</v>
      </c>
      <c r="D32" s="209"/>
      <c r="E32" s="209"/>
      <c r="F32" s="209"/>
      <c r="G32" s="209"/>
      <c r="H32" s="209"/>
      <c r="I32" s="209"/>
      <c r="J32" s="209"/>
      <c r="K32" s="174">
        <v>75</v>
      </c>
      <c r="L32" s="175"/>
      <c r="M32" s="176"/>
      <c r="N32" s="202">
        <f t="shared" si="3"/>
        <v>0</v>
      </c>
      <c r="O32" s="202"/>
      <c r="P32" s="101"/>
      <c r="Q32" s="35"/>
      <c r="R32" s="127"/>
    </row>
    <row r="33" spans="1:22" ht="100.95" customHeight="1">
      <c r="A33" s="172" t="s">
        <v>40</v>
      </c>
      <c r="B33" s="173" t="s">
        <v>15</v>
      </c>
      <c r="C33" s="209" t="s">
        <v>118</v>
      </c>
      <c r="D33" s="209"/>
      <c r="E33" s="209"/>
      <c r="F33" s="209"/>
      <c r="G33" s="209"/>
      <c r="H33" s="209"/>
      <c r="I33" s="209"/>
      <c r="J33" s="209"/>
      <c r="K33" s="174">
        <v>8</v>
      </c>
      <c r="L33" s="175"/>
      <c r="M33" s="176"/>
      <c r="N33" s="202">
        <f t="shared" ref="N33:N34" si="4">K33*M33</f>
        <v>0</v>
      </c>
      <c r="O33" s="202"/>
      <c r="P33" s="101"/>
      <c r="Q33" s="35"/>
      <c r="R33" s="127"/>
    </row>
    <row r="34" spans="1:22" ht="87.65" customHeight="1">
      <c r="A34" s="172" t="s">
        <v>41</v>
      </c>
      <c r="B34" s="173" t="s">
        <v>15</v>
      </c>
      <c r="C34" s="216" t="s">
        <v>27</v>
      </c>
      <c r="D34" s="209"/>
      <c r="E34" s="209"/>
      <c r="F34" s="209"/>
      <c r="G34" s="209"/>
      <c r="H34" s="209"/>
      <c r="I34" s="209"/>
      <c r="J34" s="209"/>
      <c r="K34" s="174">
        <v>3.5</v>
      </c>
      <c r="L34" s="175"/>
      <c r="M34" s="176"/>
      <c r="N34" s="202">
        <f t="shared" si="4"/>
        <v>0</v>
      </c>
      <c r="O34" s="202"/>
      <c r="P34" s="101"/>
      <c r="Q34" s="35"/>
      <c r="R34" s="128"/>
    </row>
    <row r="35" spans="1:22" ht="12.9">
      <c r="A35" s="172" t="s">
        <v>80</v>
      </c>
      <c r="B35" s="173" t="s">
        <v>15</v>
      </c>
      <c r="C35" s="209" t="s">
        <v>32</v>
      </c>
      <c r="D35" s="209"/>
      <c r="E35" s="209"/>
      <c r="F35" s="209"/>
      <c r="G35" s="209"/>
      <c r="H35" s="209"/>
      <c r="I35" s="209"/>
      <c r="J35" s="209"/>
      <c r="K35" s="174">
        <v>1</v>
      </c>
      <c r="L35" s="175"/>
      <c r="M35" s="176"/>
      <c r="N35" s="202">
        <f>K35*M35</f>
        <v>0</v>
      </c>
      <c r="O35" s="202"/>
      <c r="P35" s="101"/>
      <c r="Q35" s="35"/>
      <c r="R35" s="128"/>
    </row>
    <row r="36" spans="1:22" ht="14.25" customHeight="1">
      <c r="A36" s="47"/>
      <c r="B36" s="37"/>
      <c r="C36" s="100"/>
      <c r="D36" s="100"/>
      <c r="E36" s="100"/>
      <c r="F36" s="100"/>
      <c r="G36" s="100"/>
      <c r="H36" s="100"/>
      <c r="I36" s="100"/>
      <c r="J36" s="100"/>
      <c r="K36" s="39"/>
      <c r="L36" s="6"/>
      <c r="M36" s="44"/>
      <c r="N36" s="46"/>
      <c r="O36" s="46"/>
      <c r="P36" s="2"/>
      <c r="Q36" s="8"/>
    </row>
    <row r="37" spans="1:22" s="25" customFormat="1" ht="15" customHeight="1">
      <c r="A37" s="97" t="s">
        <v>161</v>
      </c>
      <c r="B37" s="92"/>
      <c r="C37" s="203" t="s">
        <v>87</v>
      </c>
      <c r="D37" s="204"/>
      <c r="E37" s="204"/>
      <c r="F37" s="204"/>
      <c r="G37" s="204"/>
      <c r="H37" s="204"/>
      <c r="I37" s="204"/>
      <c r="J37" s="204"/>
      <c r="K37" s="34"/>
      <c r="L37" s="6"/>
      <c r="M37" s="35"/>
      <c r="N37" s="199"/>
      <c r="O37" s="199"/>
    </row>
    <row r="38" spans="1:22" s="25" customFormat="1" ht="15" customHeight="1">
      <c r="A38" s="62"/>
      <c r="B38" s="93"/>
      <c r="C38" s="102"/>
      <c r="D38" s="103"/>
      <c r="E38" s="103"/>
      <c r="F38" s="103"/>
      <c r="G38" s="103"/>
      <c r="H38" s="103"/>
      <c r="I38" s="103"/>
      <c r="J38" s="103"/>
      <c r="K38" s="34"/>
      <c r="L38" s="6"/>
      <c r="M38" s="35"/>
      <c r="N38" s="101"/>
      <c r="O38" s="101"/>
    </row>
    <row r="39" spans="1:22" s="76" customFormat="1" ht="30" customHeight="1">
      <c r="A39" s="190" t="s">
        <v>162</v>
      </c>
      <c r="B39" s="178" t="s">
        <v>15</v>
      </c>
      <c r="C39" s="215" t="s">
        <v>83</v>
      </c>
      <c r="D39" s="215"/>
      <c r="E39" s="215"/>
      <c r="F39" s="215"/>
      <c r="G39" s="215"/>
      <c r="H39" s="215"/>
      <c r="I39" s="215"/>
      <c r="J39" s="215"/>
      <c r="K39" s="179">
        <v>2</v>
      </c>
      <c r="L39" s="180"/>
      <c r="M39" s="181"/>
      <c r="N39" s="202">
        <f t="shared" ref="N39:N43" si="5">K39*M39</f>
        <v>0</v>
      </c>
      <c r="O39" s="202">
        <f>M39*K39</f>
        <v>0</v>
      </c>
      <c r="P39" s="79"/>
      <c r="Q39" s="77"/>
    </row>
    <row r="40" spans="1:22" s="76" customFormat="1" ht="45.65" customHeight="1">
      <c r="A40" s="190" t="s">
        <v>163</v>
      </c>
      <c r="B40" s="178" t="s">
        <v>19</v>
      </c>
      <c r="C40" s="215" t="s">
        <v>84</v>
      </c>
      <c r="D40" s="215"/>
      <c r="E40" s="215"/>
      <c r="F40" s="215"/>
      <c r="G40" s="215"/>
      <c r="H40" s="215"/>
      <c r="I40" s="215"/>
      <c r="J40" s="215"/>
      <c r="K40" s="179">
        <f>5*1.6</f>
        <v>8</v>
      </c>
      <c r="L40" s="180"/>
      <c r="M40" s="181"/>
      <c r="N40" s="202">
        <f t="shared" si="5"/>
        <v>0</v>
      </c>
      <c r="O40" s="202">
        <f>M40*K40</f>
        <v>0</v>
      </c>
      <c r="P40" s="79"/>
      <c r="Q40" s="78"/>
      <c r="R40" s="79"/>
      <c r="S40" s="79"/>
      <c r="T40" s="79"/>
      <c r="U40" s="79"/>
      <c r="V40" s="80"/>
    </row>
    <row r="41" spans="1:22" s="76" customFormat="1" ht="14.6">
      <c r="A41" s="122" t="s">
        <v>164</v>
      </c>
      <c r="B41" s="94" t="s">
        <v>19</v>
      </c>
      <c r="C41" s="217" t="s">
        <v>85</v>
      </c>
      <c r="D41" s="217"/>
      <c r="E41" s="217"/>
      <c r="F41" s="217"/>
      <c r="G41" s="217"/>
      <c r="H41" s="217"/>
      <c r="I41" s="217"/>
      <c r="J41" s="217"/>
      <c r="K41" s="73">
        <v>6</v>
      </c>
      <c r="L41" s="74"/>
      <c r="M41" s="75"/>
      <c r="N41" s="199">
        <f t="shared" si="5"/>
        <v>0</v>
      </c>
      <c r="O41" s="199"/>
      <c r="P41" s="79"/>
      <c r="Q41" s="35"/>
      <c r="R41" s="127"/>
      <c r="S41" s="79"/>
      <c r="T41" s="79"/>
    </row>
    <row r="42" spans="1:22" s="76" customFormat="1" ht="14.6">
      <c r="A42" s="122" t="s">
        <v>165</v>
      </c>
      <c r="B42" s="94" t="s">
        <v>81</v>
      </c>
      <c r="C42" s="217" t="s">
        <v>86</v>
      </c>
      <c r="D42" s="217"/>
      <c r="E42" s="217"/>
      <c r="F42" s="217"/>
      <c r="G42" s="217"/>
      <c r="H42" s="217"/>
      <c r="I42" s="217"/>
      <c r="J42" s="217"/>
      <c r="K42" s="73">
        <v>1</v>
      </c>
      <c r="L42" s="74"/>
      <c r="M42" s="75"/>
      <c r="N42" s="199">
        <f t="shared" si="5"/>
        <v>0</v>
      </c>
      <c r="O42" s="199">
        <f t="shared" ref="O42:O43" si="6">M42*K42</f>
        <v>0</v>
      </c>
      <c r="P42" s="79"/>
      <c r="Q42" s="35"/>
      <c r="R42" s="127"/>
    </row>
    <row r="43" spans="1:22" s="76" customFormat="1" ht="14.6">
      <c r="A43" s="190" t="s">
        <v>168</v>
      </c>
      <c r="B43" s="191" t="s">
        <v>15</v>
      </c>
      <c r="C43" s="214" t="s">
        <v>101</v>
      </c>
      <c r="D43" s="215"/>
      <c r="E43" s="215"/>
      <c r="F43" s="215"/>
      <c r="G43" s="215"/>
      <c r="H43" s="215"/>
      <c r="I43" s="215"/>
      <c r="J43" s="215"/>
      <c r="K43" s="179">
        <v>5</v>
      </c>
      <c r="L43" s="180"/>
      <c r="M43" s="181"/>
      <c r="N43" s="202">
        <f t="shared" si="5"/>
        <v>0</v>
      </c>
      <c r="O43" s="202">
        <f t="shared" si="6"/>
        <v>0</v>
      </c>
      <c r="P43" s="79"/>
      <c r="Q43" s="35"/>
      <c r="R43" s="127"/>
      <c r="S43" s="75"/>
      <c r="T43" s="75"/>
    </row>
    <row r="44" spans="1:22" ht="14.25" customHeight="1">
      <c r="A44" s="84"/>
      <c r="B44" s="38"/>
      <c r="C44" s="207"/>
      <c r="D44" s="207"/>
      <c r="E44" s="207"/>
      <c r="F44" s="207"/>
      <c r="G44" s="207"/>
      <c r="H44" s="207"/>
      <c r="I44" s="207"/>
      <c r="J44" s="207"/>
      <c r="K44" s="34"/>
      <c r="L44" s="6"/>
      <c r="M44" s="35"/>
      <c r="N44" s="199"/>
      <c r="O44" s="199"/>
      <c r="P44" s="2"/>
      <c r="Q44" s="8"/>
    </row>
    <row r="45" spans="1:22" ht="14.25" customHeight="1">
      <c r="A45" s="47"/>
      <c r="B45" s="37"/>
      <c r="C45" s="100"/>
      <c r="D45" s="100"/>
      <c r="E45" s="100"/>
      <c r="F45" s="100"/>
      <c r="G45" s="100"/>
      <c r="H45" s="100"/>
      <c r="I45" s="100"/>
      <c r="J45" s="100"/>
      <c r="K45" s="39"/>
      <c r="L45" s="6"/>
      <c r="M45" s="40" t="s">
        <v>16</v>
      </c>
      <c r="N45" s="208">
        <f>SUM(N31:O43)</f>
        <v>0</v>
      </c>
      <c r="O45" s="208"/>
      <c r="P45" s="2"/>
      <c r="Q45" s="8"/>
    </row>
    <row r="46" spans="1:22" ht="14.25" customHeight="1">
      <c r="A46" s="47"/>
      <c r="B46" s="37"/>
      <c r="C46" s="100"/>
      <c r="D46" s="100"/>
      <c r="E46" s="100"/>
      <c r="F46" s="100"/>
      <c r="G46" s="100"/>
      <c r="H46" s="100"/>
      <c r="I46" s="100"/>
      <c r="J46" s="100"/>
      <c r="K46" s="39"/>
      <c r="L46" s="6"/>
      <c r="M46" s="44"/>
      <c r="N46" s="46"/>
      <c r="O46" s="46"/>
      <c r="P46" s="2"/>
      <c r="Q46" s="8"/>
    </row>
    <row r="47" spans="1:22" s="25" customFormat="1" ht="15" customHeight="1">
      <c r="A47" s="33">
        <v>8</v>
      </c>
      <c r="B47" s="92"/>
      <c r="C47" s="210" t="s">
        <v>58</v>
      </c>
      <c r="D47" s="211"/>
      <c r="E47" s="211"/>
      <c r="F47" s="211"/>
      <c r="G47" s="211"/>
      <c r="H47" s="211"/>
      <c r="I47" s="211"/>
      <c r="J47" s="211"/>
      <c r="K47" s="34"/>
      <c r="L47" s="6"/>
      <c r="M47" s="35"/>
      <c r="N47" s="199"/>
      <c r="O47" s="199"/>
    </row>
    <row r="48" spans="1:22" s="25" customFormat="1" ht="15" customHeight="1">
      <c r="A48" s="62"/>
      <c r="B48" s="93"/>
      <c r="C48" s="102"/>
      <c r="D48" s="103"/>
      <c r="E48" s="103"/>
      <c r="F48" s="103"/>
      <c r="G48" s="103"/>
      <c r="H48" s="103"/>
      <c r="I48" s="103"/>
      <c r="J48" s="103"/>
      <c r="K48" s="34"/>
      <c r="L48" s="6"/>
      <c r="M48" s="35"/>
      <c r="N48" s="101"/>
      <c r="O48" s="101"/>
    </row>
    <row r="49" spans="1:18" ht="46.95" customHeight="1">
      <c r="A49" s="172" t="s">
        <v>63</v>
      </c>
      <c r="B49" s="173" t="s">
        <v>15</v>
      </c>
      <c r="C49" s="209" t="s">
        <v>29</v>
      </c>
      <c r="D49" s="209"/>
      <c r="E49" s="209"/>
      <c r="F49" s="209"/>
      <c r="G49" s="209"/>
      <c r="H49" s="209"/>
      <c r="I49" s="209"/>
      <c r="J49" s="209"/>
      <c r="K49" s="174">
        <v>10</v>
      </c>
      <c r="L49" s="175"/>
      <c r="M49" s="176"/>
      <c r="N49" s="202">
        <f t="shared" ref="N49:N50" si="7">K49*M49</f>
        <v>0</v>
      </c>
      <c r="O49" s="202"/>
      <c r="P49" s="101"/>
      <c r="Q49" s="35"/>
      <c r="R49" s="127"/>
    </row>
    <row r="50" spans="1:18" ht="12.9">
      <c r="A50" s="84" t="s">
        <v>64</v>
      </c>
      <c r="B50" s="37" t="s">
        <v>0</v>
      </c>
      <c r="C50" s="207" t="s">
        <v>75</v>
      </c>
      <c r="D50" s="207"/>
      <c r="E50" s="207"/>
      <c r="F50" s="207"/>
      <c r="G50" s="207"/>
      <c r="H50" s="207"/>
      <c r="I50" s="207"/>
      <c r="J50" s="207"/>
      <c r="K50" s="34">
        <v>1</v>
      </c>
      <c r="L50" s="6"/>
      <c r="M50" s="35"/>
      <c r="N50" s="199">
        <f t="shared" si="7"/>
        <v>0</v>
      </c>
      <c r="O50" s="199"/>
      <c r="P50" s="101"/>
      <c r="Q50" s="35"/>
      <c r="R50" s="127"/>
    </row>
    <row r="51" spans="1:18" ht="14.25" customHeight="1">
      <c r="A51" s="84"/>
      <c r="B51" s="38"/>
      <c r="C51" s="207"/>
      <c r="D51" s="207"/>
      <c r="E51" s="207"/>
      <c r="F51" s="207"/>
      <c r="G51" s="207"/>
      <c r="H51" s="207"/>
      <c r="I51" s="207"/>
      <c r="J51" s="207"/>
      <c r="K51" s="34"/>
      <c r="L51" s="6"/>
      <c r="M51" s="35"/>
      <c r="N51" s="199"/>
      <c r="O51" s="199"/>
      <c r="P51" s="2"/>
      <c r="Q51" s="8"/>
      <c r="R51" s="11"/>
    </row>
    <row r="52" spans="1:18" ht="14.25" customHeight="1">
      <c r="A52" s="47"/>
      <c r="B52" s="37"/>
      <c r="C52" s="100"/>
      <c r="D52" s="100"/>
      <c r="E52" s="100"/>
      <c r="F52" s="100"/>
      <c r="G52" s="100"/>
      <c r="H52" s="100"/>
      <c r="I52" s="100"/>
      <c r="J52" s="100"/>
      <c r="K52" s="39"/>
      <c r="L52" s="6"/>
      <c r="M52" s="40" t="s">
        <v>65</v>
      </c>
      <c r="N52" s="208">
        <f>SUM(N49:O50)</f>
        <v>0</v>
      </c>
      <c r="O52" s="208"/>
      <c r="P52" s="2"/>
      <c r="Q52" s="8"/>
    </row>
    <row r="53" spans="1:18" ht="14.25" customHeight="1">
      <c r="A53" s="47"/>
      <c r="B53" s="37"/>
      <c r="C53" s="100"/>
      <c r="D53" s="100"/>
      <c r="E53" s="100"/>
      <c r="F53" s="100"/>
      <c r="G53" s="100"/>
      <c r="H53" s="100"/>
      <c r="I53" s="100"/>
      <c r="J53" s="100"/>
      <c r="K53" s="39"/>
      <c r="L53" s="6"/>
      <c r="M53" s="44"/>
      <c r="N53" s="46"/>
      <c r="O53" s="46"/>
      <c r="P53" s="2"/>
      <c r="Q53" s="8"/>
    </row>
    <row r="54" spans="1:18" ht="12.9">
      <c r="A54" s="87"/>
      <c r="B54" s="90"/>
      <c r="C54" s="100"/>
      <c r="D54" s="100"/>
      <c r="E54" s="100"/>
      <c r="F54" s="100"/>
      <c r="G54" s="100"/>
      <c r="H54" s="100"/>
      <c r="I54" s="100"/>
      <c r="J54" s="100"/>
      <c r="K54" s="4"/>
      <c r="L54" s="3"/>
      <c r="M54" s="9"/>
      <c r="N54" s="12"/>
      <c r="O54" s="12"/>
    </row>
    <row r="55" spans="1:18" ht="12.9">
      <c r="A55" s="50"/>
      <c r="B55" s="95"/>
      <c r="C55" s="212" t="s">
        <v>17</v>
      </c>
      <c r="D55" s="212"/>
      <c r="E55" s="212"/>
      <c r="F55" s="212"/>
      <c r="G55" s="212"/>
      <c r="H55" s="212"/>
      <c r="I55" s="212"/>
      <c r="J55" s="212"/>
      <c r="K55" s="52"/>
      <c r="L55" s="51"/>
      <c r="M55" s="53"/>
      <c r="N55" s="213"/>
      <c r="O55" s="213"/>
    </row>
    <row r="56" spans="1:18" ht="12.9">
      <c r="A56" s="87"/>
      <c r="B56" s="90"/>
      <c r="C56" s="100"/>
      <c r="D56" s="100"/>
      <c r="E56" s="100"/>
      <c r="F56" s="100"/>
      <c r="G56" s="100"/>
      <c r="H56" s="100"/>
      <c r="I56" s="100"/>
      <c r="J56" s="100"/>
      <c r="K56" s="4"/>
      <c r="L56" s="3"/>
      <c r="M56" s="9"/>
      <c r="N56" s="12"/>
      <c r="O56" s="12"/>
    </row>
    <row r="57" spans="1:18" ht="12.75" customHeight="1">
      <c r="A57" s="54">
        <v>1</v>
      </c>
      <c r="B57" s="93"/>
      <c r="C57" s="195" t="s">
        <v>18</v>
      </c>
      <c r="D57" s="196"/>
      <c r="E57" s="196"/>
      <c r="F57" s="196"/>
      <c r="G57" s="196"/>
      <c r="H57" s="196"/>
      <c r="I57" s="196"/>
      <c r="J57" s="196"/>
      <c r="K57" s="56"/>
      <c r="L57" s="55"/>
      <c r="M57" s="35"/>
      <c r="N57" s="199">
        <f>N15</f>
        <v>0</v>
      </c>
      <c r="O57" s="199"/>
    </row>
    <row r="58" spans="1:18" ht="12.9">
      <c r="A58" s="54">
        <v>2</v>
      </c>
      <c r="B58" s="93"/>
      <c r="C58" s="195" t="s">
        <v>34</v>
      </c>
      <c r="D58" s="196"/>
      <c r="E58" s="196"/>
      <c r="F58" s="196"/>
      <c r="G58" s="196"/>
      <c r="H58" s="196"/>
      <c r="I58" s="196"/>
      <c r="J58" s="196"/>
      <c r="K58" s="56"/>
      <c r="L58" s="55"/>
      <c r="M58" s="35"/>
      <c r="N58" s="199">
        <f>N27</f>
        <v>0</v>
      </c>
      <c r="O58" s="199"/>
    </row>
    <row r="59" spans="1:18" ht="12.9">
      <c r="A59" s="54">
        <v>3</v>
      </c>
      <c r="B59" s="93"/>
      <c r="C59" s="195" t="s">
        <v>37</v>
      </c>
      <c r="D59" s="196"/>
      <c r="E59" s="196"/>
      <c r="F59" s="196"/>
      <c r="G59" s="196"/>
      <c r="H59" s="196"/>
      <c r="I59" s="196"/>
      <c r="J59" s="196"/>
      <c r="K59" s="56"/>
      <c r="L59" s="55"/>
      <c r="M59" s="35"/>
      <c r="N59" s="199">
        <f>N45</f>
        <v>0</v>
      </c>
      <c r="O59" s="199"/>
    </row>
    <row r="60" spans="1:18" ht="12.9">
      <c r="A60" s="54">
        <v>8</v>
      </c>
      <c r="B60" s="93"/>
      <c r="C60" s="195" t="s">
        <v>58</v>
      </c>
      <c r="D60" s="196"/>
      <c r="E60" s="196"/>
      <c r="F60" s="196"/>
      <c r="G60" s="196"/>
      <c r="H60" s="196"/>
      <c r="I60" s="196"/>
      <c r="J60" s="196"/>
      <c r="K60" s="56"/>
      <c r="L60" s="55"/>
      <c r="M60" s="35"/>
      <c r="N60" s="199">
        <f>N52</f>
        <v>0</v>
      </c>
      <c r="O60" s="199"/>
    </row>
    <row r="61" spans="1:18" ht="12.9">
      <c r="A61" s="54"/>
      <c r="B61" s="93"/>
      <c r="C61" s="195"/>
      <c r="D61" s="196"/>
      <c r="E61" s="196"/>
      <c r="F61" s="196"/>
      <c r="G61" s="196"/>
      <c r="H61" s="196"/>
      <c r="I61" s="196"/>
      <c r="J61" s="196"/>
      <c r="K61" s="56"/>
      <c r="L61" s="55"/>
      <c r="M61" s="35"/>
      <c r="N61" s="205"/>
      <c r="O61" s="205"/>
    </row>
    <row r="62" spans="1:18" ht="12.9">
      <c r="A62" s="54"/>
      <c r="B62" s="93"/>
      <c r="C62" s="197" t="s">
        <v>20</v>
      </c>
      <c r="D62" s="198"/>
      <c r="E62" s="198"/>
      <c r="F62" s="198"/>
      <c r="G62" s="198"/>
      <c r="H62" s="198"/>
      <c r="I62" s="198"/>
      <c r="J62" s="198"/>
      <c r="K62" s="57"/>
      <c r="L62" s="58"/>
      <c r="M62" s="59"/>
      <c r="N62" s="206">
        <f>SUM(N57:O60)</f>
        <v>0</v>
      </c>
      <c r="O62" s="206"/>
    </row>
  </sheetData>
  <mergeCells count="90">
    <mergeCell ref="C23:J23"/>
    <mergeCell ref="N23:O23"/>
    <mergeCell ref="C32:J32"/>
    <mergeCell ref="N32:O32"/>
    <mergeCell ref="C59:J59"/>
    <mergeCell ref="N59:O59"/>
    <mergeCell ref="C55:J55"/>
    <mergeCell ref="N55:O55"/>
    <mergeCell ref="C57:J57"/>
    <mergeCell ref="N57:O57"/>
    <mergeCell ref="C58:J58"/>
    <mergeCell ref="N58:O58"/>
    <mergeCell ref="N45:O45"/>
    <mergeCell ref="C51:J51"/>
    <mergeCell ref="N51:O51"/>
    <mergeCell ref="N52:O52"/>
    <mergeCell ref="C61:J61"/>
    <mergeCell ref="N61:O61"/>
    <mergeCell ref="C62:J62"/>
    <mergeCell ref="N62:O62"/>
    <mergeCell ref="C60:J60"/>
    <mergeCell ref="N60:O60"/>
    <mergeCell ref="C47:J47"/>
    <mergeCell ref="N47:O47"/>
    <mergeCell ref="C49:J49"/>
    <mergeCell ref="N49:O49"/>
    <mergeCell ref="C50:J50"/>
    <mergeCell ref="N50:O50"/>
    <mergeCell ref="C44:J44"/>
    <mergeCell ref="N44:O44"/>
    <mergeCell ref="C41:J41"/>
    <mergeCell ref="N41:O41"/>
    <mergeCell ref="C42:J42"/>
    <mergeCell ref="N42:O42"/>
    <mergeCell ref="C34:J34"/>
    <mergeCell ref="N34:O34"/>
    <mergeCell ref="C35:J35"/>
    <mergeCell ref="N35:O35"/>
    <mergeCell ref="C43:J43"/>
    <mergeCell ref="N43:O43"/>
    <mergeCell ref="C37:J37"/>
    <mergeCell ref="N37:O37"/>
    <mergeCell ref="C39:J39"/>
    <mergeCell ref="N39:O39"/>
    <mergeCell ref="C40:J40"/>
    <mergeCell ref="N40:O40"/>
    <mergeCell ref="C24:J24"/>
    <mergeCell ref="N24:O24"/>
    <mergeCell ref="C25:J25"/>
    <mergeCell ref="N25:O25"/>
    <mergeCell ref="C26:J26"/>
    <mergeCell ref="N26:O26"/>
    <mergeCell ref="N27:O27"/>
    <mergeCell ref="C29:J29"/>
    <mergeCell ref="N29:O29"/>
    <mergeCell ref="C33:J33"/>
    <mergeCell ref="N33:O33"/>
    <mergeCell ref="C31:J31"/>
    <mergeCell ref="N31:O31"/>
    <mergeCell ref="C21:J21"/>
    <mergeCell ref="N21:O21"/>
    <mergeCell ref="C22:J22"/>
    <mergeCell ref="N22:O22"/>
    <mergeCell ref="N15:O15"/>
    <mergeCell ref="C17:J17"/>
    <mergeCell ref="N17:O17"/>
    <mergeCell ref="C19:J19"/>
    <mergeCell ref="N19:O19"/>
    <mergeCell ref="C20:J20"/>
    <mergeCell ref="N20:O20"/>
    <mergeCell ref="C8:J8"/>
    <mergeCell ref="N8:O8"/>
    <mergeCell ref="C10:J10"/>
    <mergeCell ref="N10:O10"/>
    <mergeCell ref="C11:J11"/>
    <mergeCell ref="N11:O11"/>
    <mergeCell ref="C12:J12"/>
    <mergeCell ref="N12:O12"/>
    <mergeCell ref="C13:J13"/>
    <mergeCell ref="N13:O13"/>
    <mergeCell ref="C14:J14"/>
    <mergeCell ref="N14:O14"/>
    <mergeCell ref="C1:J1"/>
    <mergeCell ref="N1:O1"/>
    <mergeCell ref="C3:K3"/>
    <mergeCell ref="C6:J6"/>
    <mergeCell ref="N6:O6"/>
    <mergeCell ref="H2:K2"/>
    <mergeCell ref="L2:N2"/>
    <mergeCell ref="C4:K4"/>
  </mergeCells>
  <printOptions horizontalCentered="1"/>
  <pageMargins left="0.78740157480314965" right="0.70866141732283472" top="1.2598425196850394" bottom="0.86614173228346458" header="0.31496062992125984" footer="0.43307086614173229"/>
  <pageSetup paperSize="9" scale="74" fitToHeight="0" orientation="portrait" r:id="rId1"/>
  <headerFooter scaleWithDoc="0"/>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8"/>
  <sheetViews>
    <sheetView view="pageBreakPreview" zoomScale="85" zoomScaleNormal="100" zoomScaleSheetLayoutView="85" workbookViewId="0"/>
  </sheetViews>
  <sheetFormatPr defaultColWidth="11" defaultRowHeight="12.45"/>
  <cols>
    <col min="1" max="1" width="9.640625" style="88" customWidth="1"/>
    <col min="2" max="2" width="3.5" style="96" customWidth="1"/>
    <col min="3" max="3" width="7.2109375" style="1" bestFit="1" customWidth="1"/>
    <col min="4" max="4" width="4.140625" style="1" bestFit="1" customWidth="1"/>
    <col min="5" max="5" width="9.85546875" style="1" customWidth="1"/>
    <col min="6" max="7" width="7.85546875" style="1" customWidth="1"/>
    <col min="8" max="8" width="5.85546875" style="1" customWidth="1"/>
    <col min="9" max="9" width="4.140625" style="1" customWidth="1"/>
    <col min="10" max="10" width="7.2109375" style="1" bestFit="1" customWidth="1"/>
    <col min="11" max="11" width="7.5" style="10" bestFit="1" customWidth="1"/>
    <col min="12" max="12" width="1.35546875" style="1" customWidth="1"/>
    <col min="13" max="13" width="13.7109375" style="11" bestFit="1" customWidth="1"/>
    <col min="14" max="14" width="15.640625" style="1" customWidth="1"/>
    <col min="15" max="15" width="0.85546875" style="1" customWidth="1"/>
    <col min="16" max="16" width="11" style="1"/>
    <col min="17" max="17" width="13.2109375" style="1" bestFit="1" customWidth="1"/>
    <col min="18" max="16384" width="11" style="1"/>
  </cols>
  <sheetData>
    <row r="1" spans="1:20" s="3" customFormat="1" ht="13.3" thickBot="1">
      <c r="A1" s="150"/>
      <c r="B1" s="89"/>
      <c r="C1" s="200" t="s">
        <v>213</v>
      </c>
      <c r="D1" s="200"/>
      <c r="E1" s="200"/>
      <c r="F1" s="200"/>
      <c r="G1" s="200"/>
      <c r="H1" s="200"/>
      <c r="I1" s="200"/>
      <c r="J1" s="200"/>
      <c r="K1" s="26"/>
      <c r="L1" s="18"/>
      <c r="M1" s="27"/>
      <c r="N1" s="218"/>
      <c r="O1" s="218"/>
    </row>
    <row r="2" spans="1:20" s="6" customFormat="1" ht="13.3" thickBot="1">
      <c r="A2" s="81"/>
      <c r="B2" s="90"/>
      <c r="C2" s="3"/>
      <c r="D2" s="3"/>
      <c r="E2" s="3"/>
      <c r="F2" s="3"/>
      <c r="G2" s="3"/>
      <c r="H2" s="227" t="s">
        <v>221</v>
      </c>
      <c r="I2" s="228"/>
      <c r="J2" s="228"/>
      <c r="K2" s="229"/>
      <c r="L2" s="227"/>
      <c r="M2" s="228"/>
      <c r="N2" s="229"/>
      <c r="O2" s="3"/>
    </row>
    <row r="3" spans="1:20" s="6" customFormat="1" ht="12.9">
      <c r="A3" s="61"/>
      <c r="B3" s="37"/>
      <c r="C3" s="201" t="s">
        <v>189</v>
      </c>
      <c r="D3" s="201"/>
      <c r="E3" s="201"/>
      <c r="F3" s="201"/>
      <c r="G3" s="201"/>
      <c r="H3" s="201"/>
      <c r="I3" s="201"/>
      <c r="J3" s="201"/>
      <c r="K3" s="201"/>
      <c r="L3" s="21"/>
      <c r="M3" s="23"/>
      <c r="N3" s="3"/>
      <c r="O3" s="3"/>
      <c r="R3" s="7"/>
    </row>
    <row r="4" spans="1:20" s="6" customFormat="1" ht="12.9">
      <c r="A4" s="61"/>
      <c r="B4" s="37"/>
      <c r="C4" s="24"/>
      <c r="D4" s="21"/>
      <c r="E4" s="21"/>
      <c r="F4" s="21"/>
      <c r="G4" s="21"/>
      <c r="H4" s="21"/>
      <c r="I4" s="21"/>
      <c r="J4" s="21"/>
      <c r="K4" s="22"/>
      <c r="L4" s="21"/>
      <c r="M4" s="23"/>
      <c r="N4" s="3"/>
      <c r="O4" s="3"/>
      <c r="R4" s="7"/>
    </row>
    <row r="5" spans="1:20" ht="14.25" customHeight="1">
      <c r="A5" s="13"/>
      <c r="B5" s="17"/>
      <c r="C5" s="143"/>
      <c r="D5" s="143"/>
      <c r="E5" s="143"/>
      <c r="F5" s="143"/>
      <c r="G5" s="143"/>
      <c r="H5" s="143"/>
      <c r="I5" s="143"/>
      <c r="J5" s="143"/>
      <c r="K5" s="16"/>
      <c r="L5" s="14"/>
      <c r="M5" s="15"/>
      <c r="N5" s="144"/>
      <c r="O5" s="144"/>
      <c r="P5" s="2"/>
      <c r="Q5" s="8"/>
    </row>
    <row r="6" spans="1:20" ht="14.25" customHeight="1">
      <c r="A6" s="82" t="s">
        <v>2</v>
      </c>
      <c r="B6" s="91" t="s">
        <v>3</v>
      </c>
      <c r="C6" s="219" t="s">
        <v>1</v>
      </c>
      <c r="D6" s="219"/>
      <c r="E6" s="219"/>
      <c r="F6" s="219"/>
      <c r="G6" s="219"/>
      <c r="H6" s="219"/>
      <c r="I6" s="219"/>
      <c r="J6" s="219"/>
      <c r="K6" s="28" t="s">
        <v>4</v>
      </c>
      <c r="L6" s="153"/>
      <c r="M6" s="29" t="s">
        <v>5</v>
      </c>
      <c r="N6" s="220" t="s">
        <v>6</v>
      </c>
      <c r="O6" s="221"/>
      <c r="P6" s="2"/>
      <c r="Q6" s="8"/>
    </row>
    <row r="7" spans="1:20" ht="14.25" customHeight="1">
      <c r="A7" s="140"/>
      <c r="B7" s="111"/>
      <c r="C7" s="30"/>
      <c r="D7" s="30"/>
      <c r="E7" s="30"/>
      <c r="F7" s="30"/>
      <c r="G7" s="30"/>
      <c r="H7" s="30"/>
      <c r="I7" s="30"/>
      <c r="J7" s="30"/>
      <c r="K7" s="31"/>
      <c r="L7" s="30"/>
      <c r="M7" s="32"/>
      <c r="N7" s="30"/>
      <c r="O7" s="30"/>
      <c r="P7" s="2"/>
      <c r="Q7" s="8"/>
    </row>
    <row r="8" spans="1:20" s="25" customFormat="1" ht="15" customHeight="1">
      <c r="A8" s="33">
        <v>3</v>
      </c>
      <c r="B8" s="92"/>
      <c r="C8" s="210" t="s">
        <v>37</v>
      </c>
      <c r="D8" s="211"/>
      <c r="E8" s="211"/>
      <c r="F8" s="211"/>
      <c r="G8" s="211"/>
      <c r="H8" s="211"/>
      <c r="I8" s="211"/>
      <c r="J8" s="211"/>
      <c r="K8" s="34"/>
      <c r="L8" s="6"/>
      <c r="M8" s="35"/>
      <c r="N8" s="199"/>
      <c r="O8" s="199"/>
    </row>
    <row r="9" spans="1:20" s="25" customFormat="1" ht="15" customHeight="1">
      <c r="A9" s="62"/>
      <c r="B9" s="93"/>
      <c r="C9" s="147"/>
      <c r="D9" s="148"/>
      <c r="E9" s="148"/>
      <c r="F9" s="148"/>
      <c r="G9" s="148"/>
      <c r="H9" s="148"/>
      <c r="I9" s="148"/>
      <c r="J9" s="148"/>
      <c r="K9" s="34"/>
      <c r="L9" s="6"/>
      <c r="M9" s="35"/>
      <c r="N9" s="141"/>
      <c r="O9" s="141"/>
    </row>
    <row r="10" spans="1:20" ht="12.9">
      <c r="A10" s="84" t="s">
        <v>102</v>
      </c>
      <c r="B10" s="37" t="s">
        <v>15</v>
      </c>
      <c r="C10" s="207" t="s">
        <v>30</v>
      </c>
      <c r="D10" s="207"/>
      <c r="E10" s="207"/>
      <c r="F10" s="207"/>
      <c r="G10" s="207"/>
      <c r="H10" s="207"/>
      <c r="I10" s="207"/>
      <c r="J10" s="207"/>
      <c r="K10" s="34">
        <v>1</v>
      </c>
      <c r="L10" s="6"/>
      <c r="M10" s="35"/>
      <c r="N10" s="199">
        <f t="shared" ref="N10" si="0">K10*M10</f>
        <v>0</v>
      </c>
      <c r="O10" s="199"/>
      <c r="P10" s="141"/>
      <c r="Q10" s="35"/>
    </row>
    <row r="11" spans="1:20" ht="14.25" customHeight="1">
      <c r="A11" s="47"/>
      <c r="B11" s="37"/>
      <c r="C11" s="152"/>
      <c r="D11" s="152"/>
      <c r="E11" s="152"/>
      <c r="F11" s="152"/>
      <c r="G11" s="152"/>
      <c r="H11" s="152"/>
      <c r="I11" s="152"/>
      <c r="J11" s="152"/>
      <c r="K11" s="39"/>
      <c r="L11" s="6"/>
      <c r="M11" s="44"/>
      <c r="N11" s="46"/>
      <c r="O11" s="46"/>
      <c r="P11" s="2"/>
      <c r="Q11" s="8"/>
    </row>
    <row r="12" spans="1:20" s="25" customFormat="1" ht="15" customHeight="1">
      <c r="A12" s="97" t="s">
        <v>161</v>
      </c>
      <c r="B12" s="92"/>
      <c r="C12" s="203" t="s">
        <v>87</v>
      </c>
      <c r="D12" s="204"/>
      <c r="E12" s="204"/>
      <c r="F12" s="204"/>
      <c r="G12" s="204"/>
      <c r="H12" s="204"/>
      <c r="I12" s="204"/>
      <c r="J12" s="204"/>
      <c r="K12" s="34"/>
      <c r="L12" s="6"/>
      <c r="M12" s="35"/>
      <c r="N12" s="199"/>
      <c r="O12" s="199"/>
    </row>
    <row r="13" spans="1:20" s="25" customFormat="1" ht="15" customHeight="1">
      <c r="A13" s="62"/>
      <c r="B13" s="93"/>
      <c r="C13" s="147"/>
      <c r="D13" s="148"/>
      <c r="E13" s="148"/>
      <c r="F13" s="148"/>
      <c r="G13" s="148"/>
      <c r="H13" s="148"/>
      <c r="I13" s="148"/>
      <c r="J13" s="148"/>
      <c r="K13" s="34"/>
      <c r="L13" s="6"/>
      <c r="M13" s="35"/>
      <c r="N13" s="141"/>
      <c r="O13" s="141"/>
    </row>
    <row r="14" spans="1:20" s="76" customFormat="1" ht="29.5" customHeight="1">
      <c r="A14" s="122" t="s">
        <v>166</v>
      </c>
      <c r="B14" s="94" t="s">
        <v>82</v>
      </c>
      <c r="C14" s="217" t="s">
        <v>89</v>
      </c>
      <c r="D14" s="217"/>
      <c r="E14" s="217"/>
      <c r="F14" s="217"/>
      <c r="G14" s="217"/>
      <c r="H14" s="217"/>
      <c r="I14" s="217"/>
      <c r="J14" s="217"/>
      <c r="K14" s="73">
        <v>5</v>
      </c>
      <c r="L14" s="74"/>
      <c r="M14" s="75"/>
      <c r="N14" s="199">
        <f t="shared" ref="N14:N15" si="1">K14*M14</f>
        <v>0</v>
      </c>
      <c r="O14" s="199">
        <f t="shared" ref="O14:O15" si="2">M14*K14</f>
        <v>0</v>
      </c>
      <c r="P14" s="79"/>
      <c r="Q14" s="184"/>
      <c r="R14" s="79"/>
      <c r="S14" s="75"/>
      <c r="T14" s="75"/>
    </row>
    <row r="15" spans="1:20" s="76" customFormat="1" ht="30" customHeight="1">
      <c r="A15" s="122" t="s">
        <v>167</v>
      </c>
      <c r="B15" s="94" t="s">
        <v>15</v>
      </c>
      <c r="C15" s="217" t="s">
        <v>88</v>
      </c>
      <c r="D15" s="217"/>
      <c r="E15" s="217"/>
      <c r="F15" s="217"/>
      <c r="G15" s="217"/>
      <c r="H15" s="217"/>
      <c r="I15" s="217"/>
      <c r="J15" s="217"/>
      <c r="K15" s="73">
        <v>2</v>
      </c>
      <c r="L15" s="74"/>
      <c r="M15" s="75"/>
      <c r="N15" s="199">
        <f t="shared" si="1"/>
        <v>0</v>
      </c>
      <c r="O15" s="199">
        <f t="shared" si="2"/>
        <v>0</v>
      </c>
      <c r="P15" s="79"/>
      <c r="Q15" s="184"/>
      <c r="R15" s="79"/>
      <c r="S15" s="75"/>
      <c r="T15" s="75"/>
    </row>
    <row r="16" spans="1:20" ht="14.25" customHeight="1">
      <c r="A16" s="84"/>
      <c r="B16" s="38"/>
      <c r="C16" s="207"/>
      <c r="D16" s="207"/>
      <c r="E16" s="207"/>
      <c r="F16" s="207"/>
      <c r="G16" s="207"/>
      <c r="H16" s="207"/>
      <c r="I16" s="207"/>
      <c r="J16" s="207"/>
      <c r="K16" s="34"/>
      <c r="L16" s="6"/>
      <c r="M16" s="35"/>
      <c r="N16" s="199"/>
      <c r="O16" s="199"/>
      <c r="P16" s="2"/>
      <c r="Q16" s="8"/>
    </row>
    <row r="17" spans="1:18" ht="14.25" customHeight="1">
      <c r="A17" s="47"/>
      <c r="B17" s="37"/>
      <c r="C17" s="152"/>
      <c r="D17" s="152"/>
      <c r="E17" s="152"/>
      <c r="F17" s="152"/>
      <c r="G17" s="152"/>
      <c r="H17" s="152"/>
      <c r="I17" s="152"/>
      <c r="J17" s="152"/>
      <c r="K17" s="39"/>
      <c r="L17" s="6"/>
      <c r="M17" s="40" t="s">
        <v>16</v>
      </c>
      <c r="N17" s="208">
        <f>SUM(N10:O15)</f>
        <v>0</v>
      </c>
      <c r="O17" s="208"/>
      <c r="P17" s="2"/>
      <c r="Q17" s="8"/>
    </row>
    <row r="18" spans="1:18" ht="14.25" customHeight="1">
      <c r="A18" s="47"/>
      <c r="B18" s="37"/>
      <c r="C18" s="152"/>
      <c r="D18" s="152"/>
      <c r="E18" s="152"/>
      <c r="F18" s="152"/>
      <c r="G18" s="152"/>
      <c r="H18" s="152"/>
      <c r="I18" s="152"/>
      <c r="J18" s="152"/>
      <c r="K18" s="39"/>
      <c r="L18" s="6"/>
      <c r="M18" s="44"/>
      <c r="N18" s="46"/>
      <c r="O18" s="46"/>
      <c r="P18" s="2"/>
      <c r="Q18" s="8"/>
    </row>
    <row r="19" spans="1:18" s="25" customFormat="1" ht="15" customHeight="1">
      <c r="A19" s="33">
        <v>4</v>
      </c>
      <c r="B19" s="92"/>
      <c r="C19" s="210" t="s">
        <v>42</v>
      </c>
      <c r="D19" s="211"/>
      <c r="E19" s="211"/>
      <c r="F19" s="211"/>
      <c r="G19" s="211"/>
      <c r="H19" s="211"/>
      <c r="I19" s="211"/>
      <c r="J19" s="211"/>
      <c r="K19" s="34"/>
      <c r="L19" s="6"/>
      <c r="M19" s="35"/>
      <c r="N19" s="199"/>
      <c r="O19" s="199"/>
    </row>
    <row r="20" spans="1:18" s="25" customFormat="1" ht="15" customHeight="1">
      <c r="A20" s="62"/>
      <c r="B20" s="93"/>
      <c r="C20" s="147"/>
      <c r="D20" s="148"/>
      <c r="E20" s="148"/>
      <c r="F20" s="148"/>
      <c r="G20" s="148"/>
      <c r="H20" s="148"/>
      <c r="I20" s="148"/>
      <c r="J20" s="148"/>
      <c r="K20" s="34"/>
      <c r="L20" s="6"/>
      <c r="M20" s="35"/>
      <c r="N20" s="141"/>
      <c r="O20" s="141"/>
    </row>
    <row r="21" spans="1:18" ht="35.5" customHeight="1">
      <c r="A21" s="84" t="s">
        <v>43</v>
      </c>
      <c r="B21" s="37" t="s">
        <v>15</v>
      </c>
      <c r="C21" s="207" t="s">
        <v>90</v>
      </c>
      <c r="D21" s="207"/>
      <c r="E21" s="207"/>
      <c r="F21" s="207"/>
      <c r="G21" s="207"/>
      <c r="H21" s="207"/>
      <c r="I21" s="207"/>
      <c r="J21" s="207"/>
      <c r="K21" s="34">
        <v>33</v>
      </c>
      <c r="L21" s="6"/>
      <c r="M21" s="35"/>
      <c r="N21" s="199">
        <f t="shared" ref="N21:N22" si="3">K21*M21</f>
        <v>0</v>
      </c>
      <c r="O21" s="199"/>
      <c r="P21" s="141"/>
      <c r="Q21" s="35"/>
      <c r="R21" s="130"/>
    </row>
    <row r="22" spans="1:18" ht="48.65" customHeight="1">
      <c r="A22" s="85" t="s">
        <v>44</v>
      </c>
      <c r="B22" s="37" t="s">
        <v>15</v>
      </c>
      <c r="C22" s="207" t="s">
        <v>160</v>
      </c>
      <c r="D22" s="207"/>
      <c r="E22" s="207"/>
      <c r="F22" s="207"/>
      <c r="G22" s="207"/>
      <c r="H22" s="207"/>
      <c r="I22" s="207"/>
      <c r="J22" s="207"/>
      <c r="K22" s="34">
        <v>16</v>
      </c>
      <c r="L22" s="6"/>
      <c r="M22" s="35"/>
      <c r="N22" s="199">
        <f t="shared" si="3"/>
        <v>0</v>
      </c>
      <c r="O22" s="199"/>
      <c r="P22" s="141"/>
      <c r="Q22" s="35"/>
      <c r="R22" s="130"/>
    </row>
    <row r="23" spans="1:18" ht="58.2" customHeight="1">
      <c r="A23" s="84" t="s">
        <v>92</v>
      </c>
      <c r="B23" s="37" t="s">
        <v>15</v>
      </c>
      <c r="C23" s="207" t="s">
        <v>95</v>
      </c>
      <c r="D23" s="207"/>
      <c r="E23" s="207"/>
      <c r="F23" s="207"/>
      <c r="G23" s="207"/>
      <c r="H23" s="207"/>
      <c r="I23" s="207"/>
      <c r="J23" s="207"/>
      <c r="K23" s="34">
        <v>16</v>
      </c>
      <c r="L23" s="6"/>
      <c r="M23" s="35"/>
      <c r="N23" s="199">
        <f t="shared" ref="N23:N41" si="4">K23*M23</f>
        <v>0</v>
      </c>
      <c r="O23" s="199"/>
      <c r="P23" s="141"/>
      <c r="Q23" s="35"/>
      <c r="R23" s="130"/>
    </row>
    <row r="24" spans="1:18" ht="44.5" customHeight="1">
      <c r="A24" s="85" t="s">
        <v>93</v>
      </c>
      <c r="B24" s="37" t="s">
        <v>0</v>
      </c>
      <c r="C24" s="207" t="s">
        <v>137</v>
      </c>
      <c r="D24" s="207"/>
      <c r="E24" s="207"/>
      <c r="F24" s="207"/>
      <c r="G24" s="207"/>
      <c r="H24" s="207"/>
      <c r="I24" s="207"/>
      <c r="J24" s="207"/>
      <c r="K24" s="34">
        <v>1</v>
      </c>
      <c r="L24" s="6"/>
      <c r="M24" s="35"/>
      <c r="N24" s="199">
        <f t="shared" si="4"/>
        <v>0</v>
      </c>
      <c r="O24" s="199"/>
      <c r="P24" s="141"/>
      <c r="Q24" s="35"/>
      <c r="R24" s="130"/>
    </row>
    <row r="25" spans="1:18" ht="14.25" customHeight="1">
      <c r="A25" s="84"/>
      <c r="B25" s="38"/>
      <c r="C25" s="207"/>
      <c r="D25" s="207"/>
      <c r="E25" s="207"/>
      <c r="F25" s="207"/>
      <c r="G25" s="207"/>
      <c r="H25" s="207"/>
      <c r="I25" s="207"/>
      <c r="J25" s="207"/>
      <c r="K25" s="34"/>
      <c r="L25" s="6"/>
      <c r="M25" s="35"/>
      <c r="N25" s="199"/>
      <c r="O25" s="199"/>
      <c r="P25" s="2"/>
      <c r="Q25" s="8"/>
    </row>
    <row r="26" spans="1:18" ht="14.25" customHeight="1">
      <c r="A26" s="47"/>
      <c r="B26" s="37"/>
      <c r="C26" s="152"/>
      <c r="D26" s="152"/>
      <c r="E26" s="152"/>
      <c r="F26" s="152"/>
      <c r="G26" s="152"/>
      <c r="H26" s="152"/>
      <c r="I26" s="152"/>
      <c r="J26" s="152"/>
      <c r="K26" s="39"/>
      <c r="L26" s="6"/>
      <c r="M26" s="40" t="s">
        <v>45</v>
      </c>
      <c r="N26" s="208">
        <f>SUM(N21:O24)</f>
        <v>0</v>
      </c>
      <c r="O26" s="208"/>
      <c r="P26" s="2"/>
      <c r="Q26" s="8"/>
    </row>
    <row r="27" spans="1:18" ht="14.25" customHeight="1">
      <c r="A27" s="47"/>
      <c r="B27" s="37"/>
      <c r="C27" s="152"/>
      <c r="D27" s="152"/>
      <c r="E27" s="152"/>
      <c r="F27" s="152"/>
      <c r="G27" s="152"/>
      <c r="H27" s="152"/>
      <c r="I27" s="152"/>
      <c r="J27" s="152"/>
      <c r="K27" s="39"/>
      <c r="L27" s="6"/>
      <c r="M27" s="44"/>
      <c r="N27" s="46"/>
      <c r="O27" s="46"/>
      <c r="P27" s="2"/>
      <c r="Q27" s="8"/>
    </row>
    <row r="28" spans="1:18" s="25" customFormat="1" ht="15" customHeight="1">
      <c r="A28" s="33">
        <v>5</v>
      </c>
      <c r="B28" s="92"/>
      <c r="C28" s="210" t="s">
        <v>50</v>
      </c>
      <c r="D28" s="211"/>
      <c r="E28" s="211"/>
      <c r="F28" s="211"/>
      <c r="G28" s="211"/>
      <c r="H28" s="211"/>
      <c r="I28" s="211"/>
      <c r="J28" s="211"/>
      <c r="K28" s="34"/>
      <c r="L28" s="6"/>
      <c r="M28" s="35"/>
      <c r="N28" s="199"/>
      <c r="O28" s="199"/>
    </row>
    <row r="29" spans="1:18" s="25" customFormat="1" ht="15" customHeight="1">
      <c r="A29" s="62"/>
      <c r="B29" s="93"/>
      <c r="C29" s="147"/>
      <c r="D29" s="148"/>
      <c r="E29" s="148"/>
      <c r="F29" s="148"/>
      <c r="G29" s="148"/>
      <c r="H29" s="148"/>
      <c r="I29" s="148"/>
      <c r="J29" s="148"/>
      <c r="K29" s="34"/>
      <c r="L29" s="6"/>
      <c r="M29" s="35"/>
      <c r="N29" s="141"/>
      <c r="O29" s="141"/>
    </row>
    <row r="30" spans="1:18" ht="57" customHeight="1">
      <c r="A30" s="84" t="s">
        <v>46</v>
      </c>
      <c r="B30" s="37" t="s">
        <v>15</v>
      </c>
      <c r="C30" s="207" t="s">
        <v>188</v>
      </c>
      <c r="D30" s="207"/>
      <c r="E30" s="207"/>
      <c r="F30" s="207"/>
      <c r="G30" s="207"/>
      <c r="H30" s="207"/>
      <c r="I30" s="207"/>
      <c r="J30" s="207"/>
      <c r="K30" s="34">
        <v>1</v>
      </c>
      <c r="L30" s="6"/>
      <c r="M30" s="35"/>
      <c r="N30" s="199">
        <f t="shared" ref="N30:N32" si="5">K30*M30</f>
        <v>0</v>
      </c>
      <c r="O30" s="199"/>
      <c r="P30" s="141"/>
      <c r="Q30" s="35"/>
      <c r="R30" s="127"/>
    </row>
    <row r="31" spans="1:18" ht="12.9">
      <c r="A31" s="84" t="s">
        <v>47</v>
      </c>
      <c r="B31" s="37" t="s">
        <v>15</v>
      </c>
      <c r="C31" s="207" t="s">
        <v>96</v>
      </c>
      <c r="D31" s="207"/>
      <c r="E31" s="207"/>
      <c r="F31" s="207"/>
      <c r="G31" s="207"/>
      <c r="H31" s="207"/>
      <c r="I31" s="207"/>
      <c r="J31" s="207"/>
      <c r="K31" s="34">
        <v>30</v>
      </c>
      <c r="L31" s="6"/>
      <c r="M31" s="35"/>
      <c r="N31" s="199">
        <f t="shared" si="5"/>
        <v>0</v>
      </c>
      <c r="O31" s="199"/>
      <c r="P31" s="141"/>
      <c r="Q31" s="35"/>
      <c r="R31" s="127"/>
    </row>
    <row r="32" spans="1:18" ht="30" customHeight="1">
      <c r="A32" s="84" t="s">
        <v>124</v>
      </c>
      <c r="B32" s="37" t="s">
        <v>0</v>
      </c>
      <c r="C32" s="207" t="s">
        <v>128</v>
      </c>
      <c r="D32" s="207"/>
      <c r="E32" s="207"/>
      <c r="F32" s="207"/>
      <c r="G32" s="207"/>
      <c r="H32" s="207"/>
      <c r="I32" s="207"/>
      <c r="J32" s="207"/>
      <c r="K32" s="34">
        <v>1</v>
      </c>
      <c r="L32" s="6"/>
      <c r="M32" s="35"/>
      <c r="N32" s="199">
        <f t="shared" si="5"/>
        <v>0</v>
      </c>
      <c r="O32" s="199"/>
      <c r="P32" s="141"/>
      <c r="Q32" s="35"/>
      <c r="R32" s="127"/>
    </row>
    <row r="33" spans="1:18" ht="14.25" customHeight="1">
      <c r="A33" s="84"/>
      <c r="B33" s="38"/>
      <c r="C33" s="207"/>
      <c r="D33" s="207"/>
      <c r="E33" s="207"/>
      <c r="F33" s="207"/>
      <c r="G33" s="207"/>
      <c r="H33" s="207"/>
      <c r="I33" s="207"/>
      <c r="J33" s="207"/>
      <c r="K33" s="34"/>
      <c r="L33" s="6"/>
      <c r="M33" s="35"/>
      <c r="N33" s="199"/>
      <c r="O33" s="199"/>
      <c r="P33" s="2"/>
      <c r="Q33" s="8"/>
    </row>
    <row r="34" spans="1:18" ht="14.25" customHeight="1">
      <c r="A34" s="47"/>
      <c r="B34" s="37"/>
      <c r="C34" s="152"/>
      <c r="D34" s="152"/>
      <c r="E34" s="152"/>
      <c r="F34" s="152"/>
      <c r="G34" s="152"/>
      <c r="H34" s="152"/>
      <c r="I34" s="152"/>
      <c r="J34" s="152"/>
      <c r="K34" s="39"/>
      <c r="L34" s="6"/>
      <c r="M34" s="40" t="s">
        <v>49</v>
      </c>
      <c r="N34" s="208">
        <f>SUM(N30:O32)</f>
        <v>0</v>
      </c>
      <c r="O34" s="208"/>
      <c r="P34" s="2"/>
      <c r="Q34" s="8"/>
    </row>
    <row r="35" spans="1:18" ht="14.25" customHeight="1">
      <c r="A35" s="47"/>
      <c r="B35" s="37"/>
      <c r="C35" s="152"/>
      <c r="D35" s="152"/>
      <c r="E35" s="152"/>
      <c r="F35" s="152"/>
      <c r="G35" s="152"/>
      <c r="H35" s="152"/>
      <c r="I35" s="152"/>
      <c r="J35" s="152"/>
      <c r="K35" s="39"/>
      <c r="L35" s="6"/>
      <c r="M35" s="44"/>
      <c r="N35" s="46"/>
      <c r="O35" s="46"/>
      <c r="P35" s="2"/>
      <c r="Q35" s="8"/>
    </row>
    <row r="36" spans="1:18" s="25" customFormat="1" ht="15" customHeight="1">
      <c r="A36" s="33">
        <v>6</v>
      </c>
      <c r="B36" s="92"/>
      <c r="C36" s="210" t="s">
        <v>56</v>
      </c>
      <c r="D36" s="211"/>
      <c r="E36" s="211"/>
      <c r="F36" s="211"/>
      <c r="G36" s="211"/>
      <c r="H36" s="211"/>
      <c r="I36" s="211"/>
      <c r="J36" s="211"/>
      <c r="K36" s="34"/>
      <c r="L36" s="6"/>
      <c r="M36" s="35"/>
      <c r="N36" s="199"/>
      <c r="O36" s="199"/>
    </row>
    <row r="37" spans="1:18" s="25" customFormat="1" ht="15" customHeight="1">
      <c r="A37" s="62"/>
      <c r="B37" s="93"/>
      <c r="C37" s="147"/>
      <c r="D37" s="148"/>
      <c r="E37" s="148"/>
      <c r="F37" s="148"/>
      <c r="G37" s="148"/>
      <c r="H37" s="148"/>
      <c r="I37" s="148"/>
      <c r="J37" s="148"/>
      <c r="K37" s="34"/>
      <c r="L37" s="6"/>
      <c r="M37" s="35"/>
      <c r="N37" s="141"/>
      <c r="O37" s="141"/>
    </row>
    <row r="38" spans="1:18" ht="75.650000000000006" customHeight="1">
      <c r="A38" s="84" t="s">
        <v>51</v>
      </c>
      <c r="B38" s="37" t="s">
        <v>15</v>
      </c>
      <c r="C38" s="207" t="s">
        <v>197</v>
      </c>
      <c r="D38" s="207"/>
      <c r="E38" s="207"/>
      <c r="F38" s="207"/>
      <c r="G38" s="207"/>
      <c r="H38" s="207"/>
      <c r="I38" s="207"/>
      <c r="J38" s="207"/>
      <c r="K38" s="34">
        <v>1</v>
      </c>
      <c r="L38" s="6"/>
      <c r="M38" s="35"/>
      <c r="N38" s="199">
        <f t="shared" ref="N38" si="6">K38*M38</f>
        <v>0</v>
      </c>
      <c r="O38" s="199"/>
      <c r="P38" s="141"/>
      <c r="Q38" s="35"/>
      <c r="R38" s="127"/>
    </row>
    <row r="39" spans="1:18" ht="28.95" customHeight="1">
      <c r="A39" s="84" t="s">
        <v>52</v>
      </c>
      <c r="B39" s="37" t="s">
        <v>15</v>
      </c>
      <c r="C39" s="207" t="s">
        <v>25</v>
      </c>
      <c r="D39" s="207"/>
      <c r="E39" s="207"/>
      <c r="F39" s="207"/>
      <c r="G39" s="207"/>
      <c r="H39" s="207"/>
      <c r="I39" s="207"/>
      <c r="J39" s="207"/>
      <c r="K39" s="34">
        <v>6</v>
      </c>
      <c r="L39" s="6"/>
      <c r="M39" s="35"/>
      <c r="N39" s="199">
        <f t="shared" si="4"/>
        <v>0</v>
      </c>
      <c r="O39" s="199"/>
      <c r="P39" s="141"/>
      <c r="Q39" s="35"/>
      <c r="R39" s="127"/>
    </row>
    <row r="40" spans="1:18" ht="28.95" customHeight="1">
      <c r="A40" s="84" t="s">
        <v>53</v>
      </c>
      <c r="B40" s="37" t="s">
        <v>15</v>
      </c>
      <c r="C40" s="207" t="s">
        <v>26</v>
      </c>
      <c r="D40" s="207"/>
      <c r="E40" s="207"/>
      <c r="F40" s="207"/>
      <c r="G40" s="207"/>
      <c r="H40" s="207"/>
      <c r="I40" s="207"/>
      <c r="J40" s="207"/>
      <c r="K40" s="34">
        <v>2</v>
      </c>
      <c r="L40" s="6"/>
      <c r="M40" s="35"/>
      <c r="N40" s="199">
        <f t="shared" si="4"/>
        <v>0</v>
      </c>
      <c r="O40" s="199"/>
      <c r="P40" s="141"/>
      <c r="Q40" s="35"/>
      <c r="R40" s="127"/>
    </row>
    <row r="41" spans="1:18" ht="12.9">
      <c r="A41" s="84" t="s">
        <v>54</v>
      </c>
      <c r="B41" s="37" t="s">
        <v>15</v>
      </c>
      <c r="C41" s="207" t="s">
        <v>48</v>
      </c>
      <c r="D41" s="207"/>
      <c r="E41" s="207"/>
      <c r="F41" s="207"/>
      <c r="G41" s="207"/>
      <c r="H41" s="207"/>
      <c r="I41" s="207"/>
      <c r="J41" s="207"/>
      <c r="K41" s="34">
        <v>1</v>
      </c>
      <c r="L41" s="6"/>
      <c r="M41" s="35"/>
      <c r="N41" s="199">
        <f t="shared" si="4"/>
        <v>0</v>
      </c>
      <c r="O41" s="199"/>
      <c r="P41" s="141"/>
      <c r="Q41" s="35"/>
      <c r="R41" s="127"/>
    </row>
    <row r="42" spans="1:18" ht="14.25" customHeight="1">
      <c r="A42" s="84"/>
      <c r="B42" s="38"/>
      <c r="C42" s="207"/>
      <c r="D42" s="207"/>
      <c r="E42" s="207"/>
      <c r="F42" s="207"/>
      <c r="G42" s="207"/>
      <c r="H42" s="207"/>
      <c r="I42" s="207"/>
      <c r="J42" s="207"/>
      <c r="K42" s="34"/>
      <c r="L42" s="6"/>
      <c r="M42" s="35"/>
      <c r="N42" s="199"/>
      <c r="O42" s="199"/>
      <c r="P42" s="2"/>
      <c r="Q42" s="8"/>
    </row>
    <row r="43" spans="1:18" ht="14.25" customHeight="1">
      <c r="A43" s="47"/>
      <c r="B43" s="37"/>
      <c r="C43" s="152"/>
      <c r="D43" s="152"/>
      <c r="E43" s="152"/>
      <c r="F43" s="152"/>
      <c r="G43" s="152"/>
      <c r="H43" s="152"/>
      <c r="I43" s="152"/>
      <c r="J43" s="152"/>
      <c r="K43" s="39"/>
      <c r="L43" s="6"/>
      <c r="M43" s="40" t="s">
        <v>55</v>
      </c>
      <c r="N43" s="208">
        <f>SUM(N38:O41)</f>
        <v>0</v>
      </c>
      <c r="O43" s="208"/>
      <c r="P43" s="2"/>
      <c r="Q43" s="8"/>
    </row>
    <row r="44" spans="1:18" ht="14.25" customHeight="1">
      <c r="A44" s="47"/>
      <c r="B44" s="37"/>
      <c r="C44" s="152"/>
      <c r="D44" s="152"/>
      <c r="E44" s="152"/>
      <c r="F44" s="152"/>
      <c r="G44" s="152"/>
      <c r="H44" s="152"/>
      <c r="I44" s="152"/>
      <c r="J44" s="152"/>
      <c r="K44" s="39"/>
      <c r="L44" s="6"/>
      <c r="M44" s="44"/>
      <c r="N44" s="46"/>
      <c r="O44" s="46"/>
      <c r="P44" s="2"/>
      <c r="Q44" s="8"/>
    </row>
    <row r="45" spans="1:18" s="25" customFormat="1" ht="15" customHeight="1">
      <c r="A45" s="33">
        <v>7</v>
      </c>
      <c r="B45" s="92"/>
      <c r="C45" s="210" t="s">
        <v>111</v>
      </c>
      <c r="D45" s="211"/>
      <c r="E45" s="211"/>
      <c r="F45" s="211"/>
      <c r="G45" s="211"/>
      <c r="H45" s="211"/>
      <c r="I45" s="211"/>
      <c r="J45" s="211"/>
      <c r="K45" s="34"/>
      <c r="L45" s="6"/>
      <c r="M45" s="35"/>
      <c r="N45" s="199"/>
      <c r="O45" s="199"/>
    </row>
    <row r="46" spans="1:18" s="6" customFormat="1" ht="12.9">
      <c r="A46" s="47"/>
      <c r="B46" s="37"/>
      <c r="C46" s="48"/>
      <c r="D46" s="48"/>
      <c r="E46" s="48"/>
      <c r="F46" s="48"/>
      <c r="G46" s="48"/>
      <c r="H46" s="48"/>
      <c r="I46" s="48"/>
      <c r="J46" s="48"/>
      <c r="K46" s="39"/>
      <c r="M46" s="49"/>
      <c r="N46" s="141"/>
      <c r="O46" s="141"/>
    </row>
    <row r="47" spans="1:18" s="6" customFormat="1" ht="60" customHeight="1">
      <c r="A47" s="36" t="s">
        <v>59</v>
      </c>
      <c r="B47" s="37" t="s">
        <v>15</v>
      </c>
      <c r="C47" s="207" t="s">
        <v>151</v>
      </c>
      <c r="D47" s="207"/>
      <c r="E47" s="207"/>
      <c r="F47" s="207"/>
      <c r="G47" s="207"/>
      <c r="H47" s="207"/>
      <c r="I47" s="207"/>
      <c r="J47" s="207"/>
      <c r="K47" s="34">
        <v>15</v>
      </c>
      <c r="M47" s="35"/>
      <c r="N47" s="199">
        <f>K47*M47</f>
        <v>0</v>
      </c>
      <c r="O47" s="199"/>
      <c r="P47" s="98"/>
      <c r="Q47" s="35"/>
      <c r="R47" s="127"/>
    </row>
    <row r="48" spans="1:18" s="6" customFormat="1" ht="12.9">
      <c r="A48" s="36"/>
      <c r="B48" s="37"/>
      <c r="C48" s="152"/>
      <c r="D48" s="152"/>
      <c r="E48" s="152"/>
      <c r="F48" s="152"/>
      <c r="G48" s="152"/>
      <c r="H48" s="152"/>
      <c r="I48" s="152"/>
      <c r="J48" s="152"/>
      <c r="K48" s="34"/>
      <c r="M48" s="35"/>
      <c r="N48" s="141"/>
      <c r="O48" s="141"/>
      <c r="P48" s="98"/>
      <c r="Q48" s="98"/>
      <c r="R48" s="98"/>
    </row>
    <row r="49" spans="1:18" ht="14.25" customHeight="1">
      <c r="A49" s="84"/>
      <c r="B49" s="38"/>
      <c r="C49" s="207"/>
      <c r="D49" s="207"/>
      <c r="E49" s="207"/>
      <c r="F49" s="207"/>
      <c r="G49" s="207"/>
      <c r="H49" s="207"/>
      <c r="I49" s="207"/>
      <c r="J49" s="207"/>
      <c r="K49" s="34"/>
      <c r="L49" s="6"/>
      <c r="M49" s="35"/>
      <c r="N49" s="199"/>
      <c r="O49" s="199"/>
      <c r="P49" s="2"/>
      <c r="Q49" s="8"/>
    </row>
    <row r="50" spans="1:18" ht="14.25" customHeight="1">
      <c r="A50" s="47"/>
      <c r="B50" s="37"/>
      <c r="C50" s="152"/>
      <c r="D50" s="152"/>
      <c r="E50" s="152"/>
      <c r="F50" s="152"/>
      <c r="G50" s="152"/>
      <c r="H50" s="152"/>
      <c r="I50" s="152"/>
      <c r="J50" s="152"/>
      <c r="K50" s="39"/>
      <c r="L50" s="6"/>
      <c r="M50" s="40" t="s">
        <v>60</v>
      </c>
      <c r="N50" s="208">
        <f>SUM(N47:O48)</f>
        <v>0</v>
      </c>
      <c r="O50" s="208"/>
      <c r="P50" s="2"/>
      <c r="Q50" s="8"/>
    </row>
    <row r="51" spans="1:18" ht="14.25" customHeight="1">
      <c r="A51" s="47"/>
      <c r="B51" s="37"/>
      <c r="C51" s="152"/>
      <c r="D51" s="152"/>
      <c r="E51" s="152"/>
      <c r="F51" s="152"/>
      <c r="G51" s="152"/>
      <c r="H51" s="152"/>
      <c r="I51" s="152"/>
      <c r="J51" s="152"/>
      <c r="K51" s="39"/>
      <c r="L51" s="6"/>
      <c r="M51" s="44"/>
      <c r="N51" s="46"/>
      <c r="O51" s="46"/>
      <c r="P51" s="2"/>
      <c r="Q51" s="8"/>
    </row>
    <row r="52" spans="1:18" s="25" customFormat="1" ht="15" customHeight="1">
      <c r="A52" s="33">
        <v>9</v>
      </c>
      <c r="B52" s="92"/>
      <c r="C52" s="210" t="s">
        <v>62</v>
      </c>
      <c r="D52" s="211"/>
      <c r="E52" s="211"/>
      <c r="F52" s="211"/>
      <c r="G52" s="211"/>
      <c r="H52" s="211"/>
      <c r="I52" s="211"/>
      <c r="J52" s="211"/>
      <c r="K52" s="34"/>
      <c r="L52" s="6"/>
      <c r="M52" s="35"/>
      <c r="N52" s="199"/>
      <c r="O52" s="199"/>
    </row>
    <row r="53" spans="1:18" s="25" customFormat="1" ht="15" customHeight="1">
      <c r="A53" s="62"/>
      <c r="B53" s="93"/>
      <c r="C53" s="147"/>
      <c r="D53" s="148"/>
      <c r="E53" s="148"/>
      <c r="F53" s="148"/>
      <c r="G53" s="148"/>
      <c r="H53" s="148"/>
      <c r="I53" s="148"/>
      <c r="J53" s="148"/>
      <c r="K53" s="34"/>
      <c r="L53" s="6"/>
      <c r="M53" s="35"/>
      <c r="N53" s="141"/>
      <c r="O53" s="141"/>
    </row>
    <row r="54" spans="1:18" ht="58.95" customHeight="1">
      <c r="A54" s="84" t="s">
        <v>66</v>
      </c>
      <c r="B54" s="37" t="s">
        <v>0</v>
      </c>
      <c r="C54" s="207" t="s">
        <v>76</v>
      </c>
      <c r="D54" s="207"/>
      <c r="E54" s="207"/>
      <c r="F54" s="207"/>
      <c r="G54" s="207"/>
      <c r="H54" s="207"/>
      <c r="I54" s="207"/>
      <c r="J54" s="207"/>
      <c r="K54" s="34">
        <v>1</v>
      </c>
      <c r="L54" s="6"/>
      <c r="M54" s="35"/>
      <c r="N54" s="199">
        <f t="shared" ref="N54" si="7">K54*M54</f>
        <v>0</v>
      </c>
      <c r="O54" s="199"/>
      <c r="P54" s="141"/>
      <c r="Q54" s="35"/>
      <c r="R54" s="128"/>
    </row>
    <row r="55" spans="1:18" ht="14.25" customHeight="1">
      <c r="A55" s="84"/>
      <c r="B55" s="38"/>
      <c r="C55" s="207"/>
      <c r="D55" s="207"/>
      <c r="E55" s="207"/>
      <c r="F55" s="207"/>
      <c r="G55" s="207"/>
      <c r="H55" s="207"/>
      <c r="I55" s="207"/>
      <c r="J55" s="207"/>
      <c r="K55" s="34"/>
      <c r="L55" s="6"/>
      <c r="M55" s="35"/>
      <c r="N55" s="199"/>
      <c r="O55" s="199"/>
      <c r="P55" s="2"/>
      <c r="Q55" s="8"/>
    </row>
    <row r="56" spans="1:18" ht="14.25" customHeight="1">
      <c r="A56" s="47"/>
      <c r="B56" s="37"/>
      <c r="C56" s="152"/>
      <c r="D56" s="152"/>
      <c r="E56" s="152"/>
      <c r="F56" s="152"/>
      <c r="G56" s="152"/>
      <c r="H56" s="152"/>
      <c r="I56" s="152"/>
      <c r="J56" s="152"/>
      <c r="K56" s="39"/>
      <c r="L56" s="6"/>
      <c r="M56" s="40" t="s">
        <v>67</v>
      </c>
      <c r="N56" s="208">
        <f>SUM(N54:O54)</f>
        <v>0</v>
      </c>
      <c r="O56" s="208"/>
      <c r="P56" s="2"/>
      <c r="Q56" s="8"/>
    </row>
    <row r="57" spans="1:18" ht="14.25" customHeight="1">
      <c r="A57" s="47"/>
      <c r="B57" s="37"/>
      <c r="C57" s="152"/>
      <c r="D57" s="152"/>
      <c r="E57" s="152"/>
      <c r="F57" s="152"/>
      <c r="G57" s="152"/>
      <c r="H57" s="152"/>
      <c r="I57" s="152"/>
      <c r="J57" s="152"/>
      <c r="K57" s="39"/>
      <c r="L57" s="6"/>
      <c r="M57" s="44"/>
      <c r="N57" s="46"/>
      <c r="O57" s="46"/>
      <c r="P57" s="2"/>
      <c r="Q57" s="8"/>
    </row>
    <row r="58" spans="1:18" ht="14.25" customHeight="1">
      <c r="A58" s="33">
        <v>11</v>
      </c>
      <c r="B58" s="92"/>
      <c r="C58" s="210" t="s">
        <v>129</v>
      </c>
      <c r="D58" s="211"/>
      <c r="E58" s="211"/>
      <c r="F58" s="211"/>
      <c r="G58" s="211"/>
      <c r="H58" s="211"/>
      <c r="I58" s="211"/>
      <c r="J58" s="211"/>
      <c r="K58" s="34"/>
      <c r="L58" s="6"/>
      <c r="M58" s="35"/>
      <c r="N58" s="199"/>
      <c r="O58" s="199"/>
      <c r="P58" s="2"/>
      <c r="Q58" s="8"/>
    </row>
    <row r="59" spans="1:18" ht="14.25" customHeight="1">
      <c r="A59" s="47"/>
      <c r="B59" s="37"/>
      <c r="C59" s="48"/>
      <c r="D59" s="48"/>
      <c r="E59" s="48"/>
      <c r="F59" s="48"/>
      <c r="G59" s="48"/>
      <c r="H59" s="48"/>
      <c r="I59" s="48"/>
      <c r="J59" s="48"/>
      <c r="K59" s="39"/>
      <c r="L59" s="6"/>
      <c r="M59" s="49"/>
      <c r="N59" s="141"/>
      <c r="O59" s="141"/>
      <c r="Q59" s="8"/>
    </row>
    <row r="60" spans="1:18" ht="12.9">
      <c r="A60" s="125" t="s">
        <v>130</v>
      </c>
      <c r="B60" s="37" t="s">
        <v>15</v>
      </c>
      <c r="C60" s="207" t="s">
        <v>132</v>
      </c>
      <c r="D60" s="207"/>
      <c r="E60" s="207"/>
      <c r="F60" s="207"/>
      <c r="G60" s="207"/>
      <c r="H60" s="207"/>
      <c r="I60" s="207"/>
      <c r="J60" s="207"/>
      <c r="K60" s="34">
        <v>1</v>
      </c>
      <c r="L60" s="6"/>
      <c r="M60" s="35"/>
      <c r="N60" s="199">
        <f>K60*M60</f>
        <v>0</v>
      </c>
      <c r="O60" s="199"/>
      <c r="P60" s="60"/>
      <c r="Q60" s="60"/>
    </row>
    <row r="61" spans="1:18" ht="12.9">
      <c r="A61" s="84" t="s">
        <v>131</v>
      </c>
      <c r="B61" s="37" t="s">
        <v>15</v>
      </c>
      <c r="C61" s="207" t="s">
        <v>133</v>
      </c>
      <c r="D61" s="207"/>
      <c r="E61" s="207"/>
      <c r="F61" s="207"/>
      <c r="G61" s="207"/>
      <c r="H61" s="207"/>
      <c r="I61" s="207"/>
      <c r="J61" s="207"/>
      <c r="K61" s="34">
        <v>1</v>
      </c>
      <c r="L61" s="6"/>
      <c r="M61" s="35"/>
      <c r="N61" s="199">
        <f>K61*M61</f>
        <v>0</v>
      </c>
      <c r="O61" s="199"/>
      <c r="P61" s="60"/>
      <c r="Q61" s="60"/>
    </row>
    <row r="62" spans="1:18" ht="12.9">
      <c r="A62" s="84" t="s">
        <v>134</v>
      </c>
      <c r="B62" s="37" t="s">
        <v>15</v>
      </c>
      <c r="C62" s="207" t="s">
        <v>135</v>
      </c>
      <c r="D62" s="207"/>
      <c r="E62" s="207"/>
      <c r="F62" s="207"/>
      <c r="G62" s="207"/>
      <c r="H62" s="207"/>
      <c r="I62" s="207"/>
      <c r="J62" s="207"/>
      <c r="K62" s="34">
        <v>1</v>
      </c>
      <c r="L62" s="6"/>
      <c r="M62" s="35"/>
      <c r="N62" s="199">
        <f>K62*M62</f>
        <v>0</v>
      </c>
      <c r="O62" s="199"/>
      <c r="P62" s="60"/>
      <c r="Q62" s="60"/>
    </row>
    <row r="63" spans="1:18" ht="12.9">
      <c r="A63" s="84"/>
      <c r="B63" s="38"/>
      <c r="C63" s="207"/>
      <c r="D63" s="207"/>
      <c r="E63" s="207"/>
      <c r="F63" s="207"/>
      <c r="G63" s="207"/>
      <c r="H63" s="207"/>
      <c r="I63" s="207"/>
      <c r="J63" s="207"/>
      <c r="K63" s="34"/>
      <c r="L63" s="6"/>
      <c r="M63" s="35"/>
      <c r="N63" s="199"/>
      <c r="O63" s="199"/>
    </row>
    <row r="64" spans="1:18" ht="12.9">
      <c r="A64" s="47"/>
      <c r="B64" s="37"/>
      <c r="C64" s="152"/>
      <c r="D64" s="152"/>
      <c r="E64" s="152"/>
      <c r="F64" s="152"/>
      <c r="G64" s="152"/>
      <c r="H64" s="152"/>
      <c r="I64" s="152"/>
      <c r="J64" s="152"/>
      <c r="K64" s="39"/>
      <c r="L64" s="6"/>
      <c r="M64" s="40" t="s">
        <v>149</v>
      </c>
      <c r="N64" s="208">
        <f>SUM(N60:O62)</f>
        <v>0</v>
      </c>
      <c r="O64" s="208"/>
      <c r="P64" s="8"/>
    </row>
    <row r="65" spans="1:16" ht="12.9">
      <c r="A65" s="47"/>
      <c r="B65" s="37"/>
      <c r="C65" s="152"/>
      <c r="D65" s="152"/>
      <c r="E65" s="152"/>
      <c r="F65" s="152"/>
      <c r="G65" s="152"/>
      <c r="H65" s="152"/>
      <c r="I65" s="152"/>
      <c r="J65" s="152"/>
      <c r="K65" s="39"/>
      <c r="L65" s="6"/>
      <c r="M65" s="44"/>
      <c r="N65" s="46"/>
      <c r="O65" s="46"/>
      <c r="P65" s="8"/>
    </row>
    <row r="66" spans="1:16" ht="12.9">
      <c r="A66" s="47"/>
      <c r="B66" s="37"/>
      <c r="C66" s="152"/>
      <c r="D66" s="152"/>
      <c r="E66" s="152"/>
      <c r="F66" s="152"/>
      <c r="G66" s="152"/>
      <c r="H66" s="152"/>
      <c r="I66" s="152"/>
      <c r="J66" s="152"/>
      <c r="K66" s="39"/>
      <c r="L66" s="6"/>
      <c r="M66" s="44"/>
      <c r="N66" s="46"/>
      <c r="O66" s="46"/>
      <c r="P66" s="8"/>
    </row>
    <row r="67" spans="1:16" ht="12.9">
      <c r="A67" s="87"/>
      <c r="B67" s="90"/>
      <c r="C67" s="152"/>
      <c r="D67" s="152"/>
      <c r="E67" s="152"/>
      <c r="F67" s="152"/>
      <c r="G67" s="152"/>
      <c r="H67" s="152"/>
      <c r="I67" s="152"/>
      <c r="J67" s="152"/>
      <c r="K67" s="4"/>
      <c r="L67" s="3"/>
      <c r="M67" s="9"/>
      <c r="N67" s="12"/>
      <c r="O67" s="12"/>
    </row>
    <row r="68" spans="1:16" ht="12.9">
      <c r="A68" s="50"/>
      <c r="B68" s="95"/>
      <c r="C68" s="212" t="s">
        <v>17</v>
      </c>
      <c r="D68" s="212"/>
      <c r="E68" s="212"/>
      <c r="F68" s="212"/>
      <c r="G68" s="212"/>
      <c r="H68" s="212"/>
      <c r="I68" s="212"/>
      <c r="J68" s="212"/>
      <c r="K68" s="52"/>
      <c r="L68" s="51"/>
      <c r="M68" s="53"/>
      <c r="N68" s="213"/>
      <c r="O68" s="213"/>
    </row>
    <row r="69" spans="1:16" ht="12.9">
      <c r="A69" s="87"/>
      <c r="B69" s="90"/>
      <c r="C69" s="152"/>
      <c r="D69" s="152"/>
      <c r="E69" s="152"/>
      <c r="F69" s="152"/>
      <c r="G69" s="152"/>
      <c r="H69" s="152"/>
      <c r="I69" s="152"/>
      <c r="J69" s="152"/>
      <c r="K69" s="4"/>
      <c r="L69" s="3"/>
      <c r="M69" s="9"/>
      <c r="N69" s="12"/>
      <c r="O69" s="12"/>
    </row>
    <row r="70" spans="1:16" ht="12.9">
      <c r="A70" s="54">
        <v>3</v>
      </c>
      <c r="B70" s="93"/>
      <c r="C70" s="195" t="s">
        <v>37</v>
      </c>
      <c r="D70" s="196"/>
      <c r="E70" s="196"/>
      <c r="F70" s="196"/>
      <c r="G70" s="196"/>
      <c r="H70" s="196"/>
      <c r="I70" s="196"/>
      <c r="J70" s="196"/>
      <c r="K70" s="56"/>
      <c r="L70" s="55"/>
      <c r="M70" s="35"/>
      <c r="N70" s="199">
        <f>N17</f>
        <v>0</v>
      </c>
      <c r="O70" s="199"/>
    </row>
    <row r="71" spans="1:16" ht="12.9">
      <c r="A71" s="54">
        <v>4</v>
      </c>
      <c r="B71" s="93"/>
      <c r="C71" s="195" t="s">
        <v>42</v>
      </c>
      <c r="D71" s="196"/>
      <c r="E71" s="196"/>
      <c r="F71" s="196"/>
      <c r="G71" s="196"/>
      <c r="H71" s="196"/>
      <c r="I71" s="196"/>
      <c r="J71" s="196"/>
      <c r="K71" s="56"/>
      <c r="L71" s="55"/>
      <c r="M71" s="35"/>
      <c r="N71" s="199">
        <f>N26</f>
        <v>0</v>
      </c>
      <c r="O71" s="199"/>
    </row>
    <row r="72" spans="1:16" ht="12.9">
      <c r="A72" s="54">
        <v>5</v>
      </c>
      <c r="B72" s="93"/>
      <c r="C72" s="195" t="s">
        <v>50</v>
      </c>
      <c r="D72" s="196"/>
      <c r="E72" s="196"/>
      <c r="F72" s="196"/>
      <c r="G72" s="196"/>
      <c r="H72" s="196"/>
      <c r="I72" s="196"/>
      <c r="J72" s="196"/>
      <c r="K72" s="56"/>
      <c r="L72" s="55"/>
      <c r="M72" s="35"/>
      <c r="N72" s="199">
        <f>N34</f>
        <v>0</v>
      </c>
      <c r="O72" s="199"/>
    </row>
    <row r="73" spans="1:16" ht="12.9">
      <c r="A73" s="54">
        <v>6</v>
      </c>
      <c r="B73" s="93"/>
      <c r="C73" s="195" t="s">
        <v>57</v>
      </c>
      <c r="D73" s="196"/>
      <c r="E73" s="196"/>
      <c r="F73" s="196"/>
      <c r="G73" s="196"/>
      <c r="H73" s="196"/>
      <c r="I73" s="196"/>
      <c r="J73" s="196"/>
      <c r="K73" s="56"/>
      <c r="L73" s="55"/>
      <c r="M73" s="35"/>
      <c r="N73" s="199">
        <f>N43</f>
        <v>0</v>
      </c>
      <c r="O73" s="199"/>
    </row>
    <row r="74" spans="1:16" ht="12.9">
      <c r="A74" s="54">
        <v>7</v>
      </c>
      <c r="B74" s="93"/>
      <c r="C74" s="195" t="s">
        <v>114</v>
      </c>
      <c r="D74" s="196"/>
      <c r="E74" s="196"/>
      <c r="F74" s="196"/>
      <c r="G74" s="196"/>
      <c r="H74" s="196"/>
      <c r="I74" s="196"/>
      <c r="J74" s="196"/>
      <c r="K74" s="56"/>
      <c r="L74" s="55"/>
      <c r="M74" s="35"/>
      <c r="N74" s="199">
        <f>N50</f>
        <v>0</v>
      </c>
      <c r="O74" s="199"/>
    </row>
    <row r="75" spans="1:16" ht="12.9">
      <c r="A75" s="54">
        <v>9</v>
      </c>
      <c r="B75" s="93"/>
      <c r="C75" s="195" t="s">
        <v>62</v>
      </c>
      <c r="D75" s="196"/>
      <c r="E75" s="196"/>
      <c r="F75" s="196"/>
      <c r="G75" s="196"/>
      <c r="H75" s="196"/>
      <c r="I75" s="196"/>
      <c r="J75" s="196"/>
      <c r="K75" s="56"/>
      <c r="L75" s="55"/>
      <c r="M75" s="35"/>
      <c r="N75" s="199">
        <f>N56</f>
        <v>0</v>
      </c>
      <c r="O75" s="199"/>
    </row>
    <row r="76" spans="1:16" ht="12.9">
      <c r="A76" s="54">
        <v>11</v>
      </c>
      <c r="B76" s="93"/>
      <c r="C76" s="195" t="s">
        <v>129</v>
      </c>
      <c r="D76" s="196"/>
      <c r="E76" s="196"/>
      <c r="F76" s="196"/>
      <c r="G76" s="196"/>
      <c r="H76" s="196"/>
      <c r="I76" s="196"/>
      <c r="J76" s="196"/>
      <c r="K76" s="56"/>
      <c r="L76" s="55"/>
      <c r="M76" s="35"/>
      <c r="N76" s="199">
        <f>N64</f>
        <v>0</v>
      </c>
      <c r="O76" s="199"/>
    </row>
    <row r="77" spans="1:16" ht="12.9">
      <c r="A77" s="54"/>
      <c r="B77" s="93"/>
      <c r="C77" s="195"/>
      <c r="D77" s="196"/>
      <c r="E77" s="196"/>
      <c r="F77" s="196"/>
      <c r="G77" s="196"/>
      <c r="H77" s="196"/>
      <c r="I77" s="196"/>
      <c r="J77" s="196"/>
      <c r="K77" s="56"/>
      <c r="L77" s="55"/>
      <c r="M77" s="35"/>
      <c r="N77" s="205"/>
      <c r="O77" s="205"/>
    </row>
    <row r="78" spans="1:16" ht="12.9">
      <c r="A78" s="54"/>
      <c r="B78" s="93"/>
      <c r="C78" s="197" t="s">
        <v>20</v>
      </c>
      <c r="D78" s="198"/>
      <c r="E78" s="198"/>
      <c r="F78" s="198"/>
      <c r="G78" s="198"/>
      <c r="H78" s="198"/>
      <c r="I78" s="198"/>
      <c r="J78" s="198"/>
      <c r="K78" s="57"/>
      <c r="L78" s="58"/>
      <c r="M78" s="59"/>
      <c r="N78" s="206">
        <f>SUM(N70:O76)</f>
        <v>0</v>
      </c>
      <c r="O78" s="206"/>
    </row>
  </sheetData>
  <mergeCells count="102">
    <mergeCell ref="C8:J8"/>
    <mergeCell ref="N8:O8"/>
    <mergeCell ref="C1:J1"/>
    <mergeCell ref="N1:O1"/>
    <mergeCell ref="C3:K3"/>
    <mergeCell ref="C6:J6"/>
    <mergeCell ref="N6:O6"/>
    <mergeCell ref="H2:K2"/>
    <mergeCell ref="L2:N2"/>
    <mergeCell ref="C14:J14"/>
    <mergeCell ref="N14:O14"/>
    <mergeCell ref="C12:J12"/>
    <mergeCell ref="N12:O12"/>
    <mergeCell ref="C10:J10"/>
    <mergeCell ref="N10:O10"/>
    <mergeCell ref="C22:J22"/>
    <mergeCell ref="N22:O22"/>
    <mergeCell ref="C15:J15"/>
    <mergeCell ref="N15:O15"/>
    <mergeCell ref="C16:J16"/>
    <mergeCell ref="N16:O16"/>
    <mergeCell ref="N17:O17"/>
    <mergeCell ref="C19:J19"/>
    <mergeCell ref="N19:O19"/>
    <mergeCell ref="C21:J21"/>
    <mergeCell ref="N21:O21"/>
    <mergeCell ref="C23:J23"/>
    <mergeCell ref="N23:O23"/>
    <mergeCell ref="C24:J24"/>
    <mergeCell ref="N24:O24"/>
    <mergeCell ref="C25:J25"/>
    <mergeCell ref="N25:O25"/>
    <mergeCell ref="C36:J36"/>
    <mergeCell ref="N36:O36"/>
    <mergeCell ref="N26:O26"/>
    <mergeCell ref="C28:J28"/>
    <mergeCell ref="N28:O28"/>
    <mergeCell ref="C30:J30"/>
    <mergeCell ref="N30:O30"/>
    <mergeCell ref="C31:J31"/>
    <mergeCell ref="N31:O31"/>
    <mergeCell ref="C32:J32"/>
    <mergeCell ref="N32:O32"/>
    <mergeCell ref="C33:J33"/>
    <mergeCell ref="N33:O33"/>
    <mergeCell ref="N34:O34"/>
    <mergeCell ref="C41:J41"/>
    <mergeCell ref="N41:O41"/>
    <mergeCell ref="C42:J42"/>
    <mergeCell ref="N42:O42"/>
    <mergeCell ref="C38:J38"/>
    <mergeCell ref="N38:O38"/>
    <mergeCell ref="C39:J39"/>
    <mergeCell ref="N39:O39"/>
    <mergeCell ref="C40:J40"/>
    <mergeCell ref="N40:O40"/>
    <mergeCell ref="N50:O50"/>
    <mergeCell ref="N43:O43"/>
    <mergeCell ref="C45:J45"/>
    <mergeCell ref="N45:O45"/>
    <mergeCell ref="C47:J47"/>
    <mergeCell ref="N47:O47"/>
    <mergeCell ref="C49:J49"/>
    <mergeCell ref="N49:O49"/>
    <mergeCell ref="C55:J55"/>
    <mergeCell ref="N55:O55"/>
    <mergeCell ref="N56:O56"/>
    <mergeCell ref="C52:J52"/>
    <mergeCell ref="N52:O52"/>
    <mergeCell ref="C54:J54"/>
    <mergeCell ref="N54:O54"/>
    <mergeCell ref="C58:J58"/>
    <mergeCell ref="N58:O58"/>
    <mergeCell ref="C60:J60"/>
    <mergeCell ref="N60:O60"/>
    <mergeCell ref="C61:J61"/>
    <mergeCell ref="N61:O61"/>
    <mergeCell ref="C70:J70"/>
    <mergeCell ref="N70:O70"/>
    <mergeCell ref="C62:J62"/>
    <mergeCell ref="N62:O62"/>
    <mergeCell ref="C63:J63"/>
    <mergeCell ref="N63:O63"/>
    <mergeCell ref="N64:O64"/>
    <mergeCell ref="C68:J68"/>
    <mergeCell ref="N68:O68"/>
    <mergeCell ref="C74:J74"/>
    <mergeCell ref="N74:O74"/>
    <mergeCell ref="C75:J75"/>
    <mergeCell ref="N75:O75"/>
    <mergeCell ref="C71:J71"/>
    <mergeCell ref="N71:O71"/>
    <mergeCell ref="C72:J72"/>
    <mergeCell ref="N72:O72"/>
    <mergeCell ref="C73:J73"/>
    <mergeCell ref="N73:O73"/>
    <mergeCell ref="C78:J78"/>
    <mergeCell ref="N78:O78"/>
    <mergeCell ref="C76:J76"/>
    <mergeCell ref="N76:O76"/>
    <mergeCell ref="C77:J77"/>
    <mergeCell ref="N77:O77"/>
  </mergeCells>
  <printOptions horizontalCentered="1"/>
  <pageMargins left="0.78740157480314965" right="0.70866141732283472" top="1.2598425196850394" bottom="0.86614173228346458" header="0.31496062992125984" footer="0.43307086614173229"/>
  <pageSetup paperSize="9" scale="74" fitToHeight="0" orientation="portrait" r:id="rId1"/>
  <headerFooter scaleWithDoc="0"/>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view="pageBreakPreview" zoomScaleNormal="100" zoomScaleSheetLayoutView="100" workbookViewId="0"/>
  </sheetViews>
  <sheetFormatPr defaultColWidth="11" defaultRowHeight="12.45"/>
  <cols>
    <col min="1" max="1" width="9.640625" style="88" customWidth="1"/>
    <col min="2" max="2" width="3.5" style="96" customWidth="1"/>
    <col min="3" max="3" width="7.2109375" style="1" bestFit="1" customWidth="1"/>
    <col min="4" max="4" width="4.140625" style="1" bestFit="1" customWidth="1"/>
    <col min="5" max="5" width="9.85546875" style="1" customWidth="1"/>
    <col min="6" max="7" width="7.85546875" style="1" customWidth="1"/>
    <col min="8" max="8" width="5.85546875" style="1" customWidth="1"/>
    <col min="9" max="9" width="4.140625" style="1" customWidth="1"/>
    <col min="10" max="10" width="7.2109375" style="1" bestFit="1" customWidth="1"/>
    <col min="11" max="11" width="7.5" style="10" bestFit="1" customWidth="1"/>
    <col min="12" max="12" width="1.35546875" style="1" customWidth="1"/>
    <col min="13" max="13" width="13.7109375" style="11" bestFit="1" customWidth="1"/>
    <col min="14" max="14" width="15.640625" style="1" customWidth="1"/>
    <col min="15" max="15" width="0.85546875" style="1" customWidth="1"/>
    <col min="16" max="16" width="11" style="1"/>
    <col min="17" max="17" width="13.2109375" style="1" bestFit="1" customWidth="1"/>
    <col min="18" max="16384" width="11" style="1"/>
  </cols>
  <sheetData>
    <row r="1" spans="1:18" s="3" customFormat="1" ht="13.3" thickBot="1">
      <c r="A1" s="117"/>
      <c r="B1" s="89"/>
      <c r="C1" s="200" t="s">
        <v>214</v>
      </c>
      <c r="D1" s="200"/>
      <c r="E1" s="200"/>
      <c r="F1" s="200"/>
      <c r="G1" s="200"/>
      <c r="H1" s="200"/>
      <c r="I1" s="200"/>
      <c r="J1" s="200"/>
      <c r="K1" s="26"/>
      <c r="L1" s="18"/>
      <c r="M1" s="27"/>
      <c r="N1" s="218"/>
      <c r="O1" s="218"/>
    </row>
    <row r="2" spans="1:18" s="6" customFormat="1" ht="13.3" thickBot="1">
      <c r="A2" s="81"/>
      <c r="B2" s="90"/>
      <c r="C2" s="3"/>
      <c r="D2" s="3"/>
      <c r="E2" s="3"/>
      <c r="F2" s="3"/>
      <c r="G2" s="3"/>
      <c r="H2" s="227" t="s">
        <v>221</v>
      </c>
      <c r="I2" s="228"/>
      <c r="J2" s="228"/>
      <c r="K2" s="229"/>
      <c r="L2" s="227"/>
      <c r="M2" s="228"/>
      <c r="N2" s="229"/>
      <c r="O2" s="3"/>
    </row>
    <row r="3" spans="1:18" s="6" customFormat="1" ht="13.3" thickBot="1">
      <c r="A3" s="61"/>
      <c r="B3" s="37"/>
      <c r="C3" s="201" t="s">
        <v>169</v>
      </c>
      <c r="D3" s="201"/>
      <c r="E3" s="201"/>
      <c r="F3" s="201"/>
      <c r="G3" s="201"/>
      <c r="H3" s="201"/>
      <c r="I3" s="201"/>
      <c r="J3" s="201"/>
      <c r="K3" s="201"/>
      <c r="L3" s="21"/>
      <c r="M3" s="23"/>
      <c r="N3" s="3"/>
      <c r="O3" s="3"/>
      <c r="R3" s="7"/>
    </row>
    <row r="4" spans="1:18" s="6" customFormat="1" ht="13.3" thickBot="1">
      <c r="A4" s="61"/>
      <c r="B4" s="37"/>
      <c r="C4" s="230" t="s">
        <v>222</v>
      </c>
      <c r="D4" s="231"/>
      <c r="E4" s="231"/>
      <c r="F4" s="231"/>
      <c r="G4" s="231"/>
      <c r="H4" s="231"/>
      <c r="I4" s="231"/>
      <c r="J4" s="231"/>
      <c r="K4" s="232"/>
      <c r="L4" s="21"/>
      <c r="M4" s="23"/>
      <c r="N4" s="3"/>
      <c r="O4" s="3"/>
      <c r="R4" s="7"/>
    </row>
    <row r="5" spans="1:18" ht="14.25" customHeight="1">
      <c r="A5" s="13"/>
      <c r="B5" s="17"/>
      <c r="C5" s="112"/>
      <c r="D5" s="112"/>
      <c r="E5" s="112"/>
      <c r="F5" s="112"/>
      <c r="G5" s="112"/>
      <c r="H5" s="112"/>
      <c r="I5" s="112"/>
      <c r="J5" s="112"/>
      <c r="K5" s="16"/>
      <c r="L5" s="14"/>
      <c r="M5" s="15"/>
      <c r="N5" s="116"/>
      <c r="O5" s="116"/>
      <c r="P5" s="2"/>
      <c r="Q5" s="8"/>
    </row>
    <row r="6" spans="1:18" ht="14.25" customHeight="1">
      <c r="A6" s="82" t="s">
        <v>2</v>
      </c>
      <c r="B6" s="91" t="s">
        <v>3</v>
      </c>
      <c r="C6" s="219" t="s">
        <v>1</v>
      </c>
      <c r="D6" s="219"/>
      <c r="E6" s="219"/>
      <c r="F6" s="219"/>
      <c r="G6" s="219"/>
      <c r="H6" s="219"/>
      <c r="I6" s="219"/>
      <c r="J6" s="219"/>
      <c r="K6" s="28" t="s">
        <v>4</v>
      </c>
      <c r="L6" s="114"/>
      <c r="M6" s="29" t="s">
        <v>5</v>
      </c>
      <c r="N6" s="220" t="s">
        <v>6</v>
      </c>
      <c r="O6" s="221"/>
      <c r="P6" s="2"/>
      <c r="Q6" s="8"/>
    </row>
    <row r="7" spans="1:18" ht="14.25" customHeight="1">
      <c r="A7" s="121"/>
      <c r="B7" s="111"/>
      <c r="C7" s="30"/>
      <c r="D7" s="30"/>
      <c r="E7" s="30"/>
      <c r="F7" s="30"/>
      <c r="G7" s="30"/>
      <c r="H7" s="30"/>
      <c r="I7" s="30"/>
      <c r="J7" s="30"/>
      <c r="K7" s="31"/>
      <c r="L7" s="30"/>
      <c r="M7" s="32"/>
      <c r="N7" s="30"/>
      <c r="O7" s="30"/>
      <c r="P7" s="2"/>
      <c r="Q7" s="8"/>
    </row>
    <row r="8" spans="1:18" s="25" customFormat="1" ht="15" customHeight="1">
      <c r="A8" s="33">
        <v>1</v>
      </c>
      <c r="B8" s="92"/>
      <c r="C8" s="210" t="s">
        <v>18</v>
      </c>
      <c r="D8" s="211"/>
      <c r="E8" s="211"/>
      <c r="F8" s="211"/>
      <c r="G8" s="211"/>
      <c r="H8" s="211"/>
      <c r="I8" s="211"/>
      <c r="J8" s="211"/>
      <c r="K8" s="34"/>
      <c r="L8" s="6"/>
      <c r="M8" s="35"/>
      <c r="N8" s="199"/>
      <c r="O8" s="199"/>
    </row>
    <row r="9" spans="1:18" s="2" customFormat="1" ht="14.25" customHeight="1">
      <c r="A9" s="121"/>
      <c r="B9" s="111"/>
      <c r="C9" s="30"/>
      <c r="D9" s="30"/>
      <c r="E9" s="30"/>
      <c r="F9" s="30"/>
      <c r="G9" s="30"/>
      <c r="H9" s="30"/>
      <c r="I9" s="30"/>
      <c r="J9" s="30"/>
      <c r="K9" s="31"/>
      <c r="L9" s="30"/>
      <c r="M9" s="32"/>
      <c r="N9" s="30"/>
      <c r="O9" s="30"/>
      <c r="Q9" s="19"/>
    </row>
    <row r="10" spans="1:18" ht="46.95" customHeight="1">
      <c r="A10" s="84" t="s">
        <v>7</v>
      </c>
      <c r="B10" s="37" t="s">
        <v>15</v>
      </c>
      <c r="C10" s="207" t="s">
        <v>170</v>
      </c>
      <c r="D10" s="207"/>
      <c r="E10" s="207"/>
      <c r="F10" s="207"/>
      <c r="G10" s="207"/>
      <c r="H10" s="207"/>
      <c r="I10" s="207"/>
      <c r="J10" s="207"/>
      <c r="K10" s="34">
        <v>1</v>
      </c>
      <c r="L10" s="6"/>
      <c r="M10" s="35"/>
      <c r="N10" s="199">
        <f t="shared" ref="N10:N11" si="0">K10*M10</f>
        <v>0</v>
      </c>
      <c r="O10" s="199"/>
      <c r="P10" s="35"/>
      <c r="Q10" s="35"/>
      <c r="R10" s="136"/>
    </row>
    <row r="11" spans="1:18" ht="28.95" customHeight="1">
      <c r="A11" s="85" t="s">
        <v>8</v>
      </c>
      <c r="B11" s="37" t="s">
        <v>19</v>
      </c>
      <c r="C11" s="207" t="s">
        <v>172</v>
      </c>
      <c r="D11" s="207"/>
      <c r="E11" s="207"/>
      <c r="F11" s="207"/>
      <c r="G11" s="207"/>
      <c r="H11" s="207"/>
      <c r="I11" s="207"/>
      <c r="J11" s="207"/>
      <c r="K11" s="34">
        <v>36</v>
      </c>
      <c r="L11" s="6"/>
      <c r="M11" s="35"/>
      <c r="N11" s="199">
        <f t="shared" si="0"/>
        <v>0</v>
      </c>
      <c r="O11" s="199"/>
      <c r="P11" s="35"/>
      <c r="Q11" s="35"/>
      <c r="R11" s="136"/>
    </row>
    <row r="12" spans="1:18" ht="12.9">
      <c r="A12" s="84" t="s">
        <v>9</v>
      </c>
      <c r="B12" s="37" t="s">
        <v>15</v>
      </c>
      <c r="C12" s="207" t="s">
        <v>173</v>
      </c>
      <c r="D12" s="207"/>
      <c r="E12" s="207"/>
      <c r="F12" s="207"/>
      <c r="G12" s="207"/>
      <c r="H12" s="207"/>
      <c r="I12" s="207"/>
      <c r="J12" s="207"/>
      <c r="K12" s="34">
        <v>2</v>
      </c>
      <c r="L12" s="6"/>
      <c r="M12" s="35"/>
      <c r="N12" s="199">
        <f>K12*M12</f>
        <v>0</v>
      </c>
      <c r="O12" s="199"/>
      <c r="P12" s="35"/>
      <c r="Q12" s="35"/>
    </row>
    <row r="13" spans="1:18" ht="42.65" customHeight="1">
      <c r="A13" s="84" t="s">
        <v>9</v>
      </c>
      <c r="B13" s="37" t="s">
        <v>15</v>
      </c>
      <c r="C13" s="207" t="s">
        <v>175</v>
      </c>
      <c r="D13" s="207"/>
      <c r="E13" s="207"/>
      <c r="F13" s="207"/>
      <c r="G13" s="207"/>
      <c r="H13" s="207"/>
      <c r="I13" s="207"/>
      <c r="J13" s="207"/>
      <c r="K13" s="34">
        <v>1</v>
      </c>
      <c r="L13" s="6"/>
      <c r="M13" s="35"/>
      <c r="N13" s="199">
        <f>K13*M13</f>
        <v>0</v>
      </c>
      <c r="O13" s="199"/>
      <c r="P13" s="35"/>
      <c r="Q13" s="35"/>
      <c r="R13" s="136"/>
    </row>
    <row r="14" spans="1:18" ht="31.2" customHeight="1">
      <c r="A14" s="84" t="s">
        <v>22</v>
      </c>
      <c r="B14" s="37" t="s">
        <v>0</v>
      </c>
      <c r="C14" s="207" t="s">
        <v>191</v>
      </c>
      <c r="D14" s="207"/>
      <c r="E14" s="207"/>
      <c r="F14" s="207"/>
      <c r="G14" s="207"/>
      <c r="H14" s="207"/>
      <c r="I14" s="207"/>
      <c r="J14" s="207"/>
      <c r="K14" s="34">
        <v>1</v>
      </c>
      <c r="L14" s="6"/>
      <c r="M14" s="35"/>
      <c r="N14" s="199">
        <f>K14*M14</f>
        <v>0</v>
      </c>
      <c r="O14" s="199"/>
      <c r="P14" s="113"/>
      <c r="Q14" s="35"/>
    </row>
    <row r="15" spans="1:18" ht="14.25" customHeight="1">
      <c r="A15" s="84"/>
      <c r="B15" s="38"/>
      <c r="C15" s="207"/>
      <c r="D15" s="207"/>
      <c r="E15" s="207"/>
      <c r="F15" s="207"/>
      <c r="G15" s="207"/>
      <c r="H15" s="207"/>
      <c r="I15" s="207"/>
      <c r="J15" s="207"/>
      <c r="K15" s="34"/>
      <c r="L15" s="6"/>
      <c r="M15" s="35"/>
      <c r="N15" s="199"/>
      <c r="O15" s="199"/>
      <c r="P15" s="2"/>
      <c r="Q15" s="8"/>
    </row>
    <row r="16" spans="1:18" ht="14.25" customHeight="1">
      <c r="A16" s="47"/>
      <c r="B16" s="37"/>
      <c r="C16" s="115"/>
      <c r="D16" s="115"/>
      <c r="E16" s="115"/>
      <c r="F16" s="115"/>
      <c r="G16" s="115"/>
      <c r="H16" s="115"/>
      <c r="I16" s="115"/>
      <c r="J16" s="115"/>
      <c r="K16" s="39"/>
      <c r="L16" s="6"/>
      <c r="M16" s="40" t="s">
        <v>10</v>
      </c>
      <c r="N16" s="208">
        <f>SUM(N10:O14)</f>
        <v>0</v>
      </c>
      <c r="O16" s="208"/>
      <c r="P16" s="2"/>
      <c r="Q16" s="8"/>
    </row>
    <row r="17" spans="1:19" ht="14.25" customHeight="1">
      <c r="A17" s="47"/>
      <c r="B17" s="37"/>
      <c r="C17" s="115"/>
      <c r="D17" s="115"/>
      <c r="E17" s="115"/>
      <c r="F17" s="115"/>
      <c r="G17" s="115"/>
      <c r="H17" s="115"/>
      <c r="I17" s="115"/>
      <c r="J17" s="115"/>
      <c r="K17" s="39"/>
      <c r="L17" s="6"/>
      <c r="M17" s="44"/>
      <c r="N17" s="46"/>
      <c r="O17" s="46"/>
      <c r="P17" s="2"/>
      <c r="Q17" s="8"/>
    </row>
    <row r="18" spans="1:19" s="25" customFormat="1" ht="15" customHeight="1">
      <c r="A18" s="33">
        <v>2</v>
      </c>
      <c r="B18" s="92"/>
      <c r="C18" s="210" t="s">
        <v>34</v>
      </c>
      <c r="D18" s="211"/>
      <c r="E18" s="211"/>
      <c r="F18" s="211"/>
      <c r="G18" s="211"/>
      <c r="H18" s="211"/>
      <c r="I18" s="211"/>
      <c r="J18" s="211"/>
      <c r="K18" s="34"/>
      <c r="L18" s="6"/>
      <c r="M18" s="35"/>
      <c r="N18" s="199"/>
      <c r="O18" s="199"/>
    </row>
    <row r="19" spans="1:19" s="2" customFormat="1" ht="14.25" customHeight="1">
      <c r="A19" s="121"/>
      <c r="B19" s="111"/>
      <c r="C19" s="30"/>
      <c r="D19" s="30"/>
      <c r="E19" s="30"/>
      <c r="F19" s="30"/>
      <c r="G19" s="30"/>
      <c r="H19" s="30"/>
      <c r="I19" s="30"/>
      <c r="J19" s="30"/>
      <c r="K19" s="31"/>
      <c r="L19" s="30"/>
      <c r="M19" s="32"/>
      <c r="N19" s="30"/>
      <c r="O19" s="30"/>
      <c r="Q19" s="19"/>
    </row>
    <row r="20" spans="1:19" ht="30.65" customHeight="1">
      <c r="A20" s="84" t="s">
        <v>11</v>
      </c>
      <c r="B20" s="37" t="s">
        <v>15</v>
      </c>
      <c r="C20" s="207" t="s">
        <v>174</v>
      </c>
      <c r="D20" s="207"/>
      <c r="E20" s="207"/>
      <c r="F20" s="207"/>
      <c r="G20" s="207"/>
      <c r="H20" s="207"/>
      <c r="I20" s="207"/>
      <c r="J20" s="207"/>
      <c r="K20" s="34">
        <v>2</v>
      </c>
      <c r="L20" s="6"/>
      <c r="M20" s="35"/>
      <c r="N20" s="199">
        <f>K20*M20</f>
        <v>0</v>
      </c>
      <c r="O20" s="199"/>
      <c r="P20" s="113"/>
      <c r="Q20" s="35"/>
      <c r="R20" s="192"/>
      <c r="S20" s="124"/>
    </row>
    <row r="21" spans="1:19" ht="102.65" customHeight="1">
      <c r="A21" s="84" t="s">
        <v>12</v>
      </c>
      <c r="B21" s="37" t="s">
        <v>19</v>
      </c>
      <c r="C21" s="207" t="s">
        <v>73</v>
      </c>
      <c r="D21" s="207"/>
      <c r="E21" s="207"/>
      <c r="F21" s="207"/>
      <c r="G21" s="207"/>
      <c r="H21" s="207"/>
      <c r="I21" s="207"/>
      <c r="J21" s="207"/>
      <c r="K21" s="34">
        <v>125</v>
      </c>
      <c r="L21" s="6"/>
      <c r="M21" s="35"/>
      <c r="N21" s="199">
        <f>K21*M21</f>
        <v>0</v>
      </c>
      <c r="O21" s="199"/>
      <c r="P21" s="113"/>
      <c r="Q21" s="35"/>
      <c r="R21" s="192"/>
      <c r="S21" s="124"/>
    </row>
    <row r="22" spans="1:19" ht="61.2" customHeight="1">
      <c r="A22" s="84" t="s">
        <v>33</v>
      </c>
      <c r="B22" s="37" t="s">
        <v>19</v>
      </c>
      <c r="C22" s="207" t="s">
        <v>35</v>
      </c>
      <c r="D22" s="207"/>
      <c r="E22" s="207"/>
      <c r="F22" s="207"/>
      <c r="G22" s="207"/>
      <c r="H22" s="207"/>
      <c r="I22" s="207"/>
      <c r="J22" s="207"/>
      <c r="K22" s="34">
        <v>269</v>
      </c>
      <c r="L22" s="6"/>
      <c r="M22" s="35"/>
      <c r="N22" s="199">
        <f>K22*M22</f>
        <v>0</v>
      </c>
      <c r="O22" s="199"/>
      <c r="P22" s="113"/>
      <c r="Q22" s="35"/>
      <c r="R22" s="192"/>
      <c r="S22" s="126"/>
    </row>
    <row r="23" spans="1:19" ht="48.65" customHeight="1">
      <c r="A23" s="84" t="s">
        <v>36</v>
      </c>
      <c r="B23" s="37" t="s">
        <v>19</v>
      </c>
      <c r="C23" s="207" t="s">
        <v>28</v>
      </c>
      <c r="D23" s="207"/>
      <c r="E23" s="207"/>
      <c r="F23" s="207"/>
      <c r="G23" s="207"/>
      <c r="H23" s="207"/>
      <c r="I23" s="207"/>
      <c r="J23" s="207"/>
      <c r="K23" s="34">
        <v>468.36</v>
      </c>
      <c r="L23" s="6"/>
      <c r="M23" s="35"/>
      <c r="N23" s="199">
        <f t="shared" ref="N23" si="1">K23*M23</f>
        <v>0</v>
      </c>
      <c r="O23" s="199"/>
      <c r="P23" s="113"/>
      <c r="Q23" s="35"/>
      <c r="R23" s="127"/>
      <c r="S23" s="124"/>
    </row>
    <row r="24" spans="1:19" ht="35.5" customHeight="1">
      <c r="A24" s="84" t="s">
        <v>38</v>
      </c>
      <c r="B24" s="37" t="s">
        <v>19</v>
      </c>
      <c r="C24" s="207" t="s">
        <v>74</v>
      </c>
      <c r="D24" s="207"/>
      <c r="E24" s="207"/>
      <c r="F24" s="207"/>
      <c r="G24" s="207"/>
      <c r="H24" s="207"/>
      <c r="I24" s="207"/>
      <c r="J24" s="207"/>
      <c r="K24" s="34">
        <v>27</v>
      </c>
      <c r="L24" s="6"/>
      <c r="M24" s="35"/>
      <c r="N24" s="199">
        <f>K24*M24</f>
        <v>0</v>
      </c>
      <c r="O24" s="199"/>
      <c r="P24" s="113"/>
      <c r="Q24" s="35"/>
      <c r="R24" s="192"/>
    </row>
    <row r="25" spans="1:19" ht="46.2" customHeight="1">
      <c r="A25" s="172" t="s">
        <v>78</v>
      </c>
      <c r="B25" s="173" t="s">
        <v>19</v>
      </c>
      <c r="C25" s="209" t="s">
        <v>79</v>
      </c>
      <c r="D25" s="209"/>
      <c r="E25" s="209"/>
      <c r="F25" s="209"/>
      <c r="G25" s="209"/>
      <c r="H25" s="209"/>
      <c r="I25" s="209"/>
      <c r="J25" s="209"/>
      <c r="K25" s="174">
        <v>12.5</v>
      </c>
      <c r="L25" s="175"/>
      <c r="M25" s="176"/>
      <c r="N25" s="202">
        <f>K25*M25</f>
        <v>0</v>
      </c>
      <c r="O25" s="202"/>
      <c r="P25" s="113"/>
      <c r="Q25" s="35"/>
      <c r="R25" s="192"/>
    </row>
    <row r="26" spans="1:19" ht="14.25" customHeight="1">
      <c r="A26" s="84"/>
      <c r="B26" s="38"/>
      <c r="C26" s="207"/>
      <c r="D26" s="207"/>
      <c r="E26" s="207"/>
      <c r="F26" s="207"/>
      <c r="G26" s="207"/>
      <c r="H26" s="207"/>
      <c r="I26" s="207"/>
      <c r="J26" s="207"/>
      <c r="K26" s="34"/>
      <c r="L26" s="6"/>
      <c r="M26" s="35"/>
      <c r="N26" s="199"/>
      <c r="O26" s="199"/>
      <c r="P26" s="2"/>
      <c r="Q26" s="8"/>
    </row>
    <row r="27" spans="1:19" ht="14.25" customHeight="1">
      <c r="A27" s="47"/>
      <c r="B27" s="37"/>
      <c r="C27" s="115"/>
      <c r="D27" s="115"/>
      <c r="E27" s="115"/>
      <c r="F27" s="115"/>
      <c r="G27" s="115"/>
      <c r="H27" s="115"/>
      <c r="I27" s="115"/>
      <c r="J27" s="115"/>
      <c r="K27" s="39"/>
      <c r="L27" s="6"/>
      <c r="M27" s="40" t="s">
        <v>13</v>
      </c>
      <c r="N27" s="208">
        <f>SUM(N20:O25)</f>
        <v>0</v>
      </c>
      <c r="O27" s="208"/>
      <c r="P27" s="2"/>
      <c r="Q27" s="8"/>
    </row>
    <row r="28" spans="1:19" ht="14.25" customHeight="1">
      <c r="A28" s="47"/>
      <c r="B28" s="37"/>
      <c r="C28" s="115"/>
      <c r="D28" s="115"/>
      <c r="E28" s="115"/>
      <c r="F28" s="115"/>
      <c r="G28" s="115"/>
      <c r="H28" s="115"/>
      <c r="I28" s="115"/>
      <c r="J28" s="115"/>
      <c r="K28" s="39"/>
      <c r="L28" s="6"/>
      <c r="M28" s="44"/>
      <c r="N28" s="46"/>
      <c r="O28" s="46"/>
      <c r="P28" s="2"/>
      <c r="Q28" s="8"/>
    </row>
    <row r="29" spans="1:19" ht="12.9">
      <c r="A29" s="47"/>
      <c r="B29" s="37"/>
      <c r="C29" s="115"/>
      <c r="D29" s="115"/>
      <c r="E29" s="115"/>
      <c r="F29" s="115"/>
      <c r="G29" s="115"/>
      <c r="H29" s="115"/>
      <c r="I29" s="115"/>
      <c r="J29" s="115"/>
      <c r="K29" s="39"/>
      <c r="L29" s="6"/>
      <c r="M29" s="44"/>
      <c r="N29" s="46"/>
      <c r="O29" s="46"/>
      <c r="P29" s="2"/>
      <c r="Q29" s="8"/>
    </row>
    <row r="30" spans="1:19" s="25" customFormat="1" ht="15" customHeight="1">
      <c r="A30" s="33">
        <v>3</v>
      </c>
      <c r="B30" s="92"/>
      <c r="C30" s="210" t="s">
        <v>37</v>
      </c>
      <c r="D30" s="211"/>
      <c r="E30" s="211"/>
      <c r="F30" s="211"/>
      <c r="G30" s="211"/>
      <c r="H30" s="211"/>
      <c r="I30" s="211"/>
      <c r="J30" s="211"/>
      <c r="K30" s="34"/>
      <c r="L30" s="6"/>
      <c r="M30" s="35"/>
      <c r="N30" s="199"/>
      <c r="O30" s="199"/>
    </row>
    <row r="31" spans="1:19" s="25" customFormat="1" ht="15" customHeight="1">
      <c r="A31" s="62"/>
      <c r="B31" s="93"/>
      <c r="C31" s="118"/>
      <c r="D31" s="119"/>
      <c r="E31" s="119"/>
      <c r="F31" s="119"/>
      <c r="G31" s="119"/>
      <c r="H31" s="119"/>
      <c r="I31" s="119"/>
      <c r="J31" s="119"/>
      <c r="K31" s="34"/>
      <c r="L31" s="6"/>
      <c r="M31" s="35"/>
      <c r="N31" s="113"/>
      <c r="O31" s="113"/>
    </row>
    <row r="32" spans="1:19" ht="48.65" customHeight="1">
      <c r="A32" s="172" t="s">
        <v>14</v>
      </c>
      <c r="B32" s="173" t="s">
        <v>15</v>
      </c>
      <c r="C32" s="209" t="s">
        <v>171</v>
      </c>
      <c r="D32" s="209"/>
      <c r="E32" s="209"/>
      <c r="F32" s="209"/>
      <c r="G32" s="209"/>
      <c r="H32" s="209"/>
      <c r="I32" s="209"/>
      <c r="J32" s="209"/>
      <c r="K32" s="174">
        <v>2</v>
      </c>
      <c r="L32" s="175"/>
      <c r="M32" s="176"/>
      <c r="N32" s="202">
        <f t="shared" ref="N32" si="2">K32*M32</f>
        <v>0</v>
      </c>
      <c r="O32" s="202"/>
      <c r="P32" s="113"/>
      <c r="Q32" s="35"/>
      <c r="R32" s="137"/>
    </row>
    <row r="33" spans="1:22" ht="45.65" customHeight="1">
      <c r="A33" s="172" t="s">
        <v>39</v>
      </c>
      <c r="B33" s="173" t="s">
        <v>15</v>
      </c>
      <c r="C33" s="209" t="s">
        <v>176</v>
      </c>
      <c r="D33" s="209"/>
      <c r="E33" s="209"/>
      <c r="F33" s="209"/>
      <c r="G33" s="209"/>
      <c r="H33" s="209"/>
      <c r="I33" s="209"/>
      <c r="J33" s="209"/>
      <c r="K33" s="174">
        <v>6</v>
      </c>
      <c r="L33" s="175"/>
      <c r="M33" s="176"/>
      <c r="N33" s="202">
        <f t="shared" ref="N33:N35" si="3">K33*M33</f>
        <v>0</v>
      </c>
      <c r="O33" s="202"/>
      <c r="P33" s="113"/>
      <c r="Q33" s="35"/>
      <c r="R33" s="137"/>
    </row>
    <row r="34" spans="1:22" ht="296.5" customHeight="1">
      <c r="A34" s="172" t="s">
        <v>40</v>
      </c>
      <c r="B34" s="173" t="s">
        <v>19</v>
      </c>
      <c r="C34" s="209" t="s">
        <v>152</v>
      </c>
      <c r="D34" s="209"/>
      <c r="E34" s="209"/>
      <c r="F34" s="209"/>
      <c r="G34" s="209"/>
      <c r="H34" s="209"/>
      <c r="I34" s="209"/>
      <c r="J34" s="209"/>
      <c r="K34" s="174">
        <v>60</v>
      </c>
      <c r="L34" s="175"/>
      <c r="M34" s="176"/>
      <c r="N34" s="202">
        <f t="shared" si="3"/>
        <v>0</v>
      </c>
      <c r="O34" s="202"/>
      <c r="P34" s="113"/>
      <c r="Q34" s="35"/>
      <c r="R34" s="137"/>
    </row>
    <row r="35" spans="1:22" ht="87.65" customHeight="1">
      <c r="A35" s="172" t="s">
        <v>41</v>
      </c>
      <c r="B35" s="173" t="s">
        <v>15</v>
      </c>
      <c r="C35" s="216" t="s">
        <v>27</v>
      </c>
      <c r="D35" s="209"/>
      <c r="E35" s="209"/>
      <c r="F35" s="209"/>
      <c r="G35" s="209"/>
      <c r="H35" s="209"/>
      <c r="I35" s="209"/>
      <c r="J35" s="209"/>
      <c r="K35" s="174">
        <v>1</v>
      </c>
      <c r="L35" s="175"/>
      <c r="M35" s="176"/>
      <c r="N35" s="202">
        <f t="shared" si="3"/>
        <v>0</v>
      </c>
      <c r="O35" s="202"/>
      <c r="P35" s="113"/>
      <c r="Q35" s="35"/>
      <c r="R35" s="136"/>
    </row>
    <row r="36" spans="1:22" ht="12.9">
      <c r="A36" s="172" t="s">
        <v>80</v>
      </c>
      <c r="B36" s="173" t="s">
        <v>15</v>
      </c>
      <c r="C36" s="209" t="s">
        <v>32</v>
      </c>
      <c r="D36" s="209"/>
      <c r="E36" s="209"/>
      <c r="F36" s="209"/>
      <c r="G36" s="209"/>
      <c r="H36" s="209"/>
      <c r="I36" s="209"/>
      <c r="J36" s="209"/>
      <c r="K36" s="174">
        <v>1</v>
      </c>
      <c r="L36" s="175"/>
      <c r="M36" s="176"/>
      <c r="N36" s="202">
        <f>K36*M36</f>
        <v>0</v>
      </c>
      <c r="O36" s="202"/>
      <c r="P36" s="113"/>
      <c r="Q36" s="35"/>
      <c r="R36" s="136"/>
    </row>
    <row r="37" spans="1:22" ht="14.25" customHeight="1">
      <c r="A37" s="47"/>
      <c r="B37" s="37"/>
      <c r="C37" s="115"/>
      <c r="D37" s="115"/>
      <c r="E37" s="115"/>
      <c r="F37" s="115"/>
      <c r="G37" s="115"/>
      <c r="H37" s="115"/>
      <c r="I37" s="115"/>
      <c r="J37" s="115"/>
      <c r="K37" s="39"/>
      <c r="L37" s="6"/>
      <c r="M37" s="44"/>
      <c r="N37" s="46"/>
      <c r="O37" s="46"/>
      <c r="P37" s="2"/>
      <c r="Q37" s="8"/>
    </row>
    <row r="38" spans="1:22" s="25" customFormat="1" ht="15" customHeight="1">
      <c r="A38" s="97" t="s">
        <v>161</v>
      </c>
      <c r="B38" s="92"/>
      <c r="C38" s="203" t="s">
        <v>87</v>
      </c>
      <c r="D38" s="204"/>
      <c r="E38" s="204"/>
      <c r="F38" s="204"/>
      <c r="G38" s="204"/>
      <c r="H38" s="204"/>
      <c r="I38" s="204"/>
      <c r="J38" s="204"/>
      <c r="K38" s="34"/>
      <c r="L38" s="6"/>
      <c r="M38" s="35"/>
      <c r="N38" s="199"/>
      <c r="O38" s="199"/>
    </row>
    <row r="39" spans="1:22" s="25" customFormat="1" ht="15" customHeight="1">
      <c r="A39" s="62"/>
      <c r="B39" s="93"/>
      <c r="C39" s="118"/>
      <c r="D39" s="119"/>
      <c r="E39" s="119"/>
      <c r="F39" s="119"/>
      <c r="G39" s="119"/>
      <c r="H39" s="119"/>
      <c r="I39" s="119"/>
      <c r="J39" s="119"/>
      <c r="K39" s="34"/>
      <c r="L39" s="6"/>
      <c r="M39" s="35"/>
      <c r="N39" s="113"/>
      <c r="O39" s="113"/>
    </row>
    <row r="40" spans="1:22" s="76" customFormat="1" ht="30" customHeight="1">
      <c r="A40" s="193" t="s">
        <v>162</v>
      </c>
      <c r="B40" s="178" t="s">
        <v>15</v>
      </c>
      <c r="C40" s="215" t="s">
        <v>83</v>
      </c>
      <c r="D40" s="215"/>
      <c r="E40" s="215"/>
      <c r="F40" s="215"/>
      <c r="G40" s="215"/>
      <c r="H40" s="215"/>
      <c r="I40" s="215"/>
      <c r="J40" s="215"/>
      <c r="K40" s="179">
        <v>2</v>
      </c>
      <c r="L40" s="180"/>
      <c r="M40" s="181"/>
      <c r="N40" s="202">
        <f t="shared" ref="N40:N44" si="4">K40*M40</f>
        <v>0</v>
      </c>
      <c r="O40" s="202">
        <f>M40*K40</f>
        <v>0</v>
      </c>
      <c r="P40" s="79"/>
      <c r="Q40" s="77"/>
    </row>
    <row r="41" spans="1:22" s="76" customFormat="1" ht="45.65" customHeight="1">
      <c r="A41" s="193" t="s">
        <v>163</v>
      </c>
      <c r="B41" s="178" t="s">
        <v>19</v>
      </c>
      <c r="C41" s="215" t="s">
        <v>84</v>
      </c>
      <c r="D41" s="215"/>
      <c r="E41" s="215"/>
      <c r="F41" s="215"/>
      <c r="G41" s="215"/>
      <c r="H41" s="215"/>
      <c r="I41" s="215"/>
      <c r="J41" s="215"/>
      <c r="K41" s="179">
        <f>5*1.6</f>
        <v>8</v>
      </c>
      <c r="L41" s="180"/>
      <c r="M41" s="181"/>
      <c r="N41" s="202">
        <f t="shared" si="4"/>
        <v>0</v>
      </c>
      <c r="O41" s="202">
        <f>M41*K41</f>
        <v>0</v>
      </c>
      <c r="P41" s="79"/>
      <c r="Q41" s="78"/>
      <c r="R41" s="79"/>
      <c r="S41" s="79"/>
      <c r="T41" s="79"/>
      <c r="U41" s="79"/>
      <c r="V41" s="80"/>
    </row>
    <row r="42" spans="1:22" s="76" customFormat="1" ht="14.6">
      <c r="A42" s="138" t="s">
        <v>164</v>
      </c>
      <c r="B42" s="94" t="s">
        <v>19</v>
      </c>
      <c r="C42" s="217" t="s">
        <v>85</v>
      </c>
      <c r="D42" s="217"/>
      <c r="E42" s="217"/>
      <c r="F42" s="217"/>
      <c r="G42" s="217"/>
      <c r="H42" s="217"/>
      <c r="I42" s="217"/>
      <c r="J42" s="217"/>
      <c r="K42" s="73">
        <v>6</v>
      </c>
      <c r="L42" s="74"/>
      <c r="M42" s="75"/>
      <c r="N42" s="199">
        <f t="shared" si="4"/>
        <v>0</v>
      </c>
      <c r="O42" s="199"/>
      <c r="P42" s="79"/>
      <c r="Q42" s="184"/>
      <c r="R42" s="79"/>
      <c r="S42" s="79"/>
      <c r="T42" s="79"/>
    </row>
    <row r="43" spans="1:22" s="76" customFormat="1" ht="14.6">
      <c r="A43" s="138" t="s">
        <v>165</v>
      </c>
      <c r="B43" s="94" t="s">
        <v>81</v>
      </c>
      <c r="C43" s="217" t="s">
        <v>86</v>
      </c>
      <c r="D43" s="217"/>
      <c r="E43" s="217"/>
      <c r="F43" s="217"/>
      <c r="G43" s="217"/>
      <c r="H43" s="217"/>
      <c r="I43" s="217"/>
      <c r="J43" s="217"/>
      <c r="K43" s="73">
        <v>1</v>
      </c>
      <c r="L43" s="74"/>
      <c r="M43" s="75"/>
      <c r="N43" s="199">
        <f t="shared" si="4"/>
        <v>0</v>
      </c>
      <c r="O43" s="199">
        <f t="shared" ref="O43:O44" si="5">M43*K43</f>
        <v>0</v>
      </c>
      <c r="P43" s="79"/>
      <c r="Q43" s="184"/>
      <c r="R43" s="79"/>
    </row>
    <row r="44" spans="1:22" s="76" customFormat="1" ht="14.6">
      <c r="A44" s="193" t="s">
        <v>168</v>
      </c>
      <c r="B44" s="191" t="s">
        <v>15</v>
      </c>
      <c r="C44" s="214" t="s">
        <v>101</v>
      </c>
      <c r="D44" s="215"/>
      <c r="E44" s="215"/>
      <c r="F44" s="215"/>
      <c r="G44" s="215"/>
      <c r="H44" s="215"/>
      <c r="I44" s="215"/>
      <c r="J44" s="215"/>
      <c r="K44" s="179">
        <v>5</v>
      </c>
      <c r="L44" s="180"/>
      <c r="M44" s="181"/>
      <c r="N44" s="202">
        <f t="shared" si="4"/>
        <v>0</v>
      </c>
      <c r="O44" s="202">
        <f t="shared" si="5"/>
        <v>0</v>
      </c>
      <c r="P44" s="79"/>
      <c r="Q44" s="184"/>
      <c r="R44" s="79"/>
      <c r="S44" s="75"/>
      <c r="T44" s="75"/>
    </row>
    <row r="45" spans="1:22" ht="14.25" customHeight="1">
      <c r="A45" s="84"/>
      <c r="B45" s="38"/>
      <c r="C45" s="207"/>
      <c r="D45" s="207"/>
      <c r="E45" s="207"/>
      <c r="F45" s="207"/>
      <c r="G45" s="207"/>
      <c r="H45" s="207"/>
      <c r="I45" s="207"/>
      <c r="J45" s="207"/>
      <c r="K45" s="34"/>
      <c r="L45" s="6"/>
      <c r="M45" s="35"/>
      <c r="N45" s="199"/>
      <c r="O45" s="199"/>
      <c r="P45" s="2"/>
      <c r="Q45" s="8"/>
    </row>
    <row r="46" spans="1:22" ht="14.25" customHeight="1">
      <c r="A46" s="47"/>
      <c r="B46" s="37"/>
      <c r="C46" s="115"/>
      <c r="D46" s="115"/>
      <c r="E46" s="115"/>
      <c r="F46" s="115"/>
      <c r="G46" s="115"/>
      <c r="H46" s="115"/>
      <c r="I46" s="115"/>
      <c r="J46" s="115"/>
      <c r="K46" s="39"/>
      <c r="L46" s="6"/>
      <c r="M46" s="40" t="s">
        <v>16</v>
      </c>
      <c r="N46" s="208">
        <f>SUM(N33:O44)</f>
        <v>0</v>
      </c>
      <c r="O46" s="208"/>
      <c r="P46" s="2"/>
      <c r="Q46" s="8"/>
    </row>
    <row r="47" spans="1:22" ht="14.25" customHeight="1">
      <c r="A47" s="47"/>
      <c r="B47" s="37"/>
      <c r="C47" s="115"/>
      <c r="D47" s="115"/>
      <c r="E47" s="115"/>
      <c r="F47" s="115"/>
      <c r="G47" s="115"/>
      <c r="H47" s="115"/>
      <c r="I47" s="115"/>
      <c r="J47" s="115"/>
      <c r="K47" s="39"/>
      <c r="L47" s="6"/>
      <c r="M47" s="44"/>
      <c r="N47" s="46"/>
      <c r="O47" s="46"/>
      <c r="P47" s="2"/>
      <c r="Q47" s="8"/>
    </row>
    <row r="48" spans="1:22" s="25" customFormat="1" ht="15" customHeight="1">
      <c r="A48" s="33">
        <v>8</v>
      </c>
      <c r="B48" s="92"/>
      <c r="C48" s="210" t="s">
        <v>58</v>
      </c>
      <c r="D48" s="211"/>
      <c r="E48" s="211"/>
      <c r="F48" s="211"/>
      <c r="G48" s="211"/>
      <c r="H48" s="211"/>
      <c r="I48" s="211"/>
      <c r="J48" s="211"/>
      <c r="K48" s="34"/>
      <c r="L48" s="6"/>
      <c r="M48" s="35"/>
      <c r="N48" s="199"/>
      <c r="O48" s="199"/>
    </row>
    <row r="49" spans="1:18" s="25" customFormat="1" ht="15" customHeight="1">
      <c r="A49" s="62"/>
      <c r="B49" s="93"/>
      <c r="C49" s="118"/>
      <c r="D49" s="119"/>
      <c r="E49" s="119"/>
      <c r="F49" s="119"/>
      <c r="G49" s="119"/>
      <c r="H49" s="119"/>
      <c r="I49" s="119"/>
      <c r="J49" s="119"/>
      <c r="K49" s="34"/>
      <c r="L49" s="6"/>
      <c r="M49" s="35"/>
      <c r="N49" s="113"/>
      <c r="O49" s="113"/>
    </row>
    <row r="50" spans="1:18" ht="46.95" customHeight="1">
      <c r="A50" s="172" t="s">
        <v>63</v>
      </c>
      <c r="B50" s="173" t="s">
        <v>15</v>
      </c>
      <c r="C50" s="209" t="s">
        <v>29</v>
      </c>
      <c r="D50" s="209"/>
      <c r="E50" s="209"/>
      <c r="F50" s="209"/>
      <c r="G50" s="209"/>
      <c r="H50" s="209"/>
      <c r="I50" s="209"/>
      <c r="J50" s="209"/>
      <c r="K50" s="174">
        <v>4</v>
      </c>
      <c r="L50" s="175"/>
      <c r="M50" s="176"/>
      <c r="N50" s="202">
        <f t="shared" ref="N50:N51" si="6">K50*M50</f>
        <v>0</v>
      </c>
      <c r="O50" s="202"/>
      <c r="P50" s="113"/>
      <c r="Q50" s="35"/>
    </row>
    <row r="51" spans="1:18" ht="14.6">
      <c r="A51" s="84" t="s">
        <v>64</v>
      </c>
      <c r="B51" s="37" t="s">
        <v>0</v>
      </c>
      <c r="C51" s="207" t="s">
        <v>75</v>
      </c>
      <c r="D51" s="207"/>
      <c r="E51" s="207"/>
      <c r="F51" s="207"/>
      <c r="G51" s="207"/>
      <c r="H51" s="207"/>
      <c r="I51" s="207"/>
      <c r="J51" s="207"/>
      <c r="K51" s="34">
        <v>1</v>
      </c>
      <c r="L51" s="6"/>
      <c r="M51" s="35"/>
      <c r="N51" s="199">
        <f t="shared" si="6"/>
        <v>0</v>
      </c>
      <c r="O51" s="199"/>
      <c r="P51" s="113"/>
      <c r="Q51" s="184"/>
      <c r="R51" s="79"/>
    </row>
    <row r="52" spans="1:18" ht="14.25" customHeight="1">
      <c r="A52" s="84"/>
      <c r="B52" s="38"/>
      <c r="C52" s="207"/>
      <c r="D52" s="207"/>
      <c r="E52" s="207"/>
      <c r="F52" s="207"/>
      <c r="G52" s="207"/>
      <c r="H52" s="207"/>
      <c r="I52" s="207"/>
      <c r="J52" s="207"/>
      <c r="K52" s="34"/>
      <c r="L52" s="6"/>
      <c r="M52" s="35"/>
      <c r="N52" s="199"/>
      <c r="O52" s="199"/>
      <c r="P52" s="2"/>
      <c r="Q52" s="8"/>
      <c r="R52" s="11"/>
    </row>
    <row r="53" spans="1:18" ht="14.25" customHeight="1">
      <c r="A53" s="47"/>
      <c r="B53" s="37"/>
      <c r="C53" s="115"/>
      <c r="D53" s="115"/>
      <c r="E53" s="115"/>
      <c r="F53" s="115"/>
      <c r="G53" s="115"/>
      <c r="H53" s="115"/>
      <c r="I53" s="115"/>
      <c r="J53" s="115"/>
      <c r="K53" s="39"/>
      <c r="L53" s="6"/>
      <c r="M53" s="40" t="s">
        <v>65</v>
      </c>
      <c r="N53" s="208">
        <f>SUM(N50:O51)</f>
        <v>0</v>
      </c>
      <c r="O53" s="208"/>
      <c r="P53" s="2"/>
      <c r="Q53" s="8"/>
    </row>
    <row r="54" spans="1:18" ht="14.25" customHeight="1">
      <c r="A54" s="47"/>
      <c r="B54" s="37"/>
      <c r="C54" s="115"/>
      <c r="D54" s="115"/>
      <c r="E54" s="115"/>
      <c r="F54" s="115"/>
      <c r="G54" s="115"/>
      <c r="H54" s="115"/>
      <c r="I54" s="115"/>
      <c r="J54" s="115"/>
      <c r="K54" s="39"/>
      <c r="L54" s="6"/>
      <c r="M54" s="44"/>
      <c r="N54" s="46"/>
      <c r="O54" s="46"/>
      <c r="P54" s="2"/>
      <c r="Q54" s="8"/>
    </row>
    <row r="55" spans="1:18" ht="12.9">
      <c r="A55" s="87"/>
      <c r="B55" s="90"/>
      <c r="C55" s="115"/>
      <c r="D55" s="115"/>
      <c r="E55" s="115"/>
      <c r="F55" s="115"/>
      <c r="G55" s="115"/>
      <c r="H55" s="115"/>
      <c r="I55" s="115"/>
      <c r="J55" s="115"/>
      <c r="K55" s="4"/>
      <c r="L55" s="3"/>
      <c r="M55" s="9"/>
      <c r="N55" s="12"/>
      <c r="O55" s="12"/>
    </row>
    <row r="56" spans="1:18" ht="12.9">
      <c r="A56" s="50"/>
      <c r="B56" s="95"/>
      <c r="C56" s="212" t="s">
        <v>17</v>
      </c>
      <c r="D56" s="212"/>
      <c r="E56" s="212"/>
      <c r="F56" s="212"/>
      <c r="G56" s="212"/>
      <c r="H56" s="212"/>
      <c r="I56" s="212"/>
      <c r="J56" s="212"/>
      <c r="K56" s="52"/>
      <c r="L56" s="51"/>
      <c r="M56" s="53"/>
      <c r="N56" s="213"/>
      <c r="O56" s="213"/>
    </row>
    <row r="57" spans="1:18" ht="12.9">
      <c r="A57" s="87"/>
      <c r="B57" s="90"/>
      <c r="C57" s="115"/>
      <c r="D57" s="115"/>
      <c r="E57" s="115"/>
      <c r="F57" s="115"/>
      <c r="G57" s="115"/>
      <c r="H57" s="115"/>
      <c r="I57" s="115"/>
      <c r="J57" s="115"/>
      <c r="K57" s="4"/>
      <c r="L57" s="3"/>
      <c r="M57" s="9"/>
      <c r="N57" s="12"/>
      <c r="O57" s="12"/>
    </row>
    <row r="58" spans="1:18" ht="12.75" customHeight="1">
      <c r="A58" s="54">
        <v>1</v>
      </c>
      <c r="B58" s="93"/>
      <c r="C58" s="195" t="s">
        <v>18</v>
      </c>
      <c r="D58" s="196"/>
      <c r="E58" s="196"/>
      <c r="F58" s="196"/>
      <c r="G58" s="196"/>
      <c r="H58" s="196"/>
      <c r="I58" s="196"/>
      <c r="J58" s="196"/>
      <c r="K58" s="56"/>
      <c r="L58" s="55"/>
      <c r="M58" s="35"/>
      <c r="N58" s="199">
        <f>N16</f>
        <v>0</v>
      </c>
      <c r="O58" s="199"/>
    </row>
    <row r="59" spans="1:18" ht="12.9">
      <c r="A59" s="54">
        <v>2</v>
      </c>
      <c r="B59" s="93"/>
      <c r="C59" s="195" t="s">
        <v>34</v>
      </c>
      <c r="D59" s="196"/>
      <c r="E59" s="196"/>
      <c r="F59" s="196"/>
      <c r="G59" s="196"/>
      <c r="H59" s="196"/>
      <c r="I59" s="196"/>
      <c r="J59" s="196"/>
      <c r="K59" s="56"/>
      <c r="L59" s="55"/>
      <c r="M59" s="35"/>
      <c r="N59" s="199">
        <f>N27</f>
        <v>0</v>
      </c>
      <c r="O59" s="199"/>
    </row>
    <row r="60" spans="1:18" ht="12.9">
      <c r="A60" s="54">
        <v>3</v>
      </c>
      <c r="B60" s="93"/>
      <c r="C60" s="195" t="s">
        <v>37</v>
      </c>
      <c r="D60" s="196"/>
      <c r="E60" s="196"/>
      <c r="F60" s="196"/>
      <c r="G60" s="196"/>
      <c r="H60" s="196"/>
      <c r="I60" s="196"/>
      <c r="J60" s="196"/>
      <c r="K60" s="56"/>
      <c r="L60" s="55"/>
      <c r="M60" s="35"/>
      <c r="N60" s="199">
        <f>N46</f>
        <v>0</v>
      </c>
      <c r="O60" s="199"/>
    </row>
    <row r="61" spans="1:18" ht="12.9">
      <c r="A61" s="54">
        <v>8</v>
      </c>
      <c r="B61" s="93"/>
      <c r="C61" s="195" t="s">
        <v>58</v>
      </c>
      <c r="D61" s="196"/>
      <c r="E61" s="196"/>
      <c r="F61" s="196"/>
      <c r="G61" s="196"/>
      <c r="H61" s="196"/>
      <c r="I61" s="196"/>
      <c r="J61" s="196"/>
      <c r="K61" s="56"/>
      <c r="L61" s="55"/>
      <c r="M61" s="35"/>
      <c r="N61" s="199">
        <f>N53</f>
        <v>0</v>
      </c>
      <c r="O61" s="199"/>
    </row>
    <row r="62" spans="1:18" ht="12.9">
      <c r="A62" s="54"/>
      <c r="B62" s="93"/>
      <c r="C62" s="195"/>
      <c r="D62" s="196"/>
      <c r="E62" s="196"/>
      <c r="F62" s="196"/>
      <c r="G62" s="196"/>
      <c r="H62" s="196"/>
      <c r="I62" s="196"/>
      <c r="J62" s="196"/>
      <c r="K62" s="56"/>
      <c r="L62" s="55"/>
      <c r="M62" s="35"/>
      <c r="N62" s="205"/>
      <c r="O62" s="205"/>
    </row>
    <row r="63" spans="1:18" ht="12.9">
      <c r="A63" s="54"/>
      <c r="B63" s="93"/>
      <c r="C63" s="197" t="s">
        <v>20</v>
      </c>
      <c r="D63" s="198"/>
      <c r="E63" s="198"/>
      <c r="F63" s="198"/>
      <c r="G63" s="198"/>
      <c r="H63" s="198"/>
      <c r="I63" s="198"/>
      <c r="J63" s="198"/>
      <c r="K63" s="57"/>
      <c r="L63" s="58"/>
      <c r="M63" s="59"/>
      <c r="N63" s="206">
        <f>SUM(N58:O61)</f>
        <v>0</v>
      </c>
      <c r="O63" s="206"/>
    </row>
    <row r="64" spans="1:18" ht="12.9">
      <c r="A64" s="54"/>
      <c r="B64" s="93"/>
      <c r="C64" s="118"/>
      <c r="D64" s="119"/>
      <c r="E64" s="119"/>
      <c r="F64" s="119"/>
      <c r="G64" s="119"/>
      <c r="H64" s="119"/>
      <c r="I64" s="119"/>
      <c r="J64" s="119"/>
      <c r="K64" s="57"/>
      <c r="L64" s="58"/>
      <c r="M64" s="59"/>
      <c r="N64" s="120"/>
      <c r="O64" s="120"/>
    </row>
    <row r="65" spans="1:15" ht="12.9">
      <c r="A65" s="13"/>
      <c r="B65" s="17"/>
      <c r="C65" s="112"/>
      <c r="D65" s="112"/>
      <c r="E65" s="112"/>
      <c r="F65" s="112"/>
      <c r="G65" s="112"/>
      <c r="H65" s="112"/>
      <c r="I65" s="112"/>
      <c r="J65" s="112"/>
      <c r="K65" s="16"/>
      <c r="L65" s="14"/>
      <c r="M65" s="15"/>
      <c r="N65" s="116"/>
      <c r="O65" s="116"/>
    </row>
  </sheetData>
  <mergeCells count="90">
    <mergeCell ref="C1:J1"/>
    <mergeCell ref="N1:O1"/>
    <mergeCell ref="C3:K3"/>
    <mergeCell ref="C6:J6"/>
    <mergeCell ref="N6:O6"/>
    <mergeCell ref="H2:K2"/>
    <mergeCell ref="L2:N2"/>
    <mergeCell ref="C4:K4"/>
    <mergeCell ref="C8:J8"/>
    <mergeCell ref="N8:O8"/>
    <mergeCell ref="C10:J10"/>
    <mergeCell ref="N10:O10"/>
    <mergeCell ref="C11:J11"/>
    <mergeCell ref="N11:O11"/>
    <mergeCell ref="C12:J12"/>
    <mergeCell ref="N12:O12"/>
    <mergeCell ref="C14:J14"/>
    <mergeCell ref="N14:O14"/>
    <mergeCell ref="C15:J15"/>
    <mergeCell ref="N15:O15"/>
    <mergeCell ref="C13:J13"/>
    <mergeCell ref="N13:O13"/>
    <mergeCell ref="C22:J22"/>
    <mergeCell ref="N22:O22"/>
    <mergeCell ref="C23:J23"/>
    <mergeCell ref="N23:O23"/>
    <mergeCell ref="N16:O16"/>
    <mergeCell ref="C18:J18"/>
    <mergeCell ref="N18:O18"/>
    <mergeCell ref="C20:J20"/>
    <mergeCell ref="N20:O20"/>
    <mergeCell ref="C21:J21"/>
    <mergeCell ref="N21:O21"/>
    <mergeCell ref="C24:J24"/>
    <mergeCell ref="N24:O24"/>
    <mergeCell ref="C25:J25"/>
    <mergeCell ref="N25:O25"/>
    <mergeCell ref="C26:J26"/>
    <mergeCell ref="N26:O26"/>
    <mergeCell ref="C35:J35"/>
    <mergeCell ref="N35:O35"/>
    <mergeCell ref="C36:J36"/>
    <mergeCell ref="N36:O36"/>
    <mergeCell ref="N27:O27"/>
    <mergeCell ref="C30:J30"/>
    <mergeCell ref="N30:O30"/>
    <mergeCell ref="C33:J33"/>
    <mergeCell ref="N33:O33"/>
    <mergeCell ref="N34:O34"/>
    <mergeCell ref="C32:J32"/>
    <mergeCell ref="N32:O32"/>
    <mergeCell ref="C34:J34"/>
    <mergeCell ref="C42:J42"/>
    <mergeCell ref="N42:O42"/>
    <mergeCell ref="C43:J43"/>
    <mergeCell ref="N43:O43"/>
    <mergeCell ref="C38:J38"/>
    <mergeCell ref="N38:O38"/>
    <mergeCell ref="C40:J40"/>
    <mergeCell ref="N40:O40"/>
    <mergeCell ref="C41:J41"/>
    <mergeCell ref="N41:O41"/>
    <mergeCell ref="N46:O46"/>
    <mergeCell ref="C44:J44"/>
    <mergeCell ref="N44:O44"/>
    <mergeCell ref="C45:J45"/>
    <mergeCell ref="N45:O45"/>
    <mergeCell ref="C63:J63"/>
    <mergeCell ref="N63:O63"/>
    <mergeCell ref="C61:J61"/>
    <mergeCell ref="N61:O61"/>
    <mergeCell ref="C58:J58"/>
    <mergeCell ref="N58:O58"/>
    <mergeCell ref="C59:J59"/>
    <mergeCell ref="N59:O59"/>
    <mergeCell ref="C60:J60"/>
    <mergeCell ref="N60:O60"/>
    <mergeCell ref="C62:J62"/>
    <mergeCell ref="N62:O62"/>
    <mergeCell ref="C56:J56"/>
    <mergeCell ref="N56:O56"/>
    <mergeCell ref="C52:J52"/>
    <mergeCell ref="N52:O52"/>
    <mergeCell ref="N53:O53"/>
    <mergeCell ref="C48:J48"/>
    <mergeCell ref="N48:O48"/>
    <mergeCell ref="C50:J50"/>
    <mergeCell ref="N50:O50"/>
    <mergeCell ref="C51:J51"/>
    <mergeCell ref="N51:O51"/>
  </mergeCells>
  <printOptions horizontalCentered="1"/>
  <pageMargins left="0.78740157480314965" right="0.70866141732283472" top="1.2598425196850394" bottom="0.86614173228346458" header="0.31496062992125984" footer="0.43307086614173229"/>
  <pageSetup paperSize="9" scale="74" fitToHeight="0" orientation="portrait" r:id="rId1"/>
  <headerFooter scaleWithDoc="0"/>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1"/>
  <sheetViews>
    <sheetView view="pageBreakPreview" zoomScaleNormal="100" zoomScaleSheetLayoutView="100" workbookViewId="0"/>
  </sheetViews>
  <sheetFormatPr defaultColWidth="11" defaultRowHeight="12.45"/>
  <cols>
    <col min="1" max="1" width="9.640625" style="88" customWidth="1"/>
    <col min="2" max="2" width="3.5" style="96" customWidth="1"/>
    <col min="3" max="3" width="7.2109375" style="1" bestFit="1" customWidth="1"/>
    <col min="4" max="4" width="4.140625" style="1" bestFit="1" customWidth="1"/>
    <col min="5" max="5" width="9.85546875" style="1" customWidth="1"/>
    <col min="6" max="7" width="7.85546875" style="1" customWidth="1"/>
    <col min="8" max="8" width="5.85546875" style="1" customWidth="1"/>
    <col min="9" max="9" width="4.140625" style="1" customWidth="1"/>
    <col min="10" max="10" width="7.2109375" style="1" bestFit="1" customWidth="1"/>
    <col min="11" max="11" width="7.5" style="10" bestFit="1" customWidth="1"/>
    <col min="12" max="12" width="1.35546875" style="1" customWidth="1"/>
    <col min="13" max="13" width="13.7109375" style="11" bestFit="1" customWidth="1"/>
    <col min="14" max="14" width="15.640625" style="1" customWidth="1"/>
    <col min="15" max="15" width="0.85546875" style="1" customWidth="1"/>
    <col min="16" max="16" width="11" style="1"/>
    <col min="17" max="17" width="13.2109375" style="1" bestFit="1" customWidth="1"/>
    <col min="18" max="16384" width="11" style="1"/>
  </cols>
  <sheetData>
    <row r="1" spans="1:20" s="3" customFormat="1" ht="13.3" thickBot="1">
      <c r="A1" s="150"/>
      <c r="B1" s="89"/>
      <c r="C1" s="200" t="s">
        <v>217</v>
      </c>
      <c r="D1" s="200"/>
      <c r="E1" s="200"/>
      <c r="F1" s="200"/>
      <c r="G1" s="200"/>
      <c r="H1" s="200"/>
      <c r="I1" s="200"/>
      <c r="J1" s="200"/>
      <c r="K1" s="26"/>
      <c r="L1" s="18"/>
      <c r="M1" s="27"/>
      <c r="N1" s="218"/>
      <c r="O1" s="218"/>
    </row>
    <row r="2" spans="1:20" s="6" customFormat="1" ht="13.3" thickBot="1">
      <c r="A2" s="81"/>
      <c r="B2" s="90"/>
      <c r="C2" s="3"/>
      <c r="D2" s="3"/>
      <c r="E2" s="3"/>
      <c r="F2" s="3"/>
      <c r="G2" s="3"/>
      <c r="H2" s="227" t="s">
        <v>221</v>
      </c>
      <c r="I2" s="228"/>
      <c r="J2" s="228"/>
      <c r="K2" s="229"/>
      <c r="L2" s="227"/>
      <c r="M2" s="228"/>
      <c r="N2" s="229"/>
      <c r="O2" s="3"/>
    </row>
    <row r="3" spans="1:20" s="6" customFormat="1" ht="12.9">
      <c r="A3" s="61"/>
      <c r="B3" s="37"/>
      <c r="C3" s="201" t="s">
        <v>169</v>
      </c>
      <c r="D3" s="201"/>
      <c r="E3" s="201"/>
      <c r="F3" s="201"/>
      <c r="G3" s="201"/>
      <c r="H3" s="201"/>
      <c r="I3" s="201"/>
      <c r="J3" s="201"/>
      <c r="K3" s="201"/>
      <c r="L3" s="21"/>
      <c r="M3" s="23"/>
      <c r="N3" s="3"/>
      <c r="O3" s="3"/>
      <c r="R3" s="7"/>
    </row>
    <row r="4" spans="1:20" s="6" customFormat="1" ht="12.9">
      <c r="A4" s="61"/>
      <c r="B4" s="37"/>
      <c r="C4" s="24"/>
      <c r="D4" s="21"/>
      <c r="E4" s="21"/>
      <c r="F4" s="21"/>
      <c r="G4" s="21"/>
      <c r="H4" s="21"/>
      <c r="I4" s="21"/>
      <c r="J4" s="21"/>
      <c r="K4" s="22"/>
      <c r="L4" s="21"/>
      <c r="M4" s="23"/>
      <c r="N4" s="3"/>
      <c r="O4" s="3"/>
      <c r="R4" s="7"/>
    </row>
    <row r="5" spans="1:20" ht="14.25" customHeight="1">
      <c r="A5" s="13"/>
      <c r="B5" s="17"/>
      <c r="C5" s="143"/>
      <c r="D5" s="143"/>
      <c r="E5" s="143"/>
      <c r="F5" s="143"/>
      <c r="G5" s="143"/>
      <c r="H5" s="143"/>
      <c r="I5" s="143"/>
      <c r="J5" s="143"/>
      <c r="K5" s="16"/>
      <c r="L5" s="14"/>
      <c r="M5" s="15"/>
      <c r="N5" s="144"/>
      <c r="O5" s="144"/>
      <c r="P5" s="2"/>
      <c r="Q5" s="8"/>
    </row>
    <row r="6" spans="1:20" ht="14.25" customHeight="1">
      <c r="A6" s="82" t="s">
        <v>2</v>
      </c>
      <c r="B6" s="91" t="s">
        <v>3</v>
      </c>
      <c r="C6" s="219" t="s">
        <v>1</v>
      </c>
      <c r="D6" s="219"/>
      <c r="E6" s="219"/>
      <c r="F6" s="219"/>
      <c r="G6" s="219"/>
      <c r="H6" s="219"/>
      <c r="I6" s="219"/>
      <c r="J6" s="219"/>
      <c r="K6" s="28" t="s">
        <v>4</v>
      </c>
      <c r="L6" s="153"/>
      <c r="M6" s="29" t="s">
        <v>5</v>
      </c>
      <c r="N6" s="220" t="s">
        <v>6</v>
      </c>
      <c r="O6" s="221"/>
      <c r="P6" s="2"/>
      <c r="Q6" s="8"/>
    </row>
    <row r="7" spans="1:20" ht="14.25" customHeight="1">
      <c r="A7" s="140"/>
      <c r="B7" s="111"/>
      <c r="C7" s="30"/>
      <c r="D7" s="30"/>
      <c r="E7" s="30"/>
      <c r="F7" s="30"/>
      <c r="G7" s="30"/>
      <c r="H7" s="30"/>
      <c r="I7" s="30"/>
      <c r="J7" s="30"/>
      <c r="K7" s="31"/>
      <c r="L7" s="30"/>
      <c r="M7" s="32"/>
      <c r="N7" s="30"/>
      <c r="O7" s="30"/>
      <c r="P7" s="2"/>
      <c r="Q7" s="8"/>
    </row>
    <row r="8" spans="1:20" s="25" customFormat="1" ht="15" customHeight="1">
      <c r="A8" s="33">
        <v>3</v>
      </c>
      <c r="B8" s="92"/>
      <c r="C8" s="210" t="s">
        <v>37</v>
      </c>
      <c r="D8" s="211"/>
      <c r="E8" s="211"/>
      <c r="F8" s="211"/>
      <c r="G8" s="211"/>
      <c r="H8" s="211"/>
      <c r="I8" s="211"/>
      <c r="J8" s="211"/>
      <c r="K8" s="34"/>
      <c r="L8" s="6"/>
      <c r="M8" s="35"/>
      <c r="N8" s="199"/>
      <c r="O8" s="199"/>
    </row>
    <row r="9" spans="1:20" s="25" customFormat="1" ht="15" customHeight="1">
      <c r="A9" s="62"/>
      <c r="B9" s="93"/>
      <c r="C9" s="147"/>
      <c r="D9" s="148"/>
      <c r="E9" s="148"/>
      <c r="F9" s="148"/>
      <c r="G9" s="148"/>
      <c r="H9" s="148"/>
      <c r="I9" s="148"/>
      <c r="J9" s="148"/>
      <c r="K9" s="34"/>
      <c r="L9" s="6"/>
      <c r="M9" s="35"/>
      <c r="N9" s="141"/>
      <c r="O9" s="141"/>
    </row>
    <row r="10" spans="1:20" ht="12.9">
      <c r="A10" s="84" t="s">
        <v>102</v>
      </c>
      <c r="B10" s="37" t="s">
        <v>15</v>
      </c>
      <c r="C10" s="207" t="s">
        <v>30</v>
      </c>
      <c r="D10" s="207"/>
      <c r="E10" s="207"/>
      <c r="F10" s="207"/>
      <c r="G10" s="207"/>
      <c r="H10" s="207"/>
      <c r="I10" s="207"/>
      <c r="J10" s="207"/>
      <c r="K10" s="34">
        <v>1</v>
      </c>
      <c r="L10" s="6"/>
      <c r="M10" s="35"/>
      <c r="N10" s="199">
        <f t="shared" ref="N10" si="0">K10*M10</f>
        <v>0</v>
      </c>
      <c r="O10" s="199"/>
      <c r="P10" s="141"/>
      <c r="Q10" s="35"/>
    </row>
    <row r="11" spans="1:20" ht="14.25" customHeight="1">
      <c r="A11" s="47"/>
      <c r="B11" s="37"/>
      <c r="C11" s="152"/>
      <c r="D11" s="152"/>
      <c r="E11" s="152"/>
      <c r="F11" s="152"/>
      <c r="G11" s="152"/>
      <c r="H11" s="152"/>
      <c r="I11" s="152"/>
      <c r="J11" s="152"/>
      <c r="K11" s="39"/>
      <c r="L11" s="6"/>
      <c r="M11" s="44"/>
      <c r="N11" s="46"/>
      <c r="O11" s="46"/>
      <c r="P11" s="2"/>
      <c r="Q11" s="8"/>
    </row>
    <row r="12" spans="1:20" s="25" customFormat="1" ht="15" customHeight="1">
      <c r="A12" s="97" t="s">
        <v>161</v>
      </c>
      <c r="B12" s="92"/>
      <c r="C12" s="203" t="s">
        <v>87</v>
      </c>
      <c r="D12" s="204"/>
      <c r="E12" s="204"/>
      <c r="F12" s="204"/>
      <c r="G12" s="204"/>
      <c r="H12" s="204"/>
      <c r="I12" s="204"/>
      <c r="J12" s="204"/>
      <c r="K12" s="34"/>
      <c r="L12" s="6"/>
      <c r="M12" s="35"/>
      <c r="N12" s="199"/>
      <c r="O12" s="199"/>
    </row>
    <row r="13" spans="1:20" s="25" customFormat="1" ht="15" customHeight="1">
      <c r="A13" s="62"/>
      <c r="B13" s="93"/>
      <c r="C13" s="147"/>
      <c r="D13" s="148"/>
      <c r="E13" s="148"/>
      <c r="F13" s="148"/>
      <c r="G13" s="148"/>
      <c r="H13" s="148"/>
      <c r="I13" s="148"/>
      <c r="J13" s="148"/>
      <c r="K13" s="34"/>
      <c r="L13" s="6"/>
      <c r="M13" s="35"/>
      <c r="N13" s="141"/>
      <c r="O13" s="141"/>
    </row>
    <row r="14" spans="1:20" s="76" customFormat="1" ht="29.5" customHeight="1">
      <c r="A14" s="138" t="s">
        <v>166</v>
      </c>
      <c r="B14" s="94" t="s">
        <v>82</v>
      </c>
      <c r="C14" s="217" t="s">
        <v>89</v>
      </c>
      <c r="D14" s="217"/>
      <c r="E14" s="217"/>
      <c r="F14" s="217"/>
      <c r="G14" s="217"/>
      <c r="H14" s="217"/>
      <c r="I14" s="217"/>
      <c r="J14" s="217"/>
      <c r="K14" s="73">
        <v>5</v>
      </c>
      <c r="L14" s="74"/>
      <c r="M14" s="75"/>
      <c r="N14" s="199">
        <f t="shared" ref="N14:N15" si="1">K14*M14</f>
        <v>0</v>
      </c>
      <c r="O14" s="199">
        <f t="shared" ref="O14:O15" si="2">M14*K14</f>
        <v>0</v>
      </c>
      <c r="P14" s="79"/>
      <c r="Q14" s="184"/>
      <c r="R14" s="79"/>
      <c r="S14" s="75"/>
      <c r="T14" s="75"/>
    </row>
    <row r="15" spans="1:20" s="76" customFormat="1" ht="30" customHeight="1">
      <c r="A15" s="138" t="s">
        <v>167</v>
      </c>
      <c r="B15" s="94" t="s">
        <v>15</v>
      </c>
      <c r="C15" s="217" t="s">
        <v>88</v>
      </c>
      <c r="D15" s="217"/>
      <c r="E15" s="217"/>
      <c r="F15" s="217"/>
      <c r="G15" s="217"/>
      <c r="H15" s="217"/>
      <c r="I15" s="217"/>
      <c r="J15" s="217"/>
      <c r="K15" s="73">
        <v>2</v>
      </c>
      <c r="L15" s="74"/>
      <c r="M15" s="75"/>
      <c r="N15" s="199">
        <f t="shared" si="1"/>
        <v>0</v>
      </c>
      <c r="O15" s="199">
        <f t="shared" si="2"/>
        <v>0</v>
      </c>
      <c r="P15" s="79"/>
      <c r="Q15" s="184"/>
      <c r="R15" s="79"/>
      <c r="S15" s="75"/>
      <c r="T15" s="75"/>
    </row>
    <row r="16" spans="1:20" ht="14.25" customHeight="1">
      <c r="A16" s="84"/>
      <c r="B16" s="38"/>
      <c r="C16" s="207"/>
      <c r="D16" s="207"/>
      <c r="E16" s="207"/>
      <c r="F16" s="207"/>
      <c r="G16" s="207"/>
      <c r="H16" s="207"/>
      <c r="I16" s="207"/>
      <c r="J16" s="207"/>
      <c r="K16" s="34"/>
      <c r="L16" s="6"/>
      <c r="M16" s="35"/>
      <c r="N16" s="199"/>
      <c r="O16" s="199"/>
      <c r="P16" s="2"/>
      <c r="Q16" s="8"/>
    </row>
    <row r="17" spans="1:19" ht="14.25" customHeight="1">
      <c r="A17" s="47"/>
      <c r="B17" s="37"/>
      <c r="C17" s="152"/>
      <c r="D17" s="152"/>
      <c r="E17" s="152"/>
      <c r="F17" s="152"/>
      <c r="G17" s="152"/>
      <c r="H17" s="152"/>
      <c r="I17" s="152"/>
      <c r="J17" s="152"/>
      <c r="K17" s="39"/>
      <c r="L17" s="6"/>
      <c r="M17" s="40" t="s">
        <v>16</v>
      </c>
      <c r="N17" s="208">
        <f>SUM(N10:O15)</f>
        <v>0</v>
      </c>
      <c r="O17" s="208"/>
      <c r="P17" s="2"/>
      <c r="Q17" s="8"/>
    </row>
    <row r="18" spans="1:19" ht="14.25" customHeight="1">
      <c r="A18" s="47"/>
      <c r="B18" s="37"/>
      <c r="C18" s="152"/>
      <c r="D18" s="152"/>
      <c r="E18" s="152"/>
      <c r="F18" s="152"/>
      <c r="G18" s="152"/>
      <c r="H18" s="152"/>
      <c r="I18" s="152"/>
      <c r="J18" s="152"/>
      <c r="K18" s="39"/>
      <c r="L18" s="6"/>
      <c r="M18" s="44"/>
      <c r="N18" s="46"/>
      <c r="O18" s="46"/>
      <c r="P18" s="2"/>
      <c r="Q18" s="8"/>
    </row>
    <row r="19" spans="1:19" s="25" customFormat="1" ht="15" customHeight="1">
      <c r="A19" s="33">
        <v>4</v>
      </c>
      <c r="B19" s="92"/>
      <c r="C19" s="210" t="s">
        <v>136</v>
      </c>
      <c r="D19" s="211"/>
      <c r="E19" s="211"/>
      <c r="F19" s="211"/>
      <c r="G19" s="211"/>
      <c r="H19" s="211"/>
      <c r="I19" s="211"/>
      <c r="J19" s="211"/>
      <c r="K19" s="34"/>
      <c r="L19" s="6"/>
      <c r="M19" s="35"/>
      <c r="N19" s="199"/>
      <c r="O19" s="199"/>
    </row>
    <row r="20" spans="1:19" s="25" customFormat="1" ht="15" customHeight="1">
      <c r="A20" s="62"/>
      <c r="B20" s="93"/>
      <c r="C20" s="147"/>
      <c r="D20" s="148"/>
      <c r="E20" s="148"/>
      <c r="F20" s="148"/>
      <c r="G20" s="148"/>
      <c r="H20" s="148"/>
      <c r="I20" s="148"/>
      <c r="J20" s="148"/>
      <c r="K20" s="34"/>
      <c r="L20" s="6"/>
      <c r="M20" s="35"/>
      <c r="N20" s="141"/>
      <c r="O20" s="141"/>
    </row>
    <row r="21" spans="1:19" ht="71.5" customHeight="1">
      <c r="A21" s="84" t="s">
        <v>43</v>
      </c>
      <c r="B21" s="37" t="s">
        <v>125</v>
      </c>
      <c r="C21" s="207" t="s">
        <v>139</v>
      </c>
      <c r="D21" s="207"/>
      <c r="E21" s="207"/>
      <c r="F21" s="207"/>
      <c r="G21" s="207"/>
      <c r="H21" s="207"/>
      <c r="I21" s="207"/>
      <c r="J21" s="207"/>
      <c r="K21" s="34">
        <v>600</v>
      </c>
      <c r="L21" s="6"/>
      <c r="M21" s="35"/>
      <c r="N21" s="199">
        <f t="shared" ref="N21:N23" si="3">K21*M21</f>
        <v>0</v>
      </c>
      <c r="O21" s="199"/>
      <c r="P21" s="141"/>
      <c r="Q21" s="184"/>
      <c r="R21" s="79"/>
      <c r="S21" s="11"/>
    </row>
    <row r="22" spans="1:19" ht="77.5" customHeight="1">
      <c r="A22" s="85" t="s">
        <v>44</v>
      </c>
      <c r="B22" s="37" t="s">
        <v>125</v>
      </c>
      <c r="C22" s="207" t="s">
        <v>138</v>
      </c>
      <c r="D22" s="207"/>
      <c r="E22" s="207"/>
      <c r="F22" s="207"/>
      <c r="G22" s="207"/>
      <c r="H22" s="207"/>
      <c r="I22" s="207"/>
      <c r="J22" s="207"/>
      <c r="K22" s="34">
        <v>800</v>
      </c>
      <c r="L22" s="6"/>
      <c r="M22" s="35"/>
      <c r="N22" s="199">
        <f t="shared" si="3"/>
        <v>0</v>
      </c>
      <c r="O22" s="199"/>
      <c r="P22" s="159"/>
      <c r="Q22" s="184"/>
      <c r="R22" s="79"/>
    </row>
    <row r="23" spans="1:19" ht="35.5" customHeight="1">
      <c r="A23" s="85" t="s">
        <v>93</v>
      </c>
      <c r="B23" s="37" t="s">
        <v>0</v>
      </c>
      <c r="C23" s="207" t="s">
        <v>128</v>
      </c>
      <c r="D23" s="207"/>
      <c r="E23" s="207"/>
      <c r="F23" s="207"/>
      <c r="G23" s="207"/>
      <c r="H23" s="207"/>
      <c r="I23" s="207"/>
      <c r="J23" s="207"/>
      <c r="K23" s="34">
        <v>1</v>
      </c>
      <c r="L23" s="6"/>
      <c r="M23" s="35"/>
      <c r="N23" s="199">
        <f t="shared" si="3"/>
        <v>0</v>
      </c>
      <c r="O23" s="199"/>
      <c r="P23" s="159"/>
      <c r="Q23" s="184"/>
      <c r="R23" s="79"/>
    </row>
    <row r="24" spans="1:19" ht="14.25" customHeight="1">
      <c r="A24" s="84"/>
      <c r="B24" s="38"/>
      <c r="C24" s="207"/>
      <c r="D24" s="207"/>
      <c r="E24" s="207"/>
      <c r="F24" s="207"/>
      <c r="G24" s="207"/>
      <c r="H24" s="207"/>
      <c r="I24" s="207"/>
      <c r="J24" s="207"/>
      <c r="K24" s="34"/>
      <c r="L24" s="6"/>
      <c r="M24" s="35"/>
      <c r="N24" s="199"/>
      <c r="O24" s="199"/>
      <c r="P24" s="2"/>
      <c r="Q24" s="8"/>
    </row>
    <row r="25" spans="1:19" ht="14.25" customHeight="1">
      <c r="A25" s="47"/>
      <c r="B25" s="37"/>
      <c r="C25" s="152"/>
      <c r="D25" s="152"/>
      <c r="E25" s="152"/>
      <c r="F25" s="152"/>
      <c r="G25" s="152"/>
      <c r="H25" s="152"/>
      <c r="I25" s="152"/>
      <c r="J25" s="152"/>
      <c r="K25" s="39"/>
      <c r="L25" s="6"/>
      <c r="M25" s="40" t="s">
        <v>45</v>
      </c>
      <c r="N25" s="208">
        <f>SUM(N21:O23)</f>
        <v>0</v>
      </c>
      <c r="O25" s="208"/>
      <c r="P25" s="2"/>
      <c r="Q25" s="8"/>
    </row>
    <row r="26" spans="1:19" ht="14.25" customHeight="1">
      <c r="A26" s="47"/>
      <c r="B26" s="37"/>
      <c r="C26" s="152"/>
      <c r="D26" s="152"/>
      <c r="E26" s="152"/>
      <c r="F26" s="152"/>
      <c r="G26" s="152"/>
      <c r="H26" s="152"/>
      <c r="I26" s="152"/>
      <c r="J26" s="152"/>
      <c r="K26" s="39"/>
      <c r="L26" s="6"/>
      <c r="M26" s="44"/>
      <c r="N26" s="46"/>
      <c r="O26" s="46"/>
      <c r="P26" s="2"/>
      <c r="Q26" s="8"/>
    </row>
    <row r="27" spans="1:19" s="25" customFormat="1" ht="15" customHeight="1">
      <c r="A27" s="33">
        <v>5</v>
      </c>
      <c r="B27" s="92"/>
      <c r="C27" s="210" t="s">
        <v>42</v>
      </c>
      <c r="D27" s="211"/>
      <c r="E27" s="211"/>
      <c r="F27" s="211"/>
      <c r="G27" s="211"/>
      <c r="H27" s="211"/>
      <c r="I27" s="211"/>
      <c r="J27" s="211"/>
      <c r="K27" s="34"/>
      <c r="L27" s="6"/>
      <c r="M27" s="35"/>
      <c r="N27" s="199"/>
      <c r="O27" s="199"/>
    </row>
    <row r="28" spans="1:19" s="25" customFormat="1" ht="15" customHeight="1">
      <c r="A28" s="62"/>
      <c r="B28" s="93"/>
      <c r="C28" s="147"/>
      <c r="D28" s="148"/>
      <c r="E28" s="148"/>
      <c r="F28" s="148"/>
      <c r="G28" s="148"/>
      <c r="H28" s="148"/>
      <c r="I28" s="148"/>
      <c r="J28" s="148"/>
      <c r="K28" s="34"/>
      <c r="L28" s="6"/>
      <c r="M28" s="35"/>
      <c r="N28" s="141"/>
      <c r="O28" s="141"/>
    </row>
    <row r="29" spans="1:19" ht="35.5" customHeight="1">
      <c r="A29" s="84" t="s">
        <v>46</v>
      </c>
      <c r="B29" s="37" t="s">
        <v>15</v>
      </c>
      <c r="C29" s="207" t="s">
        <v>90</v>
      </c>
      <c r="D29" s="207"/>
      <c r="E29" s="207"/>
      <c r="F29" s="207"/>
      <c r="G29" s="207"/>
      <c r="H29" s="207"/>
      <c r="I29" s="207"/>
      <c r="J29" s="207"/>
      <c r="K29" s="34">
        <v>60</v>
      </c>
      <c r="L29" s="6"/>
      <c r="M29" s="35"/>
      <c r="N29" s="199">
        <f t="shared" ref="N29" si="4">K29*M29</f>
        <v>0</v>
      </c>
      <c r="O29" s="199"/>
      <c r="P29" s="141"/>
      <c r="Q29" s="184"/>
      <c r="R29" s="79"/>
    </row>
    <row r="30" spans="1:19" ht="58.2" customHeight="1">
      <c r="A30" s="85" t="s">
        <v>47</v>
      </c>
      <c r="B30" s="37" t="s">
        <v>15</v>
      </c>
      <c r="C30" s="207" t="s">
        <v>95</v>
      </c>
      <c r="D30" s="207"/>
      <c r="E30" s="207"/>
      <c r="F30" s="207"/>
      <c r="G30" s="207"/>
      <c r="H30" s="207"/>
      <c r="I30" s="207"/>
      <c r="J30" s="207"/>
      <c r="K30" s="34">
        <v>18</v>
      </c>
      <c r="L30" s="6"/>
      <c r="M30" s="35"/>
      <c r="N30" s="199">
        <f t="shared" ref="N30:N50" si="5">K30*M30</f>
        <v>0</v>
      </c>
      <c r="O30" s="199"/>
      <c r="P30" s="159"/>
      <c r="Q30" s="184"/>
      <c r="R30" s="79"/>
    </row>
    <row r="31" spans="1:19" ht="37.950000000000003" customHeight="1">
      <c r="A31" s="84" t="s">
        <v>124</v>
      </c>
      <c r="B31" s="37" t="s">
        <v>0</v>
      </c>
      <c r="C31" s="207" t="s">
        <v>218</v>
      </c>
      <c r="D31" s="207"/>
      <c r="E31" s="207"/>
      <c r="F31" s="207"/>
      <c r="G31" s="207"/>
      <c r="H31" s="207"/>
      <c r="I31" s="207"/>
      <c r="J31" s="207"/>
      <c r="K31" s="34">
        <v>1</v>
      </c>
      <c r="L31" s="6"/>
      <c r="M31" s="35"/>
      <c r="N31" s="199">
        <f t="shared" si="5"/>
        <v>0</v>
      </c>
      <c r="O31" s="199"/>
      <c r="P31" s="159"/>
      <c r="Q31" s="184"/>
      <c r="R31" s="79"/>
    </row>
    <row r="32" spans="1:19" ht="14.25" customHeight="1">
      <c r="A32" s="84"/>
      <c r="B32" s="38"/>
      <c r="C32" s="207"/>
      <c r="D32" s="207"/>
      <c r="E32" s="207"/>
      <c r="F32" s="207"/>
      <c r="G32" s="207"/>
      <c r="H32" s="207"/>
      <c r="I32" s="207"/>
      <c r="J32" s="207"/>
      <c r="K32" s="34"/>
      <c r="L32" s="6"/>
      <c r="M32" s="35"/>
      <c r="N32" s="199"/>
      <c r="O32" s="199"/>
      <c r="P32" s="2"/>
      <c r="Q32" s="8"/>
    </row>
    <row r="33" spans="1:18" ht="14.25" customHeight="1">
      <c r="A33" s="47"/>
      <c r="B33" s="37"/>
      <c r="C33" s="152"/>
      <c r="D33" s="152"/>
      <c r="E33" s="152"/>
      <c r="F33" s="152"/>
      <c r="G33" s="152"/>
      <c r="H33" s="152"/>
      <c r="I33" s="152"/>
      <c r="J33" s="152"/>
      <c r="K33" s="39"/>
      <c r="L33" s="6"/>
      <c r="M33" s="40" t="s">
        <v>49</v>
      </c>
      <c r="N33" s="208">
        <f>SUM(N29:O31)</f>
        <v>0</v>
      </c>
      <c r="O33" s="208"/>
      <c r="P33" s="2"/>
      <c r="Q33" s="8"/>
    </row>
    <row r="34" spans="1:18" ht="14.25" customHeight="1">
      <c r="A34" s="47"/>
      <c r="B34" s="37"/>
      <c r="C34" s="152"/>
      <c r="D34" s="152"/>
      <c r="E34" s="152"/>
      <c r="F34" s="152"/>
      <c r="G34" s="152"/>
      <c r="H34" s="152"/>
      <c r="I34" s="152"/>
      <c r="J34" s="152"/>
      <c r="K34" s="39"/>
      <c r="L34" s="6"/>
      <c r="M34" s="44"/>
      <c r="N34" s="46"/>
      <c r="O34" s="46"/>
      <c r="P34" s="2"/>
      <c r="Q34" s="8"/>
    </row>
    <row r="35" spans="1:18" s="25" customFormat="1" ht="15" customHeight="1">
      <c r="A35" s="33">
        <v>6</v>
      </c>
      <c r="B35" s="92"/>
      <c r="C35" s="210" t="s">
        <v>50</v>
      </c>
      <c r="D35" s="211"/>
      <c r="E35" s="211"/>
      <c r="F35" s="211"/>
      <c r="G35" s="211"/>
      <c r="H35" s="211"/>
      <c r="I35" s="211"/>
      <c r="J35" s="211"/>
      <c r="K35" s="34"/>
      <c r="L35" s="6"/>
      <c r="M35" s="35"/>
      <c r="N35" s="199"/>
      <c r="O35" s="199"/>
    </row>
    <row r="36" spans="1:18" s="25" customFormat="1" ht="15" customHeight="1">
      <c r="A36" s="62"/>
      <c r="B36" s="93"/>
      <c r="C36" s="147"/>
      <c r="D36" s="148"/>
      <c r="E36" s="148"/>
      <c r="F36" s="148"/>
      <c r="G36" s="148"/>
      <c r="H36" s="148"/>
      <c r="I36" s="148"/>
      <c r="J36" s="148"/>
      <c r="K36" s="34"/>
      <c r="L36" s="6"/>
      <c r="M36" s="35"/>
      <c r="N36" s="141"/>
      <c r="O36" s="141"/>
    </row>
    <row r="37" spans="1:18" ht="62.5" customHeight="1">
      <c r="A37" s="84" t="s">
        <v>51</v>
      </c>
      <c r="B37" s="37" t="s">
        <v>15</v>
      </c>
      <c r="C37" s="207" t="s">
        <v>188</v>
      </c>
      <c r="D37" s="207"/>
      <c r="E37" s="207"/>
      <c r="F37" s="207"/>
      <c r="G37" s="207"/>
      <c r="H37" s="207"/>
      <c r="I37" s="207"/>
      <c r="J37" s="207"/>
      <c r="K37" s="34">
        <v>1</v>
      </c>
      <c r="L37" s="6"/>
      <c r="M37" s="35"/>
      <c r="N37" s="199">
        <f t="shared" ref="N37:N41" si="6">K37*M37</f>
        <v>0</v>
      </c>
      <c r="O37" s="199"/>
      <c r="P37" s="141"/>
      <c r="Q37" s="184"/>
      <c r="R37" s="79"/>
    </row>
    <row r="38" spans="1:18" ht="43.2" customHeight="1">
      <c r="A38" s="84" t="s">
        <v>52</v>
      </c>
      <c r="B38" s="37" t="s">
        <v>125</v>
      </c>
      <c r="C38" s="207" t="s">
        <v>126</v>
      </c>
      <c r="D38" s="207"/>
      <c r="E38" s="207"/>
      <c r="F38" s="207"/>
      <c r="G38" s="207"/>
      <c r="H38" s="207"/>
      <c r="I38" s="207"/>
      <c r="J38" s="207"/>
      <c r="K38" s="34">
        <f>60*30</f>
        <v>1800</v>
      </c>
      <c r="L38" s="6"/>
      <c r="M38" s="35"/>
      <c r="N38" s="199">
        <f t="shared" si="6"/>
        <v>0</v>
      </c>
      <c r="O38" s="199"/>
      <c r="P38" s="159"/>
      <c r="Q38" s="184"/>
      <c r="R38" s="79"/>
    </row>
    <row r="39" spans="1:18" ht="58.95" customHeight="1">
      <c r="A39" s="84" t="s">
        <v>53</v>
      </c>
      <c r="B39" s="37" t="s">
        <v>125</v>
      </c>
      <c r="C39" s="207" t="s">
        <v>127</v>
      </c>
      <c r="D39" s="207"/>
      <c r="E39" s="207"/>
      <c r="F39" s="207"/>
      <c r="G39" s="207"/>
      <c r="H39" s="207"/>
      <c r="I39" s="207"/>
      <c r="J39" s="207"/>
      <c r="K39" s="34">
        <v>15</v>
      </c>
      <c r="L39" s="6"/>
      <c r="M39" s="35"/>
      <c r="N39" s="199">
        <f t="shared" si="6"/>
        <v>0</v>
      </c>
      <c r="O39" s="199"/>
      <c r="P39" s="159"/>
      <c r="Q39" s="184"/>
      <c r="R39" s="79"/>
    </row>
    <row r="40" spans="1:18" ht="14.6">
      <c r="A40" s="84" t="s">
        <v>54</v>
      </c>
      <c r="B40" s="37" t="s">
        <v>15</v>
      </c>
      <c r="C40" s="207" t="s">
        <v>96</v>
      </c>
      <c r="D40" s="207"/>
      <c r="E40" s="207"/>
      <c r="F40" s="207"/>
      <c r="G40" s="207"/>
      <c r="H40" s="207"/>
      <c r="I40" s="207"/>
      <c r="J40" s="207"/>
      <c r="K40" s="34">
        <v>30</v>
      </c>
      <c r="L40" s="6"/>
      <c r="M40" s="35"/>
      <c r="N40" s="199">
        <f t="shared" si="6"/>
        <v>0</v>
      </c>
      <c r="O40" s="199"/>
      <c r="P40" s="159"/>
      <c r="Q40" s="184"/>
      <c r="R40" s="79"/>
    </row>
    <row r="41" spans="1:18" ht="32.5" customHeight="1">
      <c r="A41" s="84" t="s">
        <v>140</v>
      </c>
      <c r="B41" s="37" t="s">
        <v>0</v>
      </c>
      <c r="C41" s="207" t="s">
        <v>128</v>
      </c>
      <c r="D41" s="207"/>
      <c r="E41" s="207"/>
      <c r="F41" s="207"/>
      <c r="G41" s="207"/>
      <c r="H41" s="207"/>
      <c r="I41" s="207"/>
      <c r="J41" s="207"/>
      <c r="K41" s="34">
        <v>1</v>
      </c>
      <c r="L41" s="6"/>
      <c r="M41" s="35"/>
      <c r="N41" s="199">
        <f t="shared" si="6"/>
        <v>0</v>
      </c>
      <c r="O41" s="199"/>
      <c r="P41" s="159"/>
      <c r="Q41" s="184"/>
      <c r="R41" s="79"/>
    </row>
    <row r="42" spans="1:18" ht="14.25" customHeight="1">
      <c r="A42" s="84"/>
      <c r="B42" s="38"/>
      <c r="C42" s="207"/>
      <c r="D42" s="207"/>
      <c r="E42" s="207"/>
      <c r="F42" s="207"/>
      <c r="G42" s="207"/>
      <c r="H42" s="207"/>
      <c r="I42" s="207"/>
      <c r="J42" s="207"/>
      <c r="K42" s="34"/>
      <c r="L42" s="6"/>
      <c r="M42" s="35"/>
      <c r="N42" s="199"/>
      <c r="O42" s="199"/>
      <c r="P42" s="2"/>
      <c r="Q42" s="8"/>
    </row>
    <row r="43" spans="1:18" ht="14.25" customHeight="1">
      <c r="A43" s="47"/>
      <c r="B43" s="37"/>
      <c r="C43" s="152"/>
      <c r="D43" s="152"/>
      <c r="E43" s="152"/>
      <c r="F43" s="152"/>
      <c r="G43" s="152"/>
      <c r="H43" s="152"/>
      <c r="I43" s="152"/>
      <c r="J43" s="152"/>
      <c r="K43" s="39"/>
      <c r="L43" s="6"/>
      <c r="M43" s="40" t="s">
        <v>55</v>
      </c>
      <c r="N43" s="208">
        <f>SUM(N37:O41)</f>
        <v>0</v>
      </c>
      <c r="O43" s="208"/>
      <c r="P43" s="2"/>
      <c r="Q43" s="8"/>
    </row>
    <row r="44" spans="1:18" ht="14.25" customHeight="1">
      <c r="A44" s="47"/>
      <c r="B44" s="37"/>
      <c r="C44" s="152"/>
      <c r="D44" s="152"/>
      <c r="E44" s="152"/>
      <c r="F44" s="152"/>
      <c r="G44" s="152"/>
      <c r="H44" s="152"/>
      <c r="I44" s="152"/>
      <c r="J44" s="152"/>
      <c r="K44" s="39"/>
      <c r="L44" s="6"/>
      <c r="M44" s="44"/>
      <c r="N44" s="46"/>
      <c r="O44" s="46"/>
      <c r="P44" s="2"/>
      <c r="Q44" s="8"/>
    </row>
    <row r="45" spans="1:18" s="25" customFormat="1" ht="15" customHeight="1">
      <c r="A45" s="33">
        <v>7</v>
      </c>
      <c r="B45" s="92"/>
      <c r="C45" s="210" t="s">
        <v>56</v>
      </c>
      <c r="D45" s="211"/>
      <c r="E45" s="211"/>
      <c r="F45" s="211"/>
      <c r="G45" s="211"/>
      <c r="H45" s="211"/>
      <c r="I45" s="211"/>
      <c r="J45" s="211"/>
      <c r="K45" s="34"/>
      <c r="L45" s="6"/>
      <c r="M45" s="35"/>
      <c r="N45" s="199"/>
      <c r="O45" s="199"/>
    </row>
    <row r="46" spans="1:18" s="25" customFormat="1" ht="15" customHeight="1">
      <c r="A46" s="62"/>
      <c r="B46" s="93"/>
      <c r="C46" s="147"/>
      <c r="D46" s="148"/>
      <c r="E46" s="148"/>
      <c r="F46" s="148"/>
      <c r="G46" s="148"/>
      <c r="H46" s="148"/>
      <c r="I46" s="148"/>
      <c r="J46" s="148"/>
      <c r="K46" s="34"/>
      <c r="L46" s="6"/>
      <c r="M46" s="35"/>
      <c r="N46" s="141"/>
      <c r="O46" s="141"/>
    </row>
    <row r="47" spans="1:18" ht="75.650000000000006" customHeight="1">
      <c r="A47" s="84" t="s">
        <v>59</v>
      </c>
      <c r="B47" s="37" t="s">
        <v>15</v>
      </c>
      <c r="C47" s="207" t="s">
        <v>197</v>
      </c>
      <c r="D47" s="207"/>
      <c r="E47" s="207"/>
      <c r="F47" s="207"/>
      <c r="G47" s="207"/>
      <c r="H47" s="207"/>
      <c r="I47" s="207"/>
      <c r="J47" s="207"/>
      <c r="K47" s="34">
        <v>1</v>
      </c>
      <c r="L47" s="6"/>
      <c r="M47" s="35"/>
      <c r="N47" s="199">
        <f t="shared" ref="N47" si="7">K47*M47</f>
        <v>0</v>
      </c>
      <c r="O47" s="199"/>
      <c r="P47" s="141"/>
      <c r="Q47" s="184"/>
      <c r="R47" s="79"/>
    </row>
    <row r="48" spans="1:18" ht="28.95" customHeight="1">
      <c r="A48" s="85" t="s">
        <v>61</v>
      </c>
      <c r="B48" s="37" t="s">
        <v>15</v>
      </c>
      <c r="C48" s="207" t="s">
        <v>25</v>
      </c>
      <c r="D48" s="207"/>
      <c r="E48" s="207"/>
      <c r="F48" s="207"/>
      <c r="G48" s="207"/>
      <c r="H48" s="207"/>
      <c r="I48" s="207"/>
      <c r="J48" s="207"/>
      <c r="K48" s="34">
        <v>6</v>
      </c>
      <c r="L48" s="6"/>
      <c r="M48" s="35"/>
      <c r="N48" s="199">
        <f t="shared" si="5"/>
        <v>0</v>
      </c>
      <c r="O48" s="199"/>
      <c r="P48" s="159"/>
      <c r="Q48" s="184"/>
      <c r="R48" s="79"/>
    </row>
    <row r="49" spans="1:18" ht="28.95" customHeight="1">
      <c r="A49" s="84" t="s">
        <v>141</v>
      </c>
      <c r="B49" s="37" t="s">
        <v>15</v>
      </c>
      <c r="C49" s="207" t="s">
        <v>26</v>
      </c>
      <c r="D49" s="207"/>
      <c r="E49" s="207"/>
      <c r="F49" s="207"/>
      <c r="G49" s="207"/>
      <c r="H49" s="207"/>
      <c r="I49" s="207"/>
      <c r="J49" s="207"/>
      <c r="K49" s="34">
        <v>1</v>
      </c>
      <c r="L49" s="6"/>
      <c r="M49" s="35"/>
      <c r="N49" s="199">
        <f t="shared" si="5"/>
        <v>0</v>
      </c>
      <c r="O49" s="199"/>
      <c r="P49" s="159"/>
      <c r="Q49" s="184"/>
      <c r="R49" s="79"/>
    </row>
    <row r="50" spans="1:18" ht="14.6">
      <c r="A50" s="85" t="s">
        <v>142</v>
      </c>
      <c r="B50" s="37" t="s">
        <v>15</v>
      </c>
      <c r="C50" s="207" t="s">
        <v>48</v>
      </c>
      <c r="D50" s="207"/>
      <c r="E50" s="207"/>
      <c r="F50" s="207"/>
      <c r="G50" s="207"/>
      <c r="H50" s="207"/>
      <c r="I50" s="207"/>
      <c r="J50" s="207"/>
      <c r="K50" s="34">
        <v>1</v>
      </c>
      <c r="L50" s="6"/>
      <c r="M50" s="35"/>
      <c r="N50" s="199">
        <f t="shared" si="5"/>
        <v>0</v>
      </c>
      <c r="O50" s="199"/>
      <c r="P50" s="159"/>
      <c r="Q50" s="184"/>
      <c r="R50" s="79"/>
    </row>
    <row r="51" spans="1:18" ht="14.25" customHeight="1">
      <c r="A51" s="84"/>
      <c r="B51" s="38"/>
      <c r="C51" s="207"/>
      <c r="D51" s="207"/>
      <c r="E51" s="207"/>
      <c r="F51" s="207"/>
      <c r="G51" s="207"/>
      <c r="H51" s="207"/>
      <c r="I51" s="207"/>
      <c r="J51" s="207"/>
      <c r="K51" s="34"/>
      <c r="L51" s="6"/>
      <c r="M51" s="35"/>
      <c r="N51" s="199"/>
      <c r="O51" s="199"/>
      <c r="P51" s="2"/>
      <c r="Q51" s="8"/>
    </row>
    <row r="52" spans="1:18" ht="14.25" customHeight="1">
      <c r="A52" s="47"/>
      <c r="B52" s="37"/>
      <c r="C52" s="152"/>
      <c r="D52" s="152"/>
      <c r="E52" s="152"/>
      <c r="F52" s="152"/>
      <c r="G52" s="152"/>
      <c r="H52" s="152"/>
      <c r="I52" s="152"/>
      <c r="J52" s="152"/>
      <c r="K52" s="39"/>
      <c r="L52" s="6"/>
      <c r="M52" s="40" t="s">
        <v>60</v>
      </c>
      <c r="N52" s="208">
        <f>SUM(N47:O50)</f>
        <v>0</v>
      </c>
      <c r="O52" s="208"/>
      <c r="P52" s="2"/>
      <c r="Q52" s="8"/>
    </row>
    <row r="53" spans="1:18" ht="14.25" customHeight="1">
      <c r="A53" s="47"/>
      <c r="B53" s="37"/>
      <c r="C53" s="152"/>
      <c r="D53" s="152"/>
      <c r="E53" s="152"/>
      <c r="F53" s="152"/>
      <c r="G53" s="152"/>
      <c r="H53" s="152"/>
      <c r="I53" s="152"/>
      <c r="J53" s="152"/>
      <c r="K53" s="39"/>
      <c r="L53" s="6"/>
      <c r="M53" s="44"/>
      <c r="N53" s="46"/>
      <c r="O53" s="46"/>
      <c r="P53" s="2"/>
      <c r="Q53" s="8"/>
    </row>
    <row r="54" spans="1:18" s="25" customFormat="1" ht="15" customHeight="1">
      <c r="A54" s="33">
        <v>9</v>
      </c>
      <c r="B54" s="92"/>
      <c r="C54" s="210" t="s">
        <v>62</v>
      </c>
      <c r="D54" s="211"/>
      <c r="E54" s="211"/>
      <c r="F54" s="211"/>
      <c r="G54" s="211"/>
      <c r="H54" s="211"/>
      <c r="I54" s="211"/>
      <c r="J54" s="211"/>
      <c r="K54" s="34"/>
      <c r="L54" s="6"/>
      <c r="M54" s="35"/>
      <c r="N54" s="199"/>
      <c r="O54" s="199"/>
    </row>
    <row r="55" spans="1:18" s="25" customFormat="1" ht="15" customHeight="1">
      <c r="A55" s="62"/>
      <c r="B55" s="93"/>
      <c r="C55" s="147"/>
      <c r="D55" s="148"/>
      <c r="E55" s="148"/>
      <c r="F55" s="148"/>
      <c r="G55" s="148"/>
      <c r="H55" s="148"/>
      <c r="I55" s="148"/>
      <c r="J55" s="148"/>
      <c r="K55" s="34"/>
      <c r="L55" s="6"/>
      <c r="M55" s="35"/>
      <c r="N55" s="141"/>
      <c r="O55" s="141"/>
    </row>
    <row r="56" spans="1:18" ht="60.65" customHeight="1">
      <c r="A56" s="84" t="s">
        <v>66</v>
      </c>
      <c r="B56" s="37" t="s">
        <v>0</v>
      </c>
      <c r="C56" s="207" t="s">
        <v>76</v>
      </c>
      <c r="D56" s="207"/>
      <c r="E56" s="207"/>
      <c r="F56" s="207"/>
      <c r="G56" s="207"/>
      <c r="H56" s="207"/>
      <c r="I56" s="207"/>
      <c r="J56" s="207"/>
      <c r="K56" s="34">
        <v>1</v>
      </c>
      <c r="L56" s="6"/>
      <c r="M56" s="35"/>
      <c r="N56" s="199">
        <f t="shared" ref="N56" si="8">K56*M56</f>
        <v>0</v>
      </c>
      <c r="O56" s="199"/>
      <c r="P56" s="141"/>
      <c r="Q56" s="35"/>
    </row>
    <row r="57" spans="1:18" ht="14.25" customHeight="1">
      <c r="A57" s="84"/>
      <c r="B57" s="38"/>
      <c r="C57" s="207"/>
      <c r="D57" s="207"/>
      <c r="E57" s="207"/>
      <c r="F57" s="207"/>
      <c r="G57" s="207"/>
      <c r="H57" s="207"/>
      <c r="I57" s="207"/>
      <c r="J57" s="207"/>
      <c r="K57" s="34"/>
      <c r="L57" s="6"/>
      <c r="M57" s="35"/>
      <c r="N57" s="199"/>
      <c r="O57" s="199"/>
      <c r="P57" s="2"/>
      <c r="Q57" s="8"/>
    </row>
    <row r="58" spans="1:18" ht="14.25" customHeight="1">
      <c r="A58" s="47"/>
      <c r="B58" s="37"/>
      <c r="C58" s="152"/>
      <c r="D58" s="152"/>
      <c r="E58" s="152"/>
      <c r="F58" s="152"/>
      <c r="G58" s="152"/>
      <c r="H58" s="152"/>
      <c r="I58" s="152"/>
      <c r="J58" s="152"/>
      <c r="K58" s="39"/>
      <c r="L58" s="6"/>
      <c r="M58" s="40" t="s">
        <v>67</v>
      </c>
      <c r="N58" s="208">
        <f>SUM(N56:O56)</f>
        <v>0</v>
      </c>
      <c r="O58" s="208"/>
      <c r="P58" s="2"/>
      <c r="Q58" s="8"/>
    </row>
    <row r="59" spans="1:18" ht="14.25" customHeight="1">
      <c r="A59" s="47"/>
      <c r="B59" s="37"/>
      <c r="C59" s="152"/>
      <c r="D59" s="152"/>
      <c r="E59" s="152"/>
      <c r="F59" s="152"/>
      <c r="G59" s="152"/>
      <c r="H59" s="152"/>
      <c r="I59" s="152"/>
      <c r="J59" s="152"/>
      <c r="K59" s="39"/>
      <c r="L59" s="6"/>
      <c r="M59" s="44"/>
      <c r="N59" s="46"/>
      <c r="O59" s="46"/>
      <c r="P59" s="2"/>
      <c r="Q59" s="8"/>
    </row>
    <row r="60" spans="1:18" ht="14.25" customHeight="1">
      <c r="A60" s="33">
        <v>11</v>
      </c>
      <c r="B60" s="92"/>
      <c r="C60" s="210" t="s">
        <v>129</v>
      </c>
      <c r="D60" s="211"/>
      <c r="E60" s="211"/>
      <c r="F60" s="211"/>
      <c r="G60" s="211"/>
      <c r="H60" s="211"/>
      <c r="I60" s="211"/>
      <c r="J60" s="211"/>
      <c r="K60" s="34"/>
      <c r="L60" s="6"/>
      <c r="M60" s="35"/>
      <c r="N60" s="199"/>
      <c r="O60" s="199"/>
      <c r="P60" s="2"/>
      <c r="Q60" s="8"/>
    </row>
    <row r="61" spans="1:18" ht="14.25" customHeight="1">
      <c r="A61" s="47"/>
      <c r="B61" s="37"/>
      <c r="C61" s="48"/>
      <c r="D61" s="48"/>
      <c r="E61" s="48"/>
      <c r="F61" s="48"/>
      <c r="G61" s="48"/>
      <c r="H61" s="48"/>
      <c r="I61" s="48"/>
      <c r="J61" s="48"/>
      <c r="K61" s="39"/>
      <c r="L61" s="6"/>
      <c r="M61" s="49"/>
      <c r="N61" s="141"/>
      <c r="O61" s="141"/>
      <c r="Q61" s="8"/>
    </row>
    <row r="62" spans="1:18" ht="12.9">
      <c r="A62" s="125" t="s">
        <v>130</v>
      </c>
      <c r="B62" s="37" t="s">
        <v>15</v>
      </c>
      <c r="C62" s="207" t="s">
        <v>132</v>
      </c>
      <c r="D62" s="207"/>
      <c r="E62" s="207"/>
      <c r="F62" s="207"/>
      <c r="G62" s="207"/>
      <c r="H62" s="207"/>
      <c r="I62" s="207"/>
      <c r="J62" s="207"/>
      <c r="K62" s="34">
        <v>1</v>
      </c>
      <c r="L62" s="6"/>
      <c r="M62" s="35"/>
      <c r="N62" s="199">
        <f>K62*M62</f>
        <v>0</v>
      </c>
      <c r="O62" s="199"/>
      <c r="P62" s="60"/>
      <c r="Q62" s="60"/>
    </row>
    <row r="63" spans="1:18" ht="12.9">
      <c r="A63" s="84" t="s">
        <v>131</v>
      </c>
      <c r="B63" s="37" t="s">
        <v>15</v>
      </c>
      <c r="C63" s="207" t="s">
        <v>133</v>
      </c>
      <c r="D63" s="207"/>
      <c r="E63" s="207"/>
      <c r="F63" s="207"/>
      <c r="G63" s="207"/>
      <c r="H63" s="207"/>
      <c r="I63" s="207"/>
      <c r="J63" s="207"/>
      <c r="K63" s="34">
        <v>1</v>
      </c>
      <c r="L63" s="6"/>
      <c r="M63" s="35"/>
      <c r="N63" s="199">
        <f>K63*M63</f>
        <v>0</v>
      </c>
      <c r="O63" s="199"/>
      <c r="P63" s="60"/>
      <c r="Q63" s="60"/>
    </row>
    <row r="64" spans="1:18" ht="12.9">
      <c r="A64" s="84" t="s">
        <v>134</v>
      </c>
      <c r="B64" s="37" t="s">
        <v>15</v>
      </c>
      <c r="C64" s="207" t="s">
        <v>135</v>
      </c>
      <c r="D64" s="207"/>
      <c r="E64" s="207"/>
      <c r="F64" s="207"/>
      <c r="G64" s="207"/>
      <c r="H64" s="207"/>
      <c r="I64" s="207"/>
      <c r="J64" s="207"/>
      <c r="K64" s="34">
        <v>1</v>
      </c>
      <c r="L64" s="6"/>
      <c r="M64" s="35"/>
      <c r="N64" s="199">
        <f>K64*M64</f>
        <v>0</v>
      </c>
      <c r="O64" s="199"/>
      <c r="P64" s="60"/>
      <c r="Q64" s="60"/>
    </row>
    <row r="65" spans="1:16" ht="12.9">
      <c r="A65" s="84"/>
      <c r="B65" s="38"/>
      <c r="C65" s="207"/>
      <c r="D65" s="207"/>
      <c r="E65" s="207"/>
      <c r="F65" s="207"/>
      <c r="G65" s="207"/>
      <c r="H65" s="207"/>
      <c r="I65" s="207"/>
      <c r="J65" s="207"/>
      <c r="K65" s="34"/>
      <c r="L65" s="6"/>
      <c r="M65" s="35"/>
      <c r="N65" s="199"/>
      <c r="O65" s="199"/>
    </row>
    <row r="66" spans="1:16" ht="12.9">
      <c r="A66" s="47"/>
      <c r="B66" s="37"/>
      <c r="C66" s="152"/>
      <c r="D66" s="152"/>
      <c r="E66" s="152"/>
      <c r="F66" s="152"/>
      <c r="G66" s="152"/>
      <c r="H66" s="152"/>
      <c r="I66" s="152"/>
      <c r="J66" s="152"/>
      <c r="K66" s="39"/>
      <c r="L66" s="6"/>
      <c r="M66" s="40" t="s">
        <v>149</v>
      </c>
      <c r="N66" s="208">
        <f>SUM(N62:O64)</f>
        <v>0</v>
      </c>
      <c r="O66" s="208"/>
      <c r="P66" s="8"/>
    </row>
    <row r="67" spans="1:16" ht="12.9">
      <c r="A67" s="47"/>
      <c r="B67" s="37"/>
      <c r="C67" s="152"/>
      <c r="D67" s="152"/>
      <c r="E67" s="152"/>
      <c r="F67" s="152"/>
      <c r="G67" s="152"/>
      <c r="H67" s="152"/>
      <c r="I67" s="152"/>
      <c r="J67" s="152"/>
      <c r="K67" s="39"/>
      <c r="L67" s="6"/>
      <c r="M67" s="44"/>
      <c r="N67" s="46"/>
      <c r="O67" s="46"/>
      <c r="P67" s="8"/>
    </row>
    <row r="68" spans="1:16" ht="12.9">
      <c r="A68" s="87"/>
      <c r="B68" s="90"/>
      <c r="C68" s="152"/>
      <c r="D68" s="152"/>
      <c r="E68" s="152"/>
      <c r="F68" s="152"/>
      <c r="G68" s="152"/>
      <c r="H68" s="152"/>
      <c r="I68" s="152"/>
      <c r="J68" s="152"/>
      <c r="K68" s="4"/>
      <c r="L68" s="3"/>
      <c r="M68" s="9"/>
      <c r="N68" s="12"/>
      <c r="O68" s="12"/>
    </row>
    <row r="69" spans="1:16" ht="12.9">
      <c r="A69" s="50"/>
      <c r="B69" s="95"/>
      <c r="C69" s="212" t="s">
        <v>17</v>
      </c>
      <c r="D69" s="212"/>
      <c r="E69" s="212"/>
      <c r="F69" s="212"/>
      <c r="G69" s="212"/>
      <c r="H69" s="212"/>
      <c r="I69" s="212"/>
      <c r="J69" s="212"/>
      <c r="K69" s="52"/>
      <c r="L69" s="51"/>
      <c r="M69" s="53"/>
      <c r="N69" s="213"/>
      <c r="O69" s="213"/>
    </row>
    <row r="70" spans="1:16" ht="12.9">
      <c r="A70" s="87"/>
      <c r="B70" s="90"/>
      <c r="C70" s="152"/>
      <c r="D70" s="152"/>
      <c r="E70" s="152"/>
      <c r="F70" s="152"/>
      <c r="G70" s="152"/>
      <c r="H70" s="152"/>
      <c r="I70" s="152"/>
      <c r="J70" s="152"/>
      <c r="K70" s="4"/>
      <c r="L70" s="3"/>
      <c r="M70" s="9"/>
      <c r="N70" s="12"/>
      <c r="O70" s="12"/>
    </row>
    <row r="71" spans="1:16" ht="12.9">
      <c r="A71" s="54">
        <v>3</v>
      </c>
      <c r="B71" s="93"/>
      <c r="C71" s="195" t="s">
        <v>37</v>
      </c>
      <c r="D71" s="196"/>
      <c r="E71" s="196"/>
      <c r="F71" s="196"/>
      <c r="G71" s="196"/>
      <c r="H71" s="196"/>
      <c r="I71" s="196"/>
      <c r="J71" s="196"/>
      <c r="K71" s="56"/>
      <c r="L71" s="55"/>
      <c r="M71" s="35"/>
      <c r="N71" s="199">
        <f>N17</f>
        <v>0</v>
      </c>
      <c r="O71" s="199"/>
    </row>
    <row r="72" spans="1:16" ht="12.9">
      <c r="A72" s="54">
        <v>4</v>
      </c>
      <c r="B72" s="93"/>
      <c r="C72" s="195" t="s">
        <v>136</v>
      </c>
      <c r="D72" s="196"/>
      <c r="E72" s="196"/>
      <c r="F72" s="196"/>
      <c r="G72" s="196"/>
      <c r="H72" s="196"/>
      <c r="I72" s="196"/>
      <c r="J72" s="196"/>
      <c r="K72" s="56"/>
      <c r="L72" s="55"/>
      <c r="M72" s="35"/>
      <c r="N72" s="199">
        <f>N25</f>
        <v>0</v>
      </c>
      <c r="O72" s="199"/>
    </row>
    <row r="73" spans="1:16" ht="12.9">
      <c r="A73" s="54">
        <v>5</v>
      </c>
      <c r="B73" s="93"/>
      <c r="C73" s="195" t="s">
        <v>42</v>
      </c>
      <c r="D73" s="196"/>
      <c r="E73" s="196"/>
      <c r="F73" s="196"/>
      <c r="G73" s="196"/>
      <c r="H73" s="196"/>
      <c r="I73" s="196"/>
      <c r="J73" s="196"/>
      <c r="K73" s="56"/>
      <c r="L73" s="55"/>
      <c r="M73" s="35"/>
      <c r="N73" s="199">
        <f>N33</f>
        <v>0</v>
      </c>
      <c r="O73" s="199"/>
    </row>
    <row r="74" spans="1:16" ht="12.9">
      <c r="A74" s="54">
        <v>6</v>
      </c>
      <c r="B74" s="93"/>
      <c r="C74" s="195" t="s">
        <v>50</v>
      </c>
      <c r="D74" s="196"/>
      <c r="E74" s="196"/>
      <c r="F74" s="196"/>
      <c r="G74" s="196"/>
      <c r="H74" s="196"/>
      <c r="I74" s="196"/>
      <c r="J74" s="196"/>
      <c r="K74" s="56"/>
      <c r="L74" s="55"/>
      <c r="M74" s="35"/>
      <c r="N74" s="199">
        <f>N43</f>
        <v>0</v>
      </c>
      <c r="O74" s="199"/>
    </row>
    <row r="75" spans="1:16" ht="12.9">
      <c r="A75" s="54">
        <v>7</v>
      </c>
      <c r="B75" s="93"/>
      <c r="C75" s="195" t="s">
        <v>57</v>
      </c>
      <c r="D75" s="196"/>
      <c r="E75" s="196"/>
      <c r="F75" s="196"/>
      <c r="G75" s="196"/>
      <c r="H75" s="196"/>
      <c r="I75" s="196"/>
      <c r="J75" s="196"/>
      <c r="K75" s="56"/>
      <c r="L75" s="55"/>
      <c r="M75" s="35"/>
      <c r="N75" s="199">
        <f>N52</f>
        <v>0</v>
      </c>
      <c r="O75" s="199"/>
    </row>
    <row r="76" spans="1:16" ht="12.9">
      <c r="A76" s="54">
        <v>9</v>
      </c>
      <c r="B76" s="93"/>
      <c r="C76" s="195" t="s">
        <v>62</v>
      </c>
      <c r="D76" s="196"/>
      <c r="E76" s="196"/>
      <c r="F76" s="196"/>
      <c r="G76" s="196"/>
      <c r="H76" s="196"/>
      <c r="I76" s="196"/>
      <c r="J76" s="196"/>
      <c r="K76" s="56"/>
      <c r="L76" s="55"/>
      <c r="M76" s="35"/>
      <c r="N76" s="199">
        <f>N58</f>
        <v>0</v>
      </c>
      <c r="O76" s="199"/>
    </row>
    <row r="77" spans="1:16" ht="12.9">
      <c r="A77" s="54">
        <v>11</v>
      </c>
      <c r="B77" s="93"/>
      <c r="C77" s="195" t="s">
        <v>129</v>
      </c>
      <c r="D77" s="196"/>
      <c r="E77" s="196"/>
      <c r="F77" s="196"/>
      <c r="G77" s="196"/>
      <c r="H77" s="196"/>
      <c r="I77" s="196"/>
      <c r="J77" s="196"/>
      <c r="K77" s="56"/>
      <c r="L77" s="55"/>
      <c r="M77" s="35"/>
      <c r="N77" s="199">
        <f>N66</f>
        <v>0</v>
      </c>
      <c r="O77" s="199"/>
    </row>
    <row r="78" spans="1:16" ht="12.9">
      <c r="A78" s="54"/>
      <c r="B78" s="93"/>
      <c r="C78" s="195"/>
      <c r="D78" s="196"/>
      <c r="E78" s="196"/>
      <c r="F78" s="196"/>
      <c r="G78" s="196"/>
      <c r="H78" s="196"/>
      <c r="I78" s="196"/>
      <c r="J78" s="196"/>
      <c r="K78" s="56"/>
      <c r="L78" s="55"/>
      <c r="M78" s="35"/>
      <c r="N78" s="205"/>
      <c r="O78" s="205"/>
    </row>
    <row r="79" spans="1:16" ht="12.9">
      <c r="A79" s="54"/>
      <c r="B79" s="93"/>
      <c r="C79" s="197" t="s">
        <v>20</v>
      </c>
      <c r="D79" s="198"/>
      <c r="E79" s="198"/>
      <c r="F79" s="198"/>
      <c r="G79" s="198"/>
      <c r="H79" s="198"/>
      <c r="I79" s="198"/>
      <c r="J79" s="198"/>
      <c r="K79" s="57"/>
      <c r="L79" s="58"/>
      <c r="M79" s="59"/>
      <c r="N79" s="206">
        <f>SUM(N71:O77)</f>
        <v>0</v>
      </c>
      <c r="O79" s="206"/>
    </row>
    <row r="80" spans="1:16" ht="12.9">
      <c r="A80" s="54"/>
      <c r="B80" s="93"/>
      <c r="C80" s="147"/>
      <c r="D80" s="148"/>
      <c r="E80" s="148"/>
      <c r="F80" s="148"/>
      <c r="G80" s="148"/>
      <c r="H80" s="148"/>
      <c r="I80" s="148"/>
      <c r="J80" s="148"/>
      <c r="K80" s="57"/>
      <c r="L80" s="58"/>
      <c r="M80" s="59"/>
      <c r="N80" s="149"/>
      <c r="O80" s="149"/>
    </row>
    <row r="81" spans="1:15" ht="12.9">
      <c r="A81" s="13"/>
      <c r="B81" s="17"/>
      <c r="C81" s="143"/>
      <c r="D81" s="143"/>
      <c r="E81" s="143"/>
      <c r="F81" s="143"/>
      <c r="G81" s="143"/>
      <c r="H81" s="143"/>
      <c r="I81" s="143"/>
      <c r="J81" s="143"/>
      <c r="K81" s="16"/>
      <c r="L81" s="14"/>
      <c r="M81" s="15"/>
      <c r="N81" s="144"/>
      <c r="O81" s="144"/>
    </row>
  </sheetData>
  <mergeCells count="108">
    <mergeCell ref="C8:J8"/>
    <mergeCell ref="N8:O8"/>
    <mergeCell ref="C1:J1"/>
    <mergeCell ref="N1:O1"/>
    <mergeCell ref="C3:K3"/>
    <mergeCell ref="C6:J6"/>
    <mergeCell ref="N6:O6"/>
    <mergeCell ref="C15:J15"/>
    <mergeCell ref="N15:O15"/>
    <mergeCell ref="H2:K2"/>
    <mergeCell ref="L2:N2"/>
    <mergeCell ref="C16:J16"/>
    <mergeCell ref="N16:O16"/>
    <mergeCell ref="C14:J14"/>
    <mergeCell ref="N14:O14"/>
    <mergeCell ref="C12:J12"/>
    <mergeCell ref="N12:O12"/>
    <mergeCell ref="C10:J10"/>
    <mergeCell ref="N10:O10"/>
    <mergeCell ref="C23:J23"/>
    <mergeCell ref="N23:O23"/>
    <mergeCell ref="C24:J24"/>
    <mergeCell ref="N24:O24"/>
    <mergeCell ref="N25:O25"/>
    <mergeCell ref="C27:J27"/>
    <mergeCell ref="N27:O27"/>
    <mergeCell ref="N17:O17"/>
    <mergeCell ref="C19:J19"/>
    <mergeCell ref="N19:O19"/>
    <mergeCell ref="C21:J21"/>
    <mergeCell ref="N21:O21"/>
    <mergeCell ref="C22:J22"/>
    <mergeCell ref="N22:O22"/>
    <mergeCell ref="C32:J32"/>
    <mergeCell ref="N32:O32"/>
    <mergeCell ref="N33:O33"/>
    <mergeCell ref="C35:J35"/>
    <mergeCell ref="N35:O35"/>
    <mergeCell ref="C37:J37"/>
    <mergeCell ref="N37:O37"/>
    <mergeCell ref="C29:J29"/>
    <mergeCell ref="N29:O29"/>
    <mergeCell ref="C30:J30"/>
    <mergeCell ref="N30:O30"/>
    <mergeCell ref="C31:J31"/>
    <mergeCell ref="N31:O31"/>
    <mergeCell ref="C41:J41"/>
    <mergeCell ref="N41:O41"/>
    <mergeCell ref="C42:J42"/>
    <mergeCell ref="N42:O42"/>
    <mergeCell ref="N43:O43"/>
    <mergeCell ref="C45:J45"/>
    <mergeCell ref="N45:O45"/>
    <mergeCell ref="C38:J38"/>
    <mergeCell ref="N38:O38"/>
    <mergeCell ref="C39:J39"/>
    <mergeCell ref="N39:O39"/>
    <mergeCell ref="C40:J40"/>
    <mergeCell ref="N40:O40"/>
    <mergeCell ref="C50:J50"/>
    <mergeCell ref="N50:O50"/>
    <mergeCell ref="C51:J51"/>
    <mergeCell ref="N51:O51"/>
    <mergeCell ref="C47:J47"/>
    <mergeCell ref="N47:O47"/>
    <mergeCell ref="C48:J48"/>
    <mergeCell ref="N48:O48"/>
    <mergeCell ref="C49:J49"/>
    <mergeCell ref="N49:O49"/>
    <mergeCell ref="C54:J54"/>
    <mergeCell ref="N54:O54"/>
    <mergeCell ref="C56:J56"/>
    <mergeCell ref="N56:O56"/>
    <mergeCell ref="N52:O52"/>
    <mergeCell ref="C57:J57"/>
    <mergeCell ref="N57:O57"/>
    <mergeCell ref="N58:O58"/>
    <mergeCell ref="C63:J63"/>
    <mergeCell ref="N63:O63"/>
    <mergeCell ref="C64:J64"/>
    <mergeCell ref="N64:O64"/>
    <mergeCell ref="C65:J65"/>
    <mergeCell ref="N65:O65"/>
    <mergeCell ref="C60:J60"/>
    <mergeCell ref="N60:O60"/>
    <mergeCell ref="C62:J62"/>
    <mergeCell ref="N62:O62"/>
    <mergeCell ref="C71:J71"/>
    <mergeCell ref="N71:O71"/>
    <mergeCell ref="C72:J72"/>
    <mergeCell ref="N72:O72"/>
    <mergeCell ref="C73:J73"/>
    <mergeCell ref="N73:O73"/>
    <mergeCell ref="N66:O66"/>
    <mergeCell ref="C69:J69"/>
    <mergeCell ref="N69:O69"/>
    <mergeCell ref="C76:J76"/>
    <mergeCell ref="N76:O76"/>
    <mergeCell ref="C77:J77"/>
    <mergeCell ref="N77:O77"/>
    <mergeCell ref="C74:J74"/>
    <mergeCell ref="N74:O74"/>
    <mergeCell ref="C75:J75"/>
    <mergeCell ref="N75:O75"/>
    <mergeCell ref="C78:J78"/>
    <mergeCell ref="N78:O78"/>
    <mergeCell ref="C79:J79"/>
    <mergeCell ref="N79:O79"/>
  </mergeCells>
  <printOptions horizontalCentered="1"/>
  <pageMargins left="0.78740157480314965" right="0.70866141732283472" top="1.2598425196850394" bottom="0.86614173228346458" header="0.31496062992125984" footer="0.43307086614173229"/>
  <pageSetup paperSize="9" scale="74" fitToHeight="0" orientation="portrait" r:id="rId1"/>
  <headerFooter scaleWithDoc="0"/>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11</vt:i4>
      </vt:variant>
      <vt:variant>
        <vt:lpstr>Intervals amb nom</vt:lpstr>
      </vt:variant>
      <vt:variant>
        <vt:i4>11</vt:i4>
      </vt:variant>
    </vt:vector>
  </HeadingPairs>
  <TitlesOfParts>
    <vt:vector size="22" baseType="lpstr">
      <vt:lpstr>RESUM</vt:lpstr>
      <vt:lpstr>LOT 1 TÀRREGA</vt:lpstr>
      <vt:lpstr>LOT 2 TÀRREGA</vt:lpstr>
      <vt:lpstr>LOT 1 BLANES</vt:lpstr>
      <vt:lpstr>LOT 2 BLANES</vt:lpstr>
      <vt:lpstr>LOT 1 PALAMÓS</vt:lpstr>
      <vt:lpstr>LOT 2 PALAMÓS</vt:lpstr>
      <vt:lpstr>LOT 1 TARRAGONA</vt:lpstr>
      <vt:lpstr>LOT 2 TARRAGONA</vt:lpstr>
      <vt:lpstr>LOT 1 VIC</vt:lpstr>
      <vt:lpstr>LOT 2 VIC</vt:lpstr>
      <vt:lpstr>'LOT 1 BLANES'!Àrea_d'impressió</vt:lpstr>
      <vt:lpstr>'LOT 1 PALAMÓS'!Àrea_d'impressió</vt:lpstr>
      <vt:lpstr>'LOT 1 TARRAGONA'!Àrea_d'impressió</vt:lpstr>
      <vt:lpstr>'LOT 1 TÀRREGA'!Àrea_d'impressió</vt:lpstr>
      <vt:lpstr>'LOT 1 VIC'!Àrea_d'impressió</vt:lpstr>
      <vt:lpstr>'LOT 2 BLANES'!Àrea_d'impressió</vt:lpstr>
      <vt:lpstr>'LOT 2 PALAMÓS'!Àrea_d'impressió</vt:lpstr>
      <vt:lpstr>'LOT 2 TARRAGONA'!Àrea_d'impressió</vt:lpstr>
      <vt:lpstr>'LOT 2 TÀRREGA'!Àrea_d'impressió</vt:lpstr>
      <vt:lpstr>'LOT 2 VIC'!Àrea_d'impressió</vt:lpstr>
      <vt:lpstr>RESUM!Àrea_d'impressió</vt:lpstr>
    </vt:vector>
  </TitlesOfParts>
  <Company>Generalitat de Catalunya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 Pérez, Francesc</dc:creator>
  <cp:lastModifiedBy>Diez Sanchez, Jose Maria</cp:lastModifiedBy>
  <cp:lastPrinted>2023-08-20T15:34:56Z</cp:lastPrinted>
  <dcterms:created xsi:type="dcterms:W3CDTF">2019-12-12T16:57:44Z</dcterms:created>
  <dcterms:modified xsi:type="dcterms:W3CDTF">2023-09-07T08:25:36Z</dcterms:modified>
</cp:coreProperties>
</file>