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Carpeta de treball\"/>
    </mc:Choice>
  </mc:AlternateContent>
  <xr:revisionPtr revIDLastSave="0" documentId="13_ncr:1_{D926191F-F8BC-466E-BEAB-C2E49E8566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5" i="1"/>
  <c r="E6" i="1"/>
  <c r="E7" i="1"/>
  <c r="E8" i="1"/>
  <c r="E9" i="1"/>
  <c r="E10" i="1"/>
  <c r="E11" i="1"/>
  <c r="E12" i="1"/>
  <c r="E13" i="1"/>
  <c r="E14" i="1"/>
  <c r="E15" i="1"/>
  <c r="E16" i="1"/>
  <c r="E18" i="1"/>
  <c r="E4" i="1"/>
  <c r="B45" i="1"/>
  <c r="B46" i="1" s="1"/>
  <c r="B47" i="1" s="1"/>
  <c r="D20" i="1"/>
  <c r="C20" i="1"/>
  <c r="C21" i="1" s="1"/>
  <c r="C22" i="1" s="1"/>
  <c r="B20" i="1"/>
  <c r="B22" i="1" l="1"/>
  <c r="B23" i="1" s="1"/>
  <c r="C42" i="1"/>
  <c r="C43" i="1"/>
  <c r="E43" i="1" s="1"/>
  <c r="B21" i="1"/>
  <c r="E20" i="1"/>
  <c r="E21" i="1" s="1"/>
  <c r="E22" i="1" s="1"/>
  <c r="D45" i="1"/>
  <c r="D46" i="1" s="1"/>
  <c r="D47" i="1" s="1"/>
  <c r="D48" i="1" s="1"/>
  <c r="D49" i="1" s="1"/>
  <c r="E42" i="1"/>
  <c r="C45" i="1"/>
  <c r="C46" i="1" s="1"/>
  <c r="C47" i="1" s="1"/>
  <c r="C48" i="1" s="1"/>
  <c r="C49" i="1" s="1"/>
  <c r="B48" i="1"/>
  <c r="B49" i="1" s="1"/>
  <c r="D21" i="1"/>
  <c r="D22" i="1" s="1"/>
  <c r="C23" i="1"/>
  <c r="C24" i="1" s="1"/>
  <c r="B24" i="1" l="1"/>
  <c r="E45" i="1"/>
  <c r="E46" i="1" s="1"/>
  <c r="E47" i="1" s="1"/>
  <c r="E48" i="1" s="1"/>
  <c r="E49" i="1" s="1"/>
  <c r="E23" i="1"/>
  <c r="E24" i="1" s="1"/>
  <c r="D23" i="1"/>
  <c r="D24" i="1"/>
</calcChain>
</file>

<file path=xl/sharedStrings.xml><?xml version="1.0" encoding="utf-8"?>
<sst xmlns="http://schemas.openxmlformats.org/spreadsheetml/2006/main" count="54" uniqueCount="27">
  <si>
    <t>SEGELLAT DELS DOS PATIS INACCESSIBLES</t>
  </si>
  <si>
    <t>SEGURETAT I SALUT</t>
  </si>
  <si>
    <t>GESTIÓ DE RESIDUS</t>
  </si>
  <si>
    <t>ENDERROC DE LA COBERTA AMB MILLORA DE LA SEVA ESTANQUITAT</t>
  </si>
  <si>
    <t>COL·LOCACIÓ DE GRAPES A LES FISSURES DEL MUR NORD I OEST</t>
  </si>
  <si>
    <t>ADAPTACIÓ NÍNXOL COM OSSERA</t>
  </si>
  <si>
    <t>MILLORA ACCESSIBILITAT</t>
  </si>
  <si>
    <t>REPÀS DE L'ARREBOSSAT I PINTURA. Interior</t>
  </si>
  <si>
    <t>REPÀS DE L'ARREBOSSAT I PINTURA. Exterior</t>
  </si>
  <si>
    <t>SEGELLAT DE LES ESQUERDES DELS JUNTS CONSTRUCTIUS</t>
  </si>
  <si>
    <t>SUBSTITUCIÓ DEL PAVIMENT DE LA ZONA ACTUALMENT PAVIMENTADA</t>
  </si>
  <si>
    <t>SANEJAMENT EXTERIOR</t>
  </si>
  <si>
    <t>ENDERROC DEL COBERT AMB PRESÈNCIA DE FIBROCIMENT</t>
  </si>
  <si>
    <t>PREVISIÓ PUNT D'AIGUA</t>
  </si>
  <si>
    <t>PREVISIÓ DE LLUM SOLAR</t>
  </si>
  <si>
    <t>FASE 1</t>
  </si>
  <si>
    <t xml:space="preserve">FASE 2 </t>
  </si>
  <si>
    <t>FASE 3</t>
  </si>
  <si>
    <t>RESUM PRESSUPOST</t>
  </si>
  <si>
    <t>CEMENTIRI DE SANTA CECÍLIA DE MONTCAL</t>
  </si>
  <si>
    <t>Mesures correctives (immediates)</t>
  </si>
  <si>
    <t>Mesures preventives (programables)</t>
  </si>
  <si>
    <t>Mesures de millora (diferides)</t>
  </si>
  <si>
    <t>PEM</t>
  </si>
  <si>
    <t>+19%</t>
  </si>
  <si>
    <t>+21%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</si>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</sst>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4" fontId="0" fillId="0" borderId="0" xfId="1" applyFont="1"/>
    <xf numFmtId="0" fontId="0" fillId="0" borderId="0" xfId="0" applyAlignment="1">
      <alignment horizontal="right"/>
    </xf>
    <xf numFmtId="9" fontId="0" fillId="0" borderId="0" xfId="0" quotePrefix="1" applyNumberFormat="1" applyAlignment="1">
      <alignment horizontal="right"/>
    </xf>
    <xf numFmtId="0" fontId="0" fillId="0" borderId="0" xfId="0" quotePrefix="1" applyAlignment="1">
      <alignment horizontal="right"/>
    </xf>
    <xf numFmtId="44" fontId="2" fillId="0" borderId="0" xfId="1" applyFont="1"/>
    <xf numFmtId="44" fontId="4" fillId="0" borderId="0" xfId="1" applyFont="1"/>
    <xf numFmtId="44" fontId="5" fillId="0" borderId="1" xfId="1" applyFont="1" applyBorder="1"/>
    <xf numFmtId="44" fontId="3" fillId="0" borderId="1" xfId="1" applyFont="1" applyBorder="1"/>
    <xf numFmtId="0" fontId="0" fillId="0" borderId="2" xfId="0" applyBorder="1"/>
    <xf numFmtId="0" fontId="0" fillId="0" borderId="3" xfId="0" applyBorder="1"/>
    <xf numFmtId="44" fontId="0" fillId="0" borderId="3" xfId="0" applyNumberFormat="1" applyBorder="1"/>
    <xf numFmtId="44" fontId="0" fillId="0" borderId="3" xfId="1" applyFont="1" applyBorder="1"/>
    <xf numFmtId="44" fontId="4" fillId="0" borderId="3" xfId="0" applyNumberFormat="1" applyFont="1" applyBorder="1"/>
    <xf numFmtId="44" fontId="2" fillId="0" borderId="3" xfId="0" applyNumberFormat="1" applyFont="1" applyBorder="1"/>
    <xf numFmtId="44" fontId="4" fillId="0" borderId="3" xfId="1" applyFont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E24" totalsRowShown="0" dataDxfId="9" dataCellStyle="Moneda">
  <autoFilter ref="A1:E24" xr:uid="{00000000-0009-0000-0100-000002000000}"/>
  <tableColumns count="5">
    <tableColumn id="1" xr3:uid="{00000000-0010-0000-0000-000001000000}" name="RESUM PRESSUPOST"/>
    <tableColumn id="2" xr3:uid="{00000000-0010-0000-0000-000002000000}" name="FASE 1" dataDxfId="8" dataCellStyle="Moneda"/>
    <tableColumn id="3" xr3:uid="{00000000-0010-0000-0000-000003000000}" name="FASE 2 " dataDxfId="7" dataCellStyle="Moneda"/>
    <tableColumn id="4" xr3:uid="{00000000-0010-0000-0000-000004000000}" name="FASE 3" dataDxfId="6" dataCellStyle="Moneda"/>
    <tableColumn id="5" xr3:uid="{00000000-0010-0000-0000-000005000000}" name="GLOBAL" dataDxfId="5" dataCellStyle="Moneda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A26:E49" totalsRowShown="0" dataDxfId="4" dataCellStyle="Moneda">
  <autoFilter ref="A26:E49" xr:uid="{00000000-0009-0000-0100-000004000000}"/>
  <tableColumns count="5">
    <tableColumn id="1" xr3:uid="{00000000-0010-0000-0100-000001000000}" name="RESUM PRESSUPOST"/>
    <tableColumn id="2" xr3:uid="{00000000-0010-0000-0100-000002000000}" name="FASE 1" dataDxfId="3" dataCellStyle="Moneda"/>
    <tableColumn id="3" xr3:uid="{00000000-0010-0000-0100-000003000000}" name="FASE 2 " dataDxfId="2" dataCellStyle="Moneda"/>
    <tableColumn id="4" xr3:uid="{00000000-0010-0000-0100-000004000000}" name="FASE 3" dataDxfId="1" dataCellStyle="Moneda"/>
    <tableColumn id="5" xr3:uid="{00000000-0010-0000-0100-000005000000}" name="GLOBAL" dataDxfId="0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3" workbookViewId="0">
      <selection activeCell="F50" sqref="F50"/>
    </sheetView>
  </sheetViews>
  <sheetFormatPr baseColWidth="10" defaultColWidth="11.42578125" defaultRowHeight="15" x14ac:dyDescent="0.25"/>
  <cols>
    <col min="1" max="1" width="60.7109375" bestFit="1" customWidth="1"/>
    <col min="2" max="2" width="11.7109375" bestFit="1" customWidth="1"/>
    <col min="3" max="3" width="13.28515625" customWidth="1"/>
    <col min="5" max="5" width="11.85546875" bestFit="1" customWidth="1"/>
    <col min="6" max="6" width="34.7109375" customWidth="1"/>
  </cols>
  <sheetData>
    <row r="1" spans="1:5" x14ac:dyDescent="0.25">
      <c r="A1" t="s">
        <v>18</v>
      </c>
      <c r="B1" t="s">
        <v>15</v>
      </c>
      <c r="C1" t="s">
        <v>16</v>
      </c>
      <c r="D1" t="s">
        <v>17</v>
      </c>
      <c r="E1" s="11" t="s">
        <v>26</v>
      </c>
    </row>
    <row r="2" spans="1:5" ht="60" x14ac:dyDescent="0.25">
      <c r="A2" t="s">
        <v>19</v>
      </c>
      <c r="B2" s="1" t="s">
        <v>20</v>
      </c>
      <c r="C2" s="2" t="s">
        <v>21</v>
      </c>
      <c r="D2" s="2" t="s">
        <v>22</v>
      </c>
      <c r="E2" s="12"/>
    </row>
    <row r="3" spans="1:5" x14ac:dyDescent="0.25">
      <c r="E3" s="12"/>
    </row>
    <row r="4" spans="1:5" x14ac:dyDescent="0.25">
      <c r="A4" t="s">
        <v>0</v>
      </c>
      <c r="B4" s="3">
        <v>2942.15</v>
      </c>
      <c r="C4" s="3"/>
      <c r="D4" s="3"/>
      <c r="E4" s="13">
        <f>B4+C4+D4</f>
        <v>2942.15</v>
      </c>
    </row>
    <row r="5" spans="1:5" x14ac:dyDescent="0.25">
      <c r="A5" t="s">
        <v>3</v>
      </c>
      <c r="B5" s="3">
        <v>13169.54</v>
      </c>
      <c r="C5" s="3"/>
      <c r="D5" s="3"/>
      <c r="E5" s="13">
        <f t="shared" ref="E5:E18" si="0">B5+C5+D5</f>
        <v>13169.54</v>
      </c>
    </row>
    <row r="6" spans="1:5" x14ac:dyDescent="0.25">
      <c r="A6" t="s">
        <v>4</v>
      </c>
      <c r="B6" s="3">
        <v>1163.76</v>
      </c>
      <c r="C6" s="3"/>
      <c r="D6" s="3"/>
      <c r="E6" s="13">
        <f t="shared" si="0"/>
        <v>1163.76</v>
      </c>
    </row>
    <row r="7" spans="1:5" x14ac:dyDescent="0.25">
      <c r="A7" t="s">
        <v>5</v>
      </c>
      <c r="B7" s="3">
        <v>883.02</v>
      </c>
      <c r="C7" s="3"/>
      <c r="D7" s="3"/>
      <c r="E7" s="13">
        <f t="shared" si="0"/>
        <v>883.02</v>
      </c>
    </row>
    <row r="8" spans="1:5" x14ac:dyDescent="0.25">
      <c r="A8" t="s">
        <v>6</v>
      </c>
      <c r="B8" s="3">
        <v>2668.01</v>
      </c>
      <c r="C8" s="3"/>
      <c r="D8" s="3"/>
      <c r="E8" s="13">
        <f t="shared" si="0"/>
        <v>2668.01</v>
      </c>
    </row>
    <row r="9" spans="1:5" x14ac:dyDescent="0.25">
      <c r="A9" t="s">
        <v>7</v>
      </c>
      <c r="B9" s="3"/>
      <c r="C9" s="3">
        <v>12636.98</v>
      </c>
      <c r="D9" s="3"/>
      <c r="E9" s="13">
        <f t="shared" si="0"/>
        <v>12636.98</v>
      </c>
    </row>
    <row r="10" spans="1:5" x14ac:dyDescent="0.25">
      <c r="A10" t="s">
        <v>8</v>
      </c>
      <c r="B10" s="3"/>
      <c r="C10" s="3">
        <v>8156.5</v>
      </c>
      <c r="D10" s="3"/>
      <c r="E10" s="13">
        <f t="shared" si="0"/>
        <v>8156.5</v>
      </c>
    </row>
    <row r="11" spans="1:5" x14ac:dyDescent="0.25">
      <c r="A11" t="s">
        <v>9</v>
      </c>
      <c r="B11" s="3"/>
      <c r="C11" s="3">
        <v>159.25</v>
      </c>
      <c r="D11" s="3"/>
      <c r="E11" s="13">
        <f t="shared" si="0"/>
        <v>159.25</v>
      </c>
    </row>
    <row r="12" spans="1:5" x14ac:dyDescent="0.25">
      <c r="A12" t="s">
        <v>10</v>
      </c>
      <c r="B12" s="3"/>
      <c r="C12" s="3">
        <v>8298.08</v>
      </c>
      <c r="D12" s="3"/>
      <c r="E12" s="13">
        <f t="shared" si="0"/>
        <v>8298.08</v>
      </c>
    </row>
    <row r="13" spans="1:5" x14ac:dyDescent="0.25">
      <c r="A13" t="s">
        <v>11</v>
      </c>
      <c r="B13" s="3"/>
      <c r="C13" s="3">
        <v>4898.28</v>
      </c>
      <c r="D13" s="3"/>
      <c r="E13" s="13">
        <f t="shared" si="0"/>
        <v>4898.28</v>
      </c>
    </row>
    <row r="14" spans="1:5" x14ac:dyDescent="0.25">
      <c r="A14" t="s">
        <v>12</v>
      </c>
      <c r="B14" s="3"/>
      <c r="C14" s="3">
        <v>1282</v>
      </c>
      <c r="D14" s="3"/>
      <c r="E14" s="13">
        <f t="shared" si="0"/>
        <v>1282</v>
      </c>
    </row>
    <row r="15" spans="1:5" x14ac:dyDescent="0.25">
      <c r="A15" t="s">
        <v>13</v>
      </c>
      <c r="B15" s="3"/>
      <c r="C15" s="3"/>
      <c r="D15" s="3">
        <v>983.79</v>
      </c>
      <c r="E15" s="13">
        <f t="shared" si="0"/>
        <v>983.79</v>
      </c>
    </row>
    <row r="16" spans="1:5" x14ac:dyDescent="0.25">
      <c r="A16" t="s">
        <v>14</v>
      </c>
      <c r="B16" s="3"/>
      <c r="C16" s="3"/>
      <c r="D16" s="3">
        <v>2966.47</v>
      </c>
      <c r="E16" s="13">
        <f t="shared" si="0"/>
        <v>2966.47</v>
      </c>
    </row>
    <row r="17" spans="1:5" x14ac:dyDescent="0.25">
      <c r="A17" t="s">
        <v>2</v>
      </c>
      <c r="B17" s="3">
        <v>883.61</v>
      </c>
      <c r="C17" s="3">
        <v>1503.24</v>
      </c>
      <c r="D17" s="3">
        <v>167.6</v>
      </c>
      <c r="E17" s="13">
        <f t="shared" si="0"/>
        <v>2554.4499999999998</v>
      </c>
    </row>
    <row r="18" spans="1:5" x14ac:dyDescent="0.25">
      <c r="A18" t="s">
        <v>1</v>
      </c>
      <c r="B18" s="3">
        <v>1568.65</v>
      </c>
      <c r="C18" s="3">
        <v>2668.67</v>
      </c>
      <c r="D18" s="3">
        <v>297.52999999999997</v>
      </c>
      <c r="E18" s="13">
        <f t="shared" si="0"/>
        <v>4534.8499999999995</v>
      </c>
    </row>
    <row r="19" spans="1:5" x14ac:dyDescent="0.25">
      <c r="B19" s="3"/>
      <c r="C19" s="3"/>
      <c r="D19" s="3"/>
      <c r="E19" s="12"/>
    </row>
    <row r="20" spans="1:5" x14ac:dyDescent="0.25">
      <c r="A20" s="4" t="s">
        <v>23</v>
      </c>
      <c r="B20" s="3">
        <f>SUM(B4:B18)</f>
        <v>23278.740000000005</v>
      </c>
      <c r="C20" s="3">
        <f>SUM(C4:C18)</f>
        <v>39602.999999999993</v>
      </c>
      <c r="D20" s="3">
        <f>SUM(D4:D18)</f>
        <v>4415.3899999999994</v>
      </c>
      <c r="E20" s="14">
        <f>SUM(E4:E18)</f>
        <v>67297.13</v>
      </c>
    </row>
    <row r="21" spans="1:5" x14ac:dyDescent="0.25">
      <c r="A21" s="5" t="s">
        <v>24</v>
      </c>
      <c r="B21" s="3">
        <f>B20*0.19</f>
        <v>4422.9606000000013</v>
      </c>
      <c r="C21" s="3">
        <f>C20*0.19</f>
        <v>7524.5699999999988</v>
      </c>
      <c r="D21" s="3">
        <f>D20*0.19</f>
        <v>838.92409999999995</v>
      </c>
      <c r="E21" s="14">
        <f>E20*0.19</f>
        <v>12786.4547</v>
      </c>
    </row>
    <row r="22" spans="1:5" x14ac:dyDescent="0.25">
      <c r="B22" s="3">
        <f>B20+B21</f>
        <v>27701.700600000007</v>
      </c>
      <c r="C22" s="3">
        <f>C20+C21</f>
        <v>47127.569999999992</v>
      </c>
      <c r="D22" s="3">
        <f>D20+D21</f>
        <v>5254.3140999999996</v>
      </c>
      <c r="E22" s="14">
        <f>E20+E21</f>
        <v>80083.584700000007</v>
      </c>
    </row>
    <row r="23" spans="1:5" ht="15.75" thickBot="1" x14ac:dyDescent="0.3">
      <c r="A23" s="6" t="s">
        <v>25</v>
      </c>
      <c r="B23" s="3">
        <f>B22*0.21</f>
        <v>5817.3571260000017</v>
      </c>
      <c r="C23" s="3">
        <f>C22*0.21</f>
        <v>9896.7896999999975</v>
      </c>
      <c r="D23" s="3">
        <f>D22*0.21</f>
        <v>1103.4059609999999</v>
      </c>
      <c r="E23" s="14">
        <f>E22*0.21</f>
        <v>16817.552787000001</v>
      </c>
    </row>
    <row r="24" spans="1:5" ht="15.75" thickBot="1" x14ac:dyDescent="0.3">
      <c r="B24" s="3">
        <f>B22+B23</f>
        <v>33519.057726000006</v>
      </c>
      <c r="C24" s="3">
        <f>C22+C23</f>
        <v>57024.359699999986</v>
      </c>
      <c r="D24" s="3">
        <f>D22+D23</f>
        <v>6357.720061</v>
      </c>
      <c r="E24" s="10">
        <f>E22+E23</f>
        <v>96901.137487</v>
      </c>
    </row>
    <row r="25" spans="1:5" x14ac:dyDescent="0.25">
      <c r="B25" s="3"/>
      <c r="C25" s="3"/>
      <c r="D25" s="3"/>
    </row>
    <row r="26" spans="1:5" x14ac:dyDescent="0.25">
      <c r="A26" t="s">
        <v>18</v>
      </c>
      <c r="B26" t="s">
        <v>15</v>
      </c>
      <c r="C26" t="s">
        <v>16</v>
      </c>
      <c r="D26" t="s">
        <v>17</v>
      </c>
      <c r="E26" s="11" t="s">
        <v>26</v>
      </c>
    </row>
    <row r="27" spans="1:5" ht="60" x14ac:dyDescent="0.25">
      <c r="A27" t="s">
        <v>19</v>
      </c>
      <c r="B27" s="1" t="s">
        <v>20</v>
      </c>
      <c r="C27" s="2" t="s">
        <v>21</v>
      </c>
      <c r="D27" s="2" t="s">
        <v>22</v>
      </c>
      <c r="E27" s="12"/>
    </row>
    <row r="28" spans="1:5" x14ac:dyDescent="0.25">
      <c r="E28" s="12"/>
    </row>
    <row r="29" spans="1:5" x14ac:dyDescent="0.25">
      <c r="A29" t="s">
        <v>0</v>
      </c>
      <c r="B29" s="8">
        <v>2942.15</v>
      </c>
      <c r="C29" s="8"/>
      <c r="D29" s="8"/>
      <c r="E29" s="15">
        <f>B29+C29+D29</f>
        <v>2942.15</v>
      </c>
    </row>
    <row r="30" spans="1:5" x14ac:dyDescent="0.25">
      <c r="A30" t="s">
        <v>3</v>
      </c>
      <c r="B30" s="8">
        <v>13169.54</v>
      </c>
      <c r="C30" s="8"/>
      <c r="D30" s="8"/>
      <c r="E30" s="15">
        <f t="shared" ref="E30:E43" si="1">B30+C30+D30</f>
        <v>13169.54</v>
      </c>
    </row>
    <row r="31" spans="1:5" x14ac:dyDescent="0.25">
      <c r="A31" t="s">
        <v>4</v>
      </c>
      <c r="B31" s="8">
        <v>1163.76</v>
      </c>
      <c r="C31" s="8"/>
      <c r="D31" s="8"/>
      <c r="E31" s="15">
        <f t="shared" si="1"/>
        <v>1163.76</v>
      </c>
    </row>
    <row r="32" spans="1:5" x14ac:dyDescent="0.25">
      <c r="A32" t="s">
        <v>5</v>
      </c>
      <c r="B32" s="8">
        <v>883.02</v>
      </c>
      <c r="C32" s="8"/>
      <c r="D32" s="8"/>
      <c r="E32" s="15">
        <f t="shared" si="1"/>
        <v>883.02</v>
      </c>
    </row>
    <row r="33" spans="1:5" x14ac:dyDescent="0.25">
      <c r="A33" t="s">
        <v>6</v>
      </c>
      <c r="B33" s="8">
        <v>2668.01</v>
      </c>
      <c r="C33" s="8"/>
      <c r="D33" s="8"/>
      <c r="E33" s="15">
        <f t="shared" si="1"/>
        <v>2668.01</v>
      </c>
    </row>
    <row r="34" spans="1:5" x14ac:dyDescent="0.25">
      <c r="A34" t="s">
        <v>7</v>
      </c>
      <c r="B34" s="8"/>
      <c r="C34" s="8"/>
      <c r="D34" s="8"/>
      <c r="E34" s="15">
        <f t="shared" si="1"/>
        <v>0</v>
      </c>
    </row>
    <row r="35" spans="1:5" x14ac:dyDescent="0.25">
      <c r="A35" t="s">
        <v>8</v>
      </c>
      <c r="B35" s="8"/>
      <c r="C35" s="7">
        <v>0</v>
      </c>
      <c r="D35" s="8"/>
      <c r="E35" s="16">
        <f t="shared" si="1"/>
        <v>0</v>
      </c>
    </row>
    <row r="36" spans="1:5" x14ac:dyDescent="0.25">
      <c r="A36" t="s">
        <v>9</v>
      </c>
      <c r="B36" s="8"/>
      <c r="C36" s="7">
        <v>159.25</v>
      </c>
      <c r="D36" s="8"/>
      <c r="E36" s="16">
        <f t="shared" si="1"/>
        <v>159.25</v>
      </c>
    </row>
    <row r="37" spans="1:5" x14ac:dyDescent="0.25">
      <c r="A37" t="s">
        <v>10</v>
      </c>
      <c r="B37" s="8"/>
      <c r="C37" s="8">
        <v>8298.08</v>
      </c>
      <c r="D37" s="8"/>
      <c r="E37" s="15">
        <f t="shared" si="1"/>
        <v>8298.08</v>
      </c>
    </row>
    <row r="38" spans="1:5" x14ac:dyDescent="0.25">
      <c r="A38" t="s">
        <v>11</v>
      </c>
      <c r="B38" s="8"/>
      <c r="C38" s="7">
        <v>0</v>
      </c>
      <c r="D38" s="8"/>
      <c r="E38" s="16">
        <f t="shared" si="1"/>
        <v>0</v>
      </c>
    </row>
    <row r="39" spans="1:5" x14ac:dyDescent="0.25">
      <c r="A39" t="s">
        <v>12</v>
      </c>
      <c r="B39" s="8"/>
      <c r="C39" s="7">
        <v>0</v>
      </c>
      <c r="D39" s="8"/>
      <c r="E39" s="16">
        <f t="shared" si="1"/>
        <v>0</v>
      </c>
    </row>
    <row r="40" spans="1:5" x14ac:dyDescent="0.25">
      <c r="A40" t="s">
        <v>13</v>
      </c>
      <c r="B40" s="8"/>
      <c r="C40" s="8"/>
      <c r="D40" s="8">
        <v>983.79</v>
      </c>
      <c r="E40" s="15">
        <f t="shared" si="1"/>
        <v>983.79</v>
      </c>
    </row>
    <row r="41" spans="1:5" x14ac:dyDescent="0.25">
      <c r="A41" t="s">
        <v>14</v>
      </c>
      <c r="B41" s="8"/>
      <c r="C41" s="8"/>
      <c r="D41" s="8">
        <v>2966.47</v>
      </c>
      <c r="E41" s="15">
        <f t="shared" si="1"/>
        <v>2966.47</v>
      </c>
    </row>
    <row r="42" spans="1:5" x14ac:dyDescent="0.25">
      <c r="A42" t="s">
        <v>2</v>
      </c>
      <c r="B42" s="8">
        <v>883.61</v>
      </c>
      <c r="C42" s="7">
        <f>C17*(C34+C36+C37)/C20</f>
        <v>321.02105267782747</v>
      </c>
      <c r="D42" s="7">
        <v>167.6</v>
      </c>
      <c r="E42" s="16">
        <f t="shared" si="1"/>
        <v>1372.2310526778274</v>
      </c>
    </row>
    <row r="43" spans="1:5" x14ac:dyDescent="0.25">
      <c r="A43" t="s">
        <v>1</v>
      </c>
      <c r="B43" s="8">
        <v>1568.65</v>
      </c>
      <c r="C43" s="7">
        <f>C18*(C34+C36+C37)/C20</f>
        <v>569.90184711006759</v>
      </c>
      <c r="D43" s="7">
        <v>297.52999999999997</v>
      </c>
      <c r="E43" s="16">
        <f t="shared" si="1"/>
        <v>2436.0818471100674</v>
      </c>
    </row>
    <row r="44" spans="1:5" x14ac:dyDescent="0.25">
      <c r="B44" s="8"/>
      <c r="C44" s="8"/>
      <c r="D44" s="8"/>
      <c r="E44" s="12"/>
    </row>
    <row r="45" spans="1:5" x14ac:dyDescent="0.25">
      <c r="A45" s="4" t="s">
        <v>23</v>
      </c>
      <c r="B45" s="8">
        <f>SUM(B29:B43)</f>
        <v>23278.740000000005</v>
      </c>
      <c r="C45" s="8">
        <f>SUM(C29:C43)</f>
        <v>9348.2528997878962</v>
      </c>
      <c r="D45" s="8">
        <f>SUM(D29:D43)</f>
        <v>4415.3899999999994</v>
      </c>
      <c r="E45" s="17">
        <f>SUM(E29:E43)</f>
        <v>37042.382899787903</v>
      </c>
    </row>
    <row r="46" spans="1:5" x14ac:dyDescent="0.25">
      <c r="A46" s="5" t="s">
        <v>24</v>
      </c>
      <c r="B46" s="8">
        <f>B45*0.19</f>
        <v>4422.9606000000013</v>
      </c>
      <c r="C46" s="8">
        <f>C45*0.19</f>
        <v>1776.1680509597004</v>
      </c>
      <c r="D46" s="8">
        <f>D45*0.19</f>
        <v>838.92409999999995</v>
      </c>
      <c r="E46" s="17">
        <f>E45*0.19</f>
        <v>7038.0527509597014</v>
      </c>
    </row>
    <row r="47" spans="1:5" x14ac:dyDescent="0.25">
      <c r="B47" s="8">
        <f>B45+B46</f>
        <v>27701.700600000007</v>
      </c>
      <c r="C47" s="8">
        <f>C45+C46</f>
        <v>11124.420950747597</v>
      </c>
      <c r="D47" s="8">
        <f>D45+D46</f>
        <v>5254.3140999999996</v>
      </c>
      <c r="E47" s="17">
        <f>E45+E46</f>
        <v>44080.435650747604</v>
      </c>
    </row>
    <row r="48" spans="1:5" ht="15.75" thickBot="1" x14ac:dyDescent="0.3">
      <c r="A48" s="6" t="s">
        <v>25</v>
      </c>
      <c r="B48" s="8">
        <f>B47*0.21</f>
        <v>5817.3571260000017</v>
      </c>
      <c r="C48" s="8">
        <f>C47*0.21</f>
        <v>2336.1283996569955</v>
      </c>
      <c r="D48" s="8">
        <f>D47*0.21</f>
        <v>1103.4059609999999</v>
      </c>
      <c r="E48" s="17">
        <f>E47*0.21</f>
        <v>9256.8914866569958</v>
      </c>
    </row>
    <row r="49" spans="2:6" ht="15.75" thickBot="1" x14ac:dyDescent="0.3">
      <c r="B49" s="8">
        <f>B47+B48</f>
        <v>33519.057726000006</v>
      </c>
      <c r="C49" s="8">
        <f>C47+C48</f>
        <v>13460.549350404592</v>
      </c>
      <c r="D49" s="8">
        <f>D47+D48</f>
        <v>6357.720061</v>
      </c>
      <c r="E49" s="9">
        <f>E47+E48</f>
        <v>53337.327137404602</v>
      </c>
    </row>
    <row r="50" spans="2:6" x14ac:dyDescent="0.25">
      <c r="F50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 de Girona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mroura</dc:creator>
  <cp:lastModifiedBy>albert</cp:lastModifiedBy>
  <dcterms:created xsi:type="dcterms:W3CDTF">2023-02-28T11:49:41Z</dcterms:created>
  <dcterms:modified xsi:type="dcterms:W3CDTF">2023-08-28T06:57:20Z</dcterms:modified>
</cp:coreProperties>
</file>