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_12_MAQUINÀRI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<sst xmlns="http://schemas.openxmlformats.org/spreadsheetml/2006/main" count="128" uniqueCount="73">
  <si>
    <t xml:space="preserve">ANNEX 12.   LOT 12 – MAQUINÀRIA AUXILIAR (LLOGUER)</t>
  </si>
  <si>
    <t xml:space="preserve">Núm.</t>
  </si>
  <si>
    <t xml:space="preserve">Unitat</t>
  </si>
  <si>
    <t xml:space="preserve">Descripció</t>
  </si>
  <si>
    <t xml:space="preserve">Preu unitari (IVA
exclòs)</t>
  </si>
  <si>
    <t xml:space="preserve">Baixa en %</t>
  </si>
  <si>
    <t xml:space="preserve">IVA</t>
  </si>
  <si>
    <t xml:space="preserve">Preu unitari (IVA inclòs)</t>
  </si>
  <si>
    <t xml:space="preserve">MAQUINAS DE ELEVACIÓN</t>
  </si>
  <si>
    <t xml:space="preserve">DIA</t>
  </si>
  <si>
    <t xml:space="preserve">BRAZO ARTICULADO DIESEL (DE 12 A 20 METROS)                                           </t>
  </si>
  <si>
    <t xml:space="preserve">BRAZO ARTICULADO DIESEL (DE 20 A 40 METROS)                                           </t>
  </si>
  <si>
    <t xml:space="preserve">BRAZO ARTICULADO ELÉCTRICO (DE 12 A 20 METROS)                  </t>
  </si>
  <si>
    <t xml:space="preserve">PLATAFORMA ELEVADORA TELESCÒPICA (15 M)</t>
  </si>
  <si>
    <t xml:space="preserve">PLATAFORMA ELEVADORA TELESCÒPICA (22 M)</t>
  </si>
  <si>
    <t xml:space="preserve">PLATAFORMA ELEVADORA TELESCÒPICA (28 M)</t>
  </si>
  <si>
    <t xml:space="preserve">PLATAFORMA TIPO MÁSTIL (5 M)</t>
  </si>
  <si>
    <t xml:space="preserve">PLATAFORMA TIPO MÁSTIL (10 M)</t>
  </si>
  <si>
    <t xml:space="preserve">TIJERA ELEVADORA DIESEL (10 -12 M)</t>
  </si>
  <si>
    <t xml:space="preserve">TIJERA ELEVADORA DIESEL (15 M)</t>
  </si>
  <si>
    <t xml:space="preserve">TIJERA ELEVADORA DIESEL (18 M)</t>
  </si>
  <si>
    <t xml:space="preserve">TIJERA ELEVADORA ELÉCTRICA (8 - 10 M)</t>
  </si>
  <si>
    <t xml:space="preserve">TIJERA ELEVADORA ELÉCTRICA (12 - 14 M)</t>
  </si>
  <si>
    <t xml:space="preserve">TIJERA ELEVADORA ELÉCTRICA (18 M)</t>
  </si>
  <si>
    <t xml:space="preserve">U</t>
  </si>
  <si>
    <t xml:space="preserve">TRASLADO MAQUINARIA DE ELEVACIÓN (ÍTEM 8 AL 26)</t>
  </si>
  <si>
    <t xml:space="preserve">MAQUINARIA EN GENERAL Y ACCESORIOS CONSTRUCCION</t>
  </si>
  <si>
    <t xml:space="preserve">BOCA BAJANTE ESCOMBRO</t>
  </si>
  <si>
    <t xml:space="preserve">BOMBA AGUA / BOMBA AGUA COTA 0</t>
  </si>
  <si>
    <t xml:space="preserve">CONJUNTO SEMAFOROS LED(SIN BATERIAS)</t>
  </si>
  <si>
    <t xml:space="preserve">CUBILOTES (POR DIA)</t>
  </si>
  <si>
    <t xml:space="preserve">TUBO BAJANTE ESCOMBRO</t>
  </si>
  <si>
    <t xml:space="preserve">FRESADORA PAVIMENTO</t>
  </si>
  <si>
    <t xml:space="preserve">HORMIGONERA ELECTRICA  102 LTS. (220V)             </t>
  </si>
  <si>
    <t xml:space="preserve">HORMIGONERAS DE 120 A 200 L</t>
  </si>
  <si>
    <t xml:space="preserve">MEZCLADOR C/VARILLA</t>
  </si>
  <si>
    <t xml:space="preserve">MEZCLADORA - BATIDORA 1500W + DESGASTE MÍNIMO VARILLA             </t>
  </si>
  <si>
    <t xml:space="preserve">MOTOBOMBA</t>
  </si>
  <si>
    <t xml:space="preserve">PULIDORA HORMIGON MANUAL 125Ø / 180Ø</t>
  </si>
  <si>
    <t xml:space="preserve">PULIDORA HORMIGON SUELOS 250Ø</t>
  </si>
  <si>
    <t xml:space="preserve">PULIDORA SUELOS (TERRAZOS / MARMOL)</t>
  </si>
  <si>
    <t xml:space="preserve">ESCALERA EXTENSIBLE TIJERA 3 TRAMOS 11,90 M</t>
  </si>
  <si>
    <t xml:space="preserve">ESCALERA EXTENSIBLE METALICA 3 TRAMOS 12,50 M</t>
  </si>
  <si>
    <t xml:space="preserve">ESCALERA EXTENSIBLE/TIJERA 3 TRAMOS 5,8 M</t>
  </si>
  <si>
    <t xml:space="preserve">ESCALERA EXTENSIBLE/TIJERA 3 TRAMOS 7,70 M</t>
  </si>
  <si>
    <t xml:space="preserve">ESCALERA EXTENSIBLE/TIJERA 3 TRAMOS 9,70 M</t>
  </si>
  <si>
    <t xml:space="preserve">TORRE DE ANDAMIO PARA TRABAJAR EN DESNIVEL DE 2M50 M X 0,75 M</t>
  </si>
  <si>
    <t xml:space="preserve">TORRE DE ANDAMIO DE ALUMINIO MOVIL 2,50 X01,35 M HASTA 4,20 M</t>
  </si>
  <si>
    <t xml:space="preserve">TORRE DE ANDAMIO DE ALUMINIO MOVIL 2,50 X0,75 M HASTA 4,20 M</t>
  </si>
  <si>
    <t xml:space="preserve">TORRE DE ANDAMIO DE ALUMINIO MOVIL 2,50 X0,75 M HASTA 6,20 M</t>
  </si>
  <si>
    <t xml:space="preserve">TORRE DE ANDAMIO DE ALUMINIO MOVIL 2,50 X1,35 M HASTA 6,20 M</t>
  </si>
  <si>
    <t xml:space="preserve">TORRE DE ANDAMIO DE ALUMINIO MOVIL 2,50 X0,75 M HASTA 8,20 M</t>
  </si>
  <si>
    <t xml:space="preserve">TORRE DE ANDAMIO DE ALUMINIO MOVIL 2,50 X1,35M HASTA 8,20 M</t>
  </si>
  <si>
    <t xml:space="preserve">TORRE DE ANDAMIO DE ALUMINIO MOVIL 2,50 X1,35 M HASTA 10,20 M</t>
  </si>
  <si>
    <t xml:space="preserve">TORRE DE ANDAMIO DE ALUMINIO MOVIL 2,50 X0,75 M HASTA 10,20 M</t>
  </si>
  <si>
    <t xml:space="preserve">MAQUINAS ILUMINACIÓN Y ELECTRICAS</t>
  </si>
  <si>
    <t xml:space="preserve">ALARGO ELÉCTRICO ( MONOFÁSICO Ó TRIFÁSICO )</t>
  </si>
  <si>
    <t xml:space="preserve">GENERADOR ELECTRICO 100 KVA.                  </t>
  </si>
  <si>
    <t xml:space="preserve">GENERADOR ELECTRICO 40-45 KVA.                                                                              </t>
  </si>
  <si>
    <t xml:space="preserve">GENERADOR ELECTRICO 60-75 KVA.                    </t>
  </si>
  <si>
    <t xml:space="preserve">TORRETA DE 2 FOCOS</t>
  </si>
  <si>
    <t xml:space="preserve">MAQUINAS TALADRADORAS</t>
  </si>
  <si>
    <t xml:space="preserve">TALADRO PERFORADOR DE AGUA CON CORONA DIAMANTADA</t>
  </si>
  <si>
    <t xml:space="preserve">TALADRO PERFORADOR DE AGUA CON CORONA DIAMANTADA + PROLONGADOR PERFORADORA DE AGUA                   </t>
  </si>
  <si>
    <t xml:space="preserve">VEHICLES</t>
  </si>
  <si>
    <t xml:space="preserve">CAMIÓ GRUA 5 TN (HORA)</t>
  </si>
  <si>
    <t xml:space="preserve">CARRETILLA ELEVADORA 2000KG.4X4 PARA CIRCULAR VIA PUBLICA (MATRICULADA)                             </t>
  </si>
  <si>
    <t xml:space="preserve">CARRETILLA ELEVADORA 2500KG.4X4 PARA CIRCULAR VIA PUBLICA (MATRICULADA)                             </t>
  </si>
  <si>
    <t xml:space="preserve">MINICARGADORA 1200KG</t>
  </si>
  <si>
    <t xml:space="preserve">MINI-EXCAVADORA RETRO 1.500 KG. +  CAZOS</t>
  </si>
  <si>
    <t xml:space="preserve">MINI-EXCAVADORA RETRO 3.000 KG. +  CAZOS + MARTILLO MINI 92KG</t>
  </si>
  <si>
    <t xml:space="preserve">PLATAFORMA ARTICULADA SOBRE CAMIÓN (15 M)</t>
  </si>
  <si>
    <t xml:space="preserve">PERCENTATGE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</si>
</sst>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\ * #,##0.00\ ;\-* #,##0.00\ ;\ * \-#\ ;\ @\ "/>
    <numFmt numFmtId="166" formatCode="\ * #,##0.00&quot; € &quot;;\-* #,##0.00&quot; € &quot;;\ * \-#&quot; € &quot;;\ @\ "/>
    <numFmt numFmtId="167" formatCode="0\ %"/>
    <numFmt numFmtId="168" formatCode="* #,##0.00\ [$€-C0A]\ ;\-* #,##0.00\ [$€-C0A]\ ;* \-#\ [$€-C0A]\ ;\ @\ "/>
    <numFmt numFmtId="169" formatCode="#,##0.00&quot; €&quot;"/>
    <numFmt numFmtId="170" formatCode="0"/>
  </numFmts>
  <fonts count="22">
    <font>
      <sz val="12"/>
      <color rgb="FF000000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CC0000"/>
      <name val="Times New Roman"/>
      <family val="1"/>
      <charset val="1"/>
    </font>
    <font>
      <b val="true"/>
      <sz val="10"/>
      <color rgb="FFFFFFFF"/>
      <name val="Times New Roman"/>
      <family val="1"/>
      <charset val="1"/>
    </font>
    <font>
      <i val="true"/>
      <sz val="10"/>
      <color rgb="FF808080"/>
      <name val="Times New Roman"/>
      <family val="1"/>
      <charset val="1"/>
    </font>
    <font>
      <sz val="10"/>
      <color rgb="FF006600"/>
      <name val="Times New Roman"/>
      <family val="1"/>
      <charset val="1"/>
    </font>
    <font>
      <b val="true"/>
      <sz val="24"/>
      <color rgb="FF000000"/>
      <name val="Times New Roman"/>
      <family val="1"/>
      <charset val="1"/>
    </font>
    <font>
      <sz val="18"/>
      <color rgb="FF000000"/>
      <name val="Times New Roman"/>
      <family val="1"/>
      <charset val="1"/>
    </font>
    <font>
      <u val="single"/>
      <sz val="10"/>
      <color rgb="FF0000EE"/>
      <name val="Times New Roman"/>
      <family val="1"/>
      <charset val="1"/>
    </font>
    <font>
      <sz val="10"/>
      <color rgb="FF000000"/>
      <name val="Times New Roman1"/>
      <family val="0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1"/>
      <family val="0"/>
      <charset val="1"/>
    </font>
    <font>
      <sz val="10"/>
      <color rgb="FF333333"/>
      <name val="Times New Roman"/>
      <family val="1"/>
      <charset val="1"/>
    </font>
    <font>
      <b val="true"/>
      <i val="true"/>
      <u val="single"/>
      <sz val="10"/>
      <color rgb="FF000000"/>
      <name val="Times New Roman"/>
      <family val="1"/>
      <charset val="1"/>
    </font>
    <font>
      <b val="true"/>
      <sz val="14"/>
      <color rgb="FF000000"/>
      <name val="Arial21"/>
      <family val="0"/>
      <charset val="1"/>
    </font>
    <font>
      <b val="true"/>
      <sz val="8"/>
      <color rgb="FF000000"/>
      <name val="Arial21"/>
      <family val="0"/>
      <charset val="1"/>
    </font>
    <font>
      <sz val="8"/>
      <color rgb="FF000000"/>
      <name val="Arial21"/>
      <family val="0"/>
      <charset val="1"/>
    </font>
    <font>
      <sz val="9"/>
      <color rgb="FF000000"/>
      <name val="Arial21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DD9C3"/>
      </patternFill>
    </fill>
    <fill>
      <patternFill patternType="solid">
        <fgColor rgb="FFFFCCCC"/>
        <bgColor rgb="FFDDD9C3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FAADC"/>
        <bgColor rgb="FF969696"/>
      </patternFill>
    </fill>
    <fill>
      <patternFill patternType="solid">
        <fgColor rgb="FFBDD7EE"/>
        <bgColor rgb="FFDDDDDD"/>
      </patternFill>
    </fill>
    <fill>
      <patternFill patternType="solid">
        <fgColor rgb="FFDDD9C3"/>
        <bgColor rgb="FFDDDDDD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5" fontId="13" fillId="0" borderId="0" applyFont="true" applyBorder="false" applyAlignment="true" applyProtection="false">
      <alignment horizontal="general" vertical="bottom" textRotation="0" wrapText="false" indent="0" shrinkToFit="false"/>
    </xf>
    <xf numFmtId="166" fontId="14" fillId="0" borderId="0" applyFont="true" applyBorder="false" applyAlignment="true" applyProtection="false">
      <alignment horizontal="general" vertical="bottom" textRotation="0" wrapText="false" indent="0" shrinkToFit="false"/>
    </xf>
    <xf numFmtId="166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8" borderId="1" applyFont="true" applyBorder="true" applyAlignment="true" applyProtection="false">
      <alignment horizontal="general" vertical="bottom" textRotation="0" wrapText="false" indent="0" shrinkToFit="false"/>
    </xf>
    <xf numFmtId="167" fontId="14" fillId="0" borderId="0" applyFont="true" applyBorder="false" applyAlignment="true" applyProtection="false">
      <alignment horizontal="general" vertical="bottom" textRotation="0" wrapText="false" indent="0" shrinkToFit="false"/>
    </xf>
    <xf numFmtId="167" fontId="13" fillId="0" borderId="0" applyFont="true" applyBorder="false" applyAlignment="true" applyProtection="false">
      <alignment horizontal="general" vertical="bottom" textRotation="0" wrapText="false" indent="0" shrinkToFit="false"/>
    </xf>
    <xf numFmtId="167" fontId="13" fillId="0" borderId="0" applyFont="true" applyBorder="false" applyAlignment="true" applyProtection="false">
      <alignment horizontal="general" vertical="bottom" textRotation="0" wrapText="false" indent="0" shrinkToFit="false"/>
    </xf>
    <xf numFmtId="167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36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36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3" fillId="0" borderId="0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3" fillId="0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3" fillId="0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2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9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9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9" fillId="9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9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36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10" borderId="2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3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36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9" fillId="0" borderId="2" xfId="36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20" fillId="0" borderId="2" xfId="36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0" fillId="0" borderId="2" xfId="3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0" fillId="0" borderId="3" xfId="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9" fontId="20" fillId="0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0" fillId="0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20" fillId="0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36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3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4" xfId="3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11" borderId="0" xfId="42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20" fillId="0" borderId="5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0" fillId="0" borderId="5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3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0" fillId="0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20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0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36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3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3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3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1" xfId="26"/>
    <cellStyle name="Good 12" xfId="27"/>
    <cellStyle name="Heading (user) 13" xfId="28"/>
    <cellStyle name="Heading 1 14" xfId="29"/>
    <cellStyle name="Heading 2 15" xfId="30"/>
    <cellStyle name="Hyperlink 16" xfId="31"/>
    <cellStyle name="Millares 2" xfId="32"/>
    <cellStyle name="Moneda 2" xfId="33"/>
    <cellStyle name="Moneda 3" xfId="34"/>
    <cellStyle name="Normal 2" xfId="35"/>
    <cellStyle name="Normal 2 2" xfId="36"/>
    <cellStyle name="Normal 3" xfId="37"/>
    <cellStyle name="Normal 4" xfId="38"/>
    <cellStyle name="Normal 5" xfId="39"/>
    <cellStyle name="Note 17" xfId="40"/>
    <cellStyle name="Porcentaje 2" xfId="41"/>
    <cellStyle name="Porcentaje 2 2" xfId="42"/>
    <cellStyle name="Porcentaje 3" xfId="43"/>
    <cellStyle name="Porcentaje 4" xfId="44"/>
    <cellStyle name="Result (user) 18" xfId="45"/>
    <cellStyle name="Status 19" xfId="46"/>
    <cellStyle name="Text 20" xfId="47"/>
    <cellStyle name="Warning 21" xfId="48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DDD9C3"/>
      <rgbColor rgb="FF808080"/>
      <rgbColor rgb="FF8FAADC"/>
      <rgbColor rgb="FF993366"/>
      <rgbColor rgb="FFFFFFCC"/>
      <rgbColor rgb="FFDDDDDD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0" activeCellId="0" sqref="C60"/>
    </sheetView>
  </sheetViews>
  <sheetFormatPr defaultColWidth="9.01953125" defaultRowHeight="15.75" zeroHeight="false" outlineLevelRow="0" outlineLevelCol="0"/>
  <cols>
    <col collapsed="false" customWidth="true" hidden="false" outlineLevel="0" max="2" min="1" style="1" width="6.63"/>
    <col collapsed="false" customWidth="true" hidden="false" outlineLevel="0" max="3" min="3" style="2" width="70.63"/>
    <col collapsed="false" customWidth="true" hidden="false" outlineLevel="0" max="4" min="4" style="3" width="8.63"/>
    <col collapsed="false" customWidth="true" hidden="false" outlineLevel="0" max="5" min="5" style="4" width="8.63"/>
    <col collapsed="false" customWidth="true" hidden="false" outlineLevel="0" max="6" min="6" style="3" width="8.63"/>
    <col collapsed="false" customWidth="true" hidden="false" outlineLevel="0" max="7" min="7" style="5" width="8.63"/>
    <col collapsed="false" customWidth="false" hidden="false" outlineLevel="0" max="63" min="8" style="1" width="9"/>
    <col collapsed="false" customWidth="false" hidden="false" outlineLevel="0" max="1021" min="64" style="6" width="9"/>
    <col collapsed="false" customWidth="true" hidden="false" outlineLevel="0" max="1022" min="1022" style="6" width="8.13"/>
    <col collapsed="false" customWidth="true" hidden="false" outlineLevel="0" max="1024" min="1023" style="0" width="8.13"/>
  </cols>
  <sheetData>
    <row r="1" customFormat="false" ht="39.95" hidden="false" customHeight="true" outlineLevel="0" collapsed="false">
      <c r="A1" s="7" t="s">
        <v>0</v>
      </c>
      <c r="B1" s="7"/>
      <c r="C1" s="7"/>
      <c r="D1" s="7"/>
      <c r="E1" s="7"/>
      <c r="F1" s="7"/>
      <c r="G1" s="7"/>
    </row>
    <row r="2" customFormat="false" ht="33.75" hidden="false" customHeight="false" outlineLevel="0" collapsed="false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/>
      <c r="I2" s="13"/>
    </row>
    <row r="3" s="17" customFormat="true" ht="15.95" hidden="false" customHeight="true" outlineLevel="0" collapsed="false">
      <c r="A3" s="14" t="s">
        <v>8</v>
      </c>
      <c r="B3" s="14"/>
      <c r="C3" s="14"/>
      <c r="D3" s="14"/>
      <c r="E3" s="14"/>
      <c r="F3" s="14"/>
      <c r="G3" s="14"/>
      <c r="H3" s="15"/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AMH3" s="6"/>
      <c r="AMI3" s="0"/>
      <c r="AMJ3" s="0"/>
    </row>
    <row r="4" s="17" customFormat="true" ht="15.75" hidden="false" customHeight="false" outlineLevel="0" collapsed="false">
      <c r="A4" s="18" t="n">
        <v>1</v>
      </c>
      <c r="B4" s="19" t="s">
        <v>9</v>
      </c>
      <c r="C4" s="20" t="s">
        <v>10</v>
      </c>
      <c r="D4" s="21" t="n">
        <v>206.415</v>
      </c>
      <c r="E4" s="22" t="n">
        <f aca="false">D4*$C$65</f>
        <v>0</v>
      </c>
      <c r="F4" s="23" t="n">
        <f aca="false">ROUND(D4-E4,2)*0.21</f>
        <v>43.3482</v>
      </c>
      <c r="G4" s="24" t="n">
        <f aca="false">ROUND(D4-E4,2)+F4</f>
        <v>249.7682</v>
      </c>
      <c r="H4" s="15"/>
      <c r="I4" s="2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AMH4" s="6"/>
      <c r="AMI4" s="0"/>
      <c r="AMJ4" s="0"/>
    </row>
    <row r="5" s="17" customFormat="true" ht="15.95" hidden="false" customHeight="true" outlineLevel="0" collapsed="false">
      <c r="A5" s="18" t="n">
        <v>2</v>
      </c>
      <c r="B5" s="19" t="s">
        <v>9</v>
      </c>
      <c r="C5" s="20" t="s">
        <v>11</v>
      </c>
      <c r="D5" s="21" t="n">
        <v>233.673</v>
      </c>
      <c r="E5" s="22" t="n">
        <f aca="false">D5*$C$65</f>
        <v>0</v>
      </c>
      <c r="F5" s="23" t="n">
        <f aca="false">ROUND(D5-E5,2)*0.21</f>
        <v>49.0707</v>
      </c>
      <c r="G5" s="24" t="n">
        <f aca="false">ROUND(D5-E5,2)+F5</f>
        <v>282.7407</v>
      </c>
      <c r="H5" s="15"/>
      <c r="I5" s="2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AMH5" s="6"/>
      <c r="AMI5" s="0"/>
      <c r="AMJ5" s="0"/>
    </row>
    <row r="6" s="17" customFormat="true" ht="15.95" hidden="false" customHeight="true" outlineLevel="0" collapsed="false">
      <c r="A6" s="18" t="n">
        <v>3</v>
      </c>
      <c r="B6" s="19" t="s">
        <v>9</v>
      </c>
      <c r="C6" s="20" t="s">
        <v>12</v>
      </c>
      <c r="D6" s="21" t="n">
        <v>91.267</v>
      </c>
      <c r="E6" s="22" t="n">
        <f aca="false">D6*$C$65</f>
        <v>0</v>
      </c>
      <c r="F6" s="23" t="n">
        <f aca="false">ROUND(D6-E6,2)*0.21</f>
        <v>19.1667</v>
      </c>
      <c r="G6" s="24" t="n">
        <f aca="false">ROUND(D6-E6,2)+F6</f>
        <v>110.4367</v>
      </c>
      <c r="H6" s="15"/>
      <c r="I6" s="2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AMH6" s="6"/>
      <c r="AMI6" s="0"/>
      <c r="AMJ6" s="0"/>
    </row>
    <row r="7" s="17" customFormat="true" ht="15.95" hidden="false" customHeight="true" outlineLevel="0" collapsed="false">
      <c r="A7" s="18" t="n">
        <v>4</v>
      </c>
      <c r="B7" s="19" t="s">
        <v>9</v>
      </c>
      <c r="C7" s="20" t="s">
        <v>13</v>
      </c>
      <c r="D7" s="21" t="n">
        <v>146.157</v>
      </c>
      <c r="E7" s="22" t="n">
        <f aca="false">D7*$C$65</f>
        <v>0</v>
      </c>
      <c r="F7" s="23" t="n">
        <f aca="false">ROUND(D7-E7,2)*0.21</f>
        <v>30.6936</v>
      </c>
      <c r="G7" s="24" t="n">
        <f aca="false">ROUND(D7-E7,2)+F7</f>
        <v>176.8536</v>
      </c>
      <c r="H7" s="15"/>
      <c r="I7" s="2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AMH7" s="6"/>
      <c r="AMI7" s="0"/>
      <c r="AMJ7" s="0"/>
    </row>
    <row r="8" s="17" customFormat="true" ht="15.95" hidden="false" customHeight="true" outlineLevel="0" collapsed="false">
      <c r="A8" s="18" t="n">
        <v>5</v>
      </c>
      <c r="B8" s="19" t="s">
        <v>9</v>
      </c>
      <c r="C8" s="20" t="s">
        <v>14</v>
      </c>
      <c r="D8" s="21" t="n">
        <v>172.579</v>
      </c>
      <c r="E8" s="22" t="n">
        <f aca="false">D8*$C$65</f>
        <v>0</v>
      </c>
      <c r="F8" s="23" t="n">
        <f aca="false">ROUND(D8-E8,2)*0.21</f>
        <v>36.2418</v>
      </c>
      <c r="G8" s="24" t="n">
        <f aca="false">ROUND(D8-E8,2)+F8</f>
        <v>208.8218</v>
      </c>
      <c r="H8" s="15"/>
      <c r="I8" s="27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AMH8" s="6"/>
      <c r="AMI8" s="0"/>
      <c r="AMJ8" s="0"/>
    </row>
    <row r="9" s="17" customFormat="true" ht="15.95" hidden="false" customHeight="true" outlineLevel="0" collapsed="false">
      <c r="A9" s="18" t="n">
        <v>6</v>
      </c>
      <c r="B9" s="19" t="s">
        <v>9</v>
      </c>
      <c r="C9" s="20" t="s">
        <v>15</v>
      </c>
      <c r="D9" s="21" t="n">
        <v>255.816</v>
      </c>
      <c r="E9" s="22" t="n">
        <f aca="false">D9*$C$65</f>
        <v>0</v>
      </c>
      <c r="F9" s="23" t="n">
        <f aca="false">ROUND(D9-E9,2)*0.21</f>
        <v>53.7222</v>
      </c>
      <c r="G9" s="24" t="n">
        <f aca="false">ROUND(D9-E9,2)+F9</f>
        <v>309.5422</v>
      </c>
      <c r="H9" s="15"/>
      <c r="I9" s="27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AMH9" s="6"/>
      <c r="AMI9" s="0"/>
      <c r="AMJ9" s="0"/>
    </row>
    <row r="10" s="17" customFormat="true" ht="15.95" hidden="false" customHeight="true" outlineLevel="0" collapsed="false">
      <c r="A10" s="18" t="n">
        <v>7</v>
      </c>
      <c r="B10" s="19" t="s">
        <v>9</v>
      </c>
      <c r="C10" s="20" t="s">
        <v>16</v>
      </c>
      <c r="D10" s="21" t="n">
        <v>50.16</v>
      </c>
      <c r="E10" s="22" t="n">
        <f aca="false">D10*$C$65</f>
        <v>0</v>
      </c>
      <c r="F10" s="23" t="n">
        <f aca="false">ROUND(D10-E10,2)*0.21</f>
        <v>10.5336</v>
      </c>
      <c r="G10" s="24" t="n">
        <f aca="false">ROUND(D10-E10,2)+F10</f>
        <v>60.6936</v>
      </c>
      <c r="H10" s="15"/>
      <c r="I10" s="2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AMH10" s="6"/>
      <c r="AMI10" s="0"/>
      <c r="AMJ10" s="0"/>
    </row>
    <row r="11" s="17" customFormat="true" ht="15.95" hidden="false" customHeight="true" outlineLevel="0" collapsed="false">
      <c r="A11" s="18" t="n">
        <v>8</v>
      </c>
      <c r="B11" s="19" t="s">
        <v>9</v>
      </c>
      <c r="C11" s="20" t="s">
        <v>17</v>
      </c>
      <c r="D11" s="21" t="n">
        <v>96.459</v>
      </c>
      <c r="E11" s="22" t="n">
        <f aca="false">D11*$C$65</f>
        <v>0</v>
      </c>
      <c r="F11" s="23" t="n">
        <f aca="false">ROUND(D11-E11,2)*0.21</f>
        <v>20.2566</v>
      </c>
      <c r="G11" s="24" t="n">
        <f aca="false">ROUND(D11-E11,2)+F11</f>
        <v>116.7166</v>
      </c>
      <c r="H11" s="15"/>
      <c r="I11" s="2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AMH11" s="6"/>
      <c r="AMI11" s="0"/>
      <c r="AMJ11" s="0"/>
    </row>
    <row r="12" s="17" customFormat="true" ht="15.95" hidden="false" customHeight="true" outlineLevel="0" collapsed="false">
      <c r="A12" s="18" t="n">
        <v>9</v>
      </c>
      <c r="B12" s="19" t="s">
        <v>9</v>
      </c>
      <c r="C12" s="20" t="s">
        <v>18</v>
      </c>
      <c r="D12" s="21" t="n">
        <v>98.989</v>
      </c>
      <c r="E12" s="22" t="n">
        <f aca="false">D12*$C$65</f>
        <v>0</v>
      </c>
      <c r="F12" s="23" t="n">
        <f aca="false">ROUND(D12-E12,2)*0.21</f>
        <v>20.7879</v>
      </c>
      <c r="G12" s="24" t="n">
        <f aca="false">ROUND(D12-E12,2)+F12</f>
        <v>119.7779</v>
      </c>
      <c r="H12" s="15"/>
      <c r="I12" s="2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AMH12" s="6"/>
      <c r="AMI12" s="0"/>
      <c r="AMJ12" s="0"/>
    </row>
    <row r="13" s="17" customFormat="true" ht="15.95" hidden="false" customHeight="true" outlineLevel="0" collapsed="false">
      <c r="A13" s="18" t="n">
        <v>10</v>
      </c>
      <c r="B13" s="19" t="s">
        <v>9</v>
      </c>
      <c r="C13" s="20" t="s">
        <v>19</v>
      </c>
      <c r="D13" s="21" t="n">
        <v>113.74</v>
      </c>
      <c r="E13" s="22" t="n">
        <f aca="false">D13*$C$65</f>
        <v>0</v>
      </c>
      <c r="F13" s="23" t="n">
        <f aca="false">ROUND(D13-E13,2)*0.21</f>
        <v>23.8854</v>
      </c>
      <c r="G13" s="24" t="n">
        <f aca="false">ROUND(D13-E13,2)+F13</f>
        <v>137.6254</v>
      </c>
      <c r="H13" s="15"/>
      <c r="I13" s="2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AMH13" s="6"/>
      <c r="AMI13" s="0"/>
      <c r="AMJ13" s="0"/>
    </row>
    <row r="14" s="17" customFormat="true" ht="15.95" hidden="false" customHeight="true" outlineLevel="0" collapsed="false">
      <c r="A14" s="18" t="n">
        <v>11</v>
      </c>
      <c r="B14" s="19" t="s">
        <v>9</v>
      </c>
      <c r="C14" s="20" t="s">
        <v>20</v>
      </c>
      <c r="D14" s="21" t="n">
        <v>160.237</v>
      </c>
      <c r="E14" s="22" t="n">
        <f aca="false">D14*$C$65</f>
        <v>0</v>
      </c>
      <c r="F14" s="23" t="n">
        <f aca="false">ROUND(D14-E14,2)*0.21</f>
        <v>33.6504</v>
      </c>
      <c r="G14" s="24" t="n">
        <f aca="false">ROUND(D14-E14,2)+F14</f>
        <v>193.8904</v>
      </c>
      <c r="H14" s="15"/>
      <c r="I14" s="27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AMH14" s="6"/>
      <c r="AMI14" s="0"/>
      <c r="AMJ14" s="0"/>
    </row>
    <row r="15" s="17" customFormat="true" ht="15.95" hidden="false" customHeight="true" outlineLevel="0" collapsed="false">
      <c r="A15" s="18" t="n">
        <v>12</v>
      </c>
      <c r="B15" s="19" t="s">
        <v>9</v>
      </c>
      <c r="C15" s="20" t="s">
        <v>21</v>
      </c>
      <c r="D15" s="21" t="n">
        <v>75.779</v>
      </c>
      <c r="E15" s="22" t="n">
        <f aca="false">D15*$C$65</f>
        <v>0</v>
      </c>
      <c r="F15" s="23" t="n">
        <f aca="false">ROUND(D15-E15,2)*0.21</f>
        <v>15.9138</v>
      </c>
      <c r="G15" s="24" t="n">
        <f aca="false">ROUND(D15-E15,2)+F15</f>
        <v>91.6938</v>
      </c>
      <c r="H15" s="15"/>
      <c r="I15" s="27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AMH15" s="6"/>
      <c r="AMI15" s="0"/>
      <c r="AMJ15" s="0"/>
    </row>
    <row r="16" s="17" customFormat="true" ht="15.95" hidden="false" customHeight="true" outlineLevel="0" collapsed="false">
      <c r="A16" s="18" t="n">
        <v>13</v>
      </c>
      <c r="B16" s="19" t="s">
        <v>9</v>
      </c>
      <c r="C16" s="20" t="s">
        <v>22</v>
      </c>
      <c r="D16" s="21" t="n">
        <v>95.15</v>
      </c>
      <c r="E16" s="22" t="n">
        <f aca="false">D16*$C$65</f>
        <v>0</v>
      </c>
      <c r="F16" s="23" t="n">
        <f aca="false">ROUND(D16-E16,2)*0.21</f>
        <v>19.9815</v>
      </c>
      <c r="G16" s="24" t="n">
        <f aca="false">ROUND(D16-E16,2)+F16</f>
        <v>115.1315</v>
      </c>
      <c r="H16" s="15"/>
      <c r="I16" s="27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AMH16" s="6"/>
      <c r="AMI16" s="0"/>
      <c r="AMJ16" s="0"/>
    </row>
    <row r="17" s="17" customFormat="true" ht="15.95" hidden="false" customHeight="true" outlineLevel="0" collapsed="false">
      <c r="A17" s="18" t="n">
        <v>14</v>
      </c>
      <c r="B17" s="19" t="s">
        <v>9</v>
      </c>
      <c r="C17" s="20" t="s">
        <v>23</v>
      </c>
      <c r="D17" s="21" t="n">
        <v>160.237</v>
      </c>
      <c r="E17" s="22" t="n">
        <f aca="false">D17*$C$65</f>
        <v>0</v>
      </c>
      <c r="F17" s="23" t="n">
        <f aca="false">ROUND(D17-E17,2)*0.21</f>
        <v>33.6504</v>
      </c>
      <c r="G17" s="24" t="n">
        <f aca="false">ROUND(D17-E17,2)+F17</f>
        <v>193.8904</v>
      </c>
      <c r="H17" s="15"/>
      <c r="I17" s="27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AMH17" s="6"/>
      <c r="AMI17" s="0"/>
      <c r="AMJ17" s="0"/>
    </row>
    <row r="18" s="17" customFormat="true" ht="15.95" hidden="false" customHeight="true" outlineLevel="0" collapsed="false">
      <c r="A18" s="18" t="n">
        <v>15</v>
      </c>
      <c r="B18" s="19" t="s">
        <v>24</v>
      </c>
      <c r="C18" s="20" t="s">
        <v>25</v>
      </c>
      <c r="D18" s="21" t="n">
        <v>175</v>
      </c>
      <c r="E18" s="22" t="n">
        <f aca="false">D18*$C$65</f>
        <v>0</v>
      </c>
      <c r="F18" s="23" t="n">
        <f aca="false">ROUND(D18-E18,2)*0.21</f>
        <v>36.75</v>
      </c>
      <c r="G18" s="24" t="n">
        <f aca="false">ROUND(D18-E18,2)+F18</f>
        <v>211.75</v>
      </c>
      <c r="H18" s="15"/>
      <c r="I18" s="27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AMH18" s="6"/>
      <c r="AMI18" s="0"/>
      <c r="AMJ18" s="0"/>
    </row>
    <row r="19" s="17" customFormat="true" ht="15.95" hidden="false" customHeight="true" outlineLevel="0" collapsed="false">
      <c r="A19" s="14" t="s">
        <v>26</v>
      </c>
      <c r="B19" s="14"/>
      <c r="C19" s="14"/>
      <c r="D19" s="14"/>
      <c r="E19" s="14"/>
      <c r="F19" s="14"/>
      <c r="G19" s="14"/>
      <c r="H19" s="15"/>
      <c r="I19" s="1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AMH19" s="6"/>
      <c r="AMI19" s="0"/>
      <c r="AMJ19" s="0"/>
    </row>
    <row r="20" s="17" customFormat="true" ht="15.95" hidden="false" customHeight="true" outlineLevel="0" collapsed="false">
      <c r="A20" s="18" t="n">
        <v>16</v>
      </c>
      <c r="B20" s="19" t="s">
        <v>9</v>
      </c>
      <c r="C20" s="20" t="s">
        <v>27</v>
      </c>
      <c r="D20" s="21" t="n">
        <v>3.85</v>
      </c>
      <c r="E20" s="22" t="n">
        <f aca="false">D20*$C$65</f>
        <v>0</v>
      </c>
      <c r="F20" s="23" t="n">
        <f aca="false">ROUND(D20-E20,2)*0.21</f>
        <v>0.8085</v>
      </c>
      <c r="G20" s="24" t="n">
        <f aca="false">ROUND(D20-E20,2)+F20</f>
        <v>4.6585</v>
      </c>
      <c r="H20" s="15"/>
      <c r="I20" s="2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AMH20" s="6"/>
      <c r="AMI20" s="0"/>
      <c r="AMJ20" s="0"/>
    </row>
    <row r="21" s="17" customFormat="true" ht="15.95" hidden="false" customHeight="true" outlineLevel="0" collapsed="false">
      <c r="A21" s="18" t="n">
        <v>17</v>
      </c>
      <c r="B21" s="19" t="s">
        <v>9</v>
      </c>
      <c r="C21" s="20" t="s">
        <v>28</v>
      </c>
      <c r="D21" s="21" t="n">
        <v>26.4</v>
      </c>
      <c r="E21" s="22" t="n">
        <f aca="false">D21*$C$65</f>
        <v>0</v>
      </c>
      <c r="F21" s="23" t="n">
        <f aca="false">ROUND(D21-E21,2)*0.21</f>
        <v>5.544</v>
      </c>
      <c r="G21" s="24" t="n">
        <f aca="false">ROUND(D21-E21,2)+F21</f>
        <v>31.944</v>
      </c>
      <c r="H21" s="15"/>
      <c r="I21" s="2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AMH21" s="6"/>
      <c r="AMI21" s="0"/>
      <c r="AMJ21" s="0"/>
    </row>
    <row r="22" s="17" customFormat="true" ht="15.95" hidden="false" customHeight="true" outlineLevel="0" collapsed="false">
      <c r="A22" s="18" t="n">
        <v>18</v>
      </c>
      <c r="B22" s="19" t="s">
        <v>9</v>
      </c>
      <c r="C22" s="20" t="s">
        <v>29</v>
      </c>
      <c r="D22" s="21" t="n">
        <v>71.5</v>
      </c>
      <c r="E22" s="22" t="n">
        <f aca="false">D22*$C$65</f>
        <v>0</v>
      </c>
      <c r="F22" s="23" t="n">
        <f aca="false">ROUND(D22-E22,2)*0.21</f>
        <v>15.015</v>
      </c>
      <c r="G22" s="24" t="n">
        <f aca="false">ROUND(D22-E22,2)+F22</f>
        <v>86.515</v>
      </c>
      <c r="H22" s="15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AMH22" s="6"/>
      <c r="AMI22" s="0"/>
      <c r="AMJ22" s="0"/>
    </row>
    <row r="23" s="17" customFormat="true" ht="15.95" hidden="false" customHeight="true" outlineLevel="0" collapsed="false">
      <c r="A23" s="18" t="n">
        <v>19</v>
      </c>
      <c r="B23" s="19" t="s">
        <v>9</v>
      </c>
      <c r="C23" s="20" t="s">
        <v>30</v>
      </c>
      <c r="D23" s="21" t="n">
        <v>55</v>
      </c>
      <c r="E23" s="22" t="n">
        <f aca="false">D23*$C$65</f>
        <v>0</v>
      </c>
      <c r="F23" s="23" t="n">
        <f aca="false">ROUND(D23-E23,2)*0.21</f>
        <v>11.55</v>
      </c>
      <c r="G23" s="24" t="n">
        <f aca="false">ROUND(D23-E23,2)+F23</f>
        <v>66.55</v>
      </c>
      <c r="H23" s="15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AMH23" s="6"/>
      <c r="AMI23" s="0"/>
      <c r="AMJ23" s="0"/>
    </row>
    <row r="24" s="17" customFormat="true" ht="15.95" hidden="false" customHeight="true" outlineLevel="0" collapsed="false">
      <c r="A24" s="18" t="n">
        <v>20</v>
      </c>
      <c r="B24" s="19" t="s">
        <v>9</v>
      </c>
      <c r="C24" s="20" t="s">
        <v>31</v>
      </c>
      <c r="D24" s="21" t="n">
        <v>2.75</v>
      </c>
      <c r="E24" s="22" t="n">
        <f aca="false">D24*$C$65</f>
        <v>0</v>
      </c>
      <c r="F24" s="23" t="n">
        <f aca="false">ROUND(D24-E24,2)*0.21</f>
        <v>0.5775</v>
      </c>
      <c r="G24" s="24" t="n">
        <f aca="false">ROUND(D24-E24,2)+F24</f>
        <v>3.3275</v>
      </c>
      <c r="H24" s="15"/>
      <c r="I24" s="27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AMH24" s="6"/>
      <c r="AMI24" s="0"/>
      <c r="AMJ24" s="0"/>
    </row>
    <row r="25" s="17" customFormat="true" ht="15.95" hidden="false" customHeight="true" outlineLevel="0" collapsed="false">
      <c r="A25" s="18" t="n">
        <v>21</v>
      </c>
      <c r="B25" s="19" t="s">
        <v>9</v>
      </c>
      <c r="C25" s="20" t="s">
        <v>32</v>
      </c>
      <c r="D25" s="21" t="n">
        <v>99</v>
      </c>
      <c r="E25" s="22" t="n">
        <f aca="false">D25*$C$65</f>
        <v>0</v>
      </c>
      <c r="F25" s="23" t="n">
        <f aca="false">ROUND(D25-E25,2)*0.21</f>
        <v>20.79</v>
      </c>
      <c r="G25" s="24" t="n">
        <f aca="false">ROUND(D25-E25,2)+F25</f>
        <v>119.79</v>
      </c>
      <c r="H25" s="15"/>
      <c r="I25" s="2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AMH25" s="6"/>
      <c r="AMI25" s="0"/>
      <c r="AMJ25" s="0"/>
    </row>
    <row r="26" s="17" customFormat="true" ht="15.95" hidden="false" customHeight="true" outlineLevel="0" collapsed="false">
      <c r="A26" s="18" t="n">
        <v>22</v>
      </c>
      <c r="B26" s="19" t="s">
        <v>9</v>
      </c>
      <c r="C26" s="20" t="s">
        <v>33</v>
      </c>
      <c r="D26" s="21" t="n">
        <v>1.65</v>
      </c>
      <c r="E26" s="22" t="n">
        <f aca="false">D26*$C$65</f>
        <v>0</v>
      </c>
      <c r="F26" s="23" t="n">
        <f aca="false">ROUND(D26-E26,2)*0.21</f>
        <v>0.3465</v>
      </c>
      <c r="G26" s="24" t="n">
        <f aca="false">ROUND(D26-E26,2)+F26</f>
        <v>1.9965</v>
      </c>
      <c r="H26" s="15"/>
      <c r="I26" s="27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AMH26" s="6"/>
      <c r="AMI26" s="0"/>
      <c r="AMJ26" s="0"/>
    </row>
    <row r="27" s="17" customFormat="true" ht="15.95" hidden="false" customHeight="true" outlineLevel="0" collapsed="false">
      <c r="A27" s="18" t="n">
        <v>23</v>
      </c>
      <c r="B27" s="19" t="s">
        <v>9</v>
      </c>
      <c r="C27" s="20" t="s">
        <v>34</v>
      </c>
      <c r="D27" s="21" t="n">
        <v>16.5</v>
      </c>
      <c r="E27" s="22" t="n">
        <f aca="false">D27*$C$65</f>
        <v>0</v>
      </c>
      <c r="F27" s="23" t="n">
        <f aca="false">ROUND(D27-E27,2)*0.21</f>
        <v>3.465</v>
      </c>
      <c r="G27" s="24" t="n">
        <f aca="false">ROUND(D27-E27,2)+F27</f>
        <v>19.965</v>
      </c>
      <c r="H27" s="15"/>
      <c r="I27" s="2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AMH27" s="6"/>
      <c r="AMI27" s="0"/>
      <c r="AMJ27" s="0"/>
    </row>
    <row r="28" s="17" customFormat="true" ht="15.95" hidden="false" customHeight="true" outlineLevel="0" collapsed="false">
      <c r="A28" s="18" t="n">
        <v>24</v>
      </c>
      <c r="B28" s="19" t="s">
        <v>9</v>
      </c>
      <c r="C28" s="20" t="s">
        <v>35</v>
      </c>
      <c r="D28" s="21" t="n">
        <v>19.8</v>
      </c>
      <c r="E28" s="22" t="n">
        <f aca="false">D28*$C$65</f>
        <v>0</v>
      </c>
      <c r="F28" s="23" t="n">
        <f aca="false">ROUND(D28-E28,2)*0.21</f>
        <v>4.158</v>
      </c>
      <c r="G28" s="24" t="n">
        <f aca="false">ROUND(D28-E28,2)+F28</f>
        <v>23.958</v>
      </c>
      <c r="H28" s="15"/>
      <c r="I28" s="2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AMH28" s="6"/>
      <c r="AMI28" s="0"/>
      <c r="AMJ28" s="0"/>
    </row>
    <row r="29" s="17" customFormat="true" ht="15.95" hidden="false" customHeight="true" outlineLevel="0" collapsed="false">
      <c r="A29" s="18" t="n">
        <v>25</v>
      </c>
      <c r="B29" s="19" t="s">
        <v>9</v>
      </c>
      <c r="C29" s="20" t="s">
        <v>36</v>
      </c>
      <c r="D29" s="21" t="n">
        <v>13.486</v>
      </c>
      <c r="E29" s="22" t="n">
        <f aca="false">D29*$C$65</f>
        <v>0</v>
      </c>
      <c r="F29" s="23" t="n">
        <f aca="false">ROUND(D29-E29,2)*0.21</f>
        <v>2.8329</v>
      </c>
      <c r="G29" s="24" t="n">
        <f aca="false">ROUND(D29-E29,2)+F29</f>
        <v>16.3229</v>
      </c>
      <c r="H29" s="15"/>
      <c r="I29" s="27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AMH29" s="6"/>
      <c r="AMI29" s="0"/>
      <c r="AMJ29" s="0"/>
    </row>
    <row r="30" s="17" customFormat="true" ht="15.95" hidden="false" customHeight="true" outlineLevel="0" collapsed="false">
      <c r="A30" s="18" t="n">
        <v>26</v>
      </c>
      <c r="B30" s="19" t="s">
        <v>9</v>
      </c>
      <c r="C30" s="20" t="s">
        <v>37</v>
      </c>
      <c r="D30" s="21" t="n">
        <v>33</v>
      </c>
      <c r="E30" s="22" t="n">
        <f aca="false">D30*$C$65</f>
        <v>0</v>
      </c>
      <c r="F30" s="23" t="n">
        <f aca="false">ROUND(D30-E30,2)*0.21</f>
        <v>6.93</v>
      </c>
      <c r="G30" s="24" t="n">
        <f aca="false">ROUND(D30-E30,2)+F30</f>
        <v>39.93</v>
      </c>
      <c r="H30" s="15"/>
      <c r="I30" s="27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AMH30" s="6"/>
      <c r="AMI30" s="0"/>
      <c r="AMJ30" s="0"/>
    </row>
    <row r="31" s="17" customFormat="true" ht="15.95" hidden="false" customHeight="true" outlineLevel="0" collapsed="false">
      <c r="A31" s="18" t="n">
        <v>27</v>
      </c>
      <c r="B31" s="19" t="s">
        <v>9</v>
      </c>
      <c r="C31" s="20" t="s">
        <v>38</v>
      </c>
      <c r="D31" s="21" t="n">
        <v>26.4</v>
      </c>
      <c r="E31" s="22" t="n">
        <f aca="false">D31*$C$65</f>
        <v>0</v>
      </c>
      <c r="F31" s="23" t="n">
        <f aca="false">ROUND(D31-E31,2)*0.21</f>
        <v>5.544</v>
      </c>
      <c r="G31" s="24" t="n">
        <f aca="false">ROUND(D31-E31,2)+F31</f>
        <v>31.944</v>
      </c>
      <c r="H31" s="15"/>
      <c r="I31" s="2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AMH31" s="6"/>
      <c r="AMI31" s="0"/>
      <c r="AMJ31" s="0"/>
    </row>
    <row r="32" s="17" customFormat="true" ht="15.95" hidden="false" customHeight="true" outlineLevel="0" collapsed="false">
      <c r="A32" s="18" t="n">
        <v>28</v>
      </c>
      <c r="B32" s="19" t="s">
        <v>9</v>
      </c>
      <c r="C32" s="20" t="s">
        <v>39</v>
      </c>
      <c r="D32" s="21" t="n">
        <v>132</v>
      </c>
      <c r="E32" s="22" t="n">
        <f aca="false">D32*$C$65</f>
        <v>0</v>
      </c>
      <c r="F32" s="23" t="n">
        <f aca="false">ROUND(D32-E32,2)*0.21</f>
        <v>27.72</v>
      </c>
      <c r="G32" s="24" t="n">
        <f aca="false">ROUND(D32-E32,2)+F32</f>
        <v>159.72</v>
      </c>
      <c r="H32" s="15"/>
      <c r="I32" s="2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AMH32" s="6"/>
      <c r="AMI32" s="0"/>
      <c r="AMJ32" s="0"/>
    </row>
    <row r="33" s="17" customFormat="true" ht="15.95" hidden="false" customHeight="true" outlineLevel="0" collapsed="false">
      <c r="A33" s="18" t="n">
        <v>29</v>
      </c>
      <c r="B33" s="19" t="s">
        <v>9</v>
      </c>
      <c r="C33" s="20" t="s">
        <v>40</v>
      </c>
      <c r="D33" s="21" t="n">
        <v>66</v>
      </c>
      <c r="E33" s="22" t="n">
        <f aca="false">D33*$C$65</f>
        <v>0</v>
      </c>
      <c r="F33" s="23" t="n">
        <f aca="false">ROUND(D33-E33,2)*0.21</f>
        <v>13.86</v>
      </c>
      <c r="G33" s="24" t="n">
        <f aca="false">ROUND(D33-E33,2)+F33</f>
        <v>79.86</v>
      </c>
      <c r="H33" s="15"/>
      <c r="I33" s="2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AMH33" s="6"/>
      <c r="AMI33" s="0"/>
      <c r="AMJ33" s="0"/>
    </row>
    <row r="34" s="17" customFormat="true" ht="15.95" hidden="false" customHeight="true" outlineLevel="0" collapsed="false">
      <c r="A34" s="18" t="n">
        <v>30</v>
      </c>
      <c r="B34" s="19" t="s">
        <v>9</v>
      </c>
      <c r="C34" s="20" t="s">
        <v>41</v>
      </c>
      <c r="D34" s="21" t="n">
        <v>52.8</v>
      </c>
      <c r="E34" s="22" t="n">
        <f aca="false">D34*$C$65</f>
        <v>0</v>
      </c>
      <c r="F34" s="23" t="n">
        <f aca="false">ROUND(D34-E34,2)*0.21</f>
        <v>11.088</v>
      </c>
      <c r="G34" s="24" t="n">
        <f aca="false">ROUND(D34-E34,2)+F34</f>
        <v>63.888</v>
      </c>
      <c r="H34" s="15"/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AMH34" s="6"/>
      <c r="AMI34" s="0"/>
      <c r="AMJ34" s="0"/>
    </row>
    <row r="35" s="17" customFormat="true" ht="15.95" hidden="false" customHeight="true" outlineLevel="0" collapsed="false">
      <c r="A35" s="18" t="n">
        <v>31</v>
      </c>
      <c r="B35" s="19" t="s">
        <v>9</v>
      </c>
      <c r="C35" s="20" t="s">
        <v>42</v>
      </c>
      <c r="D35" s="21" t="n">
        <v>50.6</v>
      </c>
      <c r="E35" s="22" t="n">
        <f aca="false">D35*$C$65</f>
        <v>0</v>
      </c>
      <c r="F35" s="23" t="n">
        <f aca="false">ROUND(D35-E35,2)*0.21</f>
        <v>10.626</v>
      </c>
      <c r="G35" s="24" t="n">
        <f aca="false">ROUND(D35-E35,2)+F35</f>
        <v>61.226</v>
      </c>
      <c r="H35" s="15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AMH35" s="6"/>
      <c r="AMI35" s="0"/>
      <c r="AMJ35" s="0"/>
    </row>
    <row r="36" s="17" customFormat="true" ht="15.95" hidden="false" customHeight="true" outlineLevel="0" collapsed="false">
      <c r="A36" s="18" t="n">
        <v>32</v>
      </c>
      <c r="B36" s="19" t="s">
        <v>9</v>
      </c>
      <c r="C36" s="20" t="s">
        <v>43</v>
      </c>
      <c r="D36" s="21" t="n">
        <v>33</v>
      </c>
      <c r="E36" s="22" t="n">
        <f aca="false">D36*$C$65</f>
        <v>0</v>
      </c>
      <c r="F36" s="23" t="n">
        <f aca="false">ROUND(D36-E36,2)*0.21</f>
        <v>6.93</v>
      </c>
      <c r="G36" s="24" t="n">
        <f aca="false">ROUND(D36-E36,2)+F36</f>
        <v>39.93</v>
      </c>
      <c r="H36" s="15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AMH36" s="6"/>
      <c r="AMI36" s="0"/>
      <c r="AMJ36" s="0"/>
    </row>
    <row r="37" s="17" customFormat="true" ht="15.95" hidden="false" customHeight="true" outlineLevel="0" collapsed="false">
      <c r="A37" s="18" t="n">
        <v>33</v>
      </c>
      <c r="B37" s="19" t="s">
        <v>9</v>
      </c>
      <c r="C37" s="20" t="s">
        <v>44</v>
      </c>
      <c r="D37" s="21" t="n">
        <v>37.4</v>
      </c>
      <c r="E37" s="22" t="n">
        <f aca="false">D37*$C$65</f>
        <v>0</v>
      </c>
      <c r="F37" s="23" t="n">
        <f aca="false">ROUND(D37-E37,2)*0.21</f>
        <v>7.854</v>
      </c>
      <c r="G37" s="24" t="n">
        <f aca="false">ROUND(D37-E37,2)+F37</f>
        <v>45.254</v>
      </c>
      <c r="H37" s="15"/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AMH37" s="6"/>
      <c r="AMI37" s="0"/>
      <c r="AMJ37" s="0"/>
    </row>
    <row r="38" s="17" customFormat="true" ht="15.95" hidden="false" customHeight="true" outlineLevel="0" collapsed="false">
      <c r="A38" s="18" t="n">
        <v>34</v>
      </c>
      <c r="B38" s="19" t="s">
        <v>9</v>
      </c>
      <c r="C38" s="20" t="s">
        <v>45</v>
      </c>
      <c r="D38" s="21" t="n">
        <v>39.6</v>
      </c>
      <c r="E38" s="22" t="n">
        <f aca="false">D38*$C$65</f>
        <v>0</v>
      </c>
      <c r="F38" s="23" t="n">
        <f aca="false">ROUND(D38-E38,2)*0.21</f>
        <v>8.316</v>
      </c>
      <c r="G38" s="24" t="n">
        <f aca="false">ROUND(D38-E38,2)+F38</f>
        <v>47.916</v>
      </c>
      <c r="H38" s="15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AMH38" s="6"/>
      <c r="AMI38" s="0"/>
      <c r="AMJ38" s="0"/>
    </row>
    <row r="39" s="17" customFormat="true" ht="15.95" hidden="false" customHeight="true" outlineLevel="0" collapsed="false">
      <c r="A39" s="18" t="n">
        <v>35</v>
      </c>
      <c r="B39" s="19" t="s">
        <v>9</v>
      </c>
      <c r="C39" s="20" t="s">
        <v>46</v>
      </c>
      <c r="D39" s="21" t="n">
        <v>30.8</v>
      </c>
      <c r="E39" s="22" t="n">
        <f aca="false">D39*$C$65</f>
        <v>0</v>
      </c>
      <c r="F39" s="23" t="n">
        <f aca="false">ROUND(D39-E39,2)*0.21</f>
        <v>6.468</v>
      </c>
      <c r="G39" s="24" t="n">
        <f aca="false">ROUND(D39-E39,2)+F39</f>
        <v>37.268</v>
      </c>
      <c r="H39" s="15"/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AMH39" s="6"/>
      <c r="AMI39" s="0"/>
      <c r="AMJ39" s="0"/>
    </row>
    <row r="40" s="17" customFormat="true" ht="15.95" hidden="false" customHeight="true" outlineLevel="0" collapsed="false">
      <c r="A40" s="18" t="n">
        <v>36</v>
      </c>
      <c r="B40" s="19" t="s">
        <v>9</v>
      </c>
      <c r="C40" s="20" t="s">
        <v>47</v>
      </c>
      <c r="D40" s="21" t="n">
        <v>59.4</v>
      </c>
      <c r="E40" s="22" t="n">
        <f aca="false">D40*$C$65</f>
        <v>0</v>
      </c>
      <c r="F40" s="23" t="n">
        <f aca="false">ROUND(D40-E40,2)*0.21</f>
        <v>12.474</v>
      </c>
      <c r="G40" s="24" t="n">
        <f aca="false">ROUND(D40-E40,2)+F40</f>
        <v>71.874</v>
      </c>
      <c r="H40" s="15"/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AMH40" s="6"/>
      <c r="AMI40" s="0"/>
      <c r="AMJ40" s="0"/>
    </row>
    <row r="41" s="17" customFormat="true" ht="15.95" hidden="false" customHeight="true" outlineLevel="0" collapsed="false">
      <c r="A41" s="18" t="n">
        <v>37</v>
      </c>
      <c r="B41" s="19" t="s">
        <v>9</v>
      </c>
      <c r="C41" s="20" t="s">
        <v>48</v>
      </c>
      <c r="D41" s="21" t="n">
        <v>52.8</v>
      </c>
      <c r="E41" s="22" t="n">
        <f aca="false">D41*$C$65</f>
        <v>0</v>
      </c>
      <c r="F41" s="23" t="n">
        <f aca="false">ROUND(D41-E41,2)*0.21</f>
        <v>11.088</v>
      </c>
      <c r="G41" s="24" t="n">
        <f aca="false">ROUND(D41-E41,2)+F41</f>
        <v>63.888</v>
      </c>
      <c r="H41" s="15"/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AMH41" s="6"/>
      <c r="AMI41" s="0"/>
      <c r="AMJ41" s="0"/>
    </row>
    <row r="42" s="17" customFormat="true" ht="15.95" hidden="false" customHeight="true" outlineLevel="0" collapsed="false">
      <c r="A42" s="18" t="n">
        <v>38</v>
      </c>
      <c r="B42" s="19" t="s">
        <v>9</v>
      </c>
      <c r="C42" s="20" t="s">
        <v>49</v>
      </c>
      <c r="D42" s="21" t="n">
        <v>63.8</v>
      </c>
      <c r="E42" s="22" t="n">
        <f aca="false">D42*$C$65</f>
        <v>0</v>
      </c>
      <c r="F42" s="23" t="n">
        <f aca="false">ROUND(D42-E42,2)*0.21</f>
        <v>13.398</v>
      </c>
      <c r="G42" s="24" t="n">
        <f aca="false">ROUND(D42-E42,2)+F42</f>
        <v>77.198</v>
      </c>
      <c r="H42" s="15"/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AMH42" s="6"/>
      <c r="AMI42" s="0"/>
      <c r="AMJ42" s="0"/>
    </row>
    <row r="43" s="17" customFormat="true" ht="15.95" hidden="false" customHeight="true" outlineLevel="0" collapsed="false">
      <c r="A43" s="18" t="n">
        <v>39</v>
      </c>
      <c r="B43" s="19" t="s">
        <v>9</v>
      </c>
      <c r="C43" s="20" t="s">
        <v>50</v>
      </c>
      <c r="D43" s="21" t="n">
        <v>72.6</v>
      </c>
      <c r="E43" s="22" t="n">
        <f aca="false">D43*$C$65</f>
        <v>0</v>
      </c>
      <c r="F43" s="23" t="n">
        <f aca="false">ROUND(D43-E43,2)*0.21</f>
        <v>15.246</v>
      </c>
      <c r="G43" s="24" t="n">
        <f aca="false">ROUND(D43-E43,2)+F43</f>
        <v>87.846</v>
      </c>
      <c r="H43" s="15"/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AMH43" s="6"/>
      <c r="AMI43" s="0"/>
      <c r="AMJ43" s="0"/>
    </row>
    <row r="44" s="17" customFormat="true" ht="15.95" hidden="false" customHeight="true" outlineLevel="0" collapsed="false">
      <c r="A44" s="18" t="n">
        <v>40</v>
      </c>
      <c r="B44" s="19" t="s">
        <v>9</v>
      </c>
      <c r="C44" s="20" t="s">
        <v>51</v>
      </c>
      <c r="D44" s="21" t="n">
        <v>77</v>
      </c>
      <c r="E44" s="22" t="n">
        <f aca="false">D44*$C$65</f>
        <v>0</v>
      </c>
      <c r="F44" s="23" t="n">
        <f aca="false">ROUND(D44-E44,2)*0.21</f>
        <v>16.17</v>
      </c>
      <c r="G44" s="24" t="n">
        <f aca="false">ROUND(D44-E44,2)+F44</f>
        <v>93.17</v>
      </c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AMH44" s="6"/>
      <c r="AMI44" s="0"/>
      <c r="AMJ44" s="0"/>
    </row>
    <row r="45" s="17" customFormat="true" ht="15.95" hidden="false" customHeight="true" outlineLevel="0" collapsed="false">
      <c r="A45" s="18" t="n">
        <v>41</v>
      </c>
      <c r="B45" s="19" t="s">
        <v>9</v>
      </c>
      <c r="C45" s="20" t="s">
        <v>52</v>
      </c>
      <c r="D45" s="21" t="n">
        <v>82.5</v>
      </c>
      <c r="E45" s="22" t="n">
        <f aca="false">D45*$C$65</f>
        <v>0</v>
      </c>
      <c r="F45" s="23" t="n">
        <f aca="false">ROUND(D45-E45,2)*0.21</f>
        <v>17.325</v>
      </c>
      <c r="G45" s="24" t="n">
        <f aca="false">ROUND(D45-E45,2)+F45</f>
        <v>99.825</v>
      </c>
      <c r="H45" s="15"/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AMH45" s="6"/>
      <c r="AMI45" s="0"/>
      <c r="AMJ45" s="0"/>
    </row>
    <row r="46" s="17" customFormat="true" ht="15.95" hidden="false" customHeight="true" outlineLevel="0" collapsed="false">
      <c r="A46" s="18" t="n">
        <v>42</v>
      </c>
      <c r="B46" s="19" t="s">
        <v>9</v>
      </c>
      <c r="C46" s="20" t="s">
        <v>53</v>
      </c>
      <c r="D46" s="21" t="n">
        <v>99</v>
      </c>
      <c r="E46" s="22" t="n">
        <f aca="false">D46*$C$65</f>
        <v>0</v>
      </c>
      <c r="F46" s="23" t="n">
        <f aca="false">ROUND(D46-E46,2)*0.21</f>
        <v>20.79</v>
      </c>
      <c r="G46" s="24" t="n">
        <f aca="false">ROUND(D46-E46,2)+F46</f>
        <v>119.79</v>
      </c>
      <c r="H46" s="15"/>
      <c r="I46" s="1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AMH46" s="6"/>
      <c r="AMI46" s="0"/>
      <c r="AMJ46" s="0"/>
    </row>
    <row r="47" s="17" customFormat="true" ht="15.95" hidden="false" customHeight="true" outlineLevel="0" collapsed="false">
      <c r="A47" s="18" t="n">
        <v>43</v>
      </c>
      <c r="B47" s="19" t="s">
        <v>9</v>
      </c>
      <c r="C47" s="20" t="s">
        <v>54</v>
      </c>
      <c r="D47" s="21" t="n">
        <v>90.2</v>
      </c>
      <c r="E47" s="22" t="n">
        <f aca="false">D47*$C$65</f>
        <v>0</v>
      </c>
      <c r="F47" s="23" t="n">
        <f aca="false">ROUND(D47-E47,2)*0.21</f>
        <v>18.942</v>
      </c>
      <c r="G47" s="24" t="n">
        <f aca="false">ROUND(D47-E47,2)+F47</f>
        <v>109.142</v>
      </c>
      <c r="H47" s="15"/>
      <c r="I47" s="1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AMH47" s="6"/>
      <c r="AMI47" s="0"/>
      <c r="AMJ47" s="0"/>
    </row>
    <row r="48" s="17" customFormat="true" ht="15.95" hidden="false" customHeight="true" outlineLevel="0" collapsed="false">
      <c r="A48" s="14" t="s">
        <v>55</v>
      </c>
      <c r="B48" s="14"/>
      <c r="C48" s="14"/>
      <c r="D48" s="14"/>
      <c r="E48" s="14"/>
      <c r="F48" s="14"/>
      <c r="G48" s="14"/>
      <c r="H48" s="15"/>
      <c r="I48" s="1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AMH48" s="6"/>
      <c r="AMI48" s="0"/>
      <c r="AMJ48" s="0"/>
    </row>
    <row r="49" s="17" customFormat="true" ht="15.95" hidden="false" customHeight="true" outlineLevel="0" collapsed="false">
      <c r="A49" s="18" t="n">
        <v>44</v>
      </c>
      <c r="B49" s="19" t="s">
        <v>9</v>
      </c>
      <c r="C49" s="20" t="s">
        <v>56</v>
      </c>
      <c r="D49" s="21" t="n">
        <v>1.1</v>
      </c>
      <c r="E49" s="22" t="n">
        <f aca="false">D49*$C$65</f>
        <v>0</v>
      </c>
      <c r="F49" s="23" t="n">
        <f aca="false">ROUND(D49-E49,2)*0.21</f>
        <v>0.231</v>
      </c>
      <c r="G49" s="24" t="n">
        <f aca="false">ROUND(D49-E49,2)+F49</f>
        <v>1.331</v>
      </c>
      <c r="H49" s="15"/>
      <c r="I49" s="1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AMH49" s="6"/>
      <c r="AMI49" s="0"/>
      <c r="AMJ49" s="0"/>
    </row>
    <row r="50" s="17" customFormat="true" ht="15.95" hidden="false" customHeight="true" outlineLevel="0" collapsed="false">
      <c r="A50" s="18" t="n">
        <v>45</v>
      </c>
      <c r="B50" s="19" t="s">
        <v>9</v>
      </c>
      <c r="C50" s="20" t="s">
        <v>57</v>
      </c>
      <c r="D50" s="21" t="n">
        <v>9.9</v>
      </c>
      <c r="E50" s="22" t="n">
        <f aca="false">D50*$C$65</f>
        <v>0</v>
      </c>
      <c r="F50" s="23" t="n">
        <f aca="false">ROUND(D50-E50,2)*0.21</f>
        <v>2.079</v>
      </c>
      <c r="G50" s="24" t="n">
        <f aca="false">ROUND(D50-E50,2)+F50</f>
        <v>11.979</v>
      </c>
      <c r="H50" s="15"/>
      <c r="I50" s="2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AMH50" s="6"/>
      <c r="AMI50" s="0"/>
      <c r="AMJ50" s="0"/>
    </row>
    <row r="51" s="17" customFormat="true" ht="15.95" hidden="false" customHeight="true" outlineLevel="0" collapsed="false">
      <c r="A51" s="18" t="n">
        <v>46</v>
      </c>
      <c r="B51" s="19" t="s">
        <v>9</v>
      </c>
      <c r="C51" s="20" t="s">
        <v>58</v>
      </c>
      <c r="D51" s="21" t="n">
        <v>8.25</v>
      </c>
      <c r="E51" s="22" t="n">
        <f aca="false">D51*$C$65</f>
        <v>0</v>
      </c>
      <c r="F51" s="23" t="n">
        <f aca="false">ROUND(D51-E51,2)*0.21</f>
        <v>1.7325</v>
      </c>
      <c r="G51" s="24" t="n">
        <f aca="false">ROUND(D51-E51,2)+F51</f>
        <v>9.9825</v>
      </c>
      <c r="H51" s="15"/>
      <c r="I51" s="2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AMH51" s="6"/>
      <c r="AMI51" s="0"/>
      <c r="AMJ51" s="0"/>
    </row>
    <row r="52" s="17" customFormat="true" ht="15.95" hidden="false" customHeight="true" outlineLevel="0" collapsed="false">
      <c r="A52" s="18" t="n">
        <v>47</v>
      </c>
      <c r="B52" s="19" t="s">
        <v>9</v>
      </c>
      <c r="C52" s="20" t="s">
        <v>59</v>
      </c>
      <c r="D52" s="21" t="n">
        <v>8.8</v>
      </c>
      <c r="E52" s="22" t="n">
        <f aca="false">D52*$C$65</f>
        <v>0</v>
      </c>
      <c r="F52" s="23" t="n">
        <f aca="false">ROUND(D52-E52,2)*0.21</f>
        <v>1.848</v>
      </c>
      <c r="G52" s="24" t="n">
        <f aca="false">ROUND(D52-E52,2)+F52</f>
        <v>10.648</v>
      </c>
      <c r="H52" s="15"/>
      <c r="I52" s="2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AMH52" s="6"/>
      <c r="AMI52" s="0"/>
      <c r="AMJ52" s="0"/>
    </row>
    <row r="53" s="17" customFormat="true" ht="15.95" hidden="false" customHeight="true" outlineLevel="0" collapsed="false">
      <c r="A53" s="18" t="n">
        <v>48</v>
      </c>
      <c r="B53" s="19" t="s">
        <v>9</v>
      </c>
      <c r="C53" s="20" t="s">
        <v>60</v>
      </c>
      <c r="D53" s="21" t="n">
        <v>3.3</v>
      </c>
      <c r="E53" s="22" t="n">
        <f aca="false">D53*$C$65</f>
        <v>0</v>
      </c>
      <c r="F53" s="23" t="n">
        <f aca="false">ROUND(D53-E53,2)*0.21</f>
        <v>0.693</v>
      </c>
      <c r="G53" s="24" t="n">
        <f aca="false">ROUND(D53-E53,2)+F53</f>
        <v>3.993</v>
      </c>
      <c r="H53" s="15"/>
      <c r="I53" s="2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AMH53" s="6"/>
      <c r="AMI53" s="0"/>
      <c r="AMJ53" s="0"/>
    </row>
    <row r="54" s="17" customFormat="true" ht="15.95" hidden="false" customHeight="true" outlineLevel="0" collapsed="false">
      <c r="A54" s="14" t="s">
        <v>61</v>
      </c>
      <c r="B54" s="14"/>
      <c r="C54" s="14"/>
      <c r="D54" s="14"/>
      <c r="E54" s="14"/>
      <c r="F54" s="14"/>
      <c r="G54" s="14"/>
      <c r="H54" s="15"/>
      <c r="I54" s="15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AMH54" s="6"/>
      <c r="AMI54" s="0"/>
      <c r="AMJ54" s="0"/>
    </row>
    <row r="55" s="17" customFormat="true" ht="15.75" hidden="false" customHeight="false" outlineLevel="0" collapsed="false">
      <c r="A55" s="18" t="n">
        <v>49</v>
      </c>
      <c r="B55" s="19" t="s">
        <v>9</v>
      </c>
      <c r="C55" s="20" t="s">
        <v>62</v>
      </c>
      <c r="D55" s="21" t="n">
        <v>58.465</v>
      </c>
      <c r="E55" s="22" t="n">
        <f aca="false">D55*$C$65</f>
        <v>0</v>
      </c>
      <c r="F55" s="23" t="n">
        <f aca="false">ROUND(D55-E55,2)*0.21</f>
        <v>12.2787</v>
      </c>
      <c r="G55" s="24" t="n">
        <f aca="false">ROUND(D55-E55,2)+F55</f>
        <v>70.7487</v>
      </c>
      <c r="H55" s="15"/>
      <c r="I55" s="2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AMH55" s="6"/>
      <c r="AMI55" s="0"/>
      <c r="AMJ55" s="0"/>
    </row>
    <row r="56" s="17" customFormat="true" ht="27.75" hidden="false" customHeight="true" outlineLevel="0" collapsed="false">
      <c r="A56" s="18" t="n">
        <v>50</v>
      </c>
      <c r="B56" s="19" t="s">
        <v>9</v>
      </c>
      <c r="C56" s="20" t="s">
        <v>63</v>
      </c>
      <c r="D56" s="21" t="n">
        <v>60.555</v>
      </c>
      <c r="E56" s="22" t="n">
        <f aca="false">D56*$C$65</f>
        <v>0</v>
      </c>
      <c r="F56" s="23" t="n">
        <f aca="false">ROUND(D56-E56,2)*0.21</f>
        <v>12.7176</v>
      </c>
      <c r="G56" s="24" t="n">
        <f aca="false">ROUND(D56-E56,2)+F56</f>
        <v>73.2776</v>
      </c>
      <c r="H56" s="15"/>
      <c r="I56" s="2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AMH56" s="6"/>
      <c r="AMI56" s="0"/>
      <c r="AMJ56" s="0"/>
    </row>
    <row r="57" s="17" customFormat="true" ht="15.95" hidden="false" customHeight="true" outlineLevel="0" collapsed="false">
      <c r="A57" s="14" t="s">
        <v>64</v>
      </c>
      <c r="B57" s="14"/>
      <c r="C57" s="14"/>
      <c r="D57" s="14"/>
      <c r="E57" s="14"/>
      <c r="F57" s="14"/>
      <c r="G57" s="14"/>
      <c r="H57" s="15"/>
      <c r="I57" s="15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AMH57" s="6"/>
      <c r="AMI57" s="0"/>
      <c r="AMJ57" s="0"/>
    </row>
    <row r="58" s="17" customFormat="true" ht="15.95" hidden="false" customHeight="true" outlineLevel="0" collapsed="false">
      <c r="A58" s="18" t="n">
        <v>51</v>
      </c>
      <c r="B58" s="19" t="s">
        <v>9</v>
      </c>
      <c r="C58" s="20" t="s">
        <v>65</v>
      </c>
      <c r="D58" s="21" t="n">
        <v>28.25</v>
      </c>
      <c r="E58" s="22" t="n">
        <f aca="false">D58*$C$65</f>
        <v>0</v>
      </c>
      <c r="F58" s="23" t="n">
        <f aca="false">ROUND(D58-E58,2)*0.21</f>
        <v>5.9325</v>
      </c>
      <c r="G58" s="24" t="n">
        <f aca="false">ROUND(D58-E58,2)+F58</f>
        <v>34.1825</v>
      </c>
      <c r="H58" s="15"/>
      <c r="I58" s="2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AMH58" s="6"/>
      <c r="AMI58" s="0"/>
      <c r="AMJ58" s="0"/>
    </row>
    <row r="59" s="17" customFormat="true" ht="15.95" hidden="false" customHeight="true" outlineLevel="0" collapsed="false">
      <c r="A59" s="18" t="n">
        <v>52</v>
      </c>
      <c r="B59" s="19" t="s">
        <v>9</v>
      </c>
      <c r="C59" s="20" t="s">
        <v>66</v>
      </c>
      <c r="D59" s="21" t="n">
        <v>25.19</v>
      </c>
      <c r="E59" s="22" t="n">
        <f aca="false">D59*$C$65</f>
        <v>0</v>
      </c>
      <c r="F59" s="23" t="n">
        <f aca="false">ROUND(D59-E59,2)*0.21</f>
        <v>5.2899</v>
      </c>
      <c r="G59" s="24" t="n">
        <f aca="false">ROUND(D59-E59,2)+F59</f>
        <v>30.4799</v>
      </c>
      <c r="H59" s="15"/>
      <c r="I59" s="15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AMH59" s="6"/>
      <c r="AMI59" s="0"/>
      <c r="AMJ59" s="0"/>
    </row>
    <row r="60" s="17" customFormat="true" ht="15.95" hidden="false" customHeight="true" outlineLevel="0" collapsed="false">
      <c r="A60" s="18" t="n">
        <v>53</v>
      </c>
      <c r="B60" s="19" t="s">
        <v>9</v>
      </c>
      <c r="C60" s="20" t="s">
        <v>67</v>
      </c>
      <c r="D60" s="21" t="n">
        <v>28.93</v>
      </c>
      <c r="E60" s="22" t="n">
        <f aca="false">D60*$C$65</f>
        <v>0</v>
      </c>
      <c r="F60" s="23" t="n">
        <f aca="false">ROUND(D60-E60,2)*0.21</f>
        <v>6.0753</v>
      </c>
      <c r="G60" s="24" t="n">
        <f aca="false">ROUND(D60-E60,2)+F60</f>
        <v>35.0053</v>
      </c>
      <c r="H60" s="15"/>
      <c r="I60" s="15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AMH60" s="6"/>
      <c r="AMI60" s="0"/>
      <c r="AMJ60" s="0"/>
    </row>
    <row r="61" s="17" customFormat="true" ht="15.95" hidden="false" customHeight="true" outlineLevel="0" collapsed="false">
      <c r="A61" s="18" t="n">
        <v>54</v>
      </c>
      <c r="B61" s="19" t="s">
        <v>9</v>
      </c>
      <c r="C61" s="20" t="s">
        <v>68</v>
      </c>
      <c r="D61" s="21" t="n">
        <v>121</v>
      </c>
      <c r="E61" s="22" t="n">
        <f aca="false">D61*$C$65</f>
        <v>0</v>
      </c>
      <c r="F61" s="23" t="n">
        <f aca="false">ROUND(D61-E61,2)*0.21</f>
        <v>25.41</v>
      </c>
      <c r="G61" s="24" t="n">
        <f aca="false">ROUND(D61-E61,2)+F61</f>
        <v>146.41</v>
      </c>
      <c r="H61" s="15"/>
      <c r="I61" s="2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AMH61" s="6"/>
      <c r="AMI61" s="0"/>
      <c r="AMJ61" s="0"/>
    </row>
    <row r="62" s="17" customFormat="true" ht="15.95" hidden="false" customHeight="true" outlineLevel="0" collapsed="false">
      <c r="A62" s="18" t="n">
        <v>55</v>
      </c>
      <c r="B62" s="19" t="s">
        <v>9</v>
      </c>
      <c r="C62" s="20" t="s">
        <v>69</v>
      </c>
      <c r="D62" s="21" t="n">
        <v>77</v>
      </c>
      <c r="E62" s="22" t="n">
        <f aca="false">D62*$C$65</f>
        <v>0</v>
      </c>
      <c r="F62" s="23" t="n">
        <f aca="false">ROUND(D62-E62,2)*0.21</f>
        <v>16.17</v>
      </c>
      <c r="G62" s="24" t="n">
        <f aca="false">ROUND(D62-E62,2)+F62</f>
        <v>93.17</v>
      </c>
      <c r="H62" s="15"/>
      <c r="I62" s="2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AMH62" s="6"/>
      <c r="AMI62" s="0"/>
      <c r="AMJ62" s="0"/>
    </row>
    <row r="63" s="17" customFormat="true" ht="15.95" hidden="false" customHeight="true" outlineLevel="0" collapsed="false">
      <c r="A63" s="18" t="n">
        <v>56</v>
      </c>
      <c r="B63" s="19" t="s">
        <v>9</v>
      </c>
      <c r="C63" s="20" t="s">
        <v>70</v>
      </c>
      <c r="D63" s="21" t="n">
        <v>132</v>
      </c>
      <c r="E63" s="22" t="n">
        <f aca="false">D63*$C$65</f>
        <v>0</v>
      </c>
      <c r="F63" s="23" t="n">
        <f aca="false">ROUND(D63-E63,2)*0.21</f>
        <v>27.72</v>
      </c>
      <c r="G63" s="24" t="n">
        <f aca="false">ROUND(D63-E63,2)+F63</f>
        <v>159.72</v>
      </c>
      <c r="H63" s="15"/>
      <c r="I63" s="2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AMH63" s="6"/>
      <c r="AMI63" s="0"/>
      <c r="AMJ63" s="0"/>
    </row>
    <row r="64" s="17" customFormat="true" ht="15.95" hidden="false" customHeight="true" outlineLevel="0" collapsed="false">
      <c r="A64" s="18" t="n">
        <v>57</v>
      </c>
      <c r="B64" s="19" t="s">
        <v>9</v>
      </c>
      <c r="C64" s="20" t="s">
        <v>71</v>
      </c>
      <c r="D64" s="21" t="n">
        <v>258.005</v>
      </c>
      <c r="E64" s="22" t="n">
        <f aca="false">D64*$C$65</f>
        <v>0</v>
      </c>
      <c r="F64" s="23" t="n">
        <f aca="false">ROUND(D64-E64,2)*0.21</f>
        <v>54.1821</v>
      </c>
      <c r="G64" s="24" t="n">
        <f aca="false">ROUND(D64-E64,2)+F64</f>
        <v>312.1921</v>
      </c>
      <c r="H64" s="15"/>
      <c r="I64" s="2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AMH64" s="6"/>
      <c r="AMI64" s="0"/>
      <c r="AMJ64" s="0"/>
    </row>
    <row r="65" s="17" customFormat="true" ht="15.95" hidden="false" customHeight="true" outlineLevel="0" collapsed="false">
      <c r="A65" s="28" t="s">
        <v>72</v>
      </c>
      <c r="B65" s="28"/>
      <c r="C65" s="29" t="n">
        <v>0</v>
      </c>
      <c r="D65" s="23"/>
      <c r="E65" s="30"/>
      <c r="F65" s="31"/>
      <c r="G65" s="24"/>
      <c r="H65" s="15"/>
      <c r="I65" s="1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AMH65" s="6"/>
      <c r="AMI65" s="0"/>
      <c r="AMJ65" s="0"/>
    </row>
    <row r="66" s="17" customFormat="true" ht="15.95" hidden="false" customHeight="true" outlineLevel="0" collapsed="false">
      <c r="A66" s="15"/>
      <c r="B66" s="15"/>
      <c r="C66" s="32"/>
      <c r="D66" s="33"/>
      <c r="E66" s="34"/>
      <c r="F66" s="33"/>
      <c r="G66" s="35"/>
      <c r="H66" s="15"/>
      <c r="I66" s="15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AMH66" s="36"/>
      <c r="AMI66" s="0"/>
      <c r="AMJ66" s="0"/>
    </row>
    <row r="67" s="17" customFormat="true" ht="15.95" hidden="false" customHeight="true" outlineLevel="0" collapsed="false">
      <c r="A67" s="15"/>
      <c r="B67" s="15"/>
      <c r="C67" s="32"/>
      <c r="D67" s="33"/>
      <c r="E67" s="34"/>
      <c r="F67" s="33"/>
      <c r="G67" s="35"/>
      <c r="H67" s="15"/>
      <c r="I67" s="15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AMH67" s="36"/>
      <c r="AMI67" s="0"/>
      <c r="AMJ67" s="0"/>
    </row>
    <row r="68" s="17" customFormat="true" ht="15.95" hidden="false" customHeight="true" outlineLevel="0" collapsed="false">
      <c r="A68" s="15"/>
      <c r="B68" s="15"/>
      <c r="C68" s="32"/>
      <c r="D68" s="33"/>
      <c r="E68" s="34"/>
      <c r="F68" s="33"/>
      <c r="G68" s="35"/>
      <c r="H68" s="15"/>
      <c r="I68" s="15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AMH68" s="36"/>
      <c r="AMI68" s="0"/>
      <c r="AMJ68" s="0"/>
    </row>
    <row r="69" s="17" customFormat="true" ht="15.95" hidden="false" customHeight="true" outlineLevel="0" collapsed="false">
      <c r="A69" s="15"/>
      <c r="B69" s="15"/>
      <c r="C69" s="32"/>
      <c r="D69" s="33"/>
      <c r="E69" s="34"/>
      <c r="F69" s="33"/>
      <c r="G69" s="35"/>
      <c r="H69" s="15"/>
      <c r="I69" s="15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AMH69" s="36"/>
      <c r="AMI69" s="0"/>
      <c r="AMJ69" s="0"/>
    </row>
    <row r="70" s="17" customFormat="true" ht="15.95" hidden="false" customHeight="true" outlineLevel="0" collapsed="false">
      <c r="A70" s="16"/>
      <c r="B70" s="16"/>
      <c r="C70" s="37"/>
      <c r="D70" s="38"/>
      <c r="E70" s="39"/>
      <c r="F70" s="38"/>
      <c r="G70" s="40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AMH70" s="36"/>
      <c r="AMI70" s="0"/>
      <c r="AMJ70" s="0"/>
    </row>
    <row r="71" s="17" customFormat="true" ht="15.95" hidden="false" customHeight="true" outlineLevel="0" collapsed="false">
      <c r="A71" s="16"/>
      <c r="B71" s="16"/>
      <c r="C71" s="37"/>
      <c r="D71" s="38"/>
      <c r="E71" s="39"/>
      <c r="F71" s="38"/>
      <c r="G71" s="40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AMH71" s="36"/>
      <c r="AMI71" s="0"/>
      <c r="AMJ71" s="0"/>
    </row>
    <row r="72" s="17" customFormat="true" ht="15.95" hidden="false" customHeight="true" outlineLevel="0" collapsed="false">
      <c r="A72" s="16"/>
      <c r="B72" s="16"/>
      <c r="C72" s="37"/>
      <c r="D72" s="38"/>
      <c r="E72" s="39"/>
      <c r="F72" s="38"/>
      <c r="G72" s="40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AMH72" s="36"/>
      <c r="AMI72" s="0"/>
      <c r="AMJ72" s="0"/>
    </row>
    <row r="73" s="17" customFormat="true" ht="15.95" hidden="false" customHeight="true" outlineLevel="0" collapsed="false">
      <c r="A73" s="16"/>
      <c r="B73" s="16"/>
      <c r="C73" s="37"/>
      <c r="D73" s="38"/>
      <c r="E73" s="39"/>
      <c r="F73" s="38"/>
      <c r="G73" s="40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AMH73" s="36"/>
      <c r="AMI73" s="0"/>
      <c r="AMJ73" s="0"/>
    </row>
  </sheetData>
  <sheetProtection algorithmName="SHA-512" hashValue="9BnFNpfBAKn+xOHJ4FZfrR/dpEnHQflapSgVC8jlqXGf3E/DcA0iJLTpvL7usAfC3ud5hv9+qtkNtXjGwQ4Vjg==" saltValue="k1CKHSCGu9OKf48p3W2G4A==" spinCount="100000" sheet="true" objects="true" scenarios="true"/>
  <mergeCells count="7">
    <mergeCell ref="A1:G1"/>
    <mergeCell ref="A3:G3"/>
    <mergeCell ref="A19:G19"/>
    <mergeCell ref="A48:G48"/>
    <mergeCell ref="A54:G54"/>
    <mergeCell ref="A57:G57"/>
    <mergeCell ref="A65:B65"/>
  </mergeCells>
  <printOptions headings="false" gridLines="false" gridLinesSet="true" horizontalCentered="true" verticalCentered="false"/>
  <pageMargins left="0.7875" right="0.7875" top="0.984027777777778" bottom="0.747916666666667" header="0.511805555555555" footer="0.590277777777778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2022-03-23T07:04:25Z</dcterms:created>
  <dc:creator>diazi</dc:creator>
  <dc:description/>
  <dc:language>es-ES</dc:language>
  <cp:lastModifiedBy>BLUE PROJECT</cp:lastModifiedBy>
  <cp:lastPrinted>2023-03-13T08:23:55Z</cp:lastPrinted>
  <dcterms:modified xsi:type="dcterms:W3CDTF">2023-05-22T05:34:12Z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