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CORP\007_Tramitació_Administrativa\GEEC_2.0_2024\CTTI-2024_7 Equipaments Justícia (1849)_PORH_MRR\000_Docum inici\Versió segona Annexos\"/>
    </mc:Choice>
  </mc:AlternateContent>
  <bookViews>
    <workbookView xWindow="-120" yWindow="-120" windowWidth="24240" windowHeight="13140" firstSheet="1" activeTab="1"/>
  </bookViews>
  <sheets>
    <sheet name="Introducció" sheetId="14" r:id="rId1"/>
    <sheet name="Lot 1" sheetId="38" r:id="rId2"/>
    <sheet name="llista" sheetId="35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8" l="1"/>
  <c r="H20" i="38"/>
  <c r="H21" i="38"/>
  <c r="H22" i="38"/>
  <c r="J19" i="38"/>
  <c r="J20" i="38"/>
  <c r="J21" i="38"/>
  <c r="J22" i="38"/>
  <c r="J18" i="38" l="1"/>
  <c r="J23" i="38" s="1"/>
  <c r="H18" i="38"/>
  <c r="H23" i="38" s="1"/>
  <c r="E15" i="38" l="1"/>
  <c r="F15" i="38" s="1"/>
</calcChain>
</file>

<file path=xl/sharedStrings.xml><?xml version="1.0" encoding="utf-8"?>
<sst xmlns="http://schemas.openxmlformats.org/spreadsheetml/2006/main" count="76" uniqueCount="53">
  <si>
    <t>1. Oferta econòmica</t>
  </si>
  <si>
    <t xml:space="preserve"> </t>
  </si>
  <si>
    <t xml:space="preserve">Subministrament  (adquisició, sense manteniment) </t>
  </si>
  <si>
    <t xml:space="preserve">Preu màxim </t>
  </si>
  <si>
    <t>Total ofertat</t>
  </si>
  <si>
    <t>Observacions</t>
  </si>
  <si>
    <r>
      <rPr>
        <b/>
        <sz val="11"/>
        <color theme="1"/>
        <rFont val="Arial"/>
        <family val="2"/>
      </rPr>
      <t>Ordinadors portàtils</t>
    </r>
    <r>
      <rPr>
        <sz val="11"/>
        <color theme="1"/>
        <rFont val="Arial"/>
        <family val="2"/>
      </rPr>
      <t xml:space="preserve"> per a usuaris (inclou accessoris i el programari/llicències) i </t>
    </r>
    <r>
      <rPr>
        <b/>
        <sz val="11"/>
        <color theme="1"/>
        <rFont val="Arial"/>
        <family val="2"/>
      </rPr>
      <t xml:space="preserve">equipaments </t>
    </r>
    <r>
      <rPr>
        <sz val="11"/>
        <color theme="1"/>
        <rFont val="Arial"/>
        <family val="2"/>
      </rPr>
      <t>per als espais i sales de vista</t>
    </r>
  </si>
  <si>
    <t>*El sistema per determinar el preu de les ofertes és amb base a preus unitaris</t>
  </si>
  <si>
    <t>ID Equipament</t>
  </si>
  <si>
    <t>Equipament</t>
  </si>
  <si>
    <t>Tipus</t>
  </si>
  <si>
    <t>Unitat Tarifària</t>
  </si>
  <si>
    <t>Quantitat</t>
  </si>
  <si>
    <t>Preu Unitari Màxim</t>
  </si>
  <si>
    <t>Preu màxim</t>
  </si>
  <si>
    <t xml:space="preserve">Preu Unitari Ofertat </t>
  </si>
  <si>
    <t xml:space="preserve">Total ofertat </t>
  </si>
  <si>
    <t>1.01</t>
  </si>
  <si>
    <t xml:space="preserve">Ordinadors portàtils, els seus accessoris i el programari/llicències </t>
  </si>
  <si>
    <t>Quota única</t>
  </si>
  <si>
    <t>Unitat</t>
  </si>
  <si>
    <t>1.02</t>
  </si>
  <si>
    <t>Teclat sense lector de targetes</t>
  </si>
  <si>
    <t>1.03</t>
  </si>
  <si>
    <t>Ratolins amb cable</t>
  </si>
  <si>
    <t>1.04</t>
  </si>
  <si>
    <t>Dockstations (replicador de ports)</t>
  </si>
  <si>
    <t>1.05</t>
  </si>
  <si>
    <t>Carregadors elèctrics de Portàtils</t>
  </si>
  <si>
    <t>2. Disponibilitat d'equipaments addicionals</t>
  </si>
  <si>
    <t>Disponibilitat d'equipaments addicionals</t>
  </si>
  <si>
    <t>selecciona una opció:</t>
  </si>
  <si>
    <t>3. Increment termini garantia</t>
  </si>
  <si>
    <t>Increment termini garantia</t>
  </si>
  <si>
    <t>4. Disc dur</t>
  </si>
  <si>
    <t>Disc dur</t>
  </si>
  <si>
    <t>5. Resistència de les bateries</t>
  </si>
  <si>
    <t>Assajos resistència de les bateries superior a 500 cicles amb una retenció de la capacitat de ≥ 80% de la capacitat assignada inicial</t>
  </si>
  <si>
    <t>6. Disseny que afavoreixi la reparabilitat</t>
  </si>
  <si>
    <t xml:space="preserve">Etiqueta ecològica de tipus I </t>
  </si>
  <si>
    <t>Disponibilitat equipaments addicionals</t>
  </si>
  <si>
    <t>No</t>
  </si>
  <si>
    <t xml:space="preserve">Disponibilitat d’un 1% d’equipaments en estoc respecte el total d’equipaments a subministrar </t>
  </si>
  <si>
    <t>Disponibilitat d’un 2% d’equipaments en estoc respecte el total d’equipaments a subministrar o superior</t>
  </si>
  <si>
    <t>Inrement termini garantia</t>
  </si>
  <si>
    <t xml:space="preserve">Ampliació de 6 mesos addicionals </t>
  </si>
  <si>
    <t>Ampliació de 12 mesos addicionals o superior</t>
  </si>
  <si>
    <t>Requeriment mínim del plec tècnic (512 GB SSD)</t>
  </si>
  <si>
    <t xml:space="preserve">Disc dur d’1 TB SSD o superior </t>
  </si>
  <si>
    <r>
      <t xml:space="preserve">Resistència de les bateries superior a 500 cicles amb una retenció de la capacitat de </t>
    </r>
    <r>
      <rPr>
        <b/>
        <i/>
        <sz val="11"/>
        <color theme="0"/>
        <rFont val="Arial"/>
        <family val="2"/>
      </rPr>
      <t xml:space="preserve">≥ </t>
    </r>
    <r>
      <rPr>
        <b/>
        <sz val="11"/>
        <color theme="0"/>
        <rFont val="Arial"/>
        <family val="2"/>
      </rPr>
      <t>80% de la capacitat assignada inicial</t>
    </r>
  </si>
  <si>
    <t>Sí</t>
  </si>
  <si>
    <t xml:space="preserve">No </t>
  </si>
  <si>
    <r>
      <t>Exp. CTTI-2024-7</t>
    </r>
    <r>
      <rPr>
        <b/>
        <sz val="11"/>
        <rFont val="Calibri"/>
        <family val="2"/>
        <scheme val="minor"/>
      </rPr>
      <t xml:space="preserve">. Lot1 -  Subministrament dels ordinadors i accessoris per a usuaris i espais per a l’àmbit de l’Administració de Justícia del Departament de Justícia.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</si>
</sst>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i/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3" borderId="0" applyNumberFormat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0" fillId="5" borderId="7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7" fillId="2" borderId="0" xfId="2" applyFont="1" applyFill="1" applyAlignment="1" applyProtection="1">
      <alignment horizontal="center"/>
      <protection hidden="1"/>
    </xf>
    <xf numFmtId="0" fontId="5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Alignment="1" applyProtection="1">
      <alignment horizontal="left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165" fontId="0" fillId="2" borderId="0" xfId="0" applyNumberFormat="1" applyFill="1" applyProtection="1">
      <protection hidden="1"/>
    </xf>
    <xf numFmtId="0" fontId="9" fillId="5" borderId="0" xfId="0" applyFont="1" applyFill="1" applyProtection="1">
      <protection hidden="1"/>
    </xf>
    <xf numFmtId="0" fontId="10" fillId="7" borderId="14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vertical="center"/>
      <protection hidden="1"/>
    </xf>
    <xf numFmtId="0" fontId="11" fillId="2" borderId="0" xfId="0" applyFont="1" applyFill="1" applyProtection="1">
      <protection hidden="1"/>
    </xf>
    <xf numFmtId="8" fontId="11" fillId="2" borderId="0" xfId="0" applyNumberFormat="1" applyFont="1" applyFill="1" applyProtection="1">
      <protection hidden="1"/>
    </xf>
    <xf numFmtId="0" fontId="11" fillId="2" borderId="13" xfId="0" applyFont="1" applyFill="1" applyBorder="1" applyAlignment="1" applyProtection="1">
      <alignment vertical="center"/>
      <protection hidden="1"/>
    </xf>
    <xf numFmtId="165" fontId="11" fillId="2" borderId="0" xfId="0" applyNumberFormat="1" applyFont="1" applyFill="1" applyProtection="1">
      <protection hidden="1"/>
    </xf>
    <xf numFmtId="0" fontId="12" fillId="2" borderId="0" xfId="0" applyFont="1" applyFill="1" applyProtection="1">
      <protection hidden="1"/>
    </xf>
    <xf numFmtId="165" fontId="11" fillId="4" borderId="1" xfId="0" applyNumberFormat="1" applyFont="1" applyFill="1" applyBorder="1" applyProtection="1">
      <protection locked="0" hidden="1"/>
    </xf>
    <xf numFmtId="0" fontId="14" fillId="7" borderId="14" xfId="0" applyFont="1" applyFill="1" applyBorder="1" applyAlignment="1">
      <alignment horizontal="center" vertical="center"/>
    </xf>
    <xf numFmtId="0" fontId="0" fillId="2" borderId="0" xfId="0" applyFill="1" applyAlignment="1" applyProtection="1">
      <alignment wrapText="1"/>
      <protection hidden="1"/>
    </xf>
    <xf numFmtId="3" fontId="12" fillId="0" borderId="1" xfId="0" applyNumberFormat="1" applyFont="1" applyBorder="1" applyAlignment="1">
      <alignment horizontal="center" vertical="center" wrapText="1"/>
    </xf>
    <xf numFmtId="165" fontId="11" fillId="6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166" fontId="13" fillId="0" borderId="1" xfId="5" applyNumberFormat="1" applyFont="1" applyBorder="1" applyAlignment="1" applyProtection="1">
      <alignment horizontal="right" vertical="center"/>
    </xf>
    <xf numFmtId="165" fontId="11" fillId="0" borderId="1" xfId="0" applyNumberFormat="1" applyFont="1" applyBorder="1" applyAlignment="1">
      <alignment vertical="center"/>
    </xf>
    <xf numFmtId="8" fontId="12" fillId="0" borderId="1" xfId="0" applyNumberFormat="1" applyFont="1" applyBorder="1"/>
    <xf numFmtId="165" fontId="11" fillId="6" borderId="1" xfId="0" applyNumberFormat="1" applyFont="1" applyFill="1" applyBorder="1"/>
    <xf numFmtId="165" fontId="11" fillId="0" borderId="0" xfId="0" applyNumberFormat="1" applyFont="1"/>
    <xf numFmtId="8" fontId="12" fillId="0" borderId="0" xfId="0" applyNumberFormat="1" applyFont="1"/>
    <xf numFmtId="165" fontId="12" fillId="6" borderId="1" xfId="0" applyNumberFormat="1" applyFont="1" applyFill="1" applyBorder="1"/>
    <xf numFmtId="0" fontId="11" fillId="0" borderId="1" xfId="0" applyFont="1" applyBorder="1" applyAlignment="1">
      <alignment horizontal="left" vertical="center" wrapText="1"/>
    </xf>
    <xf numFmtId="0" fontId="0" fillId="2" borderId="0" xfId="0" applyFill="1" applyProtection="1">
      <protection locked="0" hidden="1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5" fontId="8" fillId="0" borderId="1" xfId="0" applyNumberFormat="1" applyFont="1" applyBorder="1" applyAlignment="1">
      <alignment vertical="center"/>
    </xf>
    <xf numFmtId="0" fontId="11" fillId="0" borderId="1" xfId="0" applyFont="1" applyBorder="1"/>
    <xf numFmtId="0" fontId="18" fillId="0" borderId="0" xfId="0" applyFont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6">
    <cellStyle name="60% - Èmfasi1 2" xfId="1"/>
    <cellStyle name="Coma" xfId="5" builtinId="3"/>
    <cellStyle name="Coma 2" xfId="4"/>
    <cellStyle name="Normal" xfId="0" builtinId="0"/>
    <cellStyle name="Normal 157" xfId="2"/>
    <cellStyle name="Normal 2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7</xdr:col>
      <xdr:colOff>2475225</xdr:colOff>
      <xdr:row>21</xdr:row>
      <xdr:rowOff>19200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5086350" y="3219450"/>
          <a:ext cx="5885175" cy="743100"/>
          <a:chOff x="3876675" y="3590925"/>
          <a:chExt cx="5885175" cy="78105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876675" y="3590925"/>
            <a:ext cx="895350" cy="2381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1">
                <a:latin typeface="Arial" panose="020B0604020202020204" pitchFamily="34" charset="0"/>
                <a:cs typeface="Arial" panose="020B0604020202020204" pitchFamily="34" charset="0"/>
              </a:rPr>
              <a:t>Llegenda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876675" y="3829050"/>
            <a:ext cx="895350" cy="180975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876675" y="4010025"/>
            <a:ext cx="895350" cy="18097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876675" y="4191000"/>
            <a:ext cx="895350" cy="180975"/>
          </a:xfrm>
          <a:prstGeom prst="rect">
            <a:avLst/>
          </a:prstGeom>
          <a:solidFill>
            <a:schemeClr val="bg2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endParaRPr lang="es-ES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772025" y="3829050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blanc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772025" y="4010025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blau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4772025" y="4191000"/>
            <a:ext cx="89535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En gris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657850" y="3829050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Valors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estimats pel CTTI</a:t>
            </a:r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657850" y="4010025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Quadres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d'introducció de dades a omplir pel licitador</a:t>
            </a:r>
            <a:endParaRPr lang="es-ES" sz="900" b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657850" y="4191000"/>
            <a:ext cx="4104000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900" b="0">
                <a:latin typeface="Arial" panose="020B0604020202020204" pitchFamily="34" charset="0"/>
                <a:cs typeface="Arial" panose="020B0604020202020204" pitchFamily="34" charset="0"/>
              </a:rPr>
              <a:t>Valors</a:t>
            </a:r>
            <a:r>
              <a:rPr lang="es-ES" sz="900" b="0" baseline="0">
                <a:latin typeface="Arial" panose="020B0604020202020204" pitchFamily="34" charset="0"/>
                <a:cs typeface="Arial" panose="020B0604020202020204" pitchFamily="34" charset="0"/>
              </a:rPr>
              <a:t> calculats: són resultat d'operacions sobre les xifres de l'oferta</a:t>
            </a:r>
            <a:endParaRPr lang="es-ES" sz="900" b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1123375</xdr:colOff>
      <xdr:row>3</xdr:row>
      <xdr:rowOff>149398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152075" cy="530398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</xdr:row>
      <xdr:rowOff>161925</xdr:rowOff>
    </xdr:from>
    <xdr:to>
      <xdr:col>7</xdr:col>
      <xdr:colOff>2453309</xdr:colOff>
      <xdr:row>15</xdr:row>
      <xdr:rowOff>106432</xdr:rowOff>
    </xdr:to>
    <xdr:sp macro="" textlink="">
      <xdr:nvSpPr>
        <xdr:cNvPr id="15" name="CuadroTexto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62025" y="1114425"/>
          <a:ext cx="9997109" cy="196380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s-ES" sz="900" b="1" u="sng">
              <a:latin typeface="Arial" panose="020B0604020202020204" pitchFamily="34" charset="0"/>
              <a:cs typeface="Arial" panose="020B0604020202020204" pitchFamily="34" charset="0"/>
            </a:rPr>
            <a:t>Introducció</a:t>
          </a:r>
        </a:p>
        <a:p>
          <a:pPr>
            <a:lnSpc>
              <a:spcPct val="150000"/>
            </a:lnSpc>
          </a:pP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El licitador haurà d'omplir totes les caselles en blau de la pestanya "</a:t>
          </a:r>
          <a:r>
            <a:rPr lang="es-E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Lot 1</a:t>
          </a:r>
          <a:r>
            <a:rPr lang="es-ES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",</a:t>
          </a:r>
          <a:r>
            <a:rPr lang="es-ES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que corresponen a les ofertes amb preus unitaris, </a:t>
          </a:r>
          <a:r>
            <a:rPr lang="es-E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els altres criteris d'adjudicació avaluables mitjançant fórmules</a:t>
          </a:r>
          <a:r>
            <a:rPr lang="es-E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que es demanen en el document administratiu de solució final. Automàticament, es calcularan els preus corresponents, en gris, segons les volumetries indicades en les caselles blanques. </a:t>
          </a:r>
        </a:p>
        <a:p>
          <a:endParaRPr lang="es-ES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licitador no podrà modificar cap fórmula, volum, preu màxim, format, etc. </a:t>
          </a:r>
        </a:p>
        <a:p>
          <a:pPr marL="0" indent="0"/>
          <a:endParaRPr lang="es-ES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es-ES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Tots els preus s'indicaran sense IVA, excepte que s'expliciti el contrari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124558</xdr:rowOff>
    </xdr:from>
    <xdr:to>
      <xdr:col>2</xdr:col>
      <xdr:colOff>163286</xdr:colOff>
      <xdr:row>3</xdr:row>
      <xdr:rowOff>149398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558"/>
          <a:ext cx="2296886" cy="596340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6</xdr:row>
      <xdr:rowOff>0</xdr:rowOff>
    </xdr:from>
    <xdr:to>
      <xdr:col>3</xdr:col>
      <xdr:colOff>1768928</xdr:colOff>
      <xdr:row>9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1999" y="952500"/>
          <a:ext cx="6864804" cy="676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Nom licitador:</a:t>
          </a:r>
        </a:p>
      </xdr:txBody>
    </xdr:sp>
    <xdr:clientData/>
  </xdr:twoCellAnchor>
  <xdr:twoCellAnchor>
    <xdr:from>
      <xdr:col>1</xdr:col>
      <xdr:colOff>1372720</xdr:colOff>
      <xdr:row>7</xdr:row>
      <xdr:rowOff>12887</xdr:rowOff>
    </xdr:from>
    <xdr:to>
      <xdr:col>3</xdr:col>
      <xdr:colOff>981075</xdr:colOff>
      <xdr:row>8</xdr:row>
      <xdr:rowOff>85725</xdr:rowOff>
    </xdr:to>
    <xdr:sp macro="" textlink="" fLocksText="0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3770" y="1098737"/>
          <a:ext cx="7018805" cy="2538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46"/>
  <sheetViews>
    <sheetView zoomScale="80" zoomScaleNormal="80" workbookViewId="0">
      <selection activeCell="D29" sqref="D29"/>
    </sheetView>
  </sheetViews>
  <sheetFormatPr defaultColWidth="11.44140625" defaultRowHeight="14.4" x14ac:dyDescent="0.3"/>
  <cols>
    <col min="1" max="1" width="11.44140625" style="1"/>
    <col min="2" max="2" width="4" style="1" customWidth="1"/>
    <col min="3" max="3" width="51.5546875" style="1" customWidth="1"/>
    <col min="4" max="4" width="16.44140625" style="1" customWidth="1"/>
    <col min="5" max="6" width="11.44140625" style="1"/>
    <col min="7" max="7" width="21.109375" style="1" customWidth="1"/>
    <col min="8" max="8" width="44" style="1" customWidth="1"/>
    <col min="9" max="16384" width="11.44140625" style="1"/>
  </cols>
  <sheetData>
    <row r="6" spans="2:9" x14ac:dyDescent="0.3">
      <c r="B6" s="5"/>
      <c r="C6" s="6"/>
      <c r="D6" s="6"/>
      <c r="E6" s="6"/>
      <c r="F6" s="6"/>
      <c r="G6" s="6"/>
      <c r="H6" s="6"/>
      <c r="I6" s="7"/>
    </row>
    <row r="7" spans="2:9" ht="23.4" x14ac:dyDescent="0.45">
      <c r="B7" s="8"/>
      <c r="C7" s="14"/>
      <c r="D7" s="15"/>
      <c r="E7" s="15"/>
      <c r="F7" s="15"/>
      <c r="G7" s="15"/>
      <c r="H7" s="15"/>
      <c r="I7" s="9"/>
    </row>
    <row r="8" spans="2:9" x14ac:dyDescent="0.3">
      <c r="B8" s="8"/>
      <c r="C8" s="15"/>
      <c r="D8" s="15"/>
      <c r="E8" s="15"/>
      <c r="F8" s="15"/>
      <c r="G8" s="15"/>
      <c r="H8" s="15"/>
      <c r="I8" s="9"/>
    </row>
    <row r="9" spans="2:9" ht="15" customHeight="1" x14ac:dyDescent="0.3">
      <c r="B9" s="8"/>
      <c r="C9" s="16"/>
      <c r="D9" s="16"/>
      <c r="E9" s="16"/>
      <c r="F9" s="16"/>
      <c r="G9" s="16"/>
      <c r="H9" s="16"/>
      <c r="I9" s="9"/>
    </row>
    <row r="10" spans="2:9" x14ac:dyDescent="0.3">
      <c r="B10" s="8"/>
      <c r="C10" s="16"/>
      <c r="D10" s="16"/>
      <c r="E10" s="16"/>
      <c r="F10" s="16"/>
      <c r="G10" s="16"/>
      <c r="H10" s="16"/>
      <c r="I10" s="9"/>
    </row>
    <row r="11" spans="2:9" x14ac:dyDescent="0.3">
      <c r="B11" s="8"/>
      <c r="C11" s="15"/>
      <c r="D11" s="15"/>
      <c r="E11" s="15"/>
      <c r="F11" s="15"/>
      <c r="G11" s="15"/>
      <c r="H11" s="15"/>
      <c r="I11" s="9"/>
    </row>
    <row r="12" spans="2:9" x14ac:dyDescent="0.3">
      <c r="B12" s="8"/>
      <c r="C12" s="15"/>
      <c r="D12" s="15"/>
      <c r="E12" s="15"/>
      <c r="F12" s="15"/>
      <c r="G12" s="15"/>
      <c r="H12" s="15"/>
      <c r="I12" s="9"/>
    </row>
    <row r="13" spans="2:9" ht="15.75" customHeight="1" x14ac:dyDescent="0.3">
      <c r="B13" s="8"/>
      <c r="C13" s="16"/>
      <c r="D13" s="16"/>
      <c r="E13" s="16"/>
      <c r="F13" s="16"/>
      <c r="G13" s="16"/>
      <c r="H13" s="16"/>
      <c r="I13" s="9"/>
    </row>
    <row r="14" spans="2:9" x14ac:dyDescent="0.3">
      <c r="B14" s="8"/>
      <c r="C14" s="16"/>
      <c r="D14" s="16"/>
      <c r="E14" s="16"/>
      <c r="F14" s="16"/>
      <c r="G14" s="16"/>
      <c r="H14" s="16"/>
      <c r="I14" s="9"/>
    </row>
    <row r="15" spans="2:9" x14ac:dyDescent="0.3">
      <c r="B15" s="8"/>
      <c r="C15" s="17"/>
      <c r="D15" s="15"/>
      <c r="E15" s="15"/>
      <c r="F15" s="15"/>
      <c r="G15" s="15"/>
      <c r="H15" s="15"/>
      <c r="I15" s="9"/>
    </row>
    <row r="16" spans="2:9" x14ac:dyDescent="0.3">
      <c r="B16" s="8"/>
      <c r="C16" s="15"/>
      <c r="D16" s="15"/>
      <c r="E16" s="15"/>
      <c r="F16" s="15"/>
      <c r="G16" s="15"/>
      <c r="H16" s="15"/>
      <c r="I16" s="9"/>
    </row>
    <row r="17" spans="2:10" x14ac:dyDescent="0.3">
      <c r="B17" s="8"/>
      <c r="C17" s="15"/>
      <c r="D17" s="15"/>
      <c r="E17" s="15"/>
      <c r="F17" s="15"/>
      <c r="G17" s="15"/>
      <c r="H17" s="15"/>
      <c r="I17" s="9"/>
    </row>
    <row r="18" spans="2:10" x14ac:dyDescent="0.3">
      <c r="B18" s="8"/>
      <c r="C18" s="15"/>
      <c r="D18" s="15"/>
      <c r="E18" s="15"/>
      <c r="F18" s="15"/>
      <c r="G18" s="15"/>
      <c r="H18" s="15"/>
      <c r="I18" s="9"/>
    </row>
    <row r="19" spans="2:10" x14ac:dyDescent="0.3">
      <c r="B19" s="8"/>
      <c r="C19" s="15"/>
      <c r="D19" s="15"/>
      <c r="E19" s="15"/>
      <c r="F19" s="15"/>
      <c r="G19" s="15"/>
      <c r="H19" s="15"/>
      <c r="I19" s="9"/>
    </row>
    <row r="20" spans="2:10" x14ac:dyDescent="0.3">
      <c r="B20" s="8"/>
      <c r="C20" s="15"/>
      <c r="D20" s="15"/>
      <c r="E20" s="15"/>
      <c r="F20" s="15"/>
      <c r="G20" s="15"/>
      <c r="H20" s="15"/>
      <c r="I20" s="9"/>
    </row>
    <row r="21" spans="2:10" x14ac:dyDescent="0.3">
      <c r="B21" s="8"/>
      <c r="C21" s="15"/>
      <c r="D21" s="15"/>
      <c r="E21" s="15"/>
      <c r="F21" s="15"/>
      <c r="G21" s="15"/>
      <c r="H21" s="15"/>
      <c r="I21" s="9"/>
    </row>
    <row r="22" spans="2:10" x14ac:dyDescent="0.3">
      <c r="B22" s="8"/>
      <c r="C22" s="15"/>
      <c r="D22" s="15"/>
      <c r="E22" s="15"/>
      <c r="F22" s="15"/>
      <c r="G22" s="15"/>
      <c r="H22" s="15"/>
      <c r="I22" s="9"/>
    </row>
    <row r="23" spans="2:10" ht="18" x14ac:dyDescent="0.35">
      <c r="B23" s="8"/>
      <c r="C23" s="21"/>
      <c r="D23" s="21"/>
      <c r="E23" s="18"/>
      <c r="F23" s="15"/>
      <c r="G23" s="15"/>
      <c r="H23" s="15"/>
      <c r="I23" s="9"/>
    </row>
    <row r="24" spans="2:10" ht="18" x14ac:dyDescent="0.35">
      <c r="B24" s="8"/>
      <c r="C24" s="15"/>
      <c r="D24" s="21"/>
      <c r="E24" s="18"/>
      <c r="F24" s="15"/>
      <c r="G24" s="15"/>
      <c r="H24" s="15"/>
      <c r="I24" s="9"/>
    </row>
    <row r="25" spans="2:10" ht="18" x14ac:dyDescent="0.35">
      <c r="B25" s="10"/>
      <c r="C25" s="11"/>
      <c r="D25" s="11"/>
      <c r="E25" s="19"/>
      <c r="F25" s="11"/>
      <c r="G25" s="11"/>
      <c r="H25" s="11"/>
      <c r="I25" s="12"/>
    </row>
    <row r="26" spans="2:10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3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3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3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3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3">
      <c r="B31" s="3"/>
      <c r="C31" s="3"/>
      <c r="D31" s="3"/>
      <c r="E31" s="3"/>
      <c r="F31" s="3"/>
      <c r="G31" s="3"/>
      <c r="H31" s="3"/>
      <c r="I31" s="3"/>
    </row>
    <row r="32" spans="2:10" x14ac:dyDescent="0.3">
      <c r="B32" s="3"/>
      <c r="C32" s="3"/>
      <c r="D32" s="3"/>
      <c r="E32" s="3"/>
      <c r="F32" s="3"/>
      <c r="G32" s="3"/>
      <c r="H32" s="3"/>
      <c r="I32" s="3"/>
    </row>
    <row r="33" spans="2:9" x14ac:dyDescent="0.3">
      <c r="B33" s="3"/>
      <c r="C33" s="3"/>
      <c r="D33" s="3"/>
      <c r="E33" s="3"/>
      <c r="F33" s="3"/>
      <c r="G33" s="3"/>
      <c r="H33" s="3"/>
      <c r="I33" s="3"/>
    </row>
    <row r="34" spans="2:9" x14ac:dyDescent="0.3">
      <c r="B34" s="3"/>
      <c r="C34" s="3"/>
      <c r="D34" s="3"/>
      <c r="E34" s="3"/>
      <c r="F34" s="3"/>
      <c r="G34" s="3"/>
      <c r="H34" s="3"/>
      <c r="I34" s="3"/>
    </row>
    <row r="35" spans="2:9" x14ac:dyDescent="0.3">
      <c r="B35" s="3"/>
      <c r="C35" s="3"/>
      <c r="D35" s="3"/>
      <c r="E35" s="3"/>
      <c r="F35" s="3"/>
      <c r="G35" s="3"/>
      <c r="H35" s="3"/>
      <c r="I35" s="3"/>
    </row>
    <row r="36" spans="2:9" x14ac:dyDescent="0.3">
      <c r="B36" s="3"/>
      <c r="C36" s="3"/>
      <c r="D36" s="3"/>
      <c r="E36" s="3"/>
      <c r="F36" s="3"/>
      <c r="G36" s="3"/>
      <c r="H36" s="3"/>
      <c r="I36" s="3"/>
    </row>
    <row r="37" spans="2:9" x14ac:dyDescent="0.3">
      <c r="B37" s="3"/>
      <c r="C37" s="3"/>
      <c r="D37" s="3"/>
      <c r="E37" s="3"/>
      <c r="F37" s="3"/>
      <c r="G37" s="3"/>
      <c r="H37" s="3"/>
      <c r="I37" s="3"/>
    </row>
    <row r="38" spans="2:9" x14ac:dyDescent="0.3">
      <c r="B38" s="3"/>
      <c r="C38" s="3"/>
      <c r="D38" s="3"/>
      <c r="E38" s="3"/>
      <c r="F38" s="3"/>
      <c r="G38" s="3"/>
      <c r="H38" s="3"/>
      <c r="I38" s="3"/>
    </row>
    <row r="39" spans="2:9" x14ac:dyDescent="0.3">
      <c r="B39" s="3"/>
      <c r="C39" s="3"/>
      <c r="D39" s="3"/>
      <c r="E39" s="3"/>
      <c r="F39" s="3"/>
      <c r="G39" s="3"/>
      <c r="H39" s="3"/>
      <c r="I39" s="3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1" spans="2:9" x14ac:dyDescent="0.3">
      <c r="B41" s="3"/>
      <c r="C41" s="3"/>
      <c r="D41" s="3"/>
      <c r="E41" s="3"/>
      <c r="F41" s="3"/>
      <c r="G41" s="3"/>
      <c r="H41" s="3"/>
      <c r="I41" s="3"/>
    </row>
    <row r="42" spans="2:9" x14ac:dyDescent="0.3">
      <c r="B42" s="3"/>
      <c r="C42" s="3"/>
      <c r="D42" s="3"/>
      <c r="E42" s="3"/>
      <c r="F42" s="3"/>
      <c r="G42" s="3"/>
      <c r="H42" s="3"/>
      <c r="I42" s="3"/>
    </row>
    <row r="43" spans="2:9" x14ac:dyDescent="0.3">
      <c r="B43" s="3"/>
      <c r="C43" s="3"/>
      <c r="D43" s="3"/>
      <c r="E43" s="3"/>
      <c r="F43" s="3"/>
      <c r="G43" s="3"/>
      <c r="H43" s="3"/>
      <c r="I43" s="3"/>
    </row>
    <row r="44" spans="2:9" x14ac:dyDescent="0.3">
      <c r="B44" s="3"/>
      <c r="C44" s="3"/>
      <c r="D44" s="3"/>
      <c r="E44" s="3"/>
      <c r="F44" s="3"/>
      <c r="G44" s="3"/>
      <c r="H44" s="3"/>
      <c r="I44" s="3"/>
    </row>
    <row r="45" spans="2:9" x14ac:dyDescent="0.3">
      <c r="C45" s="3"/>
      <c r="D45" s="13"/>
    </row>
    <row r="46" spans="2:9" x14ac:dyDescent="0.3">
      <c r="C46" s="4"/>
      <c r="D46" s="2"/>
    </row>
  </sheetData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zoomScale="80" zoomScaleNormal="80" workbookViewId="0">
      <pane ySplit="10" topLeftCell="A11" activePane="bottomLeft" state="frozen"/>
      <selection activeCell="C32" sqref="C32"/>
      <selection pane="bottomLeft" activeCell="I22" sqref="I22"/>
    </sheetView>
  </sheetViews>
  <sheetFormatPr defaultColWidth="11.44140625" defaultRowHeight="14.4" x14ac:dyDescent="0.3"/>
  <cols>
    <col min="1" max="1" width="11.44140625" style="1"/>
    <col min="2" max="2" width="20.5546875" style="1" customWidth="1"/>
    <col min="3" max="3" width="87.5546875" style="1" customWidth="1"/>
    <col min="4" max="4" width="15.5546875" style="1" customWidth="1"/>
    <col min="5" max="5" width="22.5546875" style="1" customWidth="1"/>
    <col min="6" max="6" width="18.44140625" style="1" customWidth="1"/>
    <col min="7" max="7" width="17.5546875" style="1" customWidth="1"/>
    <col min="8" max="8" width="19.5546875" style="1" customWidth="1"/>
    <col min="9" max="9" width="18.44140625" style="1" customWidth="1"/>
    <col min="10" max="10" width="19" style="1" customWidth="1"/>
    <col min="11" max="11" width="21" style="1" customWidth="1"/>
    <col min="12" max="16384" width="11.44140625" style="1"/>
  </cols>
  <sheetData>
    <row r="1" spans="1:48" x14ac:dyDescent="0.3">
      <c r="C1" s="20"/>
      <c r="D1" s="20"/>
      <c r="E1" s="20"/>
      <c r="F1" s="20"/>
      <c r="G1" s="20"/>
      <c r="H1" s="20"/>
      <c r="I1" s="20"/>
    </row>
    <row r="2" spans="1:48" x14ac:dyDescent="0.3">
      <c r="C2" s="20"/>
      <c r="D2" s="20"/>
      <c r="E2" s="20"/>
      <c r="F2" s="20"/>
      <c r="G2" s="20"/>
      <c r="H2" s="20"/>
      <c r="I2" s="20"/>
    </row>
    <row r="3" spans="1:48" x14ac:dyDescent="0.3">
      <c r="C3" s="20"/>
      <c r="D3" s="20"/>
      <c r="E3" s="20"/>
      <c r="F3" s="20"/>
      <c r="G3" s="20"/>
      <c r="H3" s="20"/>
      <c r="I3" s="20"/>
    </row>
    <row r="4" spans="1:48" x14ac:dyDescent="0.3">
      <c r="E4" s="20"/>
    </row>
    <row r="5" spans="1:48" s="50" customFormat="1" x14ac:dyDescent="0.3">
      <c r="A5" s="51" t="s">
        <v>52</v>
      </c>
      <c r="B5" s="52"/>
      <c r="C5" s="52"/>
      <c r="D5" s="52"/>
      <c r="E5" s="52"/>
      <c r="F5" s="52"/>
      <c r="G5" s="52"/>
      <c r="H5" s="52"/>
      <c r="I5" s="52"/>
      <c r="J5" s="5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3">
      <c r="E6" s="20"/>
      <c r="F6" s="20"/>
    </row>
    <row r="7" spans="1:48" x14ac:dyDescent="0.3">
      <c r="E7" s="20"/>
    </row>
    <row r="8" spans="1:48" x14ac:dyDescent="0.3">
      <c r="E8" s="20"/>
      <c r="F8" s="46"/>
    </row>
    <row r="9" spans="1:48" x14ac:dyDescent="0.3">
      <c r="E9" s="20"/>
    </row>
    <row r="10" spans="1:48" x14ac:dyDescent="0.3">
      <c r="E10" s="20"/>
    </row>
    <row r="11" spans="1:48" x14ac:dyDescent="0.3">
      <c r="E11" s="20"/>
    </row>
    <row r="12" spans="1:48" ht="30" customHeight="1" x14ac:dyDescent="0.3">
      <c r="B12" s="53" t="s">
        <v>0</v>
      </c>
      <c r="C12" s="54"/>
      <c r="D12" s="54"/>
      <c r="E12" s="54"/>
      <c r="F12" s="54"/>
      <c r="G12" s="54"/>
      <c r="H12" s="54"/>
      <c r="I12" s="54"/>
      <c r="J12" s="54"/>
      <c r="K12" s="24"/>
    </row>
    <row r="13" spans="1:48" x14ac:dyDescent="0.3">
      <c r="B13" s="25" t="s">
        <v>1</v>
      </c>
      <c r="C13" s="25"/>
      <c r="D13" s="25"/>
      <c r="E13" s="25"/>
      <c r="F13" s="25"/>
      <c r="G13" s="25"/>
      <c r="H13" s="25"/>
      <c r="I13" s="25"/>
      <c r="J13" s="25"/>
    </row>
    <row r="14" spans="1:48" x14ac:dyDescent="0.3">
      <c r="B14" s="55" t="s">
        <v>2</v>
      </c>
      <c r="C14" s="56"/>
      <c r="D14" s="33" t="s">
        <v>3</v>
      </c>
      <c r="E14" s="33" t="s">
        <v>4</v>
      </c>
      <c r="F14" s="33" t="s">
        <v>5</v>
      </c>
      <c r="G14" s="25"/>
      <c r="H14" s="25"/>
      <c r="I14" s="26"/>
      <c r="J14" s="25"/>
    </row>
    <row r="15" spans="1:48" ht="46.35" customHeight="1" x14ac:dyDescent="0.3">
      <c r="B15" s="57" t="s">
        <v>6</v>
      </c>
      <c r="C15" s="58"/>
      <c r="D15" s="48">
        <v>2777052.98</v>
      </c>
      <c r="E15" s="34">
        <f>J23</f>
        <v>0</v>
      </c>
      <c r="F15" s="27" t="str">
        <f>IF($E15=0,"Pendent càlcul",IF($E15&gt;$D15,"Valor NO vàlid",(IF(OR(I18&gt;G18,I19&gt;G19,I20&gt;G20,I21&gt;G21,I22&gt;G22),"Valor unitari NO vàlid","Import vàlid"))))</f>
        <v>Pendent càlcul</v>
      </c>
      <c r="G15" s="28"/>
      <c r="H15" s="28"/>
      <c r="I15" s="28"/>
      <c r="J15" s="28"/>
    </row>
    <row r="16" spans="1:48" ht="27" customHeight="1" x14ac:dyDescent="0.3">
      <c r="B16" s="29" t="s">
        <v>7</v>
      </c>
      <c r="C16" s="25"/>
      <c r="D16" s="25"/>
      <c r="E16" s="25"/>
      <c r="F16" s="25"/>
      <c r="G16" s="25"/>
      <c r="H16" s="25"/>
      <c r="I16" s="25"/>
      <c r="J16" s="25"/>
    </row>
    <row r="17" spans="2:11" ht="30" customHeight="1" x14ac:dyDescent="0.3">
      <c r="B17" s="35" t="s">
        <v>8</v>
      </c>
      <c r="C17" s="35" t="s">
        <v>9</v>
      </c>
      <c r="D17" s="35" t="s">
        <v>10</v>
      </c>
      <c r="E17" s="35" t="s">
        <v>11</v>
      </c>
      <c r="F17" s="33" t="s">
        <v>12</v>
      </c>
      <c r="G17" s="33" t="s">
        <v>13</v>
      </c>
      <c r="H17" s="33" t="s">
        <v>14</v>
      </c>
      <c r="I17" s="33" t="s">
        <v>15</v>
      </c>
      <c r="J17" s="33" t="s">
        <v>16</v>
      </c>
    </row>
    <row r="18" spans="2:11" x14ac:dyDescent="0.3">
      <c r="B18" s="36" t="s">
        <v>17</v>
      </c>
      <c r="C18" s="37" t="s">
        <v>18</v>
      </c>
      <c r="D18" s="49" t="s">
        <v>19</v>
      </c>
      <c r="E18" s="36" t="s">
        <v>20</v>
      </c>
      <c r="F18" s="38">
        <v>2537</v>
      </c>
      <c r="G18" s="39">
        <v>1024.08</v>
      </c>
      <c r="H18" s="40">
        <f t="shared" ref="H18:H22" si="0">F18*G18</f>
        <v>2598090.96</v>
      </c>
      <c r="I18" s="30"/>
      <c r="J18" s="41">
        <f t="shared" ref="J18:J22" si="1">($F18*$I18)</f>
        <v>0</v>
      </c>
    </row>
    <row r="19" spans="2:11" x14ac:dyDescent="0.3">
      <c r="B19" s="36" t="s">
        <v>21</v>
      </c>
      <c r="C19" s="37" t="s">
        <v>22</v>
      </c>
      <c r="D19" s="49" t="s">
        <v>19</v>
      </c>
      <c r="E19" s="36" t="s">
        <v>20</v>
      </c>
      <c r="F19" s="38">
        <v>726</v>
      </c>
      <c r="G19" s="39">
        <v>15.56</v>
      </c>
      <c r="H19" s="40">
        <f t="shared" si="0"/>
        <v>11296.56</v>
      </c>
      <c r="I19" s="30"/>
      <c r="J19" s="41">
        <f t="shared" si="1"/>
        <v>0</v>
      </c>
    </row>
    <row r="20" spans="2:11" x14ac:dyDescent="0.3">
      <c r="B20" s="36" t="s">
        <v>23</v>
      </c>
      <c r="C20" s="37" t="s">
        <v>24</v>
      </c>
      <c r="D20" s="49" t="s">
        <v>19</v>
      </c>
      <c r="E20" s="36" t="s">
        <v>20</v>
      </c>
      <c r="F20" s="38">
        <v>726</v>
      </c>
      <c r="G20" s="39">
        <v>10.89</v>
      </c>
      <c r="H20" s="40">
        <f t="shared" si="0"/>
        <v>7906.14</v>
      </c>
      <c r="I20" s="30"/>
      <c r="J20" s="41">
        <f t="shared" si="1"/>
        <v>0</v>
      </c>
    </row>
    <row r="21" spans="2:11" x14ac:dyDescent="0.3">
      <c r="B21" s="36" t="s">
        <v>25</v>
      </c>
      <c r="C21" s="37" t="s">
        <v>26</v>
      </c>
      <c r="D21" s="49" t="s">
        <v>19</v>
      </c>
      <c r="E21" s="36" t="s">
        <v>20</v>
      </c>
      <c r="F21" s="38">
        <v>726</v>
      </c>
      <c r="G21" s="39">
        <v>131.52000000000001</v>
      </c>
      <c r="H21" s="40">
        <f t="shared" si="0"/>
        <v>95483.520000000004</v>
      </c>
      <c r="I21" s="30"/>
      <c r="J21" s="41">
        <f t="shared" si="1"/>
        <v>0</v>
      </c>
    </row>
    <row r="22" spans="2:11" x14ac:dyDescent="0.3">
      <c r="B22" s="36" t="s">
        <v>27</v>
      </c>
      <c r="C22" s="37" t="s">
        <v>28</v>
      </c>
      <c r="D22" s="49" t="s">
        <v>19</v>
      </c>
      <c r="E22" s="36" t="s">
        <v>20</v>
      </c>
      <c r="F22" s="38">
        <v>890</v>
      </c>
      <c r="G22" s="39">
        <v>72.22</v>
      </c>
      <c r="H22" s="40">
        <f t="shared" si="0"/>
        <v>64275.799999999996</v>
      </c>
      <c r="I22" s="30"/>
      <c r="J22" s="41">
        <f t="shared" si="1"/>
        <v>0</v>
      </c>
    </row>
    <row r="23" spans="2:11" x14ac:dyDescent="0.3">
      <c r="B23" s="25"/>
      <c r="C23" s="25"/>
      <c r="D23" s="25"/>
      <c r="E23" s="25"/>
      <c r="F23" s="42"/>
      <c r="G23" s="28"/>
      <c r="H23" s="43">
        <f>SUM(H18:H22)</f>
        <v>2777052.98</v>
      </c>
      <c r="I23" s="25"/>
      <c r="J23" s="44">
        <f>SUM(J18:J22)</f>
        <v>0</v>
      </c>
    </row>
    <row r="24" spans="2:11" ht="23.25" customHeight="1" x14ac:dyDescent="0.3">
      <c r="B24" s="25"/>
      <c r="C24" s="25"/>
      <c r="D24" s="25"/>
      <c r="E24" s="25"/>
      <c r="F24" s="25"/>
      <c r="G24" s="25"/>
      <c r="H24" s="25"/>
      <c r="I24" s="25"/>
      <c r="J24" s="25"/>
    </row>
    <row r="25" spans="2:11" x14ac:dyDescent="0.3">
      <c r="B25" s="1" t="s">
        <v>1</v>
      </c>
    </row>
    <row r="26" spans="2:11" ht="30" customHeight="1" x14ac:dyDescent="0.3">
      <c r="B26" s="53" t="s">
        <v>29</v>
      </c>
      <c r="C26" s="54"/>
      <c r="D26" s="54"/>
      <c r="E26" s="54"/>
      <c r="F26" s="54"/>
      <c r="G26" s="54"/>
      <c r="H26" s="54"/>
      <c r="I26" s="54"/>
      <c r="J26" s="54"/>
      <c r="K26" s="24"/>
    </row>
    <row r="28" spans="2:11" x14ac:dyDescent="0.3">
      <c r="C28" s="37" t="s">
        <v>30</v>
      </c>
    </row>
    <row r="29" spans="2:11" x14ac:dyDescent="0.3">
      <c r="C29" s="47" t="s">
        <v>31</v>
      </c>
    </row>
    <row r="32" spans="2:11" ht="30" customHeight="1" x14ac:dyDescent="0.3">
      <c r="B32" s="53" t="s">
        <v>32</v>
      </c>
      <c r="C32" s="54"/>
      <c r="D32" s="54"/>
      <c r="E32" s="54"/>
      <c r="F32" s="54"/>
      <c r="G32" s="54"/>
      <c r="H32" s="54"/>
      <c r="I32" s="54"/>
      <c r="J32" s="54"/>
      <c r="K32" s="24"/>
    </row>
    <row r="34" spans="2:11" x14ac:dyDescent="0.3">
      <c r="C34" s="37" t="s">
        <v>33</v>
      </c>
    </row>
    <row r="35" spans="2:11" x14ac:dyDescent="0.3">
      <c r="C35" s="47" t="s">
        <v>31</v>
      </c>
    </row>
    <row r="39" spans="2:11" ht="30" customHeight="1" x14ac:dyDescent="0.3">
      <c r="B39" s="53" t="s">
        <v>34</v>
      </c>
      <c r="C39" s="54"/>
      <c r="D39" s="54"/>
      <c r="E39" s="54"/>
      <c r="F39" s="54"/>
      <c r="G39" s="54"/>
      <c r="H39" s="54"/>
      <c r="I39" s="54"/>
      <c r="J39" s="54"/>
      <c r="K39" s="24"/>
    </row>
    <row r="41" spans="2:11" x14ac:dyDescent="0.3">
      <c r="C41" s="37" t="s">
        <v>35</v>
      </c>
    </row>
    <row r="42" spans="2:11" x14ac:dyDescent="0.3">
      <c r="C42" s="47" t="s">
        <v>31</v>
      </c>
    </row>
    <row r="45" spans="2:11" ht="30" customHeight="1" x14ac:dyDescent="0.3">
      <c r="B45" s="53" t="s">
        <v>36</v>
      </c>
      <c r="C45" s="54"/>
      <c r="D45" s="54"/>
      <c r="E45" s="54"/>
      <c r="F45" s="54"/>
      <c r="G45" s="54"/>
      <c r="H45" s="54"/>
      <c r="I45" s="54"/>
      <c r="J45" s="54"/>
      <c r="K45" s="24"/>
    </row>
    <row r="47" spans="2:11" ht="27.6" x14ac:dyDescent="0.3">
      <c r="C47" s="45" t="s">
        <v>37</v>
      </c>
    </row>
    <row r="48" spans="2:11" x14ac:dyDescent="0.3">
      <c r="C48" s="47" t="s">
        <v>31</v>
      </c>
    </row>
    <row r="50" spans="2:11" x14ac:dyDescent="0.3">
      <c r="G50" s="32"/>
    </row>
    <row r="51" spans="2:11" ht="30" customHeight="1" x14ac:dyDescent="0.3">
      <c r="B51" s="53" t="s">
        <v>38</v>
      </c>
      <c r="C51" s="54"/>
      <c r="D51" s="54"/>
      <c r="E51" s="54"/>
      <c r="F51" s="54"/>
      <c r="G51" s="54"/>
      <c r="H51" s="54"/>
      <c r="I51" s="54"/>
      <c r="J51" s="54"/>
      <c r="K51" s="24"/>
    </row>
    <row r="53" spans="2:11" x14ac:dyDescent="0.3">
      <c r="C53" s="45" t="s">
        <v>39</v>
      </c>
    </row>
    <row r="54" spans="2:11" x14ac:dyDescent="0.3">
      <c r="C54" s="47" t="s">
        <v>31</v>
      </c>
    </row>
  </sheetData>
  <sheetProtection algorithmName="SHA-512" hashValue="LT1J7o1SAuF76eOdG+XPZfY++zTk0nIe7UDjqYJ6fwhOILxWPjK6A1iWf/87OqeyU8r3VQAhc5Ja2k+74UZCJA==" saltValue="U+I5wTZ5HBs1eNmCqoQjFQ==" spinCount="100000" sheet="1" objects="1" scenarios="1"/>
  <mergeCells count="9">
    <mergeCell ref="A5:J5"/>
    <mergeCell ref="B12:J12"/>
    <mergeCell ref="B26:J26"/>
    <mergeCell ref="B32:J32"/>
    <mergeCell ref="B51:J51"/>
    <mergeCell ref="B39:J39"/>
    <mergeCell ref="B45:J45"/>
    <mergeCell ref="B14:C14"/>
    <mergeCell ref="B15:C15"/>
  </mergeCells>
  <pageMargins left="0.7" right="0.7" top="0.75" bottom="0.75" header="0.3" footer="0.3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llista!$B$6:$B$9</xm:f>
          </x14:formula1>
          <xm:sqref>C29</xm:sqref>
        </x14:dataValidation>
        <x14:dataValidation type="list" allowBlank="1" showInputMessage="1" showErrorMessage="1">
          <x14:formula1>
            <xm:f>llista!$B$12:$B$15</xm:f>
          </x14:formula1>
          <xm:sqref>C35</xm:sqref>
        </x14:dataValidation>
        <x14:dataValidation type="list" allowBlank="1" showInputMessage="1" showErrorMessage="1">
          <x14:formula1>
            <xm:f>llista!$B$23:$B$25</xm:f>
          </x14:formula1>
          <xm:sqref>C48</xm:sqref>
        </x14:dataValidation>
        <x14:dataValidation type="list" allowBlank="1" showInputMessage="1" showErrorMessage="1">
          <x14:formula1>
            <xm:f>llista!$B$18:$B$20</xm:f>
          </x14:formula1>
          <xm:sqref>C42</xm:sqref>
        </x14:dataValidation>
        <x14:dataValidation type="list" allowBlank="1" showInputMessage="1" showErrorMessage="1">
          <x14:formula1>
            <xm:f>llista!$B$28:$B$30</xm:f>
          </x14:formula1>
          <xm:sqref>C54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30"/>
  <sheetViews>
    <sheetView topLeftCell="B10" workbookViewId="0">
      <selection activeCell="B27" sqref="B27"/>
    </sheetView>
  </sheetViews>
  <sheetFormatPr defaultRowHeight="14.4" x14ac:dyDescent="0.3"/>
  <cols>
    <col min="2" max="2" width="105.44140625" bestFit="1" customWidth="1"/>
  </cols>
  <sheetData>
    <row r="4" spans="2:2" ht="15" thickBot="1" x14ac:dyDescent="0.35"/>
    <row r="5" spans="2:2" ht="15" thickBot="1" x14ac:dyDescent="0.35">
      <c r="B5" s="22" t="s">
        <v>40</v>
      </c>
    </row>
    <row r="6" spans="2:2" ht="15" thickBot="1" x14ac:dyDescent="0.35">
      <c r="B6" s="23" t="s">
        <v>31</v>
      </c>
    </row>
    <row r="7" spans="2:2" ht="15" thickBot="1" x14ac:dyDescent="0.35">
      <c r="B7" s="23" t="s">
        <v>41</v>
      </c>
    </row>
    <row r="8" spans="2:2" ht="15" thickBot="1" x14ac:dyDescent="0.35">
      <c r="B8" s="23" t="s">
        <v>42</v>
      </c>
    </row>
    <row r="9" spans="2:2" ht="15" thickBot="1" x14ac:dyDescent="0.35">
      <c r="B9" s="23" t="s">
        <v>43</v>
      </c>
    </row>
    <row r="10" spans="2:2" ht="15" thickBot="1" x14ac:dyDescent="0.35"/>
    <row r="11" spans="2:2" ht="15" thickBot="1" x14ac:dyDescent="0.35">
      <c r="B11" s="22" t="s">
        <v>44</v>
      </c>
    </row>
    <row r="12" spans="2:2" ht="15" thickBot="1" x14ac:dyDescent="0.35">
      <c r="B12" s="23" t="s">
        <v>31</v>
      </c>
    </row>
    <row r="13" spans="2:2" ht="15" thickBot="1" x14ac:dyDescent="0.35">
      <c r="B13" s="23" t="s">
        <v>41</v>
      </c>
    </row>
    <row r="14" spans="2:2" ht="15" thickBot="1" x14ac:dyDescent="0.35">
      <c r="B14" s="23" t="s">
        <v>45</v>
      </c>
    </row>
    <row r="15" spans="2:2" ht="15" thickBot="1" x14ac:dyDescent="0.35">
      <c r="B15" s="23" t="s">
        <v>46</v>
      </c>
    </row>
    <row r="16" spans="2:2" ht="15" thickBot="1" x14ac:dyDescent="0.35"/>
    <row r="17" spans="2:2" ht="15" thickBot="1" x14ac:dyDescent="0.35">
      <c r="B17" s="22" t="s">
        <v>35</v>
      </c>
    </row>
    <row r="18" spans="2:2" ht="15" thickBot="1" x14ac:dyDescent="0.35">
      <c r="B18" s="23" t="s">
        <v>31</v>
      </c>
    </row>
    <row r="19" spans="2:2" ht="15" thickBot="1" x14ac:dyDescent="0.35">
      <c r="B19" s="23" t="s">
        <v>47</v>
      </c>
    </row>
    <row r="20" spans="2:2" ht="15" thickBot="1" x14ac:dyDescent="0.35">
      <c r="B20" s="23" t="s">
        <v>48</v>
      </c>
    </row>
    <row r="21" spans="2:2" ht="15" thickBot="1" x14ac:dyDescent="0.35"/>
    <row r="22" spans="2:2" ht="15" thickBot="1" x14ac:dyDescent="0.35">
      <c r="B22" s="31" t="s">
        <v>49</v>
      </c>
    </row>
    <row r="23" spans="2:2" ht="15" thickBot="1" x14ac:dyDescent="0.35">
      <c r="B23" s="23" t="s">
        <v>31</v>
      </c>
    </row>
    <row r="24" spans="2:2" ht="15" thickBot="1" x14ac:dyDescent="0.35">
      <c r="B24" s="23" t="s">
        <v>50</v>
      </c>
    </row>
    <row r="25" spans="2:2" ht="15" thickBot="1" x14ac:dyDescent="0.35">
      <c r="B25" s="23" t="s">
        <v>51</v>
      </c>
    </row>
    <row r="26" spans="2:2" ht="15" thickBot="1" x14ac:dyDescent="0.35"/>
    <row r="27" spans="2:2" ht="15" thickBot="1" x14ac:dyDescent="0.35">
      <c r="B27" s="31" t="s">
        <v>39</v>
      </c>
    </row>
    <row r="28" spans="2:2" ht="15" thickBot="1" x14ac:dyDescent="0.35">
      <c r="B28" s="23" t="s">
        <v>31</v>
      </c>
    </row>
    <row r="29" spans="2:2" ht="15" thickBot="1" x14ac:dyDescent="0.35">
      <c r="B29" s="23" t="s">
        <v>50</v>
      </c>
    </row>
    <row r="30" spans="2:2" ht="15" thickBot="1" x14ac:dyDescent="0.35">
      <c r="B30" s="23" t="s">
        <v>51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56165-068e-485a-9f4f-dbbdad7493f4">
      <Terms xmlns="http://schemas.microsoft.com/office/infopath/2007/PartnerControls"/>
    </lcf76f155ced4ddcb4097134ff3c332f>
    <TaxCatchAll xmlns="5b3dd83a-f737-45de-b38d-38c8a75c49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813B51C3C659468CABEDCA161B9CC2" ma:contentTypeVersion="12" ma:contentTypeDescription="Crea un document nou" ma:contentTypeScope="" ma:versionID="60cc61cabb5c71c9f2f98c6e2e9f3e6c">
  <xsd:schema xmlns:xsd="http://www.w3.org/2001/XMLSchema" xmlns:xs="http://www.w3.org/2001/XMLSchema" xmlns:p="http://schemas.microsoft.com/office/2006/metadata/properties" xmlns:ns2="64d56165-068e-485a-9f4f-dbbdad7493f4" xmlns:ns3="5b3dd83a-f737-45de-b38d-38c8a75c4936" targetNamespace="http://schemas.microsoft.com/office/2006/metadata/properties" ma:root="true" ma:fieldsID="53719737dd6739c90b9e1be85b5d683c" ns2:_="" ns3:_="">
    <xsd:import namespace="64d56165-068e-485a-9f4f-dbbdad7493f4"/>
    <xsd:import namespace="5b3dd83a-f737-45de-b38d-38c8a75c4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6165-068e-485a-9f4f-dbbdad749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dd83a-f737-45de-b38d-38c8a75c4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5344766-00e7-4bb1-9279-7cda21668243}" ma:internalName="TaxCatchAll" ma:showField="CatchAllData" ma:web="5b3dd83a-f737-45de-b38d-38c8a75c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3AC93-0C4F-46ED-A825-631DBFC1E134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5b3dd83a-f737-45de-b38d-38c8a75c4936"/>
    <ds:schemaRef ds:uri="64d56165-068e-485a-9f4f-dbbdad7493f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C5B71D-688A-4D64-8EB4-B868B2200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56165-068e-485a-9f4f-dbbdad7493f4"/>
    <ds:schemaRef ds:uri="5b3dd83a-f737-45de-b38d-38c8a75c4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D4BE3E-BE4C-447B-B83C-FB790CB53B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Introducció</vt:lpstr>
      <vt:lpstr>Lot 1</vt:lpstr>
      <vt:lpstr>llista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robert.yelamos@gencat.cat</dc:creator>
  <cp:keywords/>
  <dc:description/>
  <cp:lastModifiedBy>Fernandez Alferez, Elisa</cp:lastModifiedBy>
  <cp:revision/>
  <dcterms:created xsi:type="dcterms:W3CDTF">2016-09-27T21:24:54Z</dcterms:created>
  <dcterms:modified xsi:type="dcterms:W3CDTF">2023-07-17T12:04:27Z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0x01010087813B51C3C659468CABEDCA161B9CC2</vt:lpwstr>
  </property>
  <property fmtid="{D5CDD505-2E9C-101B-9397-08002B2CF9AE}" pid="3" name="AuthorIds_UIVersion_4608">
    <vt:lpwstr>17</vt:lpwstr>
  </property>
  <property fmtid="{D5CDD505-2E9C-101B-9397-08002B2CF9AE}" pid="4" name="MediaServiceImageTags">
    <vt:lpwstr/>
  </property>
</Properties>
</file>