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PHMJ\Edifici Santa Caterina\Manteniment\GESTIÓ\concursos, obres i Projectes\2023\Exp 2023_78 Equipament obra nou BQ\02_Concurs\"/>
    </mc:Choice>
  </mc:AlternateContent>
  <bookViews>
    <workbookView xWindow="0" yWindow="0" windowWidth="16380" windowHeight="8190" tabRatio="500" firstSheet="1" activeTab="1"/>
  </bookViews>
  <sheets>
    <sheet name="RESUM" sheetId="1" state="hidden" r:id="rId1"/>
    <sheet name="Taula det preu" sheetId="2" r:id="rId2"/>
  </sheets>
  <calcPr calcId="162913"/>
</workbook>
</file>

<file path=xl/calcChain.xml><?xml version="1.0" encoding="utf-8"?>
<calcChain xmlns="http://schemas.openxmlformats.org/spreadsheetml/2006/main">
  <c r="C36" i="2" l="1"/>
  <c r="D36" i="2" s="1"/>
  <c r="D35" i="2"/>
  <c r="D34" i="2"/>
  <c r="E23" i="2"/>
  <c r="F23" i="2" s="1"/>
  <c r="F21" i="2"/>
  <c r="F19" i="2"/>
  <c r="C8" i="2"/>
  <c r="D8" i="2" s="1"/>
  <c r="D7" i="2"/>
  <c r="D6" i="2"/>
  <c r="D22" i="1"/>
  <c r="E22" i="1" s="1"/>
  <c r="E21" i="1"/>
  <c r="E17" i="1"/>
  <c r="D7" i="1" l="1"/>
  <c r="E7" i="1" s="1"/>
  <c r="E6" i="1"/>
  <c r="E5" i="1" l="1"/>
</calcChain>
</file>

<file path=xl/sharedStrings.xml><?xml version="1.0" encoding="utf-8"?>
<sst xmlns="http://schemas.openxmlformats.org/spreadsheetml/2006/main" count="83" uniqueCount="39">
  <si>
    <t>TOTAL UDS</t>
  </si>
  <si>
    <t>PROPOSTA ECONÒMICA DEL LICITADOR</t>
  </si>
  <si>
    <t>OMPLIR només l' import de la casella groga i es calcularà l'oferta</t>
  </si>
  <si>
    <t>% Descompte a aplicar als preus de materials recanvis accesoris</t>
  </si>
  <si>
    <t>Ampliació del termini de garantia (anys)</t>
  </si>
  <si>
    <t>Proposta de preu hora d’assistència tècnica especialitzada amb desplaçament o enviament d'equip a taller</t>
  </si>
  <si>
    <t>Total s/iva</t>
  </si>
  <si>
    <t>Total iva inclòs</t>
  </si>
  <si>
    <t xml:space="preserve">Resum </t>
  </si>
  <si>
    <t xml:space="preserve">Cost anual del manteniment a tot risc </t>
  </si>
  <si>
    <t>Cost anual del manteniment preventiu</t>
  </si>
  <si>
    <t>Servei de manteniment durant 10 anys. IMPORT MÀXIM VARIABLE</t>
  </si>
  <si>
    <t>TOTAL Subministrament + Servei de manteniment</t>
  </si>
  <si>
    <t>Concurs  CONTR/2023/0000000082 SUBMINISTRAMENT I INSTAL·LACIÓ D'UNA INCUBADORA DE TRANSPORT I L'EVENTUAL SERVEI DE MANTENIMENT PER A L'HOSPITAL SANTA CATERINA DE L'IAS en el marc del Programa específic de suport a la renovació tecnològica (PERT) promogut pel Servei Català de la Salut en virtut de la convocatòria pública prevista per la Resolució 8LT/ 1878/2022, de 22 de juny, aprovada en desenvolupament de l’Ordre 8LT/82/2022, de 25 d’abril.</t>
  </si>
  <si>
    <t>Eventual servei de manteniment a necessitats de l’IAS ( 10 anys).
IMPORT VARIABLE MÀXIM ANUAL 2.070 € x 10 anys</t>
  </si>
  <si>
    <t>LOT 1 Columnes</t>
  </si>
  <si>
    <t>Preu total subministrament</t>
  </si>
  <si>
    <t>Subministrament  Columnes</t>
  </si>
  <si>
    <t>LOT 2 Làmpares quirúrgiques</t>
  </si>
  <si>
    <t>Subministrament  Làmpares quirúrgiques</t>
  </si>
  <si>
    <t>Subministrament mànec esterilitzable</t>
  </si>
  <si>
    <t>Preu unitari mànec esterilitzable</t>
  </si>
  <si>
    <t>Ràpel</t>
  </si>
  <si>
    <t>Ràpel (%)</t>
  </si>
  <si>
    <t>Cost anual del manteniment a tot risc  (€)</t>
  </si>
  <si>
    <t>Cost anual del manteniment preventiu (€)</t>
  </si>
  <si>
    <t>Proposta de preu hora d’assistència tècnica especialitzada amb desplaçament o enviament d'equip a taller (€)</t>
  </si>
  <si>
    <t>Preu mànec esterilitzable unitari</t>
  </si>
  <si>
    <t>Unitats consum anual estimat</t>
  </si>
  <si>
    <t>-</t>
  </si>
  <si>
    <t>Preu unitari sense iva</t>
  </si>
  <si>
    <t>LOT 3 Panell tècnic</t>
  </si>
  <si>
    <t>Concurs  CONTR/2023/0000000078 SUBMINISTRAMENT I INSTAL·LACIÓ DE COLUMNES, LÀMPARES QUIRÚRGIQUES I PANELLS TÈCNICS, I L'EVENTUAL SERVEI DE MANTENIMENT PEL NOU BLOC QUIRÚRGIC DE L'HOSPITAL SANTA CATERINA DE L'IAS, PER LOTS.</t>
  </si>
  <si>
    <t>Preu total subministrament columnes (8 ut.)</t>
  </si>
  <si>
    <t>Preu total subministrament làmpares  (8 ut) i càmara (1 ut)</t>
  </si>
  <si>
    <t>Preu total subministrament panell tècnic (4 ut)</t>
  </si>
  <si>
    <t>Eventual servei de manteniment a necessitats de l’IAS ( 10 anys).
IMPORT VARIABLE MÀXIM ANUAL 9.600 € x 10 anys</t>
  </si>
  <si>
    <t>Eventual servei de manteniment a necessitats de l’IAS ( 10 anys).
IMPORT VARIABLE MÀXIM ANUAL 16.500 € x 10 anys</t>
  </si>
  <si>
    <t>Eventual servei de manteniment a necessitats de l’IAS ( 10 anys).
IMPORT VARIABLE MÀXIM ANUAL 4.200 € x 10 anys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</si>
</sst>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44" fontId="9" fillId="0" borderId="0" applyFont="0" applyFill="0" applyBorder="0" applyAlignment="0" applyProtection="0"/>
    <xf numFmtId="0" fontId="9" fillId="5" borderId="12" applyNumberFormat="0" applyFont="0" applyAlignment="0" applyProtection="0"/>
    <xf numFmtId="0" fontId="1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11" fillId="9" borderId="0" applyNumberFormat="0" applyBorder="0" applyAlignment="0" applyProtection="0"/>
    <xf numFmtId="0" fontId="1" fillId="10" borderId="0" applyNumberFormat="0" applyBorder="0" applyAlignment="0" applyProtection="0"/>
  </cellStyleXfs>
  <cellXfs count="77">
    <xf numFmtId="0" fontId="0" fillId="0" borderId="0" xfId="0"/>
    <xf numFmtId="0" fontId="0" fillId="0" borderId="0" xfId="0" applyBorder="1"/>
    <xf numFmtId="0" fontId="0" fillId="2" borderId="0" xfId="0" applyFill="1" applyBorder="1"/>
    <xf numFmtId="0" fontId="5" fillId="3" borderId="8" xfId="0" applyFont="1" applyFill="1" applyBorder="1" applyAlignment="1">
      <alignment wrapText="1" shrinkToFit="1"/>
    </xf>
    <xf numFmtId="0" fontId="0" fillId="4" borderId="0" xfId="0" applyFill="1" applyBorder="1" applyAlignment="1">
      <alignment wrapText="1"/>
    </xf>
    <xf numFmtId="0" fontId="5" fillId="3" borderId="0" xfId="0" applyFont="1" applyFill="1" applyBorder="1" applyAlignment="1">
      <alignment wrapText="1" shrinkToFi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wrapText="1"/>
    </xf>
    <xf numFmtId="0" fontId="0" fillId="0" borderId="8" xfId="0" applyBorder="1"/>
    <xf numFmtId="0" fontId="6" fillId="2" borderId="0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wrapText="1" shrinkToFit="1"/>
    </xf>
    <xf numFmtId="0" fontId="8" fillId="0" borderId="2" xfId="0" applyFont="1" applyBorder="1"/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7" fillId="8" borderId="2" xfId="5" applyFont="1" applyBorder="1" applyAlignment="1">
      <alignment horizontal="center" vertical="center"/>
    </xf>
    <xf numFmtId="49" fontId="3" fillId="7" borderId="1" xfId="4" applyNumberFormat="1" applyBorder="1" applyAlignment="1">
      <alignment horizontal="center" vertical="center" wrapText="1"/>
    </xf>
    <xf numFmtId="0" fontId="3" fillId="7" borderId="2" xfId="4" applyBorder="1" applyAlignment="1">
      <alignment horizontal="center" wrapText="1"/>
    </xf>
    <xf numFmtId="49" fontId="3" fillId="7" borderId="4" xfId="4" applyNumberFormat="1" applyBorder="1" applyAlignment="1">
      <alignment horizontal="center" wrapText="1"/>
    </xf>
    <xf numFmtId="49" fontId="3" fillId="7" borderId="5" xfId="4" applyNumberFormat="1" applyBorder="1" applyAlignment="1">
      <alignment horizontal="center" wrapText="1"/>
    </xf>
    <xf numFmtId="49" fontId="3" fillId="7" borderId="6" xfId="4" applyNumberFormat="1" applyBorder="1" applyAlignment="1">
      <alignment horizontal="center" wrapText="1"/>
    </xf>
    <xf numFmtId="44" fontId="0" fillId="0" borderId="9" xfId="1" applyFont="1" applyFill="1" applyBorder="1"/>
    <xf numFmtId="44" fontId="6" fillId="5" borderId="2" xfId="2" applyNumberFormat="1" applyFont="1" applyBorder="1" applyProtection="1">
      <protection locked="0"/>
    </xf>
    <xf numFmtId="0" fontId="4" fillId="2" borderId="1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44" fontId="6" fillId="0" borderId="10" xfId="1" applyFont="1" applyFill="1" applyBorder="1" applyProtection="1">
      <protection locked="0"/>
    </xf>
    <xf numFmtId="0" fontId="6" fillId="5" borderId="14" xfId="2" applyFont="1" applyBorder="1" applyProtection="1">
      <protection locked="0"/>
    </xf>
    <xf numFmtId="0" fontId="6" fillId="5" borderId="15" xfId="2" applyFont="1" applyBorder="1" applyProtection="1">
      <protection locked="0"/>
    </xf>
    <xf numFmtId="0" fontId="6" fillId="5" borderId="16" xfId="2" applyFont="1" applyBorder="1" applyProtection="1">
      <protection locked="0"/>
    </xf>
    <xf numFmtId="0" fontId="0" fillId="0" borderId="2" xfId="0" applyFill="1" applyBorder="1" applyAlignment="1">
      <alignment wrapText="1"/>
    </xf>
    <xf numFmtId="44" fontId="0" fillId="0" borderId="9" xfId="1" applyFont="1" applyFill="1" applyBorder="1" applyAlignment="1">
      <alignment horizontal="center" vertical="center"/>
    </xf>
    <xf numFmtId="44" fontId="6" fillId="0" borderId="2" xfId="1" applyFont="1" applyFill="1" applyBorder="1" applyAlignment="1" applyProtection="1">
      <alignment vertical="center"/>
      <protection locked="0"/>
    </xf>
    <xf numFmtId="44" fontId="6" fillId="0" borderId="2" xfId="1" applyFont="1" applyFill="1" applyBorder="1" applyAlignment="1" applyProtection="1">
      <alignment horizontal="center" vertical="center"/>
      <protection locked="0"/>
    </xf>
    <xf numFmtId="44" fontId="10" fillId="6" borderId="9" xfId="3" applyNumberFormat="1" applyFont="1" applyBorder="1" applyAlignment="1">
      <alignment horizontal="center" vertical="center"/>
    </xf>
    <xf numFmtId="0" fontId="2" fillId="7" borderId="2" xfId="4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 wrapText="1"/>
    </xf>
    <xf numFmtId="0" fontId="10" fillId="9" borderId="7" xfId="6" applyFont="1" applyBorder="1" applyAlignment="1">
      <alignment horizontal="center" vertical="center"/>
    </xf>
    <xf numFmtId="0" fontId="11" fillId="9" borderId="7" xfId="6" applyBorder="1" applyAlignment="1">
      <alignment horizontal="center" wrapText="1"/>
    </xf>
    <xf numFmtId="49" fontId="1" fillId="10" borderId="4" xfId="7" applyNumberFormat="1" applyBorder="1" applyAlignment="1">
      <alignment horizontal="center" wrapText="1"/>
    </xf>
    <xf numFmtId="49" fontId="1" fillId="10" borderId="5" xfId="7" applyNumberFormat="1" applyBorder="1" applyAlignment="1">
      <alignment horizontal="center" wrapText="1"/>
    </xf>
    <xf numFmtId="49" fontId="1" fillId="10" borderId="6" xfId="7" applyNumberFormat="1" applyBorder="1" applyAlignment="1">
      <alignment horizontal="center" wrapText="1"/>
    </xf>
    <xf numFmtId="0" fontId="6" fillId="5" borderId="2" xfId="2" applyFont="1" applyBorder="1" applyProtection="1">
      <protection locked="0"/>
    </xf>
    <xf numFmtId="44" fontId="6" fillId="0" borderId="2" xfId="1" applyFont="1" applyFill="1" applyBorder="1" applyAlignment="1" applyProtection="1">
      <alignment vertical="center"/>
    </xf>
    <xf numFmtId="44" fontId="0" fillId="0" borderId="9" xfId="1" applyFont="1" applyFill="1" applyBorder="1" applyAlignment="1" applyProtection="1">
      <alignment horizontal="center" vertical="center"/>
    </xf>
    <xf numFmtId="44" fontId="11" fillId="9" borderId="2" xfId="6" applyNumberFormat="1" applyBorder="1" applyAlignment="1" applyProtection="1">
      <alignment horizontal="center" vertical="center"/>
    </xf>
    <xf numFmtId="44" fontId="11" fillId="9" borderId="9" xfId="6" applyNumberFormat="1" applyBorder="1" applyAlignment="1" applyProtection="1">
      <alignment horizontal="center" vertical="center"/>
    </xf>
    <xf numFmtId="44" fontId="0" fillId="0" borderId="9" xfId="1" applyFont="1" applyFill="1" applyBorder="1" applyProtection="1"/>
    <xf numFmtId="0" fontId="0" fillId="0" borderId="0" xfId="0" applyProtection="1"/>
    <xf numFmtId="0" fontId="4" fillId="0" borderId="7" xfId="0" applyFont="1" applyFill="1" applyBorder="1" applyAlignment="1" applyProtection="1">
      <alignment horizontal="center" wrapText="1"/>
    </xf>
    <xf numFmtId="0" fontId="11" fillId="9" borderId="2" xfId="6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 wrapText="1"/>
    </xf>
    <xf numFmtId="44" fontId="6" fillId="0" borderId="2" xfId="2" quotePrefix="1" applyNumberFormat="1" applyFont="1" applyFill="1" applyBorder="1" applyAlignment="1" applyProtection="1">
      <alignment horizontal="center"/>
    </xf>
    <xf numFmtId="44" fontId="6" fillId="0" borderId="10" xfId="1" applyFont="1" applyFill="1" applyBorder="1" applyProtection="1"/>
    <xf numFmtId="44" fontId="6" fillId="0" borderId="0" xfId="1" applyFont="1" applyFill="1" applyBorder="1" applyProtection="1"/>
    <xf numFmtId="0" fontId="0" fillId="5" borderId="12" xfId="2" applyFont="1" applyAlignment="1">
      <alignment horizontal="center" vertical="center"/>
    </xf>
    <xf numFmtId="0" fontId="0" fillId="5" borderId="19" xfId="2" applyFont="1" applyBorder="1" applyAlignment="1">
      <alignment horizontal="center" vertical="center" wrapText="1"/>
    </xf>
    <xf numFmtId="0" fontId="0" fillId="5" borderId="12" xfId="2" applyFont="1" applyAlignment="1">
      <alignment horizontal="center" vertical="center" wrapText="1"/>
    </xf>
    <xf numFmtId="0" fontId="11" fillId="9" borderId="3" xfId="6" applyBorder="1" applyAlignment="1">
      <alignment horizontal="center" vertical="center" wrapText="1"/>
    </xf>
    <xf numFmtId="0" fontId="11" fillId="9" borderId="17" xfId="6" applyBorder="1" applyAlignment="1">
      <alignment horizontal="center" vertical="center" wrapText="1"/>
    </xf>
    <xf numFmtId="0" fontId="11" fillId="9" borderId="18" xfId="6" applyBorder="1" applyAlignment="1">
      <alignment horizontal="center" vertical="center" wrapText="1"/>
    </xf>
    <xf numFmtId="49" fontId="1" fillId="10" borderId="20" xfId="7" applyNumberFormat="1" applyBorder="1" applyAlignment="1">
      <alignment horizontal="center" vertical="center" wrapText="1"/>
    </xf>
    <xf numFmtId="49" fontId="1" fillId="10" borderId="21" xfId="7" applyNumberFormat="1" applyBorder="1" applyAlignment="1">
      <alignment horizontal="center" vertical="center" wrapText="1"/>
    </xf>
    <xf numFmtId="49" fontId="1" fillId="10" borderId="11" xfId="7" applyNumberFormat="1" applyBorder="1" applyAlignment="1">
      <alignment horizontal="center" vertical="center" wrapText="1"/>
    </xf>
  </cellXfs>
  <cellStyles count="8">
    <cellStyle name="20% - Énfasis1" xfId="4" builtinId="30"/>
    <cellStyle name="20% - Énfasis5" xfId="7" builtinId="46"/>
    <cellStyle name="40% - Énfasis1" xfId="5" builtinId="31"/>
    <cellStyle name="Énfasis1" xfId="3" builtinId="29"/>
    <cellStyle name="Énfasis5" xfId="6" builtinId="45"/>
    <cellStyle name="Moneda" xfId="1" builtinId="4"/>
    <cellStyle name="Normal" xfId="0" builtinId="0"/>
    <cellStyle name="Notas" xfId="2" builtin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72BF44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3"/>
    <pageSetUpPr fitToPage="1"/>
  </sheetPr>
  <dimension ref="A1:J28"/>
  <sheetViews>
    <sheetView zoomScale="90" zoomScaleNormal="90" workbookViewId="0">
      <selection activeCell="J12" sqref="J12"/>
    </sheetView>
  </sheetViews>
  <sheetFormatPr baseColWidth="10" defaultColWidth="11" defaultRowHeight="15" x14ac:dyDescent="0.25"/>
  <cols>
    <col min="1" max="1" width="73.42578125" customWidth="1"/>
    <col min="2" max="2" width="6.85546875" customWidth="1"/>
    <col min="3" max="3" width="42.140625" customWidth="1"/>
    <col min="4" max="4" width="13.85546875" bestFit="1" customWidth="1"/>
    <col min="5" max="5" width="15.140625" customWidth="1"/>
  </cols>
  <sheetData>
    <row r="1" spans="1:10" ht="37.5" customHeight="1" thickBot="1" x14ac:dyDescent="0.3">
      <c r="A1" s="20" t="s">
        <v>1</v>
      </c>
      <c r="C1" s="68" t="s">
        <v>2</v>
      </c>
      <c r="D1" s="68"/>
      <c r="E1" s="68"/>
    </row>
    <row r="2" spans="1:10" ht="90.75" thickBot="1" x14ac:dyDescent="0.3">
      <c r="A2" s="21" t="s">
        <v>13</v>
      </c>
      <c r="B2" s="22" t="s">
        <v>0</v>
      </c>
      <c r="C2" s="23" t="s">
        <v>8</v>
      </c>
      <c r="D2" s="24" t="s">
        <v>6</v>
      </c>
      <c r="E2" s="25" t="s">
        <v>7</v>
      </c>
    </row>
    <row r="3" spans="1:10" ht="7.5" customHeight="1" thickBot="1" x14ac:dyDescent="0.3">
      <c r="A3" s="6"/>
      <c r="B3" s="9"/>
      <c r="C3" s="7"/>
      <c r="D3" s="7"/>
      <c r="E3" s="7"/>
    </row>
    <row r="4" spans="1:10" ht="15.75" thickBot="1" x14ac:dyDescent="0.3">
      <c r="A4" s="39" t="s">
        <v>15</v>
      </c>
      <c r="B4" s="8"/>
      <c r="C4" s="1"/>
    </row>
    <row r="5" spans="1:10" ht="15.75" thickBot="1" x14ac:dyDescent="0.3">
      <c r="A5" s="13" t="s">
        <v>17</v>
      </c>
      <c r="B5" s="34"/>
      <c r="C5" s="14" t="s">
        <v>16</v>
      </c>
      <c r="D5" s="27"/>
      <c r="E5" s="26">
        <f>D5*1.21</f>
        <v>0</v>
      </c>
      <c r="J5" s="10"/>
    </row>
    <row r="6" spans="1:10" ht="30.75" thickBot="1" x14ac:dyDescent="0.3">
      <c r="A6" s="17" t="s">
        <v>14</v>
      </c>
      <c r="B6" s="19"/>
      <c r="C6" s="15" t="s">
        <v>11</v>
      </c>
      <c r="D6" s="36">
        <v>20700</v>
      </c>
      <c r="E6" s="35">
        <f>D6*1.21</f>
        <v>25047</v>
      </c>
      <c r="J6" s="10"/>
    </row>
    <row r="7" spans="1:10" ht="30.75" thickBot="1" x14ac:dyDescent="0.3">
      <c r="A7" s="16"/>
      <c r="B7" s="19"/>
      <c r="C7" s="15" t="s">
        <v>12</v>
      </c>
      <c r="D7" s="37" t="str">
        <f>IF(D5=0,"0",D5+D6)</f>
        <v>0</v>
      </c>
      <c r="E7" s="38" t="str">
        <f>IF(D7="0","0",D7*1.21)</f>
        <v>0</v>
      </c>
      <c r="J7" s="10"/>
    </row>
    <row r="8" spans="1:10" ht="15.75" thickBot="1" x14ac:dyDescent="0.3">
      <c r="A8" s="16"/>
      <c r="B8" s="19"/>
      <c r="C8" s="15"/>
      <c r="D8" s="30"/>
      <c r="E8" s="18"/>
      <c r="J8" s="10"/>
    </row>
    <row r="9" spans="1:10" ht="15.75" thickBot="1" x14ac:dyDescent="0.3">
      <c r="A9" s="16"/>
      <c r="B9" s="19"/>
      <c r="C9" s="28" t="s">
        <v>22</v>
      </c>
      <c r="D9" s="31"/>
      <c r="E9" s="18"/>
      <c r="J9" s="10"/>
    </row>
    <row r="10" spans="1:10" ht="15.75" thickBot="1" x14ac:dyDescent="0.3">
      <c r="A10" s="12"/>
      <c r="B10" s="11"/>
      <c r="C10" s="28" t="s">
        <v>4</v>
      </c>
      <c r="D10" s="31"/>
    </row>
    <row r="11" spans="1:10" ht="30.75" thickBot="1" x14ac:dyDescent="0.3">
      <c r="A11" s="5"/>
      <c r="B11" s="4"/>
      <c r="C11" s="29" t="s">
        <v>3</v>
      </c>
      <c r="D11" s="32"/>
      <c r="E11" s="2"/>
    </row>
    <row r="12" spans="1:10" ht="45.75" thickBot="1" x14ac:dyDescent="0.3">
      <c r="A12" s="1"/>
      <c r="B12" s="4"/>
      <c r="C12" s="29" t="s">
        <v>5</v>
      </c>
      <c r="D12" s="32"/>
      <c r="E12" s="2"/>
    </row>
    <row r="13" spans="1:10" ht="15.75" thickBot="1" x14ac:dyDescent="0.3">
      <c r="A13" s="3"/>
      <c r="B13" s="4"/>
      <c r="C13" s="29" t="s">
        <v>9</v>
      </c>
      <c r="D13" s="32"/>
      <c r="E13" s="2"/>
    </row>
    <row r="14" spans="1:10" ht="15.75" thickBot="1" x14ac:dyDescent="0.3">
      <c r="C14" s="29" t="s">
        <v>10</v>
      </c>
      <c r="D14" s="33"/>
    </row>
    <row r="15" spans="1:10" ht="15.75" thickBot="1" x14ac:dyDescent="0.3"/>
    <row r="16" spans="1:10" ht="15.75" thickBot="1" x14ac:dyDescent="0.3">
      <c r="A16" s="39" t="s">
        <v>18</v>
      </c>
      <c r="B16" s="8"/>
      <c r="C16" s="1"/>
    </row>
    <row r="17" spans="1:5" ht="15.75" thickBot="1" x14ac:dyDescent="0.3">
      <c r="A17" s="13" t="s">
        <v>19</v>
      </c>
      <c r="B17" s="34"/>
      <c r="C17" s="14" t="s">
        <v>16</v>
      </c>
      <c r="D17" s="27"/>
      <c r="E17" s="26">
        <f>D17*1.21</f>
        <v>0</v>
      </c>
    </row>
    <row r="18" spans="1:5" ht="15.75" thickBot="1" x14ac:dyDescent="0.3">
      <c r="A18" s="13" t="s">
        <v>20</v>
      </c>
      <c r="B18" s="19"/>
      <c r="C18" s="40" t="s">
        <v>21</v>
      </c>
      <c r="D18" s="27"/>
      <c r="E18" s="26"/>
    </row>
    <row r="19" spans="1:5" ht="15.75" thickBot="1" x14ac:dyDescent="0.3">
      <c r="A19" s="13"/>
      <c r="B19" s="19"/>
      <c r="C19" s="40"/>
      <c r="D19" s="27"/>
      <c r="E19" s="26"/>
    </row>
    <row r="20" spans="1:5" ht="15.75" thickBot="1" x14ac:dyDescent="0.3">
      <c r="A20" s="13"/>
      <c r="B20" s="19"/>
      <c r="C20" s="40"/>
      <c r="D20" s="27"/>
      <c r="E20" s="26"/>
    </row>
    <row r="21" spans="1:5" ht="30.75" thickBot="1" x14ac:dyDescent="0.3">
      <c r="A21" s="17" t="s">
        <v>14</v>
      </c>
      <c r="B21" s="19"/>
      <c r="C21" s="15" t="s">
        <v>11</v>
      </c>
      <c r="D21" s="36">
        <v>20700</v>
      </c>
      <c r="E21" s="35">
        <f>D21*1.21</f>
        <v>25047</v>
      </c>
    </row>
    <row r="22" spans="1:5" ht="30.75" thickBot="1" x14ac:dyDescent="0.3">
      <c r="A22" s="16"/>
      <c r="B22" s="19"/>
      <c r="C22" s="15" t="s">
        <v>12</v>
      </c>
      <c r="D22" s="37" t="str">
        <f>IF(D17=0,"0",D17+D21)</f>
        <v>0</v>
      </c>
      <c r="E22" s="38" t="str">
        <f>IF(D22="0","0",D22*1.21)</f>
        <v>0</v>
      </c>
    </row>
    <row r="23" spans="1:5" ht="15.75" thickBot="1" x14ac:dyDescent="0.3">
      <c r="A23" s="16"/>
      <c r="B23" s="19"/>
      <c r="C23" s="15"/>
      <c r="D23" s="30"/>
      <c r="E23" s="18"/>
    </row>
    <row r="24" spans="1:5" ht="15.75" thickBot="1" x14ac:dyDescent="0.3">
      <c r="A24" s="12"/>
      <c r="B24" s="11"/>
      <c r="C24" s="28" t="s">
        <v>4</v>
      </c>
      <c r="D24" s="31"/>
    </row>
    <row r="25" spans="1:5" ht="30.75" thickBot="1" x14ac:dyDescent="0.3">
      <c r="A25" s="5"/>
      <c r="B25" s="4"/>
      <c r="C25" s="29" t="s">
        <v>3</v>
      </c>
      <c r="D25" s="32"/>
      <c r="E25" s="2"/>
    </row>
    <row r="26" spans="1:5" ht="45.75" thickBot="1" x14ac:dyDescent="0.3">
      <c r="A26" s="1"/>
      <c r="B26" s="4"/>
      <c r="C26" s="29" t="s">
        <v>5</v>
      </c>
      <c r="D26" s="32"/>
      <c r="E26" s="2"/>
    </row>
    <row r="27" spans="1:5" ht="15.75" thickBot="1" x14ac:dyDescent="0.3">
      <c r="A27" s="3"/>
      <c r="B27" s="4"/>
      <c r="C27" s="29" t="s">
        <v>9</v>
      </c>
      <c r="D27" s="32"/>
      <c r="E27" s="2"/>
    </row>
    <row r="28" spans="1:5" ht="15.75" thickBot="1" x14ac:dyDescent="0.3">
      <c r="C28" s="29" t="s">
        <v>10</v>
      </c>
      <c r="D28" s="33"/>
    </row>
  </sheetData>
  <sheetProtection selectLockedCells="1"/>
  <mergeCells count="1">
    <mergeCell ref="C1:E1"/>
  </mergeCells>
  <pageMargins left="0.70866141732283472" right="0.70866141732283472" top="0.74803149606299213" bottom="0.74803149606299213" header="0.51181102362204722" footer="0.51181102362204722"/>
  <pageSetup paperSize="9" scale="57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1:J43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0" sqref="D20"/>
    </sheetView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</cols>
  <sheetData>
    <row r="1" spans="2:10" ht="37.5" customHeight="1" x14ac:dyDescent="0.25">
      <c r="B1" s="46" t="s">
        <v>1</v>
      </c>
      <c r="D1" s="69" t="s">
        <v>2</v>
      </c>
      <c r="E1" s="70"/>
      <c r="F1" s="70"/>
    </row>
    <row r="2" spans="2:10" ht="90.75" customHeight="1" x14ac:dyDescent="0.25">
      <c r="B2" s="74" t="s">
        <v>32</v>
      </c>
      <c r="C2" s="75"/>
      <c r="D2" s="76"/>
    </row>
    <row r="3" spans="2:10" ht="15.75" thickBot="1" x14ac:dyDescent="0.3">
      <c r="B3" s="6"/>
      <c r="C3" s="9"/>
      <c r="D3" s="7"/>
      <c r="E3" s="7"/>
      <c r="F3" s="7"/>
    </row>
    <row r="4" spans="2:10" ht="15.75" thickBot="1" x14ac:dyDescent="0.3">
      <c r="B4" s="71" t="s">
        <v>15</v>
      </c>
      <c r="C4" s="72"/>
      <c r="D4" s="73"/>
    </row>
    <row r="5" spans="2:10" ht="30.75" thickBot="1" x14ac:dyDescent="0.3">
      <c r="B5" s="23" t="s">
        <v>8</v>
      </c>
      <c r="C5" s="24" t="s">
        <v>6</v>
      </c>
      <c r="D5" s="25" t="s">
        <v>7</v>
      </c>
    </row>
    <row r="6" spans="2:10" ht="15.75" thickBot="1" x14ac:dyDescent="0.3">
      <c r="B6" s="44" t="s">
        <v>33</v>
      </c>
      <c r="C6" s="27"/>
      <c r="D6" s="56">
        <f>C6*1.21</f>
        <v>0</v>
      </c>
      <c r="J6" s="10"/>
    </row>
    <row r="7" spans="2:10" ht="30.75" thickBot="1" x14ac:dyDescent="0.3">
      <c r="B7" s="45" t="s">
        <v>36</v>
      </c>
      <c r="C7" s="52">
        <v>96000</v>
      </c>
      <c r="D7" s="53">
        <f>C7*1.21</f>
        <v>116160</v>
      </c>
      <c r="J7" s="10"/>
    </row>
    <row r="8" spans="2:10" ht="15.75" thickBot="1" x14ac:dyDescent="0.3">
      <c r="B8" s="47" t="s">
        <v>12</v>
      </c>
      <c r="C8" s="54" t="str">
        <f>IF(C6=0,"0",C6+C7)</f>
        <v>0</v>
      </c>
      <c r="D8" s="55" t="str">
        <f>IF(C8="0","0",C8*1.21)</f>
        <v>0</v>
      </c>
      <c r="J8" s="10"/>
    </row>
    <row r="9" spans="2:10" ht="15.75" thickBot="1" x14ac:dyDescent="0.3">
      <c r="B9" s="15"/>
      <c r="C9" s="66"/>
      <c r="D9" s="18"/>
      <c r="J9" s="10"/>
    </row>
    <row r="10" spans="2:10" ht="15.75" thickBot="1" x14ac:dyDescent="0.3">
      <c r="B10" s="42" t="s">
        <v>23</v>
      </c>
      <c r="C10" s="31"/>
      <c r="D10" s="18"/>
      <c r="J10" s="10"/>
    </row>
    <row r="11" spans="2:10" ht="15.75" thickBot="1" x14ac:dyDescent="0.3">
      <c r="B11" s="42" t="s">
        <v>4</v>
      </c>
      <c r="C11" s="31"/>
    </row>
    <row r="12" spans="2:10" ht="15.75" thickBot="1" x14ac:dyDescent="0.3">
      <c r="B12" s="43" t="s">
        <v>3</v>
      </c>
      <c r="C12" s="31"/>
      <c r="D12" s="2"/>
    </row>
    <row r="13" spans="2:10" ht="30.75" thickBot="1" x14ac:dyDescent="0.3">
      <c r="B13" s="43" t="s">
        <v>26</v>
      </c>
      <c r="C13" s="31"/>
      <c r="D13" s="2"/>
    </row>
    <row r="14" spans="2:10" ht="15.75" thickBot="1" x14ac:dyDescent="0.3">
      <c r="B14" s="43" t="s">
        <v>24</v>
      </c>
      <c r="C14" s="31"/>
      <c r="D14" s="2"/>
    </row>
    <row r="15" spans="2:10" ht="15.75" thickBot="1" x14ac:dyDescent="0.3">
      <c r="B15" s="43" t="s">
        <v>25</v>
      </c>
      <c r="C15" s="51"/>
    </row>
    <row r="16" spans="2:10" ht="15.75" thickBot="1" x14ac:dyDescent="0.3"/>
    <row r="17" spans="2:6" ht="15.75" thickBot="1" x14ac:dyDescent="0.3">
      <c r="B17" s="71" t="s">
        <v>18</v>
      </c>
      <c r="C17" s="72"/>
      <c r="D17" s="73"/>
    </row>
    <row r="18" spans="2:6" ht="30.75" thickBot="1" x14ac:dyDescent="0.3">
      <c r="B18" s="48" t="s">
        <v>8</v>
      </c>
      <c r="C18" s="48" t="s">
        <v>28</v>
      </c>
      <c r="D18" s="48" t="s">
        <v>30</v>
      </c>
      <c r="E18" s="49" t="s">
        <v>6</v>
      </c>
      <c r="F18" s="50" t="s">
        <v>7</v>
      </c>
    </row>
    <row r="19" spans="2:6" ht="15.75" thickBot="1" x14ac:dyDescent="0.3">
      <c r="B19" s="62" t="s">
        <v>34</v>
      </c>
      <c r="C19" s="60" t="s">
        <v>29</v>
      </c>
      <c r="D19" s="60" t="s">
        <v>29</v>
      </c>
      <c r="E19" s="27"/>
      <c r="F19" s="56">
        <f>E19*1.21</f>
        <v>0</v>
      </c>
    </row>
    <row r="20" spans="2:6" ht="15.75" thickBot="1" x14ac:dyDescent="0.3">
      <c r="B20" s="63" t="s">
        <v>27</v>
      </c>
      <c r="C20" s="61">
        <v>100</v>
      </c>
      <c r="D20" s="27"/>
      <c r="E20" s="65" t="s">
        <v>29</v>
      </c>
      <c r="F20" s="65" t="s">
        <v>29</v>
      </c>
    </row>
    <row r="21" spans="2:6" ht="30.75" thickBot="1" x14ac:dyDescent="0.3">
      <c r="B21" s="64" t="s">
        <v>37</v>
      </c>
      <c r="C21" s="58" t="s">
        <v>29</v>
      </c>
      <c r="D21" s="58" t="s">
        <v>29</v>
      </c>
      <c r="E21" s="52">
        <v>165000</v>
      </c>
      <c r="F21" s="53">
        <f>E21*1.21</f>
        <v>199650</v>
      </c>
    </row>
    <row r="22" spans="2:6" ht="15.75" thickBot="1" x14ac:dyDescent="0.3">
      <c r="B22" s="58"/>
      <c r="C22" s="58"/>
      <c r="D22" s="58"/>
      <c r="E22" s="52"/>
      <c r="F22" s="53"/>
    </row>
    <row r="23" spans="2:6" ht="15.75" thickBot="1" x14ac:dyDescent="0.3">
      <c r="B23" s="59" t="s">
        <v>12</v>
      </c>
      <c r="C23" s="59"/>
      <c r="D23" s="59"/>
      <c r="E23" s="54" t="str">
        <f>IF(E19=0,"0",E19+E21)</f>
        <v>0</v>
      </c>
      <c r="F23" s="55" t="str">
        <f>IF(E23="0","0",E23*1.21)</f>
        <v>0</v>
      </c>
    </row>
    <row r="24" spans="2:6" ht="15.75" thickBot="1" x14ac:dyDescent="0.3">
      <c r="B24" s="41"/>
      <c r="C24" s="67"/>
      <c r="D24" s="18"/>
      <c r="E24" s="57"/>
    </row>
    <row r="25" spans="2:6" ht="15.75" thickBot="1" x14ac:dyDescent="0.3">
      <c r="B25" s="42" t="s">
        <v>23</v>
      </c>
      <c r="C25" s="31"/>
      <c r="D25" s="18"/>
    </row>
    <row r="26" spans="2:6" ht="15.75" thickBot="1" x14ac:dyDescent="0.3">
      <c r="B26" s="42" t="s">
        <v>4</v>
      </c>
      <c r="C26" s="31"/>
    </row>
    <row r="27" spans="2:6" ht="15.75" thickBot="1" x14ac:dyDescent="0.3">
      <c r="B27" s="43" t="s">
        <v>3</v>
      </c>
      <c r="C27" s="31"/>
      <c r="D27" s="2"/>
    </row>
    <row r="28" spans="2:6" ht="30.75" thickBot="1" x14ac:dyDescent="0.3">
      <c r="B28" s="43" t="s">
        <v>26</v>
      </c>
      <c r="C28" s="31"/>
      <c r="D28" s="2"/>
    </row>
    <row r="29" spans="2:6" ht="15.75" thickBot="1" x14ac:dyDescent="0.3">
      <c r="B29" s="43" t="s">
        <v>24</v>
      </c>
      <c r="C29" s="31"/>
      <c r="D29" s="2"/>
    </row>
    <row r="30" spans="2:6" ht="15.75" thickBot="1" x14ac:dyDescent="0.3">
      <c r="B30" s="43" t="s">
        <v>25</v>
      </c>
      <c r="C30" s="51"/>
    </row>
    <row r="31" spans="2:6" ht="15.75" thickBot="1" x14ac:dyDescent="0.3"/>
    <row r="32" spans="2:6" ht="15.75" thickBot="1" x14ac:dyDescent="0.3">
      <c r="B32" s="71" t="s">
        <v>31</v>
      </c>
      <c r="C32" s="72"/>
      <c r="D32" s="73"/>
    </row>
    <row r="33" spans="2:4" ht="30.75" thickBot="1" x14ac:dyDescent="0.3">
      <c r="B33" s="48" t="s">
        <v>8</v>
      </c>
      <c r="C33" s="49" t="s">
        <v>6</v>
      </c>
      <c r="D33" s="50" t="s">
        <v>7</v>
      </c>
    </row>
    <row r="34" spans="2:4" ht="15.75" thickBot="1" x14ac:dyDescent="0.3">
      <c r="B34" s="44" t="s">
        <v>35</v>
      </c>
      <c r="C34" s="27"/>
      <c r="D34" s="56">
        <f>C34*1.21</f>
        <v>0</v>
      </c>
    </row>
    <row r="35" spans="2:4" ht="30.75" thickBot="1" x14ac:dyDescent="0.3">
      <c r="B35" s="45" t="s">
        <v>38</v>
      </c>
      <c r="C35" s="52">
        <v>42000</v>
      </c>
      <c r="D35" s="53">
        <f>C35*1.21</f>
        <v>50820</v>
      </c>
    </row>
    <row r="36" spans="2:4" ht="15.75" thickBot="1" x14ac:dyDescent="0.3">
      <c r="B36" s="47" t="s">
        <v>12</v>
      </c>
      <c r="C36" s="54" t="str">
        <f>IF(C34=0,"0",C34+C35)</f>
        <v>0</v>
      </c>
      <c r="D36" s="55" t="str">
        <f>IF(C36="0","0",C36*1.21)</f>
        <v>0</v>
      </c>
    </row>
    <row r="37" spans="2:4" ht="15.75" thickBot="1" x14ac:dyDescent="0.3">
      <c r="B37" s="15"/>
      <c r="C37" s="66"/>
      <c r="D37" s="18"/>
    </row>
    <row r="38" spans="2:4" ht="15.75" thickBot="1" x14ac:dyDescent="0.3">
      <c r="B38" s="42" t="s">
        <v>23</v>
      </c>
      <c r="C38" s="31"/>
      <c r="D38" s="18"/>
    </row>
    <row r="39" spans="2:4" ht="15.75" thickBot="1" x14ac:dyDescent="0.3">
      <c r="B39" s="42" t="s">
        <v>4</v>
      </c>
      <c r="C39" s="31"/>
    </row>
    <row r="40" spans="2:4" ht="15.75" thickBot="1" x14ac:dyDescent="0.3">
      <c r="B40" s="43" t="s">
        <v>3</v>
      </c>
      <c r="C40" s="31"/>
      <c r="D40" s="2"/>
    </row>
    <row r="41" spans="2:4" ht="30.75" thickBot="1" x14ac:dyDescent="0.3">
      <c r="B41" s="43" t="s">
        <v>26</v>
      </c>
      <c r="C41" s="31"/>
      <c r="D41" s="2"/>
    </row>
    <row r="42" spans="2:4" ht="15.75" thickBot="1" x14ac:dyDescent="0.3">
      <c r="B42" s="43" t="s">
        <v>24</v>
      </c>
      <c r="C42" s="31"/>
      <c r="D42" s="2"/>
    </row>
    <row r="43" spans="2:4" ht="15.75" thickBot="1" x14ac:dyDescent="0.3">
      <c r="B43" s="43" t="s">
        <v>25</v>
      </c>
      <c r="C43" s="51"/>
    </row>
  </sheetData>
  <sheetProtection algorithmName="SHA-512" hashValue="67pXmf8PpeB+f+XCjuLznnsDI3kYZGhWByLf1Xj5kY30kHnHVw58gWn2sMHHkrqxvnimPXQ1jMNIEmV3EpIC0A==" saltValue="H18hlYFpACvXWlzNr4wYdQ==" spinCount="100000" sheet="1" selectLockedCells="1"/>
  <mergeCells count="5">
    <mergeCell ref="D1:F1"/>
    <mergeCell ref="B4:D4"/>
    <mergeCell ref="B2:D2"/>
    <mergeCell ref="B17:D17"/>
    <mergeCell ref="B32:D32"/>
  </mergeCells>
  <pageMargins left="0.70866141732283472" right="0.70866141732283472" top="0.74803149606299213" bottom="0.74803149606299213" header="0.51181102362204722" footer="0.51181102362204722"/>
  <pageSetup paperSize="9" scale="62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</vt:lpstr>
      <vt:lpstr>Taula det preu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 SERRATS</dc:creator>
  <cp:lastModifiedBy>MARIA ARANZAZU MARTINEZ VASCO</cp:lastModifiedBy>
  <cp:lastPrinted>2023-05-16T14:26:36Z</cp:lastPrinted>
  <dcterms:created xsi:type="dcterms:W3CDTF">2020-10-02T07:03:39Z</dcterms:created>
  <dcterms:modified xsi:type="dcterms:W3CDTF">2023-05-24T11:40:31Z</dcterms:modified>
</cp:coreProperties>
</file>