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3\1. PROCEDIMENTS OBERTS\19. 278_2023 SERVEI ASSESSORIA\"/>
    </mc:Choice>
  </mc:AlternateContent>
  <bookViews>
    <workbookView xWindow="28680" yWindow="-765" windowWidth="29040" windowHeight="15840"/>
  </bookViews>
  <sheets>
    <sheet name="LOT 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3" l="1"/>
  <c r="P16" i="3"/>
  <c r="Q16" i="3" s="1"/>
  <c r="P15" i="3"/>
  <c r="Q15" i="3" s="1"/>
  <c r="P14" i="3"/>
  <c r="Q14" i="3" s="1"/>
  <c r="P13" i="3"/>
  <c r="Q13" i="3" s="1"/>
  <c r="P12" i="3"/>
  <c r="Q12" i="3" s="1"/>
  <c r="P9" i="3"/>
  <c r="O9" i="3"/>
  <c r="Q17" i="3"/>
  <c r="O17" i="3"/>
  <c r="O16" i="3"/>
  <c r="O15" i="3"/>
  <c r="O14" i="3"/>
  <c r="O13" i="3"/>
  <c r="O12" i="3"/>
  <c r="I18" i="3"/>
  <c r="J17" i="3"/>
  <c r="H17" i="3"/>
  <c r="J16" i="3"/>
  <c r="H16" i="3"/>
  <c r="J15" i="3"/>
  <c r="H15" i="3"/>
  <c r="J14" i="3"/>
  <c r="H14" i="3"/>
  <c r="J13" i="3"/>
  <c r="H13" i="3"/>
  <c r="J12" i="3"/>
  <c r="H12" i="3"/>
  <c r="J9" i="3"/>
  <c r="J18" i="3" s="1"/>
  <c r="H9" i="3"/>
  <c r="P18" i="3" l="1"/>
  <c r="Q9" i="3"/>
  <c r="Q18" i="3" s="1"/>
</calcChain>
</file>

<file path=xl/sharedStrings.xml><?xml version="1.0" encoding="utf-8"?>
<sst xmlns="http://schemas.openxmlformats.org/spreadsheetml/2006/main" count="62" uniqueCount="29">
  <si>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</si>
  <si>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LOT 3-ASSISTÈNCIA JURÍDICA LABORAL</t>
  </si>
  <si>
    <t>BLOC</t>
  </si>
  <si>
    <t>Concepte</t>
  </si>
  <si>
    <t>Determinació de tasques</t>
  </si>
  <si>
    <t>Volum anual estimat/anual</t>
  </si>
  <si>
    <t>Observació</t>
  </si>
  <si>
    <t>Preu unitari sense IVA</t>
  </si>
  <si>
    <t>Preu unitari amb IVA</t>
  </si>
  <si>
    <t>Preu total sense IVA</t>
  </si>
  <si>
    <t>Preu total amb IVA</t>
  </si>
  <si>
    <t>Assessorament, assistència i reprsentació de SUMAR en conciliacions administratives i judicis de l'àmbit laboral</t>
  </si>
  <si>
    <t>ASSESSORAMENT PUNTUAL</t>
  </si>
  <si>
    <t>100 hores</t>
  </si>
  <si>
    <t>No es podran superar les 6 hores de consulta, excepte en casos d'autorització expressa per part del responsable del contracte</t>
  </si>
  <si>
    <t>REPRESENTACIÓ A CONCILIACIONS ADMINISTRATIVES</t>
  </si>
  <si>
    <t xml:space="preserve">10 conciliacions </t>
  </si>
  <si>
    <t>Província de Girona</t>
  </si>
  <si>
    <t>Resta de Catalunya</t>
  </si>
  <si>
    <t>REPRESENTACIÓ JUDICIAL</t>
  </si>
  <si>
    <t>10 casos a raó d'un màxim facturable de 12 h per procediment, en total suposa un màxim de 96h</t>
  </si>
  <si>
    <t>L'adjudicatària facturarà les  hores reals dedicades al cas, amb un màxim de 12h per procediment. El càlcul de al dedicació haurà de ser justificat i contemplar totes les actuacions realitzades en el cas concret.</t>
  </si>
  <si>
    <t>Assessorament, assistència i representació de SUMAR davant Inspecció de Treball</t>
  </si>
  <si>
    <t>15 hores</t>
  </si>
  <si>
    <t>REPRESENTACIÓ DAVANT INSPECCIO DE TREBALL</t>
  </si>
  <si>
    <t>6 casos</t>
  </si>
  <si>
    <t>TOTAL LOT 3</t>
  </si>
  <si>
    <t>LOT 3-  ASSISTÈNCIA JURÍDICA LABORAL</t>
  </si>
  <si>
    <t>L'empresa licitadora únicament haurà d'omplir la columna N (en groc)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</si>
</sst>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164" fontId="0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64" fontId="0" fillId="0" borderId="13" xfId="0" applyNumberFormat="1" applyFont="1" applyBorder="1" applyAlignment="1">
      <alignment horizontal="right" vertical="center"/>
    </xf>
    <xf numFmtId="164" fontId="0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164" fontId="0" fillId="3" borderId="13" xfId="0" applyNumberFormat="1" applyFont="1" applyFill="1" applyBorder="1" applyAlignment="1">
      <alignment horizontal="right" vertical="center"/>
    </xf>
    <xf numFmtId="164" fontId="0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5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0</xdr:rowOff>
    </xdr:from>
    <xdr:to>
      <xdr:col>1</xdr:col>
      <xdr:colOff>838200</xdr:colOff>
      <xdr:row>3</xdr:row>
      <xdr:rowOff>116451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0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tabSelected="1" workbookViewId="0">
      <selection activeCell="L14" sqref="L14"/>
    </sheetView>
  </sheetViews>
  <sheetFormatPr baseColWidth="10" defaultRowHeight="15" x14ac:dyDescent="0.25"/>
  <cols>
    <col min="1" max="1" width="2.7109375" customWidth="1"/>
    <col min="2" max="2" width="17.140625" customWidth="1"/>
    <col min="3" max="3" width="16.85546875" customWidth="1"/>
    <col min="4" max="4" width="16" customWidth="1"/>
    <col min="5" max="5" width="15.28515625" bestFit="1" customWidth="1"/>
    <col min="6" max="6" width="20.7109375" customWidth="1"/>
    <col min="7" max="7" width="16.28515625" customWidth="1"/>
    <col min="8" max="8" width="20.5703125" customWidth="1"/>
    <col min="9" max="9" width="21.5703125" customWidth="1"/>
    <col min="11" max="11" width="16.5703125" customWidth="1"/>
    <col min="12" max="12" width="15.140625" bestFit="1" customWidth="1"/>
    <col min="13" max="13" width="22.5703125" customWidth="1"/>
  </cols>
  <sheetData>
    <row r="2" spans="2:17" x14ac:dyDescent="0.25">
      <c r="C2" s="4" t="s">
        <v>28</v>
      </c>
      <c r="D2" s="4"/>
      <c r="E2" s="4"/>
      <c r="F2" s="4"/>
      <c r="G2" s="4"/>
    </row>
    <row r="3" spans="2:17" ht="15.75" x14ac:dyDescent="0.25">
      <c r="C3" s="2" t="s">
        <v>0</v>
      </c>
      <c r="D3" s="3"/>
      <c r="E3" s="3"/>
      <c r="F3" s="3"/>
      <c r="G3" s="3"/>
    </row>
    <row r="6" spans="2:17" ht="15.75" thickBot="1" x14ac:dyDescent="0.3">
      <c r="D6" s="1"/>
    </row>
    <row r="7" spans="2:17" ht="15.75" thickBot="1" x14ac:dyDescent="0.3">
      <c r="B7" s="19" t="s">
        <v>1</v>
      </c>
      <c r="C7" s="20"/>
      <c r="D7" s="20"/>
      <c r="E7" s="20"/>
      <c r="F7" s="20"/>
      <c r="G7" s="20"/>
      <c r="H7" s="20"/>
      <c r="I7" s="20"/>
      <c r="J7" s="21"/>
      <c r="K7" s="13" t="s">
        <v>27</v>
      </c>
      <c r="L7" s="13"/>
      <c r="M7" s="13"/>
      <c r="N7" s="13"/>
      <c r="O7" s="13"/>
      <c r="P7" s="13"/>
      <c r="Q7" s="14"/>
    </row>
    <row r="8" spans="2:17" ht="30" x14ac:dyDescent="0.25">
      <c r="B8" s="22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23" t="s">
        <v>10</v>
      </c>
      <c r="K8" s="16" t="s">
        <v>4</v>
      </c>
      <c r="L8" s="15" t="s">
        <v>5</v>
      </c>
      <c r="M8" s="15" t="s">
        <v>6</v>
      </c>
      <c r="N8" s="15" t="s">
        <v>7</v>
      </c>
      <c r="O8" s="15" t="s">
        <v>8</v>
      </c>
      <c r="P8" s="15" t="s">
        <v>9</v>
      </c>
      <c r="Q8" s="15" t="s">
        <v>10</v>
      </c>
    </row>
    <row r="9" spans="2:17" x14ac:dyDescent="0.25">
      <c r="B9" s="24">
        <v>1</v>
      </c>
      <c r="C9" s="6" t="s">
        <v>11</v>
      </c>
      <c r="D9" s="32" t="s">
        <v>12</v>
      </c>
      <c r="E9" s="32" t="s">
        <v>13</v>
      </c>
      <c r="F9" s="32" t="s">
        <v>14</v>
      </c>
      <c r="G9" s="42">
        <v>150</v>
      </c>
      <c r="H9" s="7">
        <f>G9*1.21</f>
        <v>181.5</v>
      </c>
      <c r="I9" s="7">
        <v>15000</v>
      </c>
      <c r="J9" s="25">
        <f>I9*1.21</f>
        <v>18150</v>
      </c>
      <c r="K9" s="40" t="s">
        <v>12</v>
      </c>
      <c r="L9" s="32" t="s">
        <v>13</v>
      </c>
      <c r="M9" s="32" t="s">
        <v>14</v>
      </c>
      <c r="N9" s="45">
        <v>0</v>
      </c>
      <c r="O9" s="7">
        <f>N9*1.21</f>
        <v>0</v>
      </c>
      <c r="P9" s="7">
        <f>N9*100</f>
        <v>0</v>
      </c>
      <c r="Q9" s="7">
        <f>P9*1.21</f>
        <v>0</v>
      </c>
    </row>
    <row r="10" spans="2:17" x14ac:dyDescent="0.25">
      <c r="B10" s="24"/>
      <c r="C10" s="6"/>
      <c r="D10" s="32"/>
      <c r="E10" s="32"/>
      <c r="F10" s="32"/>
      <c r="G10" s="42"/>
      <c r="H10" s="8"/>
      <c r="I10" s="7"/>
      <c r="J10" s="26"/>
      <c r="K10" s="40"/>
      <c r="L10" s="32"/>
      <c r="M10" s="32"/>
      <c r="N10" s="45"/>
      <c r="O10" s="8"/>
      <c r="P10" s="7"/>
      <c r="Q10" s="8"/>
    </row>
    <row r="11" spans="2:17" ht="58.5" customHeight="1" x14ac:dyDescent="0.25">
      <c r="B11" s="24"/>
      <c r="C11" s="6"/>
      <c r="D11" s="32"/>
      <c r="E11" s="32"/>
      <c r="F11" s="32"/>
      <c r="G11" s="42"/>
      <c r="H11" s="8"/>
      <c r="I11" s="7"/>
      <c r="J11" s="26"/>
      <c r="K11" s="40"/>
      <c r="L11" s="32"/>
      <c r="M11" s="32"/>
      <c r="N11" s="45"/>
      <c r="O11" s="8"/>
      <c r="P11" s="7"/>
      <c r="Q11" s="8"/>
    </row>
    <row r="12" spans="2:17" x14ac:dyDescent="0.25">
      <c r="B12" s="24"/>
      <c r="C12" s="6"/>
      <c r="D12" s="32" t="s">
        <v>15</v>
      </c>
      <c r="E12" s="33" t="s">
        <v>16</v>
      </c>
      <c r="F12" s="33" t="s">
        <v>17</v>
      </c>
      <c r="G12" s="43">
        <v>143</v>
      </c>
      <c r="H12" s="9">
        <f t="shared" ref="H12:H17" si="0">G12*1.21</f>
        <v>173.03</v>
      </c>
      <c r="I12" s="9">
        <v>1430</v>
      </c>
      <c r="J12" s="27">
        <f t="shared" ref="J12:J17" si="1">I12*1.21</f>
        <v>1730.3</v>
      </c>
      <c r="K12" s="40" t="s">
        <v>15</v>
      </c>
      <c r="L12" s="33" t="s">
        <v>16</v>
      </c>
      <c r="M12" s="33" t="s">
        <v>17</v>
      </c>
      <c r="N12" s="46">
        <v>0</v>
      </c>
      <c r="O12" s="9">
        <f t="shared" ref="O12:O17" si="2">N12*1.21</f>
        <v>0</v>
      </c>
      <c r="P12" s="9">
        <f>N12*10</f>
        <v>0</v>
      </c>
      <c r="Q12" s="9">
        <f t="shared" ref="Q12:Q17" si="3">P12*1.21</f>
        <v>0</v>
      </c>
    </row>
    <row r="13" spans="2:17" ht="30" customHeight="1" x14ac:dyDescent="0.25">
      <c r="B13" s="24"/>
      <c r="C13" s="6"/>
      <c r="D13" s="32"/>
      <c r="E13" s="33" t="s">
        <v>16</v>
      </c>
      <c r="F13" s="33" t="s">
        <v>18</v>
      </c>
      <c r="G13" s="43">
        <v>176</v>
      </c>
      <c r="H13" s="9">
        <f t="shared" si="0"/>
        <v>212.95999999999998</v>
      </c>
      <c r="I13" s="9">
        <v>1760</v>
      </c>
      <c r="J13" s="27">
        <f t="shared" si="1"/>
        <v>2129.6</v>
      </c>
      <c r="K13" s="40"/>
      <c r="L13" s="33" t="s">
        <v>16</v>
      </c>
      <c r="M13" s="33" t="s">
        <v>18</v>
      </c>
      <c r="N13" s="46">
        <v>0</v>
      </c>
      <c r="O13" s="9">
        <f t="shared" si="2"/>
        <v>0</v>
      </c>
      <c r="P13" s="9">
        <f>N13*10</f>
        <v>0</v>
      </c>
      <c r="Q13" s="9">
        <f t="shared" si="3"/>
        <v>0</v>
      </c>
    </row>
    <row r="14" spans="2:17" ht="120" x14ac:dyDescent="0.25">
      <c r="B14" s="24"/>
      <c r="C14" s="6"/>
      <c r="D14" s="34" t="s">
        <v>19</v>
      </c>
      <c r="E14" s="34" t="s">
        <v>20</v>
      </c>
      <c r="F14" s="34" t="s">
        <v>21</v>
      </c>
      <c r="G14" s="43">
        <v>150</v>
      </c>
      <c r="H14" s="9">
        <f t="shared" si="0"/>
        <v>181.5</v>
      </c>
      <c r="I14" s="9">
        <v>18000</v>
      </c>
      <c r="J14" s="27">
        <f t="shared" si="1"/>
        <v>21780</v>
      </c>
      <c r="K14" s="41" t="s">
        <v>19</v>
      </c>
      <c r="L14" s="34" t="s">
        <v>20</v>
      </c>
      <c r="M14" s="34" t="s">
        <v>21</v>
      </c>
      <c r="N14" s="46">
        <v>0</v>
      </c>
      <c r="O14" s="9">
        <f t="shared" si="2"/>
        <v>0</v>
      </c>
      <c r="P14" s="9">
        <f>N14*120</f>
        <v>0</v>
      </c>
      <c r="Q14" s="9">
        <f t="shared" si="3"/>
        <v>0</v>
      </c>
    </row>
    <row r="15" spans="2:17" ht="72" x14ac:dyDescent="0.25">
      <c r="B15" s="24">
        <v>2</v>
      </c>
      <c r="C15" s="6" t="s">
        <v>22</v>
      </c>
      <c r="D15" s="34" t="s">
        <v>12</v>
      </c>
      <c r="E15" s="33" t="s">
        <v>23</v>
      </c>
      <c r="F15" s="35" t="s">
        <v>14</v>
      </c>
      <c r="G15" s="43">
        <v>150</v>
      </c>
      <c r="H15" s="9">
        <f t="shared" si="0"/>
        <v>181.5</v>
      </c>
      <c r="I15" s="9">
        <v>2250</v>
      </c>
      <c r="J15" s="27">
        <f t="shared" si="1"/>
        <v>2722.5</v>
      </c>
      <c r="K15" s="41" t="s">
        <v>12</v>
      </c>
      <c r="L15" s="33" t="s">
        <v>23</v>
      </c>
      <c r="M15" s="35" t="s">
        <v>14</v>
      </c>
      <c r="N15" s="46">
        <v>0</v>
      </c>
      <c r="O15" s="9">
        <f t="shared" si="2"/>
        <v>0</v>
      </c>
      <c r="P15" s="9">
        <f>N15*15</f>
        <v>0</v>
      </c>
      <c r="Q15" s="9">
        <f t="shared" si="3"/>
        <v>0</v>
      </c>
    </row>
    <row r="16" spans="2:17" x14ac:dyDescent="0.25">
      <c r="B16" s="24"/>
      <c r="C16" s="6"/>
      <c r="D16" s="32" t="s">
        <v>24</v>
      </c>
      <c r="E16" s="33" t="s">
        <v>25</v>
      </c>
      <c r="F16" s="36" t="s">
        <v>17</v>
      </c>
      <c r="G16" s="43">
        <v>143</v>
      </c>
      <c r="H16" s="9">
        <f t="shared" si="0"/>
        <v>173.03</v>
      </c>
      <c r="I16" s="9">
        <v>858</v>
      </c>
      <c r="J16" s="27">
        <f t="shared" si="1"/>
        <v>1038.18</v>
      </c>
      <c r="K16" s="40" t="s">
        <v>24</v>
      </c>
      <c r="L16" s="33" t="s">
        <v>25</v>
      </c>
      <c r="M16" s="36" t="s">
        <v>17</v>
      </c>
      <c r="N16" s="46">
        <v>0</v>
      </c>
      <c r="O16" s="9">
        <f t="shared" si="2"/>
        <v>0</v>
      </c>
      <c r="P16" s="9">
        <f>N16*6</f>
        <v>0</v>
      </c>
      <c r="Q16" s="9">
        <f t="shared" si="3"/>
        <v>0</v>
      </c>
    </row>
    <row r="17" spans="2:17" ht="15.75" thickBot="1" x14ac:dyDescent="0.3">
      <c r="B17" s="28"/>
      <c r="C17" s="29"/>
      <c r="D17" s="37"/>
      <c r="E17" s="38" t="s">
        <v>25</v>
      </c>
      <c r="F17" s="39" t="s">
        <v>18</v>
      </c>
      <c r="G17" s="44">
        <v>176</v>
      </c>
      <c r="H17" s="30">
        <f t="shared" si="0"/>
        <v>212.95999999999998</v>
      </c>
      <c r="I17" s="30">
        <v>1056</v>
      </c>
      <c r="J17" s="31">
        <f t="shared" si="1"/>
        <v>1277.76</v>
      </c>
      <c r="K17" s="40"/>
      <c r="L17" s="33" t="s">
        <v>25</v>
      </c>
      <c r="M17" s="36" t="s">
        <v>18</v>
      </c>
      <c r="N17" s="46">
        <v>0</v>
      </c>
      <c r="O17" s="9">
        <f t="shared" si="2"/>
        <v>0</v>
      </c>
      <c r="P17" s="9">
        <f>N17*6</f>
        <v>0</v>
      </c>
      <c r="Q17" s="9">
        <f t="shared" si="3"/>
        <v>0</v>
      </c>
    </row>
    <row r="18" spans="2:17" x14ac:dyDescent="0.25">
      <c r="B18" s="10"/>
      <c r="C18" s="10"/>
      <c r="D18" s="10"/>
      <c r="E18" s="10"/>
      <c r="F18" s="10"/>
      <c r="G18" s="10"/>
      <c r="H18" s="17" t="s">
        <v>26</v>
      </c>
      <c r="I18" s="18">
        <f>SUM(I9:I17)</f>
        <v>40354</v>
      </c>
      <c r="J18" s="18">
        <f>SUM(J9:J17)</f>
        <v>48828.34</v>
      </c>
      <c r="K18" s="10"/>
      <c r="L18" s="10"/>
      <c r="M18" s="10"/>
      <c r="N18" s="10"/>
      <c r="O18" s="11" t="s">
        <v>26</v>
      </c>
      <c r="P18" s="12">
        <f>SUM(P9:P17)</f>
        <v>0</v>
      </c>
      <c r="Q18" s="12">
        <f>SUM(Q9:Q17)</f>
        <v>0</v>
      </c>
    </row>
    <row r="22" spans="2:17" x14ac:dyDescent="0.25">
      <c r="P22" s="1"/>
    </row>
  </sheetData>
  <sheetProtection algorithmName="SHA-512" hashValue="0CQUHgSacbPUvAAeqpI/bmVKtjZ88IefsGqy/Gh0lWXZ73vZKws5ei6lyEgaRsH6Rw/CBy/hkqldS4dGCWqjSg==" saltValue="zh9TvL0m9XOd1eeU+lEzWg==" spinCount="100000" sheet="1" objects="1" scenarios="1"/>
  <mergeCells count="25">
    <mergeCell ref="K7:Q7"/>
    <mergeCell ref="N9:N11"/>
    <mergeCell ref="O9:O11"/>
    <mergeCell ref="P9:P11"/>
    <mergeCell ref="Q9:Q11"/>
    <mergeCell ref="K12:K13"/>
    <mergeCell ref="C15:C17"/>
    <mergeCell ref="D16:D17"/>
    <mergeCell ref="K9:K11"/>
    <mergeCell ref="L9:L11"/>
    <mergeCell ref="M9:M11"/>
    <mergeCell ref="K16:K17"/>
    <mergeCell ref="C2:G2"/>
    <mergeCell ref="B7:J7"/>
    <mergeCell ref="B9:B14"/>
    <mergeCell ref="C9:C14"/>
    <mergeCell ref="D9:D11"/>
    <mergeCell ref="E9:E11"/>
    <mergeCell ref="F9:F11"/>
    <mergeCell ref="G9:G11"/>
    <mergeCell ref="H9:H11"/>
    <mergeCell ref="I9:I11"/>
    <mergeCell ref="J9:J11"/>
    <mergeCell ref="D12:D13"/>
    <mergeCell ref="B15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Eugència Anoro</dc:creator>
  <cp:lastModifiedBy>Elisabeth Mazarico</cp:lastModifiedBy>
  <dcterms:created xsi:type="dcterms:W3CDTF">2023-02-27T08:25:15Z</dcterms:created>
  <dcterms:modified xsi:type="dcterms:W3CDTF">2023-05-29T09:00:57Z</dcterms:modified>
</cp:coreProperties>
</file>