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Obelix\e\DireccioEconomicoFinancera\DEF\Gestio_Economica\Contractacio\2023_GSS\CAPITOL_2\SUBM\GSS-2023-42_O_Congelats_HCPL\"/>
    </mc:Choice>
  </mc:AlternateContent>
  <bookViews>
    <workbookView xWindow="0" yWindow="0" windowWidth="24000" windowHeight="9600"/>
  </bookViews>
  <sheets>
    <sheet name="Oferta_economica_SC" sheetId="5" r:id="rId1"/>
  </sheets>
  <definedNames>
    <definedName name="_xlnm.Print_Area" localSheetId="0">Oferta_economica_SC!$A$2:$M$170</definedName>
    <definedName name="Print_Area" localSheetId="0">Oferta_economica_SC!$A$3:$I$157</definedName>
    <definedName name="Print_Titles" localSheetId="0">Oferta_economica_SC!$3:$7</definedName>
    <definedName name="_xlnm.Print_Titles" localSheetId="0">Oferta_economica_SC!$2:$7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54" i="5" l="1"/>
  <c r="D152" i="5"/>
  <c r="D150" i="5"/>
  <c r="D148" i="5"/>
  <c r="D146" i="5"/>
  <c r="D144" i="5"/>
  <c r="D142" i="5"/>
  <c r="D140" i="5"/>
  <c r="D138" i="5"/>
  <c r="D136" i="5"/>
  <c r="D134" i="5"/>
  <c r="D132" i="5"/>
  <c r="D130" i="5"/>
  <c r="D128" i="5"/>
  <c r="D126" i="5"/>
  <c r="D124" i="5"/>
  <c r="D122" i="5"/>
  <c r="D120" i="5"/>
  <c r="D118" i="5"/>
  <c r="D116" i="5"/>
  <c r="D114" i="5"/>
  <c r="D112" i="5"/>
  <c r="D110" i="5"/>
  <c r="D108" i="5"/>
  <c r="D106" i="5"/>
  <c r="L106" i="5" s="1"/>
  <c r="M106" i="5" s="1"/>
  <c r="D104" i="5"/>
  <c r="D102" i="5"/>
  <c r="D100" i="5"/>
  <c r="L100" i="5" s="1"/>
  <c r="M100" i="5" s="1"/>
  <c r="D98" i="5"/>
  <c r="D96" i="5"/>
  <c r="D94" i="5"/>
  <c r="L94" i="5" s="1"/>
  <c r="M94" i="5" s="1"/>
  <c r="D92" i="5"/>
  <c r="D90" i="5"/>
  <c r="D88" i="5"/>
  <c r="L88" i="5" s="1"/>
  <c r="M88" i="5" s="1"/>
  <c r="D86" i="5"/>
  <c r="D84" i="5"/>
  <c r="D82" i="5"/>
  <c r="D80" i="5"/>
  <c r="D78" i="5"/>
  <c r="L78" i="5" s="1"/>
  <c r="M78" i="5" s="1"/>
  <c r="D76" i="5"/>
  <c r="D74" i="5"/>
  <c r="D72" i="5"/>
  <c r="D70" i="5"/>
  <c r="D68" i="5"/>
  <c r="D66" i="5"/>
  <c r="D64" i="5"/>
  <c r="L64" i="5" s="1"/>
  <c r="M64" i="5" s="1"/>
  <c r="D62" i="5"/>
  <c r="D60" i="5"/>
  <c r="D58" i="5"/>
  <c r="L58" i="5" s="1"/>
  <c r="M58" i="5" s="1"/>
  <c r="D56" i="5"/>
  <c r="D54" i="5"/>
  <c r="D52" i="5"/>
  <c r="L52" i="5" s="1"/>
  <c r="M52" i="5" s="1"/>
  <c r="D50" i="5"/>
  <c r="D48" i="5"/>
  <c r="D46" i="5"/>
  <c r="L46" i="5" s="1"/>
  <c r="M46" i="5" s="1"/>
  <c r="D44" i="5"/>
  <c r="D42" i="5"/>
  <c r="D40" i="5"/>
  <c r="D38" i="5"/>
  <c r="D36" i="5"/>
  <c r="D34" i="5"/>
  <c r="D32" i="5"/>
  <c r="L32" i="5" s="1"/>
  <c r="M32" i="5" s="1"/>
  <c r="D30" i="5"/>
  <c r="D28" i="5"/>
  <c r="D26" i="5"/>
  <c r="L26" i="5" s="1"/>
  <c r="M26" i="5" s="1"/>
  <c r="D24" i="5"/>
  <c r="D22" i="5"/>
  <c r="D20" i="5"/>
  <c r="L20" i="5" s="1"/>
  <c r="M20" i="5" s="1"/>
  <c r="D18" i="5"/>
  <c r="D16" i="5"/>
  <c r="D14" i="5"/>
  <c r="L14" i="5" s="1"/>
  <c r="M14" i="5" s="1"/>
  <c r="D12" i="5"/>
  <c r="D10" i="5"/>
  <c r="A10" i="5"/>
  <c r="A12" i="5" s="1"/>
  <c r="A14" i="5" s="1"/>
  <c r="A16" i="5" s="1"/>
  <c r="A18" i="5" s="1"/>
  <c r="A20" i="5" s="1"/>
  <c r="A22" i="5" s="1"/>
  <c r="A24" i="5" s="1"/>
  <c r="A26" i="5" s="1"/>
  <c r="A28" i="5" s="1"/>
  <c r="A30" i="5" s="1"/>
  <c r="A32" i="5" s="1"/>
  <c r="A34" i="5" s="1"/>
  <c r="A36" i="5" s="1"/>
  <c r="A38" i="5" s="1"/>
  <c r="A40" i="5" s="1"/>
  <c r="A42" i="5" s="1"/>
  <c r="A44" i="5" s="1"/>
  <c r="A46" i="5" s="1"/>
  <c r="A48" i="5" s="1"/>
  <c r="A50" i="5" s="1"/>
  <c r="A52" i="5" s="1"/>
  <c r="A54" i="5" s="1"/>
  <c r="A56" i="5" s="1"/>
  <c r="A58" i="5" s="1"/>
  <c r="A60" i="5" s="1"/>
  <c r="A62" i="5" s="1"/>
  <c r="A64" i="5" s="1"/>
  <c r="A66" i="5" s="1"/>
  <c r="A68" i="5" s="1"/>
  <c r="A70" i="5" s="1"/>
  <c r="A72" i="5" s="1"/>
  <c r="A74" i="5" s="1"/>
  <c r="A76" i="5" s="1"/>
  <c r="A78" i="5" s="1"/>
  <c r="A80" i="5" s="1"/>
  <c r="A82" i="5" s="1"/>
  <c r="A84" i="5" s="1"/>
  <c r="A86" i="5" s="1"/>
  <c r="A88" i="5" s="1"/>
  <c r="A90" i="5" s="1"/>
  <c r="A92" i="5" s="1"/>
  <c r="A94" i="5" s="1"/>
  <c r="A96" i="5" s="1"/>
  <c r="A98" i="5" s="1"/>
  <c r="A100" i="5" s="1"/>
  <c r="A102" i="5" s="1"/>
  <c r="A104" i="5" s="1"/>
  <c r="A106" i="5" s="1"/>
  <c r="A108" i="5" s="1"/>
  <c r="A110" i="5" s="1"/>
  <c r="A112" i="5" s="1"/>
  <c r="A114" i="5" s="1"/>
  <c r="A116" i="5" s="1"/>
  <c r="A118" i="5" s="1"/>
  <c r="A120" i="5" s="1"/>
  <c r="A122" i="5" s="1"/>
  <c r="A124" i="5" s="1"/>
  <c r="A126" i="5" s="1"/>
  <c r="A128" i="5" s="1"/>
  <c r="A130" i="5" s="1"/>
  <c r="A132" i="5" s="1"/>
  <c r="A134" i="5" s="1"/>
  <c r="A136" i="5" s="1"/>
  <c r="A138" i="5" s="1"/>
  <c r="A140" i="5" s="1"/>
  <c r="A142" i="5" s="1"/>
  <c r="A144" i="5" s="1"/>
  <c r="A146" i="5" s="1"/>
  <c r="A148" i="5" s="1"/>
  <c r="A150" i="5" s="1"/>
  <c r="A152" i="5" s="1"/>
  <c r="A154" i="5" s="1"/>
  <c r="D8" i="5"/>
  <c r="H10" i="5" l="1"/>
  <c r="I10" i="5" s="1"/>
  <c r="L10" i="5"/>
  <c r="M10" i="5" s="1"/>
  <c r="H16" i="5"/>
  <c r="I16" i="5" s="1"/>
  <c r="L16" i="5"/>
  <c r="M16" i="5" s="1"/>
  <c r="H42" i="5"/>
  <c r="I42" i="5" s="1"/>
  <c r="L42" i="5"/>
  <c r="M42" i="5" s="1"/>
  <c r="H60" i="5"/>
  <c r="I60" i="5" s="1"/>
  <c r="L60" i="5"/>
  <c r="M60" i="5" s="1"/>
  <c r="H80" i="5"/>
  <c r="I80" i="5" s="1"/>
  <c r="L80" i="5"/>
  <c r="M80" i="5" s="1"/>
  <c r="H24" i="5"/>
  <c r="I24" i="5" s="1"/>
  <c r="L24" i="5"/>
  <c r="M24" i="5" s="1"/>
  <c r="H44" i="5"/>
  <c r="I44" i="5" s="1"/>
  <c r="L44" i="5"/>
  <c r="M44" i="5" s="1"/>
  <c r="H56" i="5"/>
  <c r="I56" i="5" s="1"/>
  <c r="L56" i="5"/>
  <c r="M56" i="5" s="1"/>
  <c r="H76" i="5"/>
  <c r="I76" i="5" s="1"/>
  <c r="L76" i="5"/>
  <c r="M76" i="5" s="1"/>
  <c r="H88" i="5"/>
  <c r="I88" i="5" s="1"/>
  <c r="H114" i="5"/>
  <c r="I114" i="5" s="1"/>
  <c r="L114" i="5"/>
  <c r="M114" i="5" s="1"/>
  <c r="H8" i="5"/>
  <c r="L8" i="5"/>
  <c r="H38" i="5"/>
  <c r="I38" i="5" s="1"/>
  <c r="L38" i="5"/>
  <c r="M38" i="5" s="1"/>
  <c r="H84" i="5"/>
  <c r="I84" i="5" s="1"/>
  <c r="L84" i="5"/>
  <c r="M84" i="5" s="1"/>
  <c r="H90" i="5"/>
  <c r="I90" i="5" s="1"/>
  <c r="L90" i="5"/>
  <c r="M90" i="5" s="1"/>
  <c r="H102" i="5"/>
  <c r="I102" i="5" s="1"/>
  <c r="L102" i="5"/>
  <c r="M102" i="5" s="1"/>
  <c r="H108" i="5"/>
  <c r="I108" i="5" s="1"/>
  <c r="L108" i="5"/>
  <c r="M108" i="5" s="1"/>
  <c r="H116" i="5"/>
  <c r="I116" i="5" s="1"/>
  <c r="L116" i="5"/>
  <c r="M116" i="5" s="1"/>
  <c r="H124" i="5"/>
  <c r="I124" i="5" s="1"/>
  <c r="L124" i="5"/>
  <c r="M124" i="5" s="1"/>
  <c r="H132" i="5"/>
  <c r="I132" i="5" s="1"/>
  <c r="L132" i="5"/>
  <c r="M132" i="5" s="1"/>
  <c r="H140" i="5"/>
  <c r="I140" i="5" s="1"/>
  <c r="L140" i="5"/>
  <c r="M140" i="5" s="1"/>
  <c r="H14" i="5"/>
  <c r="I14" i="5" s="1"/>
  <c r="H20" i="5"/>
  <c r="I20" i="5" s="1"/>
  <c r="H26" i="5"/>
  <c r="I26" i="5" s="1"/>
  <c r="H32" i="5"/>
  <c r="I32" i="5" s="1"/>
  <c r="H40" i="5"/>
  <c r="I40" i="5" s="1"/>
  <c r="L40" i="5"/>
  <c r="M40" i="5" s="1"/>
  <c r="H46" i="5"/>
  <c r="I46" i="5" s="1"/>
  <c r="H52" i="5"/>
  <c r="I52" i="5" s="1"/>
  <c r="H58" i="5"/>
  <c r="I58" i="5" s="1"/>
  <c r="H64" i="5"/>
  <c r="I64" i="5" s="1"/>
  <c r="H72" i="5"/>
  <c r="I72" i="5" s="1"/>
  <c r="L72" i="5"/>
  <c r="M72" i="5" s="1"/>
  <c r="H78" i="5"/>
  <c r="I78" i="5" s="1"/>
  <c r="H86" i="5"/>
  <c r="I86" i="5" s="1"/>
  <c r="L86" i="5"/>
  <c r="M86" i="5" s="1"/>
  <c r="H92" i="5"/>
  <c r="I92" i="5" s="1"/>
  <c r="L92" i="5"/>
  <c r="M92" i="5" s="1"/>
  <c r="H98" i="5"/>
  <c r="I98" i="5" s="1"/>
  <c r="L98" i="5"/>
  <c r="M98" i="5" s="1"/>
  <c r="H104" i="5"/>
  <c r="I104" i="5" s="1"/>
  <c r="L104" i="5"/>
  <c r="M104" i="5" s="1"/>
  <c r="H110" i="5"/>
  <c r="I110" i="5" s="1"/>
  <c r="L110" i="5"/>
  <c r="M110" i="5" s="1"/>
  <c r="H118" i="5"/>
  <c r="I118" i="5" s="1"/>
  <c r="L118" i="5"/>
  <c r="M118" i="5" s="1"/>
  <c r="H126" i="5"/>
  <c r="I126" i="5" s="1"/>
  <c r="L126" i="5"/>
  <c r="M126" i="5" s="1"/>
  <c r="H134" i="5"/>
  <c r="I134" i="5" s="1"/>
  <c r="L134" i="5"/>
  <c r="M134" i="5" s="1"/>
  <c r="H142" i="5"/>
  <c r="I142" i="5" s="1"/>
  <c r="L142" i="5"/>
  <c r="M142" i="5" s="1"/>
  <c r="H150" i="5"/>
  <c r="I150" i="5" s="1"/>
  <c r="L150" i="5"/>
  <c r="M150" i="5" s="1"/>
  <c r="H34" i="5"/>
  <c r="I34" i="5" s="1"/>
  <c r="L34" i="5"/>
  <c r="M34" i="5" s="1"/>
  <c r="H66" i="5"/>
  <c r="I66" i="5" s="1"/>
  <c r="L66" i="5"/>
  <c r="M66" i="5" s="1"/>
  <c r="H112" i="5"/>
  <c r="I112" i="5" s="1"/>
  <c r="L112" i="5"/>
  <c r="M112" i="5" s="1"/>
  <c r="H120" i="5"/>
  <c r="I120" i="5" s="1"/>
  <c r="L120" i="5"/>
  <c r="M120" i="5" s="1"/>
  <c r="H128" i="5"/>
  <c r="I128" i="5" s="1"/>
  <c r="L128" i="5"/>
  <c r="M128" i="5" s="1"/>
  <c r="H136" i="5"/>
  <c r="I136" i="5" s="1"/>
  <c r="L136" i="5"/>
  <c r="M136" i="5" s="1"/>
  <c r="H144" i="5"/>
  <c r="I144" i="5" s="1"/>
  <c r="L144" i="5"/>
  <c r="M144" i="5" s="1"/>
  <c r="H152" i="5"/>
  <c r="I152" i="5" s="1"/>
  <c r="L152" i="5"/>
  <c r="M152" i="5" s="1"/>
  <c r="H22" i="5"/>
  <c r="I22" i="5" s="1"/>
  <c r="L22" i="5"/>
  <c r="M22" i="5" s="1"/>
  <c r="H48" i="5"/>
  <c r="I48" i="5" s="1"/>
  <c r="L48" i="5"/>
  <c r="M48" i="5" s="1"/>
  <c r="H54" i="5"/>
  <c r="I54" i="5" s="1"/>
  <c r="L54" i="5"/>
  <c r="M54" i="5" s="1"/>
  <c r="H74" i="5"/>
  <c r="I74" i="5" s="1"/>
  <c r="L74" i="5"/>
  <c r="M74" i="5" s="1"/>
  <c r="H30" i="5"/>
  <c r="I30" i="5" s="1"/>
  <c r="L30" i="5"/>
  <c r="M30" i="5" s="1"/>
  <c r="H62" i="5"/>
  <c r="I62" i="5" s="1"/>
  <c r="L62" i="5"/>
  <c r="M62" i="5" s="1"/>
  <c r="H82" i="5"/>
  <c r="I82" i="5" s="1"/>
  <c r="L82" i="5"/>
  <c r="M82" i="5" s="1"/>
  <c r="H94" i="5"/>
  <c r="I94" i="5" s="1"/>
  <c r="H106" i="5"/>
  <c r="I106" i="5" s="1"/>
  <c r="H122" i="5"/>
  <c r="I122" i="5" s="1"/>
  <c r="L122" i="5"/>
  <c r="M122" i="5" s="1"/>
  <c r="H130" i="5"/>
  <c r="I130" i="5" s="1"/>
  <c r="L130" i="5"/>
  <c r="M130" i="5" s="1"/>
  <c r="H138" i="5"/>
  <c r="I138" i="5" s="1"/>
  <c r="L138" i="5"/>
  <c r="M138" i="5" s="1"/>
  <c r="H146" i="5"/>
  <c r="I146" i="5" s="1"/>
  <c r="L146" i="5"/>
  <c r="M146" i="5" s="1"/>
  <c r="H154" i="5"/>
  <c r="I154" i="5" s="1"/>
  <c r="L154" i="5"/>
  <c r="M154" i="5" s="1"/>
  <c r="H28" i="5"/>
  <c r="I28" i="5" s="1"/>
  <c r="L28" i="5"/>
  <c r="M28" i="5" s="1"/>
  <c r="H12" i="5"/>
  <c r="I12" i="5" s="1"/>
  <c r="L12" i="5"/>
  <c r="M12" i="5" s="1"/>
  <c r="H18" i="5"/>
  <c r="I18" i="5" s="1"/>
  <c r="L18" i="5"/>
  <c r="M18" i="5" s="1"/>
  <c r="H36" i="5"/>
  <c r="I36" i="5" s="1"/>
  <c r="L36" i="5"/>
  <c r="M36" i="5" s="1"/>
  <c r="H50" i="5"/>
  <c r="I50" i="5" s="1"/>
  <c r="L50" i="5"/>
  <c r="M50" i="5" s="1"/>
  <c r="H68" i="5"/>
  <c r="I68" i="5" s="1"/>
  <c r="L68" i="5"/>
  <c r="M68" i="5" s="1"/>
  <c r="H100" i="5"/>
  <c r="I100" i="5" s="1"/>
  <c r="H70" i="5"/>
  <c r="I70" i="5" s="1"/>
  <c r="L70" i="5"/>
  <c r="M70" i="5" s="1"/>
  <c r="H96" i="5"/>
  <c r="I96" i="5" s="1"/>
  <c r="L96" i="5"/>
  <c r="M96" i="5" s="1"/>
  <c r="H148" i="5"/>
  <c r="I148" i="5" s="1"/>
  <c r="L148" i="5"/>
  <c r="M148" i="5" s="1"/>
  <c r="I8" i="5" l="1"/>
  <c r="H156" i="5"/>
  <c r="I156" i="5"/>
  <c r="M8" i="5"/>
  <c r="M156" i="5" s="1"/>
  <c r="L156" i="5"/>
  <c r="L157" i="5" l="1"/>
  <c r="H157" i="5"/>
</calcChain>
</file>

<file path=xl/sharedStrings.xml><?xml version="1.0" encoding="utf-8"?>
<sst xmlns="http://schemas.openxmlformats.org/spreadsheetml/2006/main" count="250" uniqueCount="167">
  <si>
    <t>ALBERGÍNIA FARCIDA</t>
  </si>
  <si>
    <t>Ultracongelada, albergínia farcida de carn de porc i vedella, sal, all, tomata pastanaga, precuinada, interfoliada, caixes de 5 kg màxim</t>
  </si>
  <si>
    <t>Unitats</t>
  </si>
  <si>
    <t>ALBERGÍNIA ROSTIDA</t>
  </si>
  <si>
    <t>Ultracongelada, rostida sense pell, safates de 1 kg màxim i caixes de 5 kg màxim</t>
  </si>
  <si>
    <t>Quilograms</t>
  </si>
  <si>
    <t>ALL PICAT</t>
  </si>
  <si>
    <t>Ultracongelat, picat a daus, bosses de 250 g màxim, caixes de 1 kg màxim</t>
  </si>
  <si>
    <t>ANELLA DE CALAMAR</t>
  </si>
  <si>
    <t>Ultracongelada, bosses de 1 kg màxim, caixes de 6 kg màxim</t>
  </si>
  <si>
    <t>ARRÒS TRES DELÍCIES</t>
  </si>
  <si>
    <t>Ultracongelada, arròs blanc 54%, pastanaga, pèsol, pernil cuit, gamba pelada i truita, bosses de 2,5 kg màxim, caixes de 10 kg màxim</t>
  </si>
  <si>
    <t>BARREJA DE BOLETS</t>
  </si>
  <si>
    <t>Ultracongelada, tallats a làmines,  bolets en proporció variable, bosses de 2,5 kg màxim, caixes de 10 kg màxim</t>
  </si>
  <si>
    <t xml:space="preserve">BLEDES </t>
  </si>
  <si>
    <t>CAMERÓ</t>
  </si>
  <si>
    <t>Ultracongelat, camarons solts, sense aigua, caixes de 5 kg màxim</t>
  </si>
  <si>
    <t>CANALONS DE CARN</t>
  </si>
  <si>
    <t xml:space="preserve">Ultracongelats, canaló tradicional de carn, caixes de 100 unitats màxim, producte precuinat, caixes de 5 kg màxim </t>
  </si>
  <si>
    <t>CARN PICADA MIXTA</t>
  </si>
  <si>
    <t>Ultracongelada, blocs separats de 1 kg màxim, carn de porc 60%, carn de boví 36%, caixes de 5 kg màxim</t>
  </si>
  <si>
    <t>CEBA A DAUS</t>
  </si>
  <si>
    <t>CEBETES  [“CEBOLLETAS”]</t>
  </si>
  <si>
    <t>Ultracongelada, bosses de 2,5 kg màxim, caixes de 10 kg màxim</t>
  </si>
  <si>
    <t>CENTRES DE LLUÇ</t>
  </si>
  <si>
    <t>Ultracongelada, centre de lluç amb pell 90%, aigua 10%, talla L, embolicats individualment, caixes de 5 kg màxim</t>
  </si>
  <si>
    <t>CLOÏSSA BLANCA</t>
  </si>
  <si>
    <t>Ultracongelada, cloïssa blanca cuita, caixes de 5 kg màxim</t>
  </si>
  <si>
    <t>COLIFLOR</t>
  </si>
  <si>
    <t>CROQUETES DE BACALLÀ</t>
  </si>
  <si>
    <t>Ultracongelades, producte precuinat, bosses de 500 g màxim, caixes de 5 kg màxim</t>
  </si>
  <si>
    <t>CROQUETES DE POLLASTRE O PERNIL</t>
  </si>
  <si>
    <t>CUIXA DE POLLASTRE</t>
  </si>
  <si>
    <t>Ultracongelat, interfoliats, caixes de 5 kg màxim</t>
  </si>
  <si>
    <t>ENSALADILLA D’ARRÒS</t>
  </si>
  <si>
    <t>Ultracongelada, bosses de 2,5 kg màxim, arròs blanc 54%, pastanaga, pèsol, pebrot vermell, mongeta verda rodona, caixes de 10 kg màxim</t>
  </si>
  <si>
    <t>ENSALADILLA RUSSA</t>
  </si>
  <si>
    <t>ESPINACS</t>
  </si>
  <si>
    <t>Ultracongelada, blocs envasats de 500 g màxim, caixes de 10 kg màxim</t>
  </si>
  <si>
    <t>FILET DE  “FOGONERO”</t>
  </si>
  <si>
    <t>Ultracongelat, fogonero 90 %, aigua 10%, 500/1000, filets solts, caixes de 11 kg màxim</t>
  </si>
  <si>
    <t>FILET DE BACALLÀ</t>
  </si>
  <si>
    <t>Ultracongelat, bacallà 90%, 10% aigua, 1000 up, filets solts, caixes de 11 kg màxim</t>
  </si>
  <si>
    <t>FILET DE PANGA 120/170</t>
  </si>
  <si>
    <t>Ultracongelat, panga 90%, aigua 10%, en bosses de 1 kg màxim,  caixes de 6 kg màxim</t>
  </si>
  <si>
    <t>FILET DE TILAPIA</t>
  </si>
  <si>
    <t>Ultracongelada, filet de tilapia sense pell 90%, 10% aigua, 140/200, bosses de 1 kg màxim, caixes de 5 kg màxim</t>
  </si>
  <si>
    <t>Ultracongelades, interfoliades, caixes de 5 kg màxim</t>
  </si>
  <si>
    <t>GAMBA PELADA</t>
  </si>
  <si>
    <t>Ultracongelada, gamba pelada crua, 100/200, caixes de 5 kg màxim</t>
  </si>
  <si>
    <t>HAMBURGUESES MIXTES</t>
  </si>
  <si>
    <t>Ultracongelades, +/- 80 g per unitat, interfoliades, carn de porc 50%, carn de boví 18 %, caixes de 5 kg màxim</t>
  </si>
  <si>
    <t>LLUÇ FILETEJAT BOM-BOM</t>
  </si>
  <si>
    <t>Ultracongelat, filet de lluç amb pell 90%, aigua 10%, 115/70, embolicats individualment, caixes de 5 kg màxim</t>
  </si>
  <si>
    <t>MANDONGUILLES MIXTES</t>
  </si>
  <si>
    <t>Ultracongelades, +/- 30 g per unitat, carn de porc 45%, carn de boví 18%, caixes de 5 kg màxim</t>
  </si>
  <si>
    <t>Ultracongelada, patata baby, pastanaga baby, mongeta verda rodona, pèsol, ceba i xampiñó, bosses de 2,5 kg màxim, caixes de 10 kg màxim</t>
  </si>
  <si>
    <t>MENESTRA PRIMAVERA</t>
  </si>
  <si>
    <t>Ultracongelada, pastanaga, pèsol, patata, mongeta i ceba, bosses de 2,5 kg màxim, caixes de 10 kg màxim</t>
  </si>
  <si>
    <t>MINI MANDONGUILLES MIXTES</t>
  </si>
  <si>
    <t>Ultracongelades, +/- 6 g per unitat, carn de porc 45%, carn de boví 18%, caixes de 5 kg màxim</t>
  </si>
  <si>
    <t>MONGETA VERDA FINA RODONA</t>
  </si>
  <si>
    <t>MONGETA VERDA PLANA</t>
  </si>
  <si>
    <t>MUSCLO  “VIANDA”  MITJÀ</t>
  </si>
  <si>
    <t>Ultracongelats, producte precuinat sense clasca, safates de 500 g màxim, caixes de 5 kg màxim</t>
  </si>
  <si>
    <t>“PALITOS”  DE MAR</t>
  </si>
  <si>
    <t>Ultracongelats, preparat de surimi amb aroma de cranc, precuinat, en bosses de 1 kg màxim, caixes de 6 kg màxim</t>
  </si>
  <si>
    <t>PARRILLADA DE VERDURES</t>
  </si>
  <si>
    <t>Ultracongelada, patata rostida 37%, carbassó rostit, albergínia rostida, ceba rostida, pebrot vermell rostit, pebrot groc rostit i oli de gira-sol, bosses de 2,5 kg màxim, caixes de 10 kg màxim</t>
  </si>
  <si>
    <t>PASTANAGA A DAUS</t>
  </si>
  <si>
    <t>Ultracongelada, tallada a daus, bosses de 2,5 kg màxim, caixes de 10 kg màxim</t>
  </si>
  <si>
    <t>PASTANAGA BABY</t>
  </si>
  <si>
    <t>Ultracongelada, calibre 6/14, bosses de 2,5 kg màxim, caixes de 10 kg màxim</t>
  </si>
  <si>
    <t>PASTANAGA EN RODANXES</t>
  </si>
  <si>
    <t>Ultracongelada, tallada a rodanxes, bosses de 2,5 kg màxim, caixes de 10 kg màxim</t>
  </si>
  <si>
    <t>PATATA A DAUS</t>
  </si>
  <si>
    <t>PATATA CLÀSSICA PER FREGIR</t>
  </si>
  <si>
    <t>Ultracongelada, calibre 3/8, bosses de 2,5 kg màxim, caixes de 10 kg màxim</t>
  </si>
  <si>
    <t>PATATA PARISIENNE</t>
  </si>
  <si>
    <t>PEBROT ROSTIT VERMELL</t>
  </si>
  <si>
    <t>Ultracongelat, rostit sense pell, safates de 1 kg màxim, caixes de 5 kg màxim</t>
  </si>
  <si>
    <t>PEBROT VERD A DAUS</t>
  </si>
  <si>
    <t>Ultracongelat, tallat a daus, bosses de 2,5 kg màxim, caixes de 10 kg màxim</t>
  </si>
  <si>
    <t>PEBROT VERMELL A DAUS</t>
  </si>
  <si>
    <t>PÈSOLS</t>
  </si>
  <si>
    <t>Ultracongelada, clàssic, bosses de 2,5 kg màxim, caixes de 10 kg màxim</t>
  </si>
  <si>
    <t>Ultracongelats, peus de porc bullits i trencats per la meitat, envasats en 4 meitats màxim, caixes de 5 kg màxim</t>
  </si>
  <si>
    <t>“PISTO”  DE VERDURES</t>
  </si>
  <si>
    <t>Ultracongelada, albergínia fregida, carbassó rostit, pebrot vermell i verd, ceba fregida, patata a daus fregida, bosses de 2,5 kg màxim, caixes de 10 kg màxim</t>
  </si>
  <si>
    <t>PLANXA SANT MARC</t>
  </si>
  <si>
    <t>Ultracongelat, planxes de 1.800 g, tallades en 30 racions, caixes de una planxa màxim</t>
  </si>
  <si>
    <t>PREPARAT DE PEIX</t>
  </si>
  <si>
    <t xml:space="preserve">Ultracongelat, calamar trossejat 26%, sèpia neta 17%, brou de marisc 17%, sofregit de marisc 16%, gamba pelada 14%, carn de musclo 10%, caixes de 5 kg màxim </t>
  </si>
  <si>
    <t>PUNTA I ALES DE CALAMAR TROCEJAT</t>
  </si>
  <si>
    <t>Ultracongelat, retalls de calamar 90%, aigua 10%, caixes de 5 kg màxim</t>
  </si>
  <si>
    <t>REGIRAT D’ALLS, GAMBES I ESPÀRRECS</t>
  </si>
  <si>
    <t>Ultracongelada, “ajete”, espàrrec verd, gamba pelada, bosses de 2,5 kg màxim, caixes de 10 kg màxim</t>
  </si>
  <si>
    <t>RODANXA DE  “CAZÓN”</t>
  </si>
  <si>
    <t>Ultracongelat, “cazón” 90%, aigua 10%, filets solts, caixes de 5 kg màxim</t>
  </si>
  <si>
    <t>RODANXA DE LLUÇ A LA ROMANA</t>
  </si>
  <si>
    <t>Ultracongelada, bosses de 1 kg màxim, 42% lluç, producte precuinat, caixes de 5 kg màxim</t>
  </si>
  <si>
    <t>RODÓ DE GALL DINDI</t>
  </si>
  <si>
    <t>Ultracongelat, rodó de gall dindi lligat, solts entre sí, caixes de 7 kg màxim</t>
  </si>
  <si>
    <t>Ultracongelada, mongeta groga, mongeta verda, pastanaga, albergínia prefregida, ceba i oli de gira-sol, bosses de 2,5 kg màxim, caixes de 10 kg màxim</t>
  </si>
  <si>
    <t>TERRINA DE GELAT DE SABORS DIFERENTS</t>
  </si>
  <si>
    <t>Ultracongelades, de 125 ml la unitat, caixes de 20 a 30 unitats màxim</t>
  </si>
  <si>
    <t>Precuinada congelada, rodona, de 700 gr, caixes de 10 unitats, patata 70%, ou pasteuritzat, ceba fregida 3%, oli i sal.</t>
  </si>
  <si>
    <t>TRUITA DE PATATA AMB SEBA SENSE SAL</t>
  </si>
  <si>
    <t>Precuinades congelades, rodones, de 700 g, caixes de 10 unitats màxim, patata 70%, ou pasteuritzat, ceba fregida 3%, oli</t>
  </si>
  <si>
    <t>VERDURA PER A SOFREGIT</t>
  </si>
  <si>
    <t>Ultracongelada, ceba, pebrot verd, tomata i all, bosses de 2,5 kg màxim, caixes de 10 kg màxim</t>
  </si>
  <si>
    <t>XAMPINYÓ A LLÀMINES</t>
  </si>
  <si>
    <t>Ultracongelada, tallat a làmines, bosses de 2,5 kg màxim, caixes de 10 kg màxim</t>
  </si>
  <si>
    <t>VERDURES PER BROU I CREMES</t>
  </si>
  <si>
    <t>Ultracongelades, coliflor, patata, pastanaga, porro, api, mongeta verda, pebrot i ceba, caixes de 10 kg màxim</t>
  </si>
  <si>
    <t>Ultracongelada, patata 60%, pastanaga 25%, mongeta verda i pèsol, bosses de 2,5 kg màxim, caixes de 10 kg màxim</t>
  </si>
  <si>
    <t>Ultracongelada, trossejada, sense puntes, en bosses de 2,5 kg màxim, caixa de 10 kg màxim</t>
  </si>
  <si>
    <t xml:space="preserve">TRUITA DE PATATA AMB SEBA </t>
  </si>
  <si>
    <t>Ultracongelada, blocs envasats de 500 g., caixes de 10 kg màxim</t>
  </si>
  <si>
    <t>SALTEJAT CAMPESTRE</t>
  </si>
  <si>
    <t>CARABASSA A DAUS</t>
  </si>
  <si>
    <t>BRÒQUIL</t>
  </si>
  <si>
    <t>PEUS DE PORC CUITS</t>
  </si>
  <si>
    <t>TACO DE PORC ESTOFAR</t>
  </si>
  <si>
    <t>MENESTRA ESPECIAL</t>
  </si>
  <si>
    <t>TRUITA DE PATATA I CARBASSÓ</t>
  </si>
  <si>
    <t>Ultracongelada, bosses de 2,5 kg màxim, caixes de 10 kg m'axim.</t>
  </si>
  <si>
    <t xml:space="preserve">Ultracongelada, pelada i tallada a daus, en  bosses de 3,5 kg màxim, en caixes de 10 kg màxim </t>
  </si>
  <si>
    <t>Ultracongelat, tallat a "tacos" per estofar,  interfoliats, caixes de 5 kg màxim</t>
  </si>
  <si>
    <t>Precuinada congelada, rodona, de 500 gr., caixes de 14 unitats, patata 50%, carbassó 20%, ou pasteuritzat, ceba fregida 3% i oli.</t>
  </si>
  <si>
    <t>Import total de l'IVA</t>
  </si>
  <si>
    <t>BUNYOLS DE BACALLA</t>
  </si>
  <si>
    <t>Preparat ultracongelat a base de bacalla 6% i peix blanc 5%, bosses d'1 kg. màxim, caixes de 5 kg. màxim.</t>
  </si>
  <si>
    <t>CALAMARS LA ROMANA</t>
  </si>
  <si>
    <t>Preparat ultracongelat, anelles de preparat de peix blanc i calamar, bosses d' 1 kg. màxim, caixes de 5 kg. màxim.</t>
  </si>
  <si>
    <t>FUMET DE PEIX</t>
  </si>
  <si>
    <t>Preparat ultracongelat de peix variat 36%, peix de roca 50%, porcions d'1 kg. màxim, caixes de 5 kg. màxim.</t>
  </si>
  <si>
    <t>TRUITA FRANCESA</t>
  </si>
  <si>
    <t>Producte precuinat, ou liquid pasteuritzat 83%, caixes de 50 unitats màxim.</t>
  </si>
  <si>
    <t>Producte ultracongelat, poton cuit 35%, surimi 30%, musclo 20%, llagostí pelat cuit 15%. Caixes de 5 kg. màxim, bosses d' 1 kg. màxim.</t>
  </si>
  <si>
    <t>SALPICÓN DE MARISCO</t>
  </si>
  <si>
    <t>LLIBRETS DE PAVO (CORDON BLEU)</t>
  </si>
  <si>
    <t>Producte ultracongelat, preparat empanat a base de carn de pavo i pollastre, unitat 100/120 gr., caixes de 5 kg. màxim.</t>
  </si>
  <si>
    <t>Per bossa de 250 gr.</t>
  </si>
  <si>
    <t>GALTES DE PORC  AMB OS</t>
  </si>
  <si>
    <t xml:space="preserve">Preu unitari
sense IVA </t>
  </si>
  <si>
    <t>Import total
sense IVA</t>
  </si>
  <si>
    <t>Import total
amb IVA</t>
  </si>
  <si>
    <t>Unitat 
de mesura</t>
  </si>
  <si>
    <t>IVA %</t>
  </si>
  <si>
    <t>Denominació i presentació</t>
  </si>
  <si>
    <t>Import total sense 
i amb IVA</t>
  </si>
  <si>
    <t>mesos</t>
  </si>
  <si>
    <t>Consum 
mensual
estimat</t>
  </si>
  <si>
    <t>Lot</t>
  </si>
  <si>
    <t>IMPORTS LICITACIÓ</t>
  </si>
  <si>
    <t>OFERTA ECONÒMICA</t>
  </si>
  <si>
    <t>Previsió consums periode 
(01.04.2023 al 30.09.2023)</t>
  </si>
  <si>
    <t>Subministrament de productes congelats per a l'Hospital Comarcal del Pallars (Gestió de Serveis Sanitaris)
Expedient nº GSS-2023-42
Oferta econòmica (apartat 2.1 criteris adjudicació)</t>
  </si>
  <si>
    <t>Nom licitador</t>
  </si>
  <si>
    <t>NIF licitador</t>
  </si>
  <si>
    <t>Nom i cognoms representant 1</t>
  </si>
  <si>
    <t>NIF representant 1</t>
  </si>
  <si>
    <t>Nom i cognoms representant 2</t>
  </si>
  <si>
    <t>NIF representant 2</t>
  </si>
  <si>
    <t>Lloc i data</t>
  </si>
  <si>
    <r>
      <rPr>
        <b/>
        <sz val="14"/>
        <color rgb="FFFF0000"/>
        <rFont val="Calibri"/>
        <family val="2"/>
      </rPr>
      <t>Cal presentar aquesta oferta en format de full de càlcul.</t>
    </r>
    <r>
      <rPr>
        <b/>
        <sz val="14"/>
        <color indexed="8"/>
        <rFont val="Calibri"/>
        <family val="2"/>
      </rPr>
      <t xml:space="preserve">
D'acord amb l'apartat 13 del Plec de Clàusules Administratives Particulars "a travès de l'eina del Sobre Digital les empreses hauran de signar el document "resum" de les seves ofertes, amb signatura electrònica avançada basada en un certificat qualificat o reconegut, amb la signatura del qual s'enten signada la totalitat de l'oferta, atès que aquest document conté les empremtes electròniques de tots els documents que la composen."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</si>
</sst>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 &quot;€&quot;"/>
    <numFmt numFmtId="165" formatCode="#,##0.000\ &quot;€&quot;"/>
    <numFmt numFmtId="166" formatCode="#,##0.00\ _€"/>
  </numFmts>
  <fonts count="17" x14ac:knownFonts="1">
    <font>
      <sz val="10"/>
      <name val="Calibri"/>
    </font>
    <font>
      <sz val="10"/>
      <name val="Calibri"/>
      <family val="2"/>
    </font>
    <font>
      <sz val="10"/>
      <name val="Calibri Light"/>
      <family val="2"/>
    </font>
    <font>
      <b/>
      <sz val="14"/>
      <name val="Calibri Light"/>
      <family val="2"/>
    </font>
    <font>
      <sz val="12"/>
      <name val="Calibri Light"/>
      <family val="2"/>
    </font>
    <font>
      <b/>
      <sz val="10"/>
      <name val="Calibri Light"/>
      <family val="2"/>
    </font>
    <font>
      <sz val="11"/>
      <name val="Calibri Light"/>
      <family val="2"/>
    </font>
    <font>
      <sz val="11"/>
      <color indexed="8"/>
      <name val="Calibri Light"/>
      <family val="2"/>
    </font>
    <font>
      <b/>
      <sz val="11"/>
      <name val="Calibri Light"/>
      <family val="2"/>
    </font>
    <font>
      <b/>
      <sz val="14"/>
      <name val="Calibri"/>
      <family val="2"/>
    </font>
    <font>
      <sz val="11"/>
      <color theme="1"/>
      <name val="Calibri"/>
      <family val="2"/>
      <scheme val="minor"/>
    </font>
    <font>
      <b/>
      <sz val="11"/>
      <color theme="1"/>
      <name val="Calibri Light"/>
      <family val="2"/>
    </font>
    <font>
      <b/>
      <sz val="14"/>
      <color theme="1"/>
      <name val="Calibri Light"/>
      <family val="2"/>
    </font>
    <font>
      <b/>
      <sz val="20"/>
      <name val="Calibri Light"/>
      <family val="2"/>
    </font>
    <font>
      <b/>
      <sz val="11"/>
      <color indexed="8"/>
      <name val="Calibri"/>
      <family val="2"/>
    </font>
    <font>
      <b/>
      <sz val="14"/>
      <color indexed="8"/>
      <name val="Calibri"/>
      <family val="2"/>
    </font>
    <font>
      <b/>
      <sz val="14"/>
      <color rgb="FFFF0000"/>
      <name val="Calibri"/>
      <family val="2"/>
    </font>
  </fonts>
  <fills count="13">
    <fill>
      <patternFill patternType="none"/>
    </fill>
    <fill>
      <patternFill patternType="gray125"/>
    </fill>
    <fill>
      <patternFill patternType="solid">
        <fgColor theme="9" tint="0.79998168889431442"/>
        <bgColor indexed="65"/>
      </patternFill>
    </fill>
    <fill>
      <patternFill patternType="solid">
        <fgColor theme="9" tint="0.59999389629810485"/>
        <bgColor indexed="65"/>
      </patternFill>
    </fill>
    <fill>
      <patternFill patternType="solid">
        <fgColor theme="3" tint="0.79998168889431442"/>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4" tint="0.39997558519241921"/>
        <bgColor indexed="64"/>
      </patternFill>
    </fill>
    <fill>
      <patternFill patternType="solid">
        <fgColor theme="1"/>
        <bgColor indexed="64"/>
      </patternFill>
    </fill>
    <fill>
      <patternFill patternType="solid">
        <fgColor theme="3" tint="0.59999389629810485"/>
        <bgColor indexed="64"/>
      </patternFill>
    </fill>
    <fill>
      <patternFill patternType="solid">
        <fgColor theme="0" tint="-0.14999847407452621"/>
        <bgColor indexed="64"/>
      </patternFill>
    </fill>
    <fill>
      <patternFill patternType="solid">
        <fgColor rgb="FFFFFF00"/>
        <bgColor indexed="64"/>
      </patternFill>
    </fill>
    <fill>
      <patternFill patternType="solid">
        <fgColor theme="5" tint="0.3999755851924192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s>
  <cellStyleXfs count="4">
    <xf numFmtId="0" fontId="0" fillId="0" borderId="0"/>
    <xf numFmtId="0" fontId="10" fillId="2" borderId="0" applyNumberFormat="0" applyBorder="0" applyAlignment="0" applyProtection="0"/>
    <xf numFmtId="0" fontId="10" fillId="3" borderId="0" applyNumberFormat="0" applyBorder="0" applyAlignment="0" applyProtection="0"/>
    <xf numFmtId="9" fontId="1" fillId="0" borderId="0" applyFont="0" applyFill="0" applyBorder="0" applyAlignment="0" applyProtection="0"/>
  </cellStyleXfs>
  <cellXfs count="76">
    <xf numFmtId="0" fontId="0" fillId="0" borderId="0" xfId="0"/>
    <xf numFmtId="0" fontId="2" fillId="0" borderId="0" xfId="0" applyFont="1" applyFill="1" applyProtection="1"/>
    <xf numFmtId="0" fontId="2" fillId="0" borderId="0" xfId="0" applyFont="1" applyFill="1" applyAlignment="1" applyProtection="1">
      <alignment horizontal="center"/>
    </xf>
    <xf numFmtId="0" fontId="2" fillId="0" borderId="0" xfId="0" applyFont="1" applyFill="1" applyAlignment="1" applyProtection="1">
      <alignment horizontal="right" indent="1"/>
    </xf>
    <xf numFmtId="0" fontId="4" fillId="0" borderId="0" xfId="0" applyFont="1" applyFill="1" applyAlignment="1" applyProtection="1">
      <alignment horizontal="center"/>
    </xf>
    <xf numFmtId="0" fontId="2" fillId="0" borderId="0" xfId="0" applyFont="1" applyFill="1" applyAlignment="1" applyProtection="1">
      <alignment horizontal="center" vertical="center"/>
    </xf>
    <xf numFmtId="0" fontId="2" fillId="0" borderId="0" xfId="0" applyFont="1" applyFill="1" applyBorder="1" applyAlignment="1" applyProtection="1">
      <alignment horizontal="center" vertical="center"/>
    </xf>
    <xf numFmtId="0" fontId="6" fillId="0" borderId="1" xfId="0" applyFont="1" applyFill="1" applyBorder="1" applyAlignment="1" applyProtection="1">
      <alignment horizontal="justify" vertical="center" wrapText="1"/>
    </xf>
    <xf numFmtId="0" fontId="8" fillId="0" borderId="1" xfId="0" applyFont="1" applyFill="1" applyBorder="1" applyAlignment="1" applyProtection="1">
      <alignment horizontal="justify" vertical="center" wrapText="1"/>
    </xf>
    <xf numFmtId="0" fontId="11" fillId="4" borderId="1" xfId="2" applyFont="1" applyFill="1" applyBorder="1" applyAlignment="1" applyProtection="1">
      <alignment horizontal="center" vertical="center"/>
    </xf>
    <xf numFmtId="0" fontId="11" fillId="5" borderId="3" xfId="2" applyFont="1" applyFill="1" applyBorder="1" applyAlignment="1" applyProtection="1">
      <alignment horizontal="center" vertical="center" wrapText="1"/>
    </xf>
    <xf numFmtId="0" fontId="11" fillId="5" borderId="3" xfId="2" applyFont="1" applyFill="1" applyBorder="1" applyAlignment="1" applyProtection="1">
      <alignment horizontal="center" vertical="center"/>
    </xf>
    <xf numFmtId="0" fontId="3" fillId="7" borderId="4" xfId="0" applyFont="1" applyFill="1" applyBorder="1" applyAlignment="1" applyProtection="1">
      <alignment vertical="center"/>
    </xf>
    <xf numFmtId="0" fontId="3" fillId="7" borderId="2" xfId="0" applyFont="1" applyFill="1" applyBorder="1" applyAlignment="1" applyProtection="1">
      <alignment vertical="center"/>
    </xf>
    <xf numFmtId="0" fontId="0" fillId="0" borderId="0" xfId="0" applyProtection="1"/>
    <xf numFmtId="2" fontId="9" fillId="0" borderId="0" xfId="0" applyNumberFormat="1" applyFont="1" applyProtection="1"/>
    <xf numFmtId="164" fontId="0" fillId="0" borderId="0" xfId="0" applyNumberFormat="1" applyProtection="1"/>
    <xf numFmtId="9" fontId="0" fillId="0" borderId="0" xfId="3" applyFont="1" applyProtection="1"/>
    <xf numFmtId="0" fontId="0" fillId="0" borderId="0" xfId="0" applyNumberFormat="1" applyProtection="1"/>
    <xf numFmtId="0" fontId="12" fillId="8" borderId="2" xfId="1" applyFont="1" applyFill="1" applyBorder="1" applyAlignment="1" applyProtection="1">
      <alignment horizontal="center" vertical="center"/>
    </xf>
    <xf numFmtId="0" fontId="11" fillId="8" borderId="1" xfId="1" applyFont="1" applyFill="1" applyBorder="1" applyAlignment="1" applyProtection="1">
      <alignment horizontal="center" vertical="center" wrapText="1"/>
    </xf>
    <xf numFmtId="165" fontId="7" fillId="8" borderId="1" xfId="0" applyNumberFormat="1" applyFont="1" applyFill="1" applyBorder="1" applyAlignment="1" applyProtection="1">
      <alignment horizontal="center" vertical="center" wrapText="1"/>
    </xf>
    <xf numFmtId="165" fontId="7" fillId="8" borderId="5" xfId="0" applyNumberFormat="1" applyFont="1" applyFill="1" applyBorder="1" applyAlignment="1" applyProtection="1">
      <alignment horizontal="center" vertical="center" wrapText="1"/>
    </xf>
    <xf numFmtId="165" fontId="7" fillId="8" borderId="3" xfId="0" applyNumberFormat="1" applyFont="1" applyFill="1" applyBorder="1" applyAlignment="1" applyProtection="1">
      <alignment horizontal="center" vertical="center" wrapText="1"/>
    </xf>
    <xf numFmtId="164" fontId="5" fillId="8" borderId="1" xfId="0" applyNumberFormat="1" applyFont="1" applyFill="1" applyBorder="1" applyAlignment="1" applyProtection="1">
      <alignment horizontal="center" vertical="center"/>
    </xf>
    <xf numFmtId="0" fontId="11" fillId="9" borderId="1" xfId="1" applyFont="1" applyFill="1" applyBorder="1" applyAlignment="1" applyProtection="1">
      <alignment horizontal="center" vertical="center" wrapText="1"/>
    </xf>
    <xf numFmtId="164" fontId="5" fillId="6" borderId="1" xfId="0" applyNumberFormat="1" applyFont="1" applyFill="1" applyBorder="1" applyAlignment="1" applyProtection="1">
      <alignment horizontal="center" vertical="center" wrapText="1"/>
    </xf>
    <xf numFmtId="0" fontId="5" fillId="6" borderId="1" xfId="0" applyFont="1" applyFill="1" applyBorder="1" applyAlignment="1" applyProtection="1">
      <alignment horizontal="center" vertical="center" wrapText="1"/>
    </xf>
    <xf numFmtId="0" fontId="2" fillId="8" borderId="0" xfId="0" applyFont="1" applyFill="1" applyProtection="1"/>
    <xf numFmtId="0" fontId="11" fillId="12" borderId="1" xfId="1" applyFont="1" applyFill="1" applyBorder="1" applyAlignment="1" applyProtection="1">
      <alignment horizontal="center" vertical="center" wrapText="1"/>
    </xf>
    <xf numFmtId="164" fontId="5" fillId="12" borderId="1" xfId="0" applyNumberFormat="1" applyFont="1" applyFill="1" applyBorder="1" applyAlignment="1" applyProtection="1">
      <alignment horizontal="center" vertical="center" wrapText="1"/>
    </xf>
    <xf numFmtId="164" fontId="5" fillId="12" borderId="1" xfId="0" applyNumberFormat="1" applyFont="1" applyFill="1" applyBorder="1" applyAlignment="1" applyProtection="1">
      <alignment horizontal="center" vertical="center"/>
    </xf>
    <xf numFmtId="0" fontId="5" fillId="12" borderId="1" xfId="0" applyFont="1" applyFill="1" applyBorder="1" applyAlignment="1" applyProtection="1">
      <alignment horizontal="center" vertical="center" wrapText="1"/>
    </xf>
    <xf numFmtId="164" fontId="5" fillId="0" borderId="0" xfId="0" applyNumberFormat="1" applyFont="1" applyFill="1" applyBorder="1" applyAlignment="1" applyProtection="1">
      <alignment horizontal="center" vertical="center" wrapText="1"/>
    </xf>
    <xf numFmtId="0" fontId="13" fillId="0" borderId="0" xfId="0" applyFont="1" applyFill="1" applyBorder="1" applyAlignment="1" applyProtection="1">
      <alignment horizontal="center" vertical="top" wrapText="1"/>
    </xf>
    <xf numFmtId="0" fontId="14" fillId="10" borderId="1" xfId="0" applyFont="1" applyFill="1" applyBorder="1" applyAlignment="1">
      <alignment horizontal="center" vertical="center"/>
    </xf>
    <xf numFmtId="0" fontId="14" fillId="10" borderId="14" xfId="0" applyFont="1" applyFill="1" applyBorder="1" applyAlignment="1">
      <alignment horizontal="center" vertical="center" wrapText="1"/>
    </xf>
    <xf numFmtId="0" fontId="14" fillId="11" borderId="14" xfId="0" applyFont="1" applyFill="1" applyBorder="1" applyAlignment="1" applyProtection="1">
      <alignment horizontal="center" vertical="center"/>
      <protection locked="0"/>
    </xf>
    <xf numFmtId="0" fontId="14" fillId="11" borderId="1" xfId="0" applyFont="1" applyFill="1" applyBorder="1" applyAlignment="1" applyProtection="1">
      <alignment horizontal="center" vertical="center"/>
      <protection locked="0"/>
    </xf>
    <xf numFmtId="0" fontId="14" fillId="11" borderId="14" xfId="0" applyFont="1" applyFill="1" applyBorder="1" applyAlignment="1" applyProtection="1">
      <alignment horizontal="center" vertical="center"/>
      <protection locked="0"/>
    </xf>
    <xf numFmtId="0" fontId="14" fillId="10" borderId="1" xfId="0" applyFont="1" applyFill="1" applyBorder="1" applyAlignment="1">
      <alignment horizontal="center" vertical="center" wrapText="1"/>
    </xf>
    <xf numFmtId="0" fontId="14" fillId="11" borderId="1" xfId="0" applyFont="1" applyFill="1" applyBorder="1" applyAlignment="1" applyProtection="1">
      <alignment horizontal="center" vertical="center" wrapText="1"/>
      <protection locked="0"/>
    </xf>
    <xf numFmtId="0" fontId="15" fillId="10" borderId="7" xfId="0" applyFont="1" applyFill="1" applyBorder="1" applyAlignment="1">
      <alignment horizontal="center" vertical="center" wrapText="1"/>
    </xf>
    <xf numFmtId="0" fontId="15" fillId="10" borderId="8" xfId="0" applyFont="1" applyFill="1" applyBorder="1" applyAlignment="1">
      <alignment horizontal="center" vertical="center" wrapText="1"/>
    </xf>
    <xf numFmtId="0" fontId="15" fillId="10" borderId="9" xfId="0" applyFont="1" applyFill="1" applyBorder="1" applyAlignment="1">
      <alignment horizontal="center" vertical="center" wrapText="1"/>
    </xf>
    <xf numFmtId="0" fontId="15" fillId="10" borderId="6" xfId="0" applyFont="1" applyFill="1" applyBorder="1" applyAlignment="1">
      <alignment horizontal="center" vertical="center" wrapText="1"/>
    </xf>
    <xf numFmtId="0" fontId="15" fillId="10" borderId="0" xfId="0" applyFont="1" applyFill="1" applyBorder="1" applyAlignment="1">
      <alignment horizontal="center" vertical="center" wrapText="1"/>
    </xf>
    <xf numFmtId="0" fontId="15" fillId="10" borderId="10" xfId="0" applyFont="1" applyFill="1" applyBorder="1" applyAlignment="1">
      <alignment horizontal="center" vertical="center" wrapText="1"/>
    </xf>
    <xf numFmtId="0" fontId="15" fillId="10" borderId="11" xfId="0" applyFont="1" applyFill="1" applyBorder="1" applyAlignment="1">
      <alignment horizontal="center" vertical="center" wrapText="1"/>
    </xf>
    <xf numFmtId="0" fontId="15" fillId="10" borderId="12" xfId="0" applyFont="1" applyFill="1" applyBorder="1" applyAlignment="1">
      <alignment horizontal="center" vertical="center" wrapText="1"/>
    </xf>
    <xf numFmtId="0" fontId="15" fillId="10" borderId="13" xfId="0" applyFont="1" applyFill="1" applyBorder="1" applyAlignment="1">
      <alignment horizontal="center" vertical="center" wrapText="1"/>
    </xf>
    <xf numFmtId="0" fontId="13" fillId="0" borderId="0" xfId="0" applyFont="1" applyFill="1" applyBorder="1" applyAlignment="1" applyProtection="1">
      <alignment horizontal="center" vertical="top" wrapText="1"/>
    </xf>
    <xf numFmtId="0" fontId="3" fillId="7" borderId="4" xfId="0" applyFont="1" applyFill="1" applyBorder="1" applyAlignment="1" applyProtection="1">
      <alignment horizontal="center" vertical="center" wrapText="1"/>
    </xf>
    <xf numFmtId="0" fontId="12" fillId="9" borderId="2" xfId="1" applyFont="1" applyFill="1" applyBorder="1" applyAlignment="1" applyProtection="1">
      <alignment horizontal="center" vertical="center"/>
    </xf>
    <xf numFmtId="0" fontId="12" fillId="9" borderId="1" xfId="1" applyFont="1" applyFill="1" applyBorder="1" applyAlignment="1" applyProtection="1">
      <alignment horizontal="center" vertical="center"/>
    </xf>
    <xf numFmtId="0" fontId="6" fillId="0" borderId="1" xfId="0" applyFont="1" applyFill="1" applyBorder="1" applyAlignment="1" applyProtection="1">
      <alignment horizontal="center" vertical="center" wrapText="1"/>
    </xf>
    <xf numFmtId="1" fontId="6" fillId="6" borderId="1" xfId="0" applyNumberFormat="1" applyFont="1" applyFill="1" applyBorder="1" applyAlignment="1" applyProtection="1">
      <alignment horizontal="center" vertical="center" wrapText="1"/>
    </xf>
    <xf numFmtId="9" fontId="7" fillId="0" borderId="1" xfId="0" applyNumberFormat="1" applyFont="1" applyFill="1" applyBorder="1" applyAlignment="1" applyProtection="1">
      <alignment horizontal="center" vertical="center" wrapText="1"/>
    </xf>
    <xf numFmtId="165" fontId="7" fillId="6" borderId="1" xfId="0" applyNumberFormat="1" applyFont="1" applyFill="1" applyBorder="1" applyAlignment="1" applyProtection="1">
      <alignment horizontal="center" vertical="center" wrapText="1"/>
    </xf>
    <xf numFmtId="164" fontId="7" fillId="0" borderId="1" xfId="0" applyNumberFormat="1" applyFont="1" applyFill="1" applyBorder="1" applyAlignment="1" applyProtection="1">
      <alignment horizontal="center" vertical="center" wrapText="1"/>
    </xf>
    <xf numFmtId="0" fontId="13" fillId="10" borderId="7" xfId="0" applyFont="1" applyFill="1" applyBorder="1" applyAlignment="1" applyProtection="1">
      <alignment horizontal="center" vertical="top" wrapText="1"/>
    </xf>
    <xf numFmtId="0" fontId="13" fillId="10" borderId="8" xfId="0" applyFont="1" applyFill="1" applyBorder="1" applyAlignment="1" applyProtection="1">
      <alignment horizontal="center" vertical="top" wrapText="1"/>
    </xf>
    <xf numFmtId="0" fontId="13" fillId="10" borderId="9" xfId="0" applyFont="1" applyFill="1" applyBorder="1" applyAlignment="1" applyProtection="1">
      <alignment horizontal="center" vertical="top" wrapText="1"/>
    </xf>
    <xf numFmtId="0" fontId="13" fillId="10" borderId="6" xfId="0" applyFont="1" applyFill="1" applyBorder="1" applyAlignment="1" applyProtection="1">
      <alignment horizontal="center" vertical="top" wrapText="1"/>
    </xf>
    <xf numFmtId="0" fontId="13" fillId="10" borderId="0" xfId="0" applyFont="1" applyFill="1" applyBorder="1" applyAlignment="1" applyProtection="1">
      <alignment horizontal="center" vertical="top" wrapText="1"/>
    </xf>
    <xf numFmtId="0" fontId="13" fillId="10" borderId="10" xfId="0" applyFont="1" applyFill="1" applyBorder="1" applyAlignment="1" applyProtection="1">
      <alignment horizontal="center" vertical="top" wrapText="1"/>
    </xf>
    <xf numFmtId="0" fontId="13" fillId="10" borderId="11" xfId="0" applyFont="1" applyFill="1" applyBorder="1" applyAlignment="1" applyProtection="1">
      <alignment horizontal="center" vertical="top" wrapText="1"/>
    </xf>
    <xf numFmtId="0" fontId="13" fillId="10" borderId="12" xfId="0" applyFont="1" applyFill="1" applyBorder="1" applyAlignment="1" applyProtection="1">
      <alignment horizontal="center" vertical="top" wrapText="1"/>
    </xf>
    <xf numFmtId="0" fontId="13" fillId="10" borderId="13" xfId="0" applyFont="1" applyFill="1" applyBorder="1" applyAlignment="1" applyProtection="1">
      <alignment horizontal="center" vertical="top" wrapText="1"/>
    </xf>
    <xf numFmtId="165" fontId="7" fillId="6" borderId="5" xfId="0" applyNumberFormat="1" applyFont="1" applyFill="1" applyBorder="1" applyAlignment="1" applyProtection="1">
      <alignment horizontal="center" vertical="center" wrapText="1"/>
    </xf>
    <xf numFmtId="165" fontId="7" fillId="6" borderId="3" xfId="0" applyNumberFormat="1" applyFont="1" applyFill="1" applyBorder="1" applyAlignment="1" applyProtection="1">
      <alignment horizontal="center" vertical="center" wrapText="1"/>
    </xf>
    <xf numFmtId="0" fontId="12" fillId="12" borderId="2" xfId="1" applyFont="1" applyFill="1" applyBorder="1" applyAlignment="1" applyProtection="1">
      <alignment horizontal="center" vertical="center"/>
    </xf>
    <xf numFmtId="0" fontId="12" fillId="12" borderId="1" xfId="1" applyFont="1" applyFill="1" applyBorder="1" applyAlignment="1" applyProtection="1">
      <alignment horizontal="center" vertical="center"/>
    </xf>
    <xf numFmtId="165" fontId="6" fillId="11" borderId="5" xfId="0" applyNumberFormat="1" applyFont="1" applyFill="1" applyBorder="1" applyAlignment="1" applyProtection="1">
      <alignment horizontal="center" vertical="center" wrapText="1"/>
      <protection locked="0"/>
    </xf>
    <xf numFmtId="165" fontId="6" fillId="11" borderId="3" xfId="0" applyNumberFormat="1" applyFont="1" applyFill="1" applyBorder="1" applyAlignment="1" applyProtection="1">
      <alignment horizontal="center" vertical="center" wrapText="1"/>
      <protection locked="0"/>
    </xf>
    <xf numFmtId="166" fontId="7" fillId="0" borderId="1" xfId="0" applyNumberFormat="1" applyFont="1" applyFill="1" applyBorder="1" applyAlignment="1" applyProtection="1">
      <alignment horizontal="center" vertical="center" wrapText="1"/>
    </xf>
  </cellXfs>
  <cellStyles count="4">
    <cellStyle name="20% - Énfasis6" xfId="1" builtinId="50"/>
    <cellStyle name="40% - Énfasis6" xfId="2" builtinId="51"/>
    <cellStyle name="Normal" xfId="0" builtinId="0"/>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70"/>
  <sheetViews>
    <sheetView showGridLines="0" tabSelected="1" view="pageBreakPreview" topLeftCell="A13" zoomScale="90" zoomScaleNormal="90" zoomScaleSheetLayoutView="90" zoomScalePageLayoutView="70" workbookViewId="0">
      <selection activeCell="K24" sqref="K24:K25"/>
    </sheetView>
  </sheetViews>
  <sheetFormatPr baseColWidth="10" defaultColWidth="3.5703125" defaultRowHeight="12.75" x14ac:dyDescent="0.2"/>
  <cols>
    <col min="1" max="1" width="36.28515625" style="14" customWidth="1"/>
    <col min="2" max="2" width="80" style="14" customWidth="1"/>
    <col min="3" max="3" width="18.28515625" style="14" customWidth="1"/>
    <col min="4" max="4" width="37.85546875" style="14" customWidth="1"/>
    <col min="5" max="5" width="15.7109375" style="14" customWidth="1"/>
    <col min="6" max="6" width="13.7109375" style="14" customWidth="1"/>
    <col min="7" max="9" width="28.7109375" style="14" customWidth="1"/>
    <col min="10" max="10" width="3.7109375" style="14" customWidth="1"/>
    <col min="11" max="13" width="28.7109375" style="14" customWidth="1"/>
    <col min="14" max="14" width="3.5703125" style="14"/>
    <col min="15" max="15" width="13.140625" style="14" customWidth="1"/>
    <col min="16" max="16" width="14.85546875" style="14" customWidth="1"/>
    <col min="17" max="16384" width="3.5703125" style="14"/>
  </cols>
  <sheetData>
    <row r="1" spans="1:13" ht="13.5" thickBot="1" x14ac:dyDescent="0.25"/>
    <row r="2" spans="1:13" ht="39.950000000000003" customHeight="1" x14ac:dyDescent="0.2">
      <c r="A2" s="60" t="s">
        <v>158</v>
      </c>
      <c r="B2" s="61"/>
      <c r="C2" s="61"/>
      <c r="D2" s="61"/>
      <c r="E2" s="61"/>
      <c r="F2" s="61"/>
      <c r="G2" s="61"/>
      <c r="H2" s="61"/>
      <c r="I2" s="61"/>
      <c r="J2" s="61"/>
      <c r="K2" s="61"/>
      <c r="L2" s="61"/>
      <c r="M2" s="62"/>
    </row>
    <row r="3" spans="1:13" ht="39.950000000000003" customHeight="1" x14ac:dyDescent="0.2">
      <c r="A3" s="63"/>
      <c r="B3" s="64"/>
      <c r="C3" s="64"/>
      <c r="D3" s="64"/>
      <c r="E3" s="64"/>
      <c r="F3" s="64"/>
      <c r="G3" s="64"/>
      <c r="H3" s="64"/>
      <c r="I3" s="64"/>
      <c r="J3" s="64"/>
      <c r="K3" s="64"/>
      <c r="L3" s="64"/>
      <c r="M3" s="65"/>
    </row>
    <row r="4" spans="1:13" ht="39.950000000000003" customHeight="1" thickBot="1" x14ac:dyDescent="0.25">
      <c r="A4" s="66"/>
      <c r="B4" s="67"/>
      <c r="C4" s="67"/>
      <c r="D4" s="67"/>
      <c r="E4" s="67"/>
      <c r="F4" s="67"/>
      <c r="G4" s="67"/>
      <c r="H4" s="67"/>
      <c r="I4" s="67"/>
      <c r="J4" s="67"/>
      <c r="K4" s="67"/>
      <c r="L4" s="67"/>
      <c r="M4" s="68"/>
    </row>
    <row r="5" spans="1:13" ht="39.950000000000003" customHeight="1" x14ac:dyDescent="0.2">
      <c r="A5" s="51"/>
      <c r="B5" s="51"/>
      <c r="C5" s="51"/>
      <c r="D5" s="51"/>
      <c r="E5" s="51"/>
      <c r="F5" s="51"/>
      <c r="G5" s="51"/>
      <c r="H5" s="51"/>
      <c r="I5" s="51"/>
      <c r="J5" s="34"/>
    </row>
    <row r="6" spans="1:13" ht="39.950000000000003" customHeight="1" x14ac:dyDescent="0.2">
      <c r="A6" s="5"/>
      <c r="B6" s="6"/>
      <c r="C6" s="52"/>
      <c r="D6" s="52"/>
      <c r="E6" s="12">
        <v>6</v>
      </c>
      <c r="F6" s="13" t="s">
        <v>152</v>
      </c>
      <c r="G6" s="53" t="s">
        <v>155</v>
      </c>
      <c r="H6" s="54"/>
      <c r="I6" s="54"/>
      <c r="J6" s="19"/>
      <c r="K6" s="71" t="s">
        <v>156</v>
      </c>
      <c r="L6" s="72"/>
      <c r="M6" s="72"/>
    </row>
    <row r="7" spans="1:13" ht="65.099999999999994" customHeight="1" x14ac:dyDescent="0.2">
      <c r="A7" s="9" t="s">
        <v>154</v>
      </c>
      <c r="B7" s="9" t="s">
        <v>150</v>
      </c>
      <c r="C7" s="10" t="s">
        <v>153</v>
      </c>
      <c r="D7" s="10" t="s">
        <v>157</v>
      </c>
      <c r="E7" s="10" t="s">
        <v>148</v>
      </c>
      <c r="F7" s="11" t="s">
        <v>149</v>
      </c>
      <c r="G7" s="25" t="s">
        <v>145</v>
      </c>
      <c r="H7" s="25" t="s">
        <v>146</v>
      </c>
      <c r="I7" s="25" t="s">
        <v>147</v>
      </c>
      <c r="J7" s="20"/>
      <c r="K7" s="29" t="s">
        <v>145</v>
      </c>
      <c r="L7" s="29" t="s">
        <v>146</v>
      </c>
      <c r="M7" s="29" t="s">
        <v>147</v>
      </c>
    </row>
    <row r="8" spans="1:13" ht="20.100000000000001" customHeight="1" x14ac:dyDescent="0.2">
      <c r="A8" s="55">
        <v>1</v>
      </c>
      <c r="B8" s="8" t="s">
        <v>0</v>
      </c>
      <c r="C8" s="55">
        <v>7</v>
      </c>
      <c r="D8" s="56">
        <f>C8*$E$6</f>
        <v>42</v>
      </c>
      <c r="E8" s="55" t="s">
        <v>2</v>
      </c>
      <c r="F8" s="57">
        <v>0.1</v>
      </c>
      <c r="G8" s="58">
        <v>8.6329999999999991</v>
      </c>
      <c r="H8" s="59">
        <f>G8*D8</f>
        <v>362.58599999999996</v>
      </c>
      <c r="I8" s="59">
        <f>(H8)+(H8*F8)</f>
        <v>398.84459999999996</v>
      </c>
      <c r="J8" s="21"/>
      <c r="K8" s="73">
        <v>0</v>
      </c>
      <c r="L8" s="75">
        <f>D8*K8</f>
        <v>0</v>
      </c>
      <c r="M8" s="75">
        <f>(L8)+(F8*L8)</f>
        <v>0</v>
      </c>
    </row>
    <row r="9" spans="1:13" ht="35.1" customHeight="1" x14ac:dyDescent="0.2">
      <c r="A9" s="55"/>
      <c r="B9" s="7" t="s">
        <v>1</v>
      </c>
      <c r="C9" s="55"/>
      <c r="D9" s="56"/>
      <c r="E9" s="55"/>
      <c r="F9" s="57"/>
      <c r="G9" s="58"/>
      <c r="H9" s="59"/>
      <c r="I9" s="59"/>
      <c r="J9" s="21"/>
      <c r="K9" s="74"/>
      <c r="L9" s="75"/>
      <c r="M9" s="75"/>
    </row>
    <row r="10" spans="1:13" ht="20.100000000000001" customHeight="1" x14ac:dyDescent="0.2">
      <c r="A10" s="55">
        <f>A8+1</f>
        <v>2</v>
      </c>
      <c r="B10" s="8" t="s">
        <v>3</v>
      </c>
      <c r="C10" s="55">
        <v>14</v>
      </c>
      <c r="D10" s="56">
        <f t="shared" ref="D10" si="0">C10*$E$6</f>
        <v>84</v>
      </c>
      <c r="E10" s="55" t="s">
        <v>5</v>
      </c>
      <c r="F10" s="57">
        <v>0.04</v>
      </c>
      <c r="G10" s="69">
        <v>7.9710000000000001</v>
      </c>
      <c r="H10" s="59">
        <f>G10*D10</f>
        <v>669.56399999999996</v>
      </c>
      <c r="I10" s="59">
        <f>(H10)+(H10*F10)</f>
        <v>696.34655999999995</v>
      </c>
      <c r="J10" s="22"/>
      <c r="K10" s="73">
        <v>0</v>
      </c>
      <c r="L10" s="75">
        <f t="shared" ref="L10" si="1">D10*K10</f>
        <v>0</v>
      </c>
      <c r="M10" s="75">
        <f t="shared" ref="M10" si="2">(L10)+(F10*L10)</f>
        <v>0</v>
      </c>
    </row>
    <row r="11" spans="1:13" ht="35.1" customHeight="1" x14ac:dyDescent="0.2">
      <c r="A11" s="55"/>
      <c r="B11" s="7" t="s">
        <v>4</v>
      </c>
      <c r="C11" s="55"/>
      <c r="D11" s="56"/>
      <c r="E11" s="55"/>
      <c r="F11" s="57"/>
      <c r="G11" s="70"/>
      <c r="H11" s="59"/>
      <c r="I11" s="59"/>
      <c r="J11" s="23"/>
      <c r="K11" s="74"/>
      <c r="L11" s="75"/>
      <c r="M11" s="75"/>
    </row>
    <row r="12" spans="1:13" ht="20.100000000000001" customHeight="1" x14ac:dyDescent="0.2">
      <c r="A12" s="55">
        <f>A10+1</f>
        <v>3</v>
      </c>
      <c r="B12" s="8" t="s">
        <v>6</v>
      </c>
      <c r="C12" s="55">
        <v>39</v>
      </c>
      <c r="D12" s="56">
        <f t="shared" ref="D12" si="3">C12*$E$6</f>
        <v>234</v>
      </c>
      <c r="E12" s="55" t="s">
        <v>143</v>
      </c>
      <c r="F12" s="57">
        <v>0.04</v>
      </c>
      <c r="G12" s="69">
        <v>1.4390000000000001</v>
      </c>
      <c r="H12" s="59">
        <f>G12*D12</f>
        <v>336.726</v>
      </c>
      <c r="I12" s="59">
        <f>(H12)+(H12*F12)</f>
        <v>350.19504000000001</v>
      </c>
      <c r="J12" s="22"/>
      <c r="K12" s="73">
        <v>0</v>
      </c>
      <c r="L12" s="75">
        <f t="shared" ref="L12" si="4">D12*K12</f>
        <v>0</v>
      </c>
      <c r="M12" s="75">
        <f t="shared" ref="M12" si="5">(L12)+(F12*L12)</f>
        <v>0</v>
      </c>
    </row>
    <row r="13" spans="1:13" ht="35.1" customHeight="1" x14ac:dyDescent="0.2">
      <c r="A13" s="55"/>
      <c r="B13" s="7" t="s">
        <v>7</v>
      </c>
      <c r="C13" s="55"/>
      <c r="D13" s="56"/>
      <c r="E13" s="55"/>
      <c r="F13" s="57"/>
      <c r="G13" s="70"/>
      <c r="H13" s="59"/>
      <c r="I13" s="59"/>
      <c r="J13" s="23"/>
      <c r="K13" s="74"/>
      <c r="L13" s="75"/>
      <c r="M13" s="75"/>
    </row>
    <row r="14" spans="1:13" ht="19.5" customHeight="1" x14ac:dyDescent="0.2">
      <c r="A14" s="55">
        <f>A12+1</f>
        <v>4</v>
      </c>
      <c r="B14" s="8" t="s">
        <v>8</v>
      </c>
      <c r="C14" s="55">
        <v>12</v>
      </c>
      <c r="D14" s="56">
        <f t="shared" ref="D14:D76" si="6">C14*$E$6</f>
        <v>72</v>
      </c>
      <c r="E14" s="55" t="s">
        <v>5</v>
      </c>
      <c r="F14" s="57">
        <v>0.1</v>
      </c>
      <c r="G14" s="69">
        <v>5.6210000000000004</v>
      </c>
      <c r="H14" s="59">
        <f>G14*D14</f>
        <v>404.71200000000005</v>
      </c>
      <c r="I14" s="59">
        <f>(H14)+(H14*F14)</f>
        <v>445.18320000000006</v>
      </c>
      <c r="J14" s="22"/>
      <c r="K14" s="73">
        <v>0</v>
      </c>
      <c r="L14" s="75">
        <f t="shared" ref="L14" si="7">D14*K14</f>
        <v>0</v>
      </c>
      <c r="M14" s="75">
        <f t="shared" ref="M14" si="8">(L14)+(F14*L14)</f>
        <v>0</v>
      </c>
    </row>
    <row r="15" spans="1:13" ht="35.1" customHeight="1" x14ac:dyDescent="0.2">
      <c r="A15" s="55"/>
      <c r="B15" s="7" t="s">
        <v>9</v>
      </c>
      <c r="C15" s="55"/>
      <c r="D15" s="56"/>
      <c r="E15" s="55"/>
      <c r="F15" s="57"/>
      <c r="G15" s="70"/>
      <c r="H15" s="59"/>
      <c r="I15" s="59"/>
      <c r="J15" s="23"/>
      <c r="K15" s="74"/>
      <c r="L15" s="75"/>
      <c r="M15" s="75"/>
    </row>
    <row r="16" spans="1:13" ht="20.100000000000001" customHeight="1" x14ac:dyDescent="0.2">
      <c r="A16" s="55">
        <f>A14+1</f>
        <v>5</v>
      </c>
      <c r="B16" s="8" t="s">
        <v>10</v>
      </c>
      <c r="C16" s="55">
        <v>50</v>
      </c>
      <c r="D16" s="56">
        <f t="shared" si="6"/>
        <v>300</v>
      </c>
      <c r="E16" s="55" t="s">
        <v>5</v>
      </c>
      <c r="F16" s="57">
        <v>0.1</v>
      </c>
      <c r="G16" s="69">
        <v>2.9039999999999999</v>
      </c>
      <c r="H16" s="59">
        <f>G16*D16</f>
        <v>871.19999999999993</v>
      </c>
      <c r="I16" s="59">
        <f>(H16)+(H16*F16)</f>
        <v>958.31999999999994</v>
      </c>
      <c r="J16" s="22"/>
      <c r="K16" s="73">
        <v>0</v>
      </c>
      <c r="L16" s="75">
        <f t="shared" ref="L16" si="9">D16*K16</f>
        <v>0</v>
      </c>
      <c r="M16" s="75">
        <f t="shared" ref="M16" si="10">(L16)+(F16*L16)</f>
        <v>0</v>
      </c>
    </row>
    <row r="17" spans="1:13" ht="35.1" customHeight="1" x14ac:dyDescent="0.2">
      <c r="A17" s="55"/>
      <c r="B17" s="7" t="s">
        <v>11</v>
      </c>
      <c r="C17" s="55"/>
      <c r="D17" s="56"/>
      <c r="E17" s="55"/>
      <c r="F17" s="57"/>
      <c r="G17" s="70"/>
      <c r="H17" s="59"/>
      <c r="I17" s="59"/>
      <c r="J17" s="23"/>
      <c r="K17" s="74"/>
      <c r="L17" s="75"/>
      <c r="M17" s="75"/>
    </row>
    <row r="18" spans="1:13" ht="20.100000000000001" customHeight="1" x14ac:dyDescent="0.2">
      <c r="A18" s="55">
        <f>A16+1</f>
        <v>6</v>
      </c>
      <c r="B18" s="8" t="s">
        <v>12</v>
      </c>
      <c r="C18" s="55">
        <v>12</v>
      </c>
      <c r="D18" s="56">
        <f t="shared" si="6"/>
        <v>72</v>
      </c>
      <c r="E18" s="55" t="s">
        <v>5</v>
      </c>
      <c r="F18" s="57">
        <v>0.04</v>
      </c>
      <c r="G18" s="69">
        <v>5.923</v>
      </c>
      <c r="H18" s="59">
        <f>G18*D18</f>
        <v>426.45600000000002</v>
      </c>
      <c r="I18" s="59">
        <f>(H18)+(H18*F18)</f>
        <v>443.51424000000003</v>
      </c>
      <c r="J18" s="22"/>
      <c r="K18" s="73">
        <v>0</v>
      </c>
      <c r="L18" s="75">
        <f t="shared" ref="L18" si="11">D18*K18</f>
        <v>0</v>
      </c>
      <c r="M18" s="75">
        <f t="shared" ref="M18" si="12">(L18)+(F18*L18)</f>
        <v>0</v>
      </c>
    </row>
    <row r="19" spans="1:13" ht="35.1" customHeight="1" x14ac:dyDescent="0.2">
      <c r="A19" s="55"/>
      <c r="B19" s="7" t="s">
        <v>13</v>
      </c>
      <c r="C19" s="55"/>
      <c r="D19" s="56"/>
      <c r="E19" s="55"/>
      <c r="F19" s="57"/>
      <c r="G19" s="70"/>
      <c r="H19" s="59"/>
      <c r="I19" s="59"/>
      <c r="J19" s="23"/>
      <c r="K19" s="74"/>
      <c r="L19" s="75"/>
      <c r="M19" s="75"/>
    </row>
    <row r="20" spans="1:13" ht="20.100000000000001" customHeight="1" x14ac:dyDescent="0.2">
      <c r="A20" s="55">
        <f>A18+1</f>
        <v>7</v>
      </c>
      <c r="B20" s="8" t="s">
        <v>14</v>
      </c>
      <c r="C20" s="55">
        <v>66</v>
      </c>
      <c r="D20" s="56">
        <f t="shared" si="6"/>
        <v>396</v>
      </c>
      <c r="E20" s="55" t="s">
        <v>5</v>
      </c>
      <c r="F20" s="57">
        <v>0.04</v>
      </c>
      <c r="G20" s="69">
        <v>1.5960000000000001</v>
      </c>
      <c r="H20" s="59">
        <f>G20*D20</f>
        <v>632.01600000000008</v>
      </c>
      <c r="I20" s="59">
        <f>(H20)+(H20*F20)</f>
        <v>657.29664000000002</v>
      </c>
      <c r="J20" s="22"/>
      <c r="K20" s="73">
        <v>0</v>
      </c>
      <c r="L20" s="75">
        <f t="shared" ref="L20:L80" si="13">D20*K20</f>
        <v>0</v>
      </c>
      <c r="M20" s="75">
        <f t="shared" ref="M20" si="14">(L20)+(F20*L20)</f>
        <v>0</v>
      </c>
    </row>
    <row r="21" spans="1:13" ht="35.1" customHeight="1" x14ac:dyDescent="0.2">
      <c r="A21" s="55"/>
      <c r="B21" s="7" t="s">
        <v>118</v>
      </c>
      <c r="C21" s="55"/>
      <c r="D21" s="56"/>
      <c r="E21" s="55"/>
      <c r="F21" s="57"/>
      <c r="G21" s="70"/>
      <c r="H21" s="59"/>
      <c r="I21" s="59"/>
      <c r="J21" s="23"/>
      <c r="K21" s="74"/>
      <c r="L21" s="75"/>
      <c r="M21" s="75"/>
    </row>
    <row r="22" spans="1:13" ht="20.100000000000001" customHeight="1" x14ac:dyDescent="0.2">
      <c r="A22" s="55">
        <f>A20+1</f>
        <v>8</v>
      </c>
      <c r="B22" s="8" t="s">
        <v>121</v>
      </c>
      <c r="C22" s="55">
        <v>22</v>
      </c>
      <c r="D22" s="56">
        <f t="shared" si="6"/>
        <v>132</v>
      </c>
      <c r="E22" s="55" t="s">
        <v>5</v>
      </c>
      <c r="F22" s="57">
        <v>0.04</v>
      </c>
      <c r="G22" s="69">
        <v>1.9259999999999999</v>
      </c>
      <c r="H22" s="59">
        <f>G22*D22</f>
        <v>254.232</v>
      </c>
      <c r="I22" s="59">
        <f>(H22)+(H22*F22)</f>
        <v>264.40127999999999</v>
      </c>
      <c r="J22" s="22"/>
      <c r="K22" s="73">
        <v>0</v>
      </c>
      <c r="L22" s="75">
        <f t="shared" ref="L22:L82" si="15">D22*K22</f>
        <v>0</v>
      </c>
      <c r="M22" s="75">
        <f t="shared" ref="M22" si="16">(L22)+(F22*L22)</f>
        <v>0</v>
      </c>
    </row>
    <row r="23" spans="1:13" ht="35.1" customHeight="1" x14ac:dyDescent="0.2">
      <c r="A23" s="55"/>
      <c r="B23" s="7" t="s">
        <v>126</v>
      </c>
      <c r="C23" s="55"/>
      <c r="D23" s="56"/>
      <c r="E23" s="55"/>
      <c r="F23" s="57"/>
      <c r="G23" s="70"/>
      <c r="H23" s="59"/>
      <c r="I23" s="59"/>
      <c r="J23" s="23"/>
      <c r="K23" s="74"/>
      <c r="L23" s="75"/>
      <c r="M23" s="75"/>
    </row>
    <row r="24" spans="1:13" ht="20.100000000000001" customHeight="1" x14ac:dyDescent="0.2">
      <c r="A24" s="55">
        <f t="shared" ref="A24:A86" si="17">A22+1</f>
        <v>9</v>
      </c>
      <c r="B24" s="8" t="s">
        <v>131</v>
      </c>
      <c r="C24" s="55">
        <v>15</v>
      </c>
      <c r="D24" s="56">
        <f t="shared" si="6"/>
        <v>90</v>
      </c>
      <c r="E24" s="55" t="s">
        <v>5</v>
      </c>
      <c r="F24" s="57">
        <v>0.1</v>
      </c>
      <c r="G24" s="69">
        <v>5.0119999999999996</v>
      </c>
      <c r="H24" s="59">
        <f>G24*D24</f>
        <v>451.08</v>
      </c>
      <c r="I24" s="59">
        <f>(H24)+(H24*F24)</f>
        <v>496.18799999999999</v>
      </c>
      <c r="J24" s="22"/>
      <c r="K24" s="73">
        <v>0</v>
      </c>
      <c r="L24" s="75">
        <f t="shared" ref="L24:L84" si="18">D24*K24</f>
        <v>0</v>
      </c>
      <c r="M24" s="75">
        <f t="shared" ref="M24" si="19">(L24)+(F24*L24)</f>
        <v>0</v>
      </c>
    </row>
    <row r="25" spans="1:13" ht="35.1" customHeight="1" x14ac:dyDescent="0.2">
      <c r="A25" s="55"/>
      <c r="B25" s="7" t="s">
        <v>132</v>
      </c>
      <c r="C25" s="55"/>
      <c r="D25" s="56"/>
      <c r="E25" s="55"/>
      <c r="F25" s="57"/>
      <c r="G25" s="70"/>
      <c r="H25" s="59"/>
      <c r="I25" s="59"/>
      <c r="J25" s="23"/>
      <c r="K25" s="74"/>
      <c r="L25" s="75"/>
      <c r="M25" s="75"/>
    </row>
    <row r="26" spans="1:13" ht="20.100000000000001" customHeight="1" x14ac:dyDescent="0.2">
      <c r="A26" s="55">
        <f t="shared" si="17"/>
        <v>10</v>
      </c>
      <c r="B26" s="8" t="s">
        <v>133</v>
      </c>
      <c r="C26" s="55">
        <v>8</v>
      </c>
      <c r="D26" s="56">
        <f t="shared" si="6"/>
        <v>48</v>
      </c>
      <c r="E26" s="55" t="s">
        <v>5</v>
      </c>
      <c r="F26" s="57">
        <v>0.1</v>
      </c>
      <c r="G26" s="69">
        <v>3.3929999999999998</v>
      </c>
      <c r="H26" s="59">
        <f>G26*D26</f>
        <v>162.86399999999998</v>
      </c>
      <c r="I26" s="59">
        <f>(H26)+(H26*F26)</f>
        <v>179.15039999999996</v>
      </c>
      <c r="J26" s="22"/>
      <c r="K26" s="73">
        <v>0</v>
      </c>
      <c r="L26" s="75">
        <f t="shared" ref="L26:L86" si="20">D26*K26</f>
        <v>0</v>
      </c>
      <c r="M26" s="75">
        <f t="shared" ref="M26" si="21">(L26)+(F26*L26)</f>
        <v>0</v>
      </c>
    </row>
    <row r="27" spans="1:13" ht="35.1" customHeight="1" x14ac:dyDescent="0.2">
      <c r="A27" s="55"/>
      <c r="B27" s="7" t="s">
        <v>134</v>
      </c>
      <c r="C27" s="55"/>
      <c r="D27" s="56"/>
      <c r="E27" s="55"/>
      <c r="F27" s="57"/>
      <c r="G27" s="70"/>
      <c r="H27" s="59"/>
      <c r="I27" s="59"/>
      <c r="J27" s="23"/>
      <c r="K27" s="74"/>
      <c r="L27" s="75"/>
      <c r="M27" s="75"/>
    </row>
    <row r="28" spans="1:13" ht="20.100000000000001" customHeight="1" x14ac:dyDescent="0.2">
      <c r="A28" s="55">
        <f t="shared" si="17"/>
        <v>11</v>
      </c>
      <c r="B28" s="8" t="s">
        <v>15</v>
      </c>
      <c r="C28" s="55">
        <v>1</v>
      </c>
      <c r="D28" s="56">
        <f t="shared" si="6"/>
        <v>6</v>
      </c>
      <c r="E28" s="55" t="s">
        <v>5</v>
      </c>
      <c r="F28" s="57">
        <v>0.1</v>
      </c>
      <c r="G28" s="69">
        <v>7.7949999999999999</v>
      </c>
      <c r="H28" s="59">
        <f>G28*D28</f>
        <v>46.769999999999996</v>
      </c>
      <c r="I28" s="59">
        <f>(H28)+(H28*F28)</f>
        <v>51.446999999999996</v>
      </c>
      <c r="J28" s="22"/>
      <c r="K28" s="73">
        <v>0</v>
      </c>
      <c r="L28" s="75">
        <f t="shared" ref="L28" si="22">D28*K28</f>
        <v>0</v>
      </c>
      <c r="M28" s="75">
        <f t="shared" ref="M28" si="23">(L28)+(F28*L28)</f>
        <v>0</v>
      </c>
    </row>
    <row r="29" spans="1:13" ht="35.1" customHeight="1" x14ac:dyDescent="0.2">
      <c r="A29" s="55"/>
      <c r="B29" s="7" t="s">
        <v>16</v>
      </c>
      <c r="C29" s="55"/>
      <c r="D29" s="56"/>
      <c r="E29" s="55"/>
      <c r="F29" s="57"/>
      <c r="G29" s="70"/>
      <c r="H29" s="59"/>
      <c r="I29" s="59"/>
      <c r="J29" s="23"/>
      <c r="K29" s="74"/>
      <c r="L29" s="75"/>
      <c r="M29" s="75"/>
    </row>
    <row r="30" spans="1:13" ht="20.100000000000001" customHeight="1" x14ac:dyDescent="0.2">
      <c r="A30" s="55">
        <f t="shared" si="17"/>
        <v>12</v>
      </c>
      <c r="B30" s="8" t="s">
        <v>17</v>
      </c>
      <c r="C30" s="55">
        <v>217</v>
      </c>
      <c r="D30" s="56">
        <f t="shared" si="6"/>
        <v>1302</v>
      </c>
      <c r="E30" s="55" t="s">
        <v>2</v>
      </c>
      <c r="F30" s="57">
        <v>0.1</v>
      </c>
      <c r="G30" s="69">
        <v>0.191</v>
      </c>
      <c r="H30" s="59">
        <f>G30*D30</f>
        <v>248.68200000000002</v>
      </c>
      <c r="I30" s="59">
        <f>(H30)+(H30*F30)</f>
        <v>273.55020000000002</v>
      </c>
      <c r="J30" s="22"/>
      <c r="K30" s="73">
        <v>0</v>
      </c>
      <c r="L30" s="75">
        <f t="shared" si="13"/>
        <v>0</v>
      </c>
      <c r="M30" s="75">
        <f t="shared" ref="M30" si="24">(L30)+(F30*L30)</f>
        <v>0</v>
      </c>
    </row>
    <row r="31" spans="1:13" ht="35.1" customHeight="1" x14ac:dyDescent="0.2">
      <c r="A31" s="55"/>
      <c r="B31" s="7" t="s">
        <v>18</v>
      </c>
      <c r="C31" s="55"/>
      <c r="D31" s="56"/>
      <c r="E31" s="55"/>
      <c r="F31" s="57"/>
      <c r="G31" s="70"/>
      <c r="H31" s="59"/>
      <c r="I31" s="59"/>
      <c r="J31" s="23"/>
      <c r="K31" s="74"/>
      <c r="L31" s="75"/>
      <c r="M31" s="75"/>
    </row>
    <row r="32" spans="1:13" ht="20.100000000000001" customHeight="1" x14ac:dyDescent="0.2">
      <c r="A32" s="55">
        <f t="shared" si="17"/>
        <v>13</v>
      </c>
      <c r="B32" s="8" t="s">
        <v>120</v>
      </c>
      <c r="C32" s="55">
        <v>87</v>
      </c>
      <c r="D32" s="56">
        <f t="shared" si="6"/>
        <v>522</v>
      </c>
      <c r="E32" s="55" t="s">
        <v>5</v>
      </c>
      <c r="F32" s="57">
        <v>0.04</v>
      </c>
      <c r="G32" s="69">
        <v>1.61</v>
      </c>
      <c r="H32" s="59">
        <f>G32*D32</f>
        <v>840.42000000000007</v>
      </c>
      <c r="I32" s="59">
        <f>(H32)+(H32*F32)</f>
        <v>874.03680000000008</v>
      </c>
      <c r="J32" s="22"/>
      <c r="K32" s="73">
        <v>0</v>
      </c>
      <c r="L32" s="75">
        <f t="shared" si="15"/>
        <v>0</v>
      </c>
      <c r="M32" s="75">
        <f t="shared" ref="M32" si="25">(L32)+(F32*L32)</f>
        <v>0</v>
      </c>
    </row>
    <row r="33" spans="1:13" ht="35.1" customHeight="1" x14ac:dyDescent="0.2">
      <c r="A33" s="55"/>
      <c r="B33" s="7" t="s">
        <v>127</v>
      </c>
      <c r="C33" s="55"/>
      <c r="D33" s="56"/>
      <c r="E33" s="55"/>
      <c r="F33" s="57"/>
      <c r="G33" s="70"/>
      <c r="H33" s="59"/>
      <c r="I33" s="59"/>
      <c r="J33" s="23"/>
      <c r="K33" s="74"/>
      <c r="L33" s="75"/>
      <c r="M33" s="75"/>
    </row>
    <row r="34" spans="1:13" ht="20.100000000000001" customHeight="1" x14ac:dyDescent="0.2">
      <c r="A34" s="55">
        <f t="shared" si="17"/>
        <v>14</v>
      </c>
      <c r="B34" s="8" t="s">
        <v>19</v>
      </c>
      <c r="C34" s="55">
        <v>33</v>
      </c>
      <c r="D34" s="56">
        <f t="shared" si="6"/>
        <v>198</v>
      </c>
      <c r="E34" s="55" t="s">
        <v>5</v>
      </c>
      <c r="F34" s="57">
        <v>0.1</v>
      </c>
      <c r="G34" s="69">
        <v>6.4630000000000001</v>
      </c>
      <c r="H34" s="59">
        <f>G34*D34</f>
        <v>1279.674</v>
      </c>
      <c r="I34" s="59">
        <f>(H34)+(H34*F34)</f>
        <v>1407.6414</v>
      </c>
      <c r="J34" s="22"/>
      <c r="K34" s="73">
        <v>0</v>
      </c>
      <c r="L34" s="75">
        <f t="shared" si="18"/>
        <v>0</v>
      </c>
      <c r="M34" s="75">
        <f t="shared" ref="M34" si="26">(L34)+(F34*L34)</f>
        <v>0</v>
      </c>
    </row>
    <row r="35" spans="1:13" ht="35.1" customHeight="1" x14ac:dyDescent="0.2">
      <c r="A35" s="55"/>
      <c r="B35" s="7" t="s">
        <v>20</v>
      </c>
      <c r="C35" s="55"/>
      <c r="D35" s="56"/>
      <c r="E35" s="55"/>
      <c r="F35" s="57"/>
      <c r="G35" s="70"/>
      <c r="H35" s="59"/>
      <c r="I35" s="59"/>
      <c r="J35" s="23"/>
      <c r="K35" s="74"/>
      <c r="L35" s="75"/>
      <c r="M35" s="75"/>
    </row>
    <row r="36" spans="1:13" ht="20.100000000000001" customHeight="1" x14ac:dyDescent="0.2">
      <c r="A36" s="55">
        <f t="shared" si="17"/>
        <v>15</v>
      </c>
      <c r="B36" s="8" t="s">
        <v>21</v>
      </c>
      <c r="C36" s="55">
        <v>118</v>
      </c>
      <c r="D36" s="56">
        <f t="shared" si="6"/>
        <v>708</v>
      </c>
      <c r="E36" s="55" t="s">
        <v>5</v>
      </c>
      <c r="F36" s="57">
        <v>0.04</v>
      </c>
      <c r="G36" s="69">
        <v>1.587</v>
      </c>
      <c r="H36" s="59">
        <f>G36*D36</f>
        <v>1123.596</v>
      </c>
      <c r="I36" s="59">
        <f>(H36)+(H36*F36)</f>
        <v>1168.5398399999999</v>
      </c>
      <c r="J36" s="22"/>
      <c r="K36" s="73">
        <v>0</v>
      </c>
      <c r="L36" s="75">
        <f t="shared" si="20"/>
        <v>0</v>
      </c>
      <c r="M36" s="75">
        <f t="shared" ref="M36" si="27">(L36)+(F36*L36)</f>
        <v>0</v>
      </c>
    </row>
    <row r="37" spans="1:13" ht="35.1" customHeight="1" x14ac:dyDescent="0.2">
      <c r="A37" s="55"/>
      <c r="B37" s="7" t="s">
        <v>70</v>
      </c>
      <c r="C37" s="55"/>
      <c r="D37" s="56"/>
      <c r="E37" s="55"/>
      <c r="F37" s="57"/>
      <c r="G37" s="70"/>
      <c r="H37" s="59"/>
      <c r="I37" s="59"/>
      <c r="J37" s="23"/>
      <c r="K37" s="74"/>
      <c r="L37" s="75"/>
      <c r="M37" s="75"/>
    </row>
    <row r="38" spans="1:13" ht="20.100000000000001" customHeight="1" x14ac:dyDescent="0.2">
      <c r="A38" s="55">
        <f t="shared" si="17"/>
        <v>16</v>
      </c>
      <c r="B38" s="8" t="s">
        <v>22</v>
      </c>
      <c r="C38" s="55">
        <v>2</v>
      </c>
      <c r="D38" s="56">
        <f t="shared" si="6"/>
        <v>12</v>
      </c>
      <c r="E38" s="55" t="s">
        <v>5</v>
      </c>
      <c r="F38" s="57">
        <v>0.04</v>
      </c>
      <c r="G38" s="69">
        <v>2.0990000000000002</v>
      </c>
      <c r="H38" s="59">
        <f>G38*D38</f>
        <v>25.188000000000002</v>
      </c>
      <c r="I38" s="59">
        <f>(H38)+(H38*F38)</f>
        <v>26.195520000000002</v>
      </c>
      <c r="J38" s="22"/>
      <c r="K38" s="73">
        <v>0</v>
      </c>
      <c r="L38" s="75">
        <f t="shared" ref="L38" si="28">D38*K38</f>
        <v>0</v>
      </c>
      <c r="M38" s="75">
        <f t="shared" ref="M38" si="29">(L38)+(F38*L38)</f>
        <v>0</v>
      </c>
    </row>
    <row r="39" spans="1:13" ht="35.1" customHeight="1" x14ac:dyDescent="0.2">
      <c r="A39" s="55"/>
      <c r="B39" s="7" t="s">
        <v>23</v>
      </c>
      <c r="C39" s="55"/>
      <c r="D39" s="56"/>
      <c r="E39" s="55"/>
      <c r="F39" s="57"/>
      <c r="G39" s="70"/>
      <c r="H39" s="59"/>
      <c r="I39" s="59"/>
      <c r="J39" s="23"/>
      <c r="K39" s="74"/>
      <c r="L39" s="75"/>
      <c r="M39" s="75"/>
    </row>
    <row r="40" spans="1:13" ht="20.100000000000001" customHeight="1" x14ac:dyDescent="0.2">
      <c r="A40" s="55">
        <f t="shared" si="17"/>
        <v>17</v>
      </c>
      <c r="B40" s="8" t="s">
        <v>24</v>
      </c>
      <c r="C40" s="55">
        <v>5</v>
      </c>
      <c r="D40" s="56">
        <f t="shared" si="6"/>
        <v>30</v>
      </c>
      <c r="E40" s="55" t="s">
        <v>5</v>
      </c>
      <c r="F40" s="57">
        <v>0.1</v>
      </c>
      <c r="G40" s="69">
        <v>9.6029999999999998</v>
      </c>
      <c r="H40" s="59">
        <f>G40*D40</f>
        <v>288.08999999999997</v>
      </c>
      <c r="I40" s="59">
        <f>(H40)+(H40*F40)</f>
        <v>316.899</v>
      </c>
      <c r="J40" s="22"/>
      <c r="K40" s="73">
        <v>0</v>
      </c>
      <c r="L40" s="75">
        <f t="shared" si="13"/>
        <v>0</v>
      </c>
      <c r="M40" s="75">
        <f t="shared" ref="M40" si="30">(L40)+(F40*L40)</f>
        <v>0</v>
      </c>
    </row>
    <row r="41" spans="1:13" ht="35.1" customHeight="1" x14ac:dyDescent="0.2">
      <c r="A41" s="55"/>
      <c r="B41" s="7" t="s">
        <v>25</v>
      </c>
      <c r="C41" s="55"/>
      <c r="D41" s="56"/>
      <c r="E41" s="55"/>
      <c r="F41" s="57"/>
      <c r="G41" s="70"/>
      <c r="H41" s="59"/>
      <c r="I41" s="59"/>
      <c r="J41" s="23"/>
      <c r="K41" s="74"/>
      <c r="L41" s="75"/>
      <c r="M41" s="75"/>
    </row>
    <row r="42" spans="1:13" ht="20.100000000000001" customHeight="1" x14ac:dyDescent="0.2">
      <c r="A42" s="55">
        <f t="shared" si="17"/>
        <v>18</v>
      </c>
      <c r="B42" s="8" t="s">
        <v>26</v>
      </c>
      <c r="C42" s="55">
        <v>2</v>
      </c>
      <c r="D42" s="56">
        <f t="shared" si="6"/>
        <v>12</v>
      </c>
      <c r="E42" s="55" t="s">
        <v>5</v>
      </c>
      <c r="F42" s="57">
        <v>0.1</v>
      </c>
      <c r="G42" s="69">
        <v>3.2429999999999999</v>
      </c>
      <c r="H42" s="59">
        <f>G42*D42</f>
        <v>38.915999999999997</v>
      </c>
      <c r="I42" s="59">
        <f>(H42)+(H42*F42)</f>
        <v>42.807599999999994</v>
      </c>
      <c r="J42" s="22"/>
      <c r="K42" s="73">
        <v>0</v>
      </c>
      <c r="L42" s="75">
        <f t="shared" si="15"/>
        <v>0</v>
      </c>
      <c r="M42" s="75">
        <f t="shared" ref="M42" si="31">(L42)+(F42*L42)</f>
        <v>0</v>
      </c>
    </row>
    <row r="43" spans="1:13" ht="35.1" customHeight="1" x14ac:dyDescent="0.2">
      <c r="A43" s="55"/>
      <c r="B43" s="7" t="s">
        <v>27</v>
      </c>
      <c r="C43" s="55"/>
      <c r="D43" s="56"/>
      <c r="E43" s="55"/>
      <c r="F43" s="57"/>
      <c r="G43" s="70"/>
      <c r="H43" s="59"/>
      <c r="I43" s="59"/>
      <c r="J43" s="23"/>
      <c r="K43" s="74"/>
      <c r="L43" s="75"/>
      <c r="M43" s="75"/>
    </row>
    <row r="44" spans="1:13" ht="20.100000000000001" customHeight="1" x14ac:dyDescent="0.2">
      <c r="A44" s="55">
        <f t="shared" si="17"/>
        <v>19</v>
      </c>
      <c r="B44" s="8" t="s">
        <v>28</v>
      </c>
      <c r="C44" s="55">
        <v>71</v>
      </c>
      <c r="D44" s="56">
        <f t="shared" si="6"/>
        <v>426</v>
      </c>
      <c r="E44" s="55" t="s">
        <v>5</v>
      </c>
      <c r="F44" s="57">
        <v>0.04</v>
      </c>
      <c r="G44" s="69">
        <v>1.4239999999999999</v>
      </c>
      <c r="H44" s="59">
        <f>G44*D44</f>
        <v>606.62400000000002</v>
      </c>
      <c r="I44" s="59">
        <f>(H44)+(H44*F44)</f>
        <v>630.88896</v>
      </c>
      <c r="J44" s="22"/>
      <c r="K44" s="73">
        <v>0</v>
      </c>
      <c r="L44" s="75">
        <f t="shared" si="18"/>
        <v>0</v>
      </c>
      <c r="M44" s="75">
        <f t="shared" ref="M44" si="32">(L44)+(F44*L44)</f>
        <v>0</v>
      </c>
    </row>
    <row r="45" spans="1:13" ht="35.1" customHeight="1" x14ac:dyDescent="0.2">
      <c r="A45" s="55"/>
      <c r="B45" s="7" t="s">
        <v>23</v>
      </c>
      <c r="C45" s="55"/>
      <c r="D45" s="56"/>
      <c r="E45" s="55"/>
      <c r="F45" s="57"/>
      <c r="G45" s="70"/>
      <c r="H45" s="59"/>
      <c r="I45" s="59"/>
      <c r="J45" s="23"/>
      <c r="K45" s="74"/>
      <c r="L45" s="75"/>
      <c r="M45" s="75"/>
    </row>
    <row r="46" spans="1:13" ht="20.100000000000001" customHeight="1" x14ac:dyDescent="0.2">
      <c r="A46" s="55">
        <f t="shared" si="17"/>
        <v>20</v>
      </c>
      <c r="B46" s="8" t="s">
        <v>29</v>
      </c>
      <c r="C46" s="55">
        <v>22</v>
      </c>
      <c r="D46" s="56">
        <f t="shared" si="6"/>
        <v>132</v>
      </c>
      <c r="E46" s="55" t="s">
        <v>5</v>
      </c>
      <c r="F46" s="57">
        <v>0.1</v>
      </c>
      <c r="G46" s="69">
        <v>1.847</v>
      </c>
      <c r="H46" s="59">
        <f>G46*D46</f>
        <v>243.804</v>
      </c>
      <c r="I46" s="59">
        <f>(H46)+(H46*F46)</f>
        <v>268.18439999999998</v>
      </c>
      <c r="J46" s="22"/>
      <c r="K46" s="73">
        <v>0</v>
      </c>
      <c r="L46" s="75">
        <f t="shared" si="20"/>
        <v>0</v>
      </c>
      <c r="M46" s="75">
        <f t="shared" ref="M46" si="33">(L46)+(F46*L46)</f>
        <v>0</v>
      </c>
    </row>
    <row r="47" spans="1:13" ht="35.1" customHeight="1" x14ac:dyDescent="0.2">
      <c r="A47" s="55"/>
      <c r="B47" s="7" t="s">
        <v>30</v>
      </c>
      <c r="C47" s="55"/>
      <c r="D47" s="56"/>
      <c r="E47" s="55"/>
      <c r="F47" s="57"/>
      <c r="G47" s="70"/>
      <c r="H47" s="59"/>
      <c r="I47" s="59"/>
      <c r="J47" s="23"/>
      <c r="K47" s="74"/>
      <c r="L47" s="75"/>
      <c r="M47" s="75"/>
    </row>
    <row r="48" spans="1:13" ht="20.100000000000001" customHeight="1" x14ac:dyDescent="0.2">
      <c r="A48" s="55">
        <f t="shared" si="17"/>
        <v>21</v>
      </c>
      <c r="B48" s="8" t="s">
        <v>31</v>
      </c>
      <c r="C48" s="55">
        <v>14</v>
      </c>
      <c r="D48" s="56">
        <f t="shared" si="6"/>
        <v>84</v>
      </c>
      <c r="E48" s="55" t="s">
        <v>5</v>
      </c>
      <c r="F48" s="57">
        <v>0.1</v>
      </c>
      <c r="G48" s="69">
        <v>1.863</v>
      </c>
      <c r="H48" s="59">
        <f>G48*D48</f>
        <v>156.49199999999999</v>
      </c>
      <c r="I48" s="59">
        <f>(H48)+(H48*F48)</f>
        <v>172.1412</v>
      </c>
      <c r="J48" s="22"/>
      <c r="K48" s="73">
        <v>0</v>
      </c>
      <c r="L48" s="75">
        <f t="shared" ref="L48" si="34">D48*K48</f>
        <v>0</v>
      </c>
      <c r="M48" s="75">
        <f t="shared" ref="M48" si="35">(L48)+(F48*L48)</f>
        <v>0</v>
      </c>
    </row>
    <row r="49" spans="1:13" ht="35.1" customHeight="1" x14ac:dyDescent="0.2">
      <c r="A49" s="55"/>
      <c r="B49" s="7" t="s">
        <v>30</v>
      </c>
      <c r="C49" s="55"/>
      <c r="D49" s="56"/>
      <c r="E49" s="55"/>
      <c r="F49" s="57"/>
      <c r="G49" s="70"/>
      <c r="H49" s="59"/>
      <c r="I49" s="59"/>
      <c r="J49" s="23"/>
      <c r="K49" s="74"/>
      <c r="L49" s="75"/>
      <c r="M49" s="75"/>
    </row>
    <row r="50" spans="1:13" ht="20.100000000000001" customHeight="1" x14ac:dyDescent="0.2">
      <c r="A50" s="55">
        <f t="shared" si="17"/>
        <v>22</v>
      </c>
      <c r="B50" s="8" t="s">
        <v>32</v>
      </c>
      <c r="C50" s="55">
        <v>3</v>
      </c>
      <c r="D50" s="56">
        <f t="shared" si="6"/>
        <v>18</v>
      </c>
      <c r="E50" s="55" t="s">
        <v>5</v>
      </c>
      <c r="F50" s="57">
        <v>0.1</v>
      </c>
      <c r="G50" s="69">
        <v>3.3780000000000001</v>
      </c>
      <c r="H50" s="59">
        <f>G50*D50</f>
        <v>60.804000000000002</v>
      </c>
      <c r="I50" s="59">
        <f>(H50)+(H50*F50)</f>
        <v>66.884399999999999</v>
      </c>
      <c r="J50" s="22"/>
      <c r="K50" s="73">
        <v>0</v>
      </c>
      <c r="L50" s="75">
        <f t="shared" si="13"/>
        <v>0</v>
      </c>
      <c r="M50" s="75">
        <f t="shared" ref="M50" si="36">(L50)+(F50*L50)</f>
        <v>0</v>
      </c>
    </row>
    <row r="51" spans="1:13" ht="35.1" customHeight="1" x14ac:dyDescent="0.2">
      <c r="A51" s="55"/>
      <c r="B51" s="7" t="s">
        <v>33</v>
      </c>
      <c r="C51" s="55"/>
      <c r="D51" s="56"/>
      <c r="E51" s="55"/>
      <c r="F51" s="57"/>
      <c r="G51" s="70"/>
      <c r="H51" s="59"/>
      <c r="I51" s="59"/>
      <c r="J51" s="23"/>
      <c r="K51" s="74"/>
      <c r="L51" s="75"/>
      <c r="M51" s="75"/>
    </row>
    <row r="52" spans="1:13" ht="20.100000000000001" customHeight="1" x14ac:dyDescent="0.2">
      <c r="A52" s="55">
        <f t="shared" si="17"/>
        <v>23</v>
      </c>
      <c r="B52" s="8" t="s">
        <v>34</v>
      </c>
      <c r="C52" s="55">
        <v>23</v>
      </c>
      <c r="D52" s="56">
        <f t="shared" si="6"/>
        <v>138</v>
      </c>
      <c r="E52" s="55" t="s">
        <v>5</v>
      </c>
      <c r="F52" s="57">
        <v>0.04</v>
      </c>
      <c r="G52" s="69">
        <v>1.4239999999999999</v>
      </c>
      <c r="H52" s="59">
        <f>G52*D52</f>
        <v>196.512</v>
      </c>
      <c r="I52" s="59">
        <f>(H52)+(H52*F52)</f>
        <v>204.37248</v>
      </c>
      <c r="J52" s="22"/>
      <c r="K52" s="73">
        <v>0</v>
      </c>
      <c r="L52" s="75">
        <f t="shared" si="15"/>
        <v>0</v>
      </c>
      <c r="M52" s="75">
        <f t="shared" ref="M52" si="37">(L52)+(F52*L52)</f>
        <v>0</v>
      </c>
    </row>
    <row r="53" spans="1:13" ht="35.1" customHeight="1" x14ac:dyDescent="0.2">
      <c r="A53" s="55"/>
      <c r="B53" s="7" t="s">
        <v>35</v>
      </c>
      <c r="C53" s="55"/>
      <c r="D53" s="56"/>
      <c r="E53" s="55"/>
      <c r="F53" s="57"/>
      <c r="G53" s="70"/>
      <c r="H53" s="59"/>
      <c r="I53" s="59"/>
      <c r="J53" s="23"/>
      <c r="K53" s="74"/>
      <c r="L53" s="75"/>
      <c r="M53" s="75"/>
    </row>
    <row r="54" spans="1:13" ht="20.100000000000001" customHeight="1" x14ac:dyDescent="0.2">
      <c r="A54" s="55">
        <f t="shared" si="17"/>
        <v>24</v>
      </c>
      <c r="B54" s="8" t="s">
        <v>36</v>
      </c>
      <c r="C54" s="55">
        <v>176</v>
      </c>
      <c r="D54" s="56">
        <f t="shared" si="6"/>
        <v>1056</v>
      </c>
      <c r="E54" s="55" t="s">
        <v>5</v>
      </c>
      <c r="F54" s="57">
        <v>0.04</v>
      </c>
      <c r="G54" s="69">
        <v>1.369</v>
      </c>
      <c r="H54" s="59">
        <f>G54*D54</f>
        <v>1445.664</v>
      </c>
      <c r="I54" s="59">
        <f>(H54)+(H54*F54)</f>
        <v>1503.49056</v>
      </c>
      <c r="J54" s="22"/>
      <c r="K54" s="73">
        <v>0</v>
      </c>
      <c r="L54" s="75">
        <f t="shared" si="18"/>
        <v>0</v>
      </c>
      <c r="M54" s="75">
        <f t="shared" ref="M54" si="38">(L54)+(F54*L54)</f>
        <v>0</v>
      </c>
    </row>
    <row r="55" spans="1:13" ht="35.1" customHeight="1" x14ac:dyDescent="0.2">
      <c r="A55" s="55"/>
      <c r="B55" s="7" t="s">
        <v>115</v>
      </c>
      <c r="C55" s="55"/>
      <c r="D55" s="56"/>
      <c r="E55" s="55"/>
      <c r="F55" s="57"/>
      <c r="G55" s="70"/>
      <c r="H55" s="59"/>
      <c r="I55" s="59"/>
      <c r="J55" s="23"/>
      <c r="K55" s="74"/>
      <c r="L55" s="75"/>
      <c r="M55" s="75"/>
    </row>
    <row r="56" spans="1:13" ht="20.100000000000001" customHeight="1" x14ac:dyDescent="0.2">
      <c r="A56" s="55">
        <f t="shared" si="17"/>
        <v>25</v>
      </c>
      <c r="B56" s="8" t="s">
        <v>37</v>
      </c>
      <c r="C56" s="55">
        <v>23</v>
      </c>
      <c r="D56" s="56">
        <f t="shared" si="6"/>
        <v>138</v>
      </c>
      <c r="E56" s="55" t="s">
        <v>5</v>
      </c>
      <c r="F56" s="57">
        <v>0.04</v>
      </c>
      <c r="G56" s="69">
        <v>1.5669999999999999</v>
      </c>
      <c r="H56" s="59">
        <f>G56*D56</f>
        <v>216.24599999999998</v>
      </c>
      <c r="I56" s="59">
        <f>(H56)+(H56*F56)</f>
        <v>224.89583999999999</v>
      </c>
      <c r="J56" s="22"/>
      <c r="K56" s="73">
        <v>0</v>
      </c>
      <c r="L56" s="75">
        <f t="shared" si="20"/>
        <v>0</v>
      </c>
      <c r="M56" s="75">
        <f t="shared" ref="M56" si="39">(L56)+(F56*L56)</f>
        <v>0</v>
      </c>
    </row>
    <row r="57" spans="1:13" ht="35.1" customHeight="1" x14ac:dyDescent="0.2">
      <c r="A57" s="55"/>
      <c r="B57" s="7" t="s">
        <v>38</v>
      </c>
      <c r="C57" s="55"/>
      <c r="D57" s="56"/>
      <c r="E57" s="55"/>
      <c r="F57" s="57"/>
      <c r="G57" s="70"/>
      <c r="H57" s="59"/>
      <c r="I57" s="59"/>
      <c r="J57" s="23"/>
      <c r="K57" s="74"/>
      <c r="L57" s="75"/>
      <c r="M57" s="75"/>
    </row>
    <row r="58" spans="1:13" ht="20.100000000000001" customHeight="1" x14ac:dyDescent="0.2">
      <c r="A58" s="55">
        <f t="shared" si="17"/>
        <v>26</v>
      </c>
      <c r="B58" s="8" t="s">
        <v>39</v>
      </c>
      <c r="C58" s="55">
        <v>59</v>
      </c>
      <c r="D58" s="56">
        <f t="shared" si="6"/>
        <v>354</v>
      </c>
      <c r="E58" s="55" t="s">
        <v>5</v>
      </c>
      <c r="F58" s="57">
        <v>0.1</v>
      </c>
      <c r="G58" s="69">
        <v>5.75</v>
      </c>
      <c r="H58" s="59">
        <f>G58*D58</f>
        <v>2035.5</v>
      </c>
      <c r="I58" s="59">
        <f>(H58)+(H58*F58)</f>
        <v>2239.0500000000002</v>
      </c>
      <c r="J58" s="22"/>
      <c r="K58" s="73">
        <v>0</v>
      </c>
      <c r="L58" s="75">
        <f t="shared" ref="L58" si="40">D58*K58</f>
        <v>0</v>
      </c>
      <c r="M58" s="75">
        <f t="shared" ref="M58" si="41">(L58)+(F58*L58)</f>
        <v>0</v>
      </c>
    </row>
    <row r="59" spans="1:13" ht="35.1" customHeight="1" x14ac:dyDescent="0.2">
      <c r="A59" s="55"/>
      <c r="B59" s="7" t="s">
        <v>40</v>
      </c>
      <c r="C59" s="55"/>
      <c r="D59" s="56"/>
      <c r="E59" s="55"/>
      <c r="F59" s="57"/>
      <c r="G59" s="70"/>
      <c r="H59" s="59"/>
      <c r="I59" s="59"/>
      <c r="J59" s="23"/>
      <c r="K59" s="74"/>
      <c r="L59" s="75"/>
      <c r="M59" s="75"/>
    </row>
    <row r="60" spans="1:13" ht="20.100000000000001" customHeight="1" x14ac:dyDescent="0.2">
      <c r="A60" s="55">
        <f t="shared" si="17"/>
        <v>27</v>
      </c>
      <c r="B60" s="8" t="s">
        <v>41</v>
      </c>
      <c r="C60" s="55">
        <v>43</v>
      </c>
      <c r="D60" s="56">
        <f t="shared" si="6"/>
        <v>258</v>
      </c>
      <c r="E60" s="55" t="s">
        <v>5</v>
      </c>
      <c r="F60" s="57">
        <v>0.1</v>
      </c>
      <c r="G60" s="69">
        <v>7.907</v>
      </c>
      <c r="H60" s="59">
        <f>G60*D60</f>
        <v>2040.0060000000001</v>
      </c>
      <c r="I60" s="59">
        <f>(H60)+(H60*F60)</f>
        <v>2244.0066000000002</v>
      </c>
      <c r="J60" s="22"/>
      <c r="K60" s="73">
        <v>0</v>
      </c>
      <c r="L60" s="75">
        <f t="shared" si="13"/>
        <v>0</v>
      </c>
      <c r="M60" s="75">
        <f t="shared" ref="M60" si="42">(L60)+(F60*L60)</f>
        <v>0</v>
      </c>
    </row>
    <row r="61" spans="1:13" ht="35.1" customHeight="1" x14ac:dyDescent="0.2">
      <c r="A61" s="55"/>
      <c r="B61" s="7" t="s">
        <v>42</v>
      </c>
      <c r="C61" s="55"/>
      <c r="D61" s="56"/>
      <c r="E61" s="55"/>
      <c r="F61" s="57"/>
      <c r="G61" s="70"/>
      <c r="H61" s="59"/>
      <c r="I61" s="59"/>
      <c r="J61" s="23"/>
      <c r="K61" s="74"/>
      <c r="L61" s="75"/>
      <c r="M61" s="75"/>
    </row>
    <row r="62" spans="1:13" ht="20.100000000000001" customHeight="1" x14ac:dyDescent="0.2">
      <c r="A62" s="55">
        <f t="shared" si="17"/>
        <v>28</v>
      </c>
      <c r="B62" s="8" t="s">
        <v>43</v>
      </c>
      <c r="C62" s="55">
        <v>124</v>
      </c>
      <c r="D62" s="56">
        <f t="shared" si="6"/>
        <v>744</v>
      </c>
      <c r="E62" s="55" t="s">
        <v>5</v>
      </c>
      <c r="F62" s="57">
        <v>0.1</v>
      </c>
      <c r="G62" s="69">
        <v>4.8879999999999999</v>
      </c>
      <c r="H62" s="59">
        <f>G62*D62</f>
        <v>3636.672</v>
      </c>
      <c r="I62" s="59">
        <f>(H62)+(H62*F62)</f>
        <v>4000.3391999999999</v>
      </c>
      <c r="J62" s="22"/>
      <c r="K62" s="73">
        <v>0</v>
      </c>
      <c r="L62" s="75">
        <f t="shared" si="15"/>
        <v>0</v>
      </c>
      <c r="M62" s="75">
        <f t="shared" ref="M62" si="43">(L62)+(F62*L62)</f>
        <v>0</v>
      </c>
    </row>
    <row r="63" spans="1:13" ht="35.1" customHeight="1" x14ac:dyDescent="0.2">
      <c r="A63" s="55"/>
      <c r="B63" s="7" t="s">
        <v>44</v>
      </c>
      <c r="C63" s="55"/>
      <c r="D63" s="56"/>
      <c r="E63" s="55"/>
      <c r="F63" s="57"/>
      <c r="G63" s="70"/>
      <c r="H63" s="59"/>
      <c r="I63" s="59"/>
      <c r="J63" s="23"/>
      <c r="K63" s="74"/>
      <c r="L63" s="75"/>
      <c r="M63" s="75"/>
    </row>
    <row r="64" spans="1:13" ht="20.100000000000001" customHeight="1" x14ac:dyDescent="0.2">
      <c r="A64" s="55">
        <f t="shared" si="17"/>
        <v>29</v>
      </c>
      <c r="B64" s="8" t="s">
        <v>135</v>
      </c>
      <c r="C64" s="55">
        <v>10</v>
      </c>
      <c r="D64" s="56">
        <f t="shared" si="6"/>
        <v>60</v>
      </c>
      <c r="E64" s="55" t="s">
        <v>5</v>
      </c>
      <c r="F64" s="57">
        <v>0.1</v>
      </c>
      <c r="G64" s="69">
        <v>11.247</v>
      </c>
      <c r="H64" s="59">
        <f>G64*D64</f>
        <v>674.81999999999994</v>
      </c>
      <c r="I64" s="59">
        <f>(H64)+(H64*F64)</f>
        <v>742.30199999999991</v>
      </c>
      <c r="J64" s="22"/>
      <c r="K64" s="73">
        <v>0</v>
      </c>
      <c r="L64" s="75">
        <f t="shared" si="18"/>
        <v>0</v>
      </c>
      <c r="M64" s="75">
        <f t="shared" ref="M64" si="44">(L64)+(F64*L64)</f>
        <v>0</v>
      </c>
    </row>
    <row r="65" spans="1:13" ht="35.1" customHeight="1" x14ac:dyDescent="0.2">
      <c r="A65" s="55"/>
      <c r="B65" s="7" t="s">
        <v>136</v>
      </c>
      <c r="C65" s="55"/>
      <c r="D65" s="56"/>
      <c r="E65" s="55"/>
      <c r="F65" s="57"/>
      <c r="G65" s="70"/>
      <c r="H65" s="59"/>
      <c r="I65" s="59"/>
      <c r="J65" s="23"/>
      <c r="K65" s="74"/>
      <c r="L65" s="75"/>
      <c r="M65" s="75"/>
    </row>
    <row r="66" spans="1:13" ht="20.100000000000001" customHeight="1" x14ac:dyDescent="0.2">
      <c r="A66" s="55">
        <f t="shared" si="17"/>
        <v>30</v>
      </c>
      <c r="B66" s="8" t="s">
        <v>45</v>
      </c>
      <c r="C66" s="55">
        <v>55</v>
      </c>
      <c r="D66" s="56">
        <f t="shared" si="6"/>
        <v>330</v>
      </c>
      <c r="E66" s="55" t="s">
        <v>5</v>
      </c>
      <c r="F66" s="57">
        <v>0.1</v>
      </c>
      <c r="G66" s="69">
        <v>6.54</v>
      </c>
      <c r="H66" s="59">
        <f>G66*D66</f>
        <v>2158.1999999999998</v>
      </c>
      <c r="I66" s="59">
        <f>(H66)+(H66*F66)</f>
        <v>2374.02</v>
      </c>
      <c r="J66" s="22"/>
      <c r="K66" s="73">
        <v>0</v>
      </c>
      <c r="L66" s="75">
        <f t="shared" si="20"/>
        <v>0</v>
      </c>
      <c r="M66" s="75">
        <f t="shared" ref="M66" si="45">(L66)+(F66*L66)</f>
        <v>0</v>
      </c>
    </row>
    <row r="67" spans="1:13" ht="35.1" customHeight="1" x14ac:dyDescent="0.2">
      <c r="A67" s="55"/>
      <c r="B67" s="7" t="s">
        <v>46</v>
      </c>
      <c r="C67" s="55"/>
      <c r="D67" s="56"/>
      <c r="E67" s="55"/>
      <c r="F67" s="57"/>
      <c r="G67" s="70"/>
      <c r="H67" s="59"/>
      <c r="I67" s="59"/>
      <c r="J67" s="23"/>
      <c r="K67" s="74"/>
      <c r="L67" s="75"/>
      <c r="M67" s="75"/>
    </row>
    <row r="68" spans="1:13" ht="20.100000000000001" customHeight="1" x14ac:dyDescent="0.2">
      <c r="A68" s="55">
        <f t="shared" si="17"/>
        <v>31</v>
      </c>
      <c r="B68" s="8" t="s">
        <v>144</v>
      </c>
      <c r="C68" s="55">
        <v>11</v>
      </c>
      <c r="D68" s="56">
        <f t="shared" si="6"/>
        <v>66</v>
      </c>
      <c r="E68" s="55" t="s">
        <v>5</v>
      </c>
      <c r="F68" s="57">
        <v>0.1</v>
      </c>
      <c r="G68" s="69">
        <v>6.4610000000000003</v>
      </c>
      <c r="H68" s="59">
        <f>G68*D68</f>
        <v>426.42600000000004</v>
      </c>
      <c r="I68" s="59">
        <f>(H68)+(H68*F68)</f>
        <v>469.06860000000006</v>
      </c>
      <c r="J68" s="22"/>
      <c r="K68" s="73">
        <v>0</v>
      </c>
      <c r="L68" s="75">
        <f t="shared" ref="L68" si="46">D68*K68</f>
        <v>0</v>
      </c>
      <c r="M68" s="75">
        <f t="shared" ref="M68" si="47">(L68)+(F68*L68)</f>
        <v>0</v>
      </c>
    </row>
    <row r="69" spans="1:13" ht="35.1" customHeight="1" x14ac:dyDescent="0.2">
      <c r="A69" s="55"/>
      <c r="B69" s="7" t="s">
        <v>47</v>
      </c>
      <c r="C69" s="55"/>
      <c r="D69" s="56"/>
      <c r="E69" s="55"/>
      <c r="F69" s="57"/>
      <c r="G69" s="70"/>
      <c r="H69" s="59"/>
      <c r="I69" s="59"/>
      <c r="J69" s="23"/>
      <c r="K69" s="74"/>
      <c r="L69" s="75"/>
      <c r="M69" s="75"/>
    </row>
    <row r="70" spans="1:13" ht="20.100000000000001" customHeight="1" x14ac:dyDescent="0.2">
      <c r="A70" s="55">
        <f t="shared" si="17"/>
        <v>32</v>
      </c>
      <c r="B70" s="8" t="s">
        <v>48</v>
      </c>
      <c r="C70" s="55">
        <v>13</v>
      </c>
      <c r="D70" s="56">
        <f t="shared" si="6"/>
        <v>78</v>
      </c>
      <c r="E70" s="55" t="s">
        <v>5</v>
      </c>
      <c r="F70" s="57">
        <v>0.1</v>
      </c>
      <c r="G70" s="69">
        <v>6.2809999999999997</v>
      </c>
      <c r="H70" s="59">
        <f>G70*D70</f>
        <v>489.91799999999995</v>
      </c>
      <c r="I70" s="59">
        <f>(H70)+(H70*F70)</f>
        <v>538.9097999999999</v>
      </c>
      <c r="J70" s="22"/>
      <c r="K70" s="73">
        <v>0</v>
      </c>
      <c r="L70" s="75">
        <f t="shared" si="13"/>
        <v>0</v>
      </c>
      <c r="M70" s="75">
        <f t="shared" ref="M70" si="48">(L70)+(F70*L70)</f>
        <v>0</v>
      </c>
    </row>
    <row r="71" spans="1:13" ht="35.1" customHeight="1" x14ac:dyDescent="0.2">
      <c r="A71" s="55"/>
      <c r="B71" s="7" t="s">
        <v>49</v>
      </c>
      <c r="C71" s="55"/>
      <c r="D71" s="56"/>
      <c r="E71" s="55"/>
      <c r="F71" s="57"/>
      <c r="G71" s="70"/>
      <c r="H71" s="59"/>
      <c r="I71" s="59"/>
      <c r="J71" s="23"/>
      <c r="K71" s="74"/>
      <c r="L71" s="75"/>
      <c r="M71" s="75"/>
    </row>
    <row r="72" spans="1:13" ht="20.100000000000001" customHeight="1" x14ac:dyDescent="0.2">
      <c r="A72" s="55">
        <f t="shared" si="17"/>
        <v>33</v>
      </c>
      <c r="B72" s="8" t="s">
        <v>50</v>
      </c>
      <c r="C72" s="55">
        <v>295</v>
      </c>
      <c r="D72" s="56">
        <f t="shared" si="6"/>
        <v>1770</v>
      </c>
      <c r="E72" s="55" t="s">
        <v>2</v>
      </c>
      <c r="F72" s="57">
        <v>0.1</v>
      </c>
      <c r="G72" s="69">
        <v>0.52400000000000002</v>
      </c>
      <c r="H72" s="59">
        <f>G72*D72</f>
        <v>927.48</v>
      </c>
      <c r="I72" s="59">
        <f>(H72)+(H72*F72)</f>
        <v>1020.2280000000001</v>
      </c>
      <c r="J72" s="22"/>
      <c r="K72" s="73">
        <v>0</v>
      </c>
      <c r="L72" s="75">
        <f t="shared" si="15"/>
        <v>0</v>
      </c>
      <c r="M72" s="75">
        <f t="shared" ref="M72" si="49">(L72)+(F72*L72)</f>
        <v>0</v>
      </c>
    </row>
    <row r="73" spans="1:13" ht="35.1" customHeight="1" x14ac:dyDescent="0.2">
      <c r="A73" s="55"/>
      <c r="B73" s="7" t="s">
        <v>51</v>
      </c>
      <c r="C73" s="55"/>
      <c r="D73" s="56"/>
      <c r="E73" s="55"/>
      <c r="F73" s="57"/>
      <c r="G73" s="70"/>
      <c r="H73" s="59"/>
      <c r="I73" s="59"/>
      <c r="J73" s="23"/>
      <c r="K73" s="74"/>
      <c r="L73" s="75"/>
      <c r="M73" s="75"/>
    </row>
    <row r="74" spans="1:13" ht="20.100000000000001" customHeight="1" x14ac:dyDescent="0.2">
      <c r="A74" s="55">
        <f t="shared" si="17"/>
        <v>34</v>
      </c>
      <c r="B74" s="8" t="s">
        <v>141</v>
      </c>
      <c r="C74" s="55">
        <v>15</v>
      </c>
      <c r="D74" s="56">
        <f t="shared" si="6"/>
        <v>90</v>
      </c>
      <c r="E74" s="55" t="s">
        <v>5</v>
      </c>
      <c r="F74" s="57">
        <v>0.1</v>
      </c>
      <c r="G74" s="69">
        <v>6.7560000000000002</v>
      </c>
      <c r="H74" s="59">
        <f>G74*D74</f>
        <v>608.04</v>
      </c>
      <c r="I74" s="59">
        <f>(H74)+(H74*F74)</f>
        <v>668.84399999999994</v>
      </c>
      <c r="J74" s="22"/>
      <c r="K74" s="73">
        <v>0</v>
      </c>
      <c r="L74" s="75">
        <f t="shared" si="18"/>
        <v>0</v>
      </c>
      <c r="M74" s="75">
        <f t="shared" ref="M74" si="50">(L74)+(F74*L74)</f>
        <v>0</v>
      </c>
    </row>
    <row r="75" spans="1:13" ht="35.1" customHeight="1" x14ac:dyDescent="0.2">
      <c r="A75" s="55"/>
      <c r="B75" s="7" t="s">
        <v>142</v>
      </c>
      <c r="C75" s="55"/>
      <c r="D75" s="56"/>
      <c r="E75" s="55"/>
      <c r="F75" s="57"/>
      <c r="G75" s="70"/>
      <c r="H75" s="59"/>
      <c r="I75" s="59"/>
      <c r="J75" s="23"/>
      <c r="K75" s="74"/>
      <c r="L75" s="75"/>
      <c r="M75" s="75"/>
    </row>
    <row r="76" spans="1:13" ht="20.100000000000001" customHeight="1" x14ac:dyDescent="0.2">
      <c r="A76" s="55">
        <f t="shared" si="17"/>
        <v>35</v>
      </c>
      <c r="B76" s="8" t="s">
        <v>52</v>
      </c>
      <c r="C76" s="55">
        <v>19</v>
      </c>
      <c r="D76" s="56">
        <f t="shared" si="6"/>
        <v>114</v>
      </c>
      <c r="E76" s="55" t="s">
        <v>5</v>
      </c>
      <c r="F76" s="57">
        <v>0.1</v>
      </c>
      <c r="G76" s="69">
        <v>6.2329999999999997</v>
      </c>
      <c r="H76" s="59">
        <f>G76*D76</f>
        <v>710.56200000000001</v>
      </c>
      <c r="I76" s="59">
        <f>(H76)+(H76*F76)</f>
        <v>781.6182</v>
      </c>
      <c r="J76" s="22"/>
      <c r="K76" s="73">
        <v>0</v>
      </c>
      <c r="L76" s="75">
        <f t="shared" si="20"/>
        <v>0</v>
      </c>
      <c r="M76" s="75">
        <f t="shared" ref="M76" si="51">(L76)+(F76*L76)</f>
        <v>0</v>
      </c>
    </row>
    <row r="77" spans="1:13" ht="35.1" customHeight="1" x14ac:dyDescent="0.2">
      <c r="A77" s="55"/>
      <c r="B77" s="7" t="s">
        <v>53</v>
      </c>
      <c r="C77" s="55"/>
      <c r="D77" s="56"/>
      <c r="E77" s="55"/>
      <c r="F77" s="57"/>
      <c r="G77" s="70"/>
      <c r="H77" s="59"/>
      <c r="I77" s="59"/>
      <c r="J77" s="23"/>
      <c r="K77" s="74"/>
      <c r="L77" s="75"/>
      <c r="M77" s="75"/>
    </row>
    <row r="78" spans="1:13" ht="20.100000000000001" customHeight="1" x14ac:dyDescent="0.2">
      <c r="A78" s="55">
        <f t="shared" si="17"/>
        <v>36</v>
      </c>
      <c r="B78" s="8" t="s">
        <v>54</v>
      </c>
      <c r="C78" s="55">
        <v>52</v>
      </c>
      <c r="D78" s="56">
        <f t="shared" ref="D78:D140" si="52">C78*$E$6</f>
        <v>312</v>
      </c>
      <c r="E78" s="55" t="s">
        <v>5</v>
      </c>
      <c r="F78" s="57">
        <v>0.1</v>
      </c>
      <c r="G78" s="69">
        <v>5.2450000000000001</v>
      </c>
      <c r="H78" s="59">
        <f>G78*D78</f>
        <v>1636.44</v>
      </c>
      <c r="I78" s="59">
        <f>(H78)+(H78*F78)</f>
        <v>1800.0840000000001</v>
      </c>
      <c r="J78" s="22"/>
      <c r="K78" s="73">
        <v>0</v>
      </c>
      <c r="L78" s="75">
        <f t="shared" ref="L78" si="53">D78*K78</f>
        <v>0</v>
      </c>
      <c r="M78" s="75">
        <f t="shared" ref="M78" si="54">(L78)+(F78*L78)</f>
        <v>0</v>
      </c>
    </row>
    <row r="79" spans="1:13" ht="35.1" customHeight="1" x14ac:dyDescent="0.2">
      <c r="A79" s="55"/>
      <c r="B79" s="7" t="s">
        <v>55</v>
      </c>
      <c r="C79" s="55"/>
      <c r="D79" s="56"/>
      <c r="E79" s="55"/>
      <c r="F79" s="57"/>
      <c r="G79" s="70"/>
      <c r="H79" s="59"/>
      <c r="I79" s="59"/>
      <c r="J79" s="23"/>
      <c r="K79" s="74"/>
      <c r="L79" s="75"/>
      <c r="M79" s="75"/>
    </row>
    <row r="80" spans="1:13" ht="20.100000000000001" customHeight="1" x14ac:dyDescent="0.2">
      <c r="A80" s="55">
        <f t="shared" si="17"/>
        <v>37</v>
      </c>
      <c r="B80" s="8" t="s">
        <v>124</v>
      </c>
      <c r="C80" s="55">
        <v>44</v>
      </c>
      <c r="D80" s="56">
        <f t="shared" si="52"/>
        <v>264</v>
      </c>
      <c r="E80" s="55" t="s">
        <v>5</v>
      </c>
      <c r="F80" s="57">
        <v>0.04</v>
      </c>
      <c r="G80" s="69">
        <v>2.0270000000000001</v>
      </c>
      <c r="H80" s="59">
        <f>G80*D80</f>
        <v>535.12800000000004</v>
      </c>
      <c r="I80" s="59">
        <f>(H80)+(H80*F80)</f>
        <v>556.53312000000005</v>
      </c>
      <c r="J80" s="22"/>
      <c r="K80" s="73">
        <v>0</v>
      </c>
      <c r="L80" s="75">
        <f t="shared" si="13"/>
        <v>0</v>
      </c>
      <c r="M80" s="75">
        <f t="shared" ref="M80" si="55">(L80)+(F80*L80)</f>
        <v>0</v>
      </c>
    </row>
    <row r="81" spans="1:13" ht="35.1" customHeight="1" x14ac:dyDescent="0.2">
      <c r="A81" s="55"/>
      <c r="B81" s="7" t="s">
        <v>56</v>
      </c>
      <c r="C81" s="55"/>
      <c r="D81" s="56"/>
      <c r="E81" s="55"/>
      <c r="F81" s="57"/>
      <c r="G81" s="70"/>
      <c r="H81" s="59"/>
      <c r="I81" s="59"/>
      <c r="J81" s="23"/>
      <c r="K81" s="74"/>
      <c r="L81" s="75"/>
      <c r="M81" s="75"/>
    </row>
    <row r="82" spans="1:13" ht="20.100000000000001" customHeight="1" x14ac:dyDescent="0.2">
      <c r="A82" s="55">
        <f t="shared" si="17"/>
        <v>38</v>
      </c>
      <c r="B82" s="8" t="s">
        <v>57</v>
      </c>
      <c r="C82" s="55">
        <v>133</v>
      </c>
      <c r="D82" s="56">
        <f t="shared" si="52"/>
        <v>798</v>
      </c>
      <c r="E82" s="55" t="s">
        <v>5</v>
      </c>
      <c r="F82" s="57">
        <v>0.04</v>
      </c>
      <c r="G82" s="69">
        <v>1.3109999999999999</v>
      </c>
      <c r="H82" s="59">
        <f>G82*D82</f>
        <v>1046.1779999999999</v>
      </c>
      <c r="I82" s="59">
        <f>(H82)+(H82*F82)</f>
        <v>1088.0251199999998</v>
      </c>
      <c r="J82" s="22"/>
      <c r="K82" s="73">
        <v>0</v>
      </c>
      <c r="L82" s="75">
        <f t="shared" si="15"/>
        <v>0</v>
      </c>
      <c r="M82" s="75">
        <f t="shared" ref="M82" si="56">(L82)+(F82*L82)</f>
        <v>0</v>
      </c>
    </row>
    <row r="83" spans="1:13" ht="35.1" customHeight="1" x14ac:dyDescent="0.2">
      <c r="A83" s="55"/>
      <c r="B83" s="7" t="s">
        <v>58</v>
      </c>
      <c r="C83" s="55"/>
      <c r="D83" s="56"/>
      <c r="E83" s="55"/>
      <c r="F83" s="57"/>
      <c r="G83" s="70"/>
      <c r="H83" s="59"/>
      <c r="I83" s="59"/>
      <c r="J83" s="23"/>
      <c r="K83" s="74"/>
      <c r="L83" s="75"/>
      <c r="M83" s="75"/>
    </row>
    <row r="84" spans="1:13" ht="20.100000000000001" customHeight="1" x14ac:dyDescent="0.2">
      <c r="A84" s="55">
        <f t="shared" si="17"/>
        <v>39</v>
      </c>
      <c r="B84" s="8" t="s">
        <v>59</v>
      </c>
      <c r="C84" s="55">
        <v>513</v>
      </c>
      <c r="D84" s="56">
        <f t="shared" si="52"/>
        <v>3078</v>
      </c>
      <c r="E84" s="55" t="s">
        <v>2</v>
      </c>
      <c r="F84" s="57">
        <v>0.1</v>
      </c>
      <c r="G84" s="69">
        <v>8.3000000000000004E-2</v>
      </c>
      <c r="H84" s="59">
        <f>G84*D84</f>
        <v>255.47400000000002</v>
      </c>
      <c r="I84" s="59">
        <f>(H84)+(H84*F84)</f>
        <v>281.02140000000003</v>
      </c>
      <c r="J84" s="22"/>
      <c r="K84" s="73">
        <v>0</v>
      </c>
      <c r="L84" s="75">
        <f t="shared" si="18"/>
        <v>0</v>
      </c>
      <c r="M84" s="75">
        <f t="shared" ref="M84" si="57">(L84)+(F84*L84)</f>
        <v>0</v>
      </c>
    </row>
    <row r="85" spans="1:13" ht="35.1" customHeight="1" x14ac:dyDescent="0.2">
      <c r="A85" s="55"/>
      <c r="B85" s="7" t="s">
        <v>60</v>
      </c>
      <c r="C85" s="55"/>
      <c r="D85" s="56"/>
      <c r="E85" s="55"/>
      <c r="F85" s="57"/>
      <c r="G85" s="70"/>
      <c r="H85" s="59"/>
      <c r="I85" s="59"/>
      <c r="J85" s="23"/>
      <c r="K85" s="74"/>
      <c r="L85" s="75"/>
      <c r="M85" s="75"/>
    </row>
    <row r="86" spans="1:13" ht="20.100000000000001" customHeight="1" x14ac:dyDescent="0.2">
      <c r="A86" s="55">
        <f t="shared" si="17"/>
        <v>40</v>
      </c>
      <c r="B86" s="8" t="s">
        <v>61</v>
      </c>
      <c r="C86" s="55">
        <v>69</v>
      </c>
      <c r="D86" s="56">
        <f t="shared" si="52"/>
        <v>414</v>
      </c>
      <c r="E86" s="55" t="s">
        <v>5</v>
      </c>
      <c r="F86" s="57">
        <v>0.04</v>
      </c>
      <c r="G86" s="69">
        <v>1.5669999999999999</v>
      </c>
      <c r="H86" s="59">
        <f>G86*D86</f>
        <v>648.73799999999994</v>
      </c>
      <c r="I86" s="59">
        <f>(H86)+(H86*F86)</f>
        <v>674.68751999999995</v>
      </c>
      <c r="J86" s="22"/>
      <c r="K86" s="73">
        <v>0</v>
      </c>
      <c r="L86" s="75">
        <f t="shared" si="20"/>
        <v>0</v>
      </c>
      <c r="M86" s="75">
        <f t="shared" ref="M86" si="58">(L86)+(F86*L86)</f>
        <v>0</v>
      </c>
    </row>
    <row r="87" spans="1:13" ht="35.1" customHeight="1" x14ac:dyDescent="0.2">
      <c r="A87" s="55"/>
      <c r="B87" s="7" t="s">
        <v>116</v>
      </c>
      <c r="C87" s="55"/>
      <c r="D87" s="56"/>
      <c r="E87" s="55"/>
      <c r="F87" s="57"/>
      <c r="G87" s="70"/>
      <c r="H87" s="59"/>
      <c r="I87" s="59"/>
      <c r="J87" s="23"/>
      <c r="K87" s="74"/>
      <c r="L87" s="75"/>
      <c r="M87" s="75"/>
    </row>
    <row r="88" spans="1:13" ht="20.100000000000001" customHeight="1" x14ac:dyDescent="0.2">
      <c r="A88" s="55">
        <f>A86+1</f>
        <v>41</v>
      </c>
      <c r="B88" s="8" t="s">
        <v>62</v>
      </c>
      <c r="C88" s="55">
        <v>233</v>
      </c>
      <c r="D88" s="56">
        <f t="shared" si="52"/>
        <v>1398</v>
      </c>
      <c r="E88" s="55" t="s">
        <v>5</v>
      </c>
      <c r="F88" s="57">
        <v>0.04</v>
      </c>
      <c r="G88" s="69">
        <v>1.38</v>
      </c>
      <c r="H88" s="59">
        <f>G88*D88</f>
        <v>1929.2399999999998</v>
      </c>
      <c r="I88" s="59">
        <f>(H88)+(H88*F88)</f>
        <v>2006.4095999999997</v>
      </c>
      <c r="J88" s="22"/>
      <c r="K88" s="73">
        <v>0</v>
      </c>
      <c r="L88" s="75">
        <f t="shared" ref="L88" si="59">D88*K88</f>
        <v>0</v>
      </c>
      <c r="M88" s="75">
        <f t="shared" ref="M88" si="60">(L88)+(F88*L88)</f>
        <v>0</v>
      </c>
    </row>
    <row r="89" spans="1:13" ht="35.1" customHeight="1" x14ac:dyDescent="0.2">
      <c r="A89" s="55"/>
      <c r="B89" s="7" t="s">
        <v>116</v>
      </c>
      <c r="C89" s="55"/>
      <c r="D89" s="56"/>
      <c r="E89" s="55"/>
      <c r="F89" s="57"/>
      <c r="G89" s="70"/>
      <c r="H89" s="59"/>
      <c r="I89" s="59"/>
      <c r="J89" s="23"/>
      <c r="K89" s="74"/>
      <c r="L89" s="75"/>
      <c r="M89" s="75"/>
    </row>
    <row r="90" spans="1:13" ht="20.100000000000001" customHeight="1" x14ac:dyDescent="0.2">
      <c r="A90" s="55">
        <f>A88+1</f>
        <v>42</v>
      </c>
      <c r="B90" s="8" t="s">
        <v>63</v>
      </c>
      <c r="C90" s="55">
        <v>7</v>
      </c>
      <c r="D90" s="56">
        <f t="shared" si="52"/>
        <v>42</v>
      </c>
      <c r="E90" s="55" t="s">
        <v>5</v>
      </c>
      <c r="F90" s="57">
        <v>0.1</v>
      </c>
      <c r="G90" s="69">
        <v>8.4809999999999999</v>
      </c>
      <c r="H90" s="59">
        <f>G90*D90</f>
        <v>356.202</v>
      </c>
      <c r="I90" s="59">
        <f>(H90)+(H90*F90)</f>
        <v>391.82220000000001</v>
      </c>
      <c r="J90" s="22"/>
      <c r="K90" s="73">
        <v>0</v>
      </c>
      <c r="L90" s="75">
        <f t="shared" ref="L90:L150" si="61">D90*K90</f>
        <v>0</v>
      </c>
      <c r="M90" s="75">
        <f t="shared" ref="M90" si="62">(L90)+(F90*L90)</f>
        <v>0</v>
      </c>
    </row>
    <row r="91" spans="1:13" ht="35.1" customHeight="1" x14ac:dyDescent="0.2">
      <c r="A91" s="55"/>
      <c r="B91" s="7" t="s">
        <v>64</v>
      </c>
      <c r="C91" s="55"/>
      <c r="D91" s="56"/>
      <c r="E91" s="55"/>
      <c r="F91" s="57"/>
      <c r="G91" s="70"/>
      <c r="H91" s="59"/>
      <c r="I91" s="59"/>
      <c r="J91" s="23"/>
      <c r="K91" s="74"/>
      <c r="L91" s="75"/>
      <c r="M91" s="75"/>
    </row>
    <row r="92" spans="1:13" ht="20.100000000000001" customHeight="1" x14ac:dyDescent="0.2">
      <c r="A92" s="55">
        <f t="shared" ref="A92:A154" si="63">A90+1</f>
        <v>43</v>
      </c>
      <c r="B92" s="8" t="s">
        <v>65</v>
      </c>
      <c r="C92" s="55">
        <v>3</v>
      </c>
      <c r="D92" s="56">
        <f t="shared" si="52"/>
        <v>18</v>
      </c>
      <c r="E92" s="55" t="s">
        <v>5</v>
      </c>
      <c r="F92" s="57">
        <v>0.1</v>
      </c>
      <c r="G92" s="69">
        <v>7.4550000000000001</v>
      </c>
      <c r="H92" s="59">
        <f>G92*D92</f>
        <v>134.19</v>
      </c>
      <c r="I92" s="59">
        <f>(H92)+(H92*F92)</f>
        <v>147.60900000000001</v>
      </c>
      <c r="J92" s="22"/>
      <c r="K92" s="73">
        <v>0</v>
      </c>
      <c r="L92" s="75">
        <f t="shared" ref="L92:L152" si="64">D92*K92</f>
        <v>0</v>
      </c>
      <c r="M92" s="75">
        <f t="shared" ref="M92" si="65">(L92)+(F92*L92)</f>
        <v>0</v>
      </c>
    </row>
    <row r="93" spans="1:13" ht="35.1" customHeight="1" x14ac:dyDescent="0.2">
      <c r="A93" s="55"/>
      <c r="B93" s="7" t="s">
        <v>66</v>
      </c>
      <c r="C93" s="55"/>
      <c r="D93" s="56"/>
      <c r="E93" s="55"/>
      <c r="F93" s="57"/>
      <c r="G93" s="70"/>
      <c r="H93" s="59"/>
      <c r="I93" s="59"/>
      <c r="J93" s="23"/>
      <c r="K93" s="74"/>
      <c r="L93" s="75"/>
      <c r="M93" s="75"/>
    </row>
    <row r="94" spans="1:13" ht="20.100000000000001" customHeight="1" x14ac:dyDescent="0.2">
      <c r="A94" s="55">
        <f t="shared" si="63"/>
        <v>44</v>
      </c>
      <c r="B94" s="8" t="s">
        <v>67</v>
      </c>
      <c r="C94" s="55">
        <v>36</v>
      </c>
      <c r="D94" s="56">
        <f t="shared" si="52"/>
        <v>216</v>
      </c>
      <c r="E94" s="55" t="s">
        <v>5</v>
      </c>
      <c r="F94" s="57">
        <v>0.1</v>
      </c>
      <c r="G94" s="69">
        <v>3.0249999999999999</v>
      </c>
      <c r="H94" s="59">
        <f>G94*D94</f>
        <v>653.4</v>
      </c>
      <c r="I94" s="59">
        <f>(H94)+(H94*F94)</f>
        <v>718.74</v>
      </c>
      <c r="J94" s="22"/>
      <c r="K94" s="73">
        <v>0</v>
      </c>
      <c r="L94" s="75">
        <f t="shared" ref="L94:L154" si="66">D94*K94</f>
        <v>0</v>
      </c>
      <c r="M94" s="75">
        <f t="shared" ref="M94" si="67">(L94)+(F94*L94)</f>
        <v>0</v>
      </c>
    </row>
    <row r="95" spans="1:13" ht="35.1" customHeight="1" x14ac:dyDescent="0.2">
      <c r="A95" s="55"/>
      <c r="B95" s="7" t="s">
        <v>68</v>
      </c>
      <c r="C95" s="55"/>
      <c r="D95" s="56"/>
      <c r="E95" s="55"/>
      <c r="F95" s="57"/>
      <c r="G95" s="70"/>
      <c r="H95" s="59"/>
      <c r="I95" s="59"/>
      <c r="J95" s="23"/>
      <c r="K95" s="74"/>
      <c r="L95" s="75"/>
      <c r="M95" s="75"/>
    </row>
    <row r="96" spans="1:13" ht="20.100000000000001" customHeight="1" x14ac:dyDescent="0.2">
      <c r="A96" s="55">
        <f t="shared" si="63"/>
        <v>45</v>
      </c>
      <c r="B96" s="8" t="s">
        <v>69</v>
      </c>
      <c r="C96" s="55">
        <v>245</v>
      </c>
      <c r="D96" s="56">
        <f t="shared" si="52"/>
        <v>1470</v>
      </c>
      <c r="E96" s="55" t="s">
        <v>5</v>
      </c>
      <c r="F96" s="57">
        <v>0.04</v>
      </c>
      <c r="G96" s="69">
        <v>1.0489999999999999</v>
      </c>
      <c r="H96" s="59">
        <f>G96*D96</f>
        <v>1542.03</v>
      </c>
      <c r="I96" s="59">
        <f>(H96)+(H96*F96)</f>
        <v>1603.7112</v>
      </c>
      <c r="J96" s="22"/>
      <c r="K96" s="73">
        <v>0</v>
      </c>
      <c r="L96" s="75">
        <f t="shared" ref="L96:L146" si="68">D96*K96</f>
        <v>0</v>
      </c>
      <c r="M96" s="75">
        <f t="shared" ref="M96" si="69">(L96)+(F96*L96)</f>
        <v>0</v>
      </c>
    </row>
    <row r="97" spans="1:13" ht="35.1" customHeight="1" x14ac:dyDescent="0.2">
      <c r="A97" s="55"/>
      <c r="B97" s="7" t="s">
        <v>70</v>
      </c>
      <c r="C97" s="55"/>
      <c r="D97" s="56"/>
      <c r="E97" s="55"/>
      <c r="F97" s="57"/>
      <c r="G97" s="70"/>
      <c r="H97" s="59"/>
      <c r="I97" s="59"/>
      <c r="J97" s="23"/>
      <c r="K97" s="74"/>
      <c r="L97" s="75"/>
      <c r="M97" s="75"/>
    </row>
    <row r="98" spans="1:13" ht="20.100000000000001" customHeight="1" x14ac:dyDescent="0.2">
      <c r="A98" s="55">
        <f t="shared" si="63"/>
        <v>46</v>
      </c>
      <c r="B98" s="8" t="s">
        <v>71</v>
      </c>
      <c r="C98" s="55">
        <v>27</v>
      </c>
      <c r="D98" s="56">
        <f t="shared" si="52"/>
        <v>162</v>
      </c>
      <c r="E98" s="55" t="s">
        <v>5</v>
      </c>
      <c r="F98" s="57">
        <v>0.04</v>
      </c>
      <c r="G98" s="69">
        <v>1.625</v>
      </c>
      <c r="H98" s="59">
        <f>G98*D98</f>
        <v>263.25</v>
      </c>
      <c r="I98" s="59">
        <f>(H98)+(H98*F98)</f>
        <v>273.77999999999997</v>
      </c>
      <c r="J98" s="22"/>
      <c r="K98" s="73">
        <v>0</v>
      </c>
      <c r="L98" s="75">
        <f t="shared" ref="L98" si="70">D98*K98</f>
        <v>0</v>
      </c>
      <c r="M98" s="75">
        <f t="shared" ref="M98" si="71">(L98)+(F98*L98)</f>
        <v>0</v>
      </c>
    </row>
    <row r="99" spans="1:13" ht="35.1" customHeight="1" x14ac:dyDescent="0.2">
      <c r="A99" s="55"/>
      <c r="B99" s="7" t="s">
        <v>72</v>
      </c>
      <c r="C99" s="55"/>
      <c r="D99" s="56"/>
      <c r="E99" s="55"/>
      <c r="F99" s="57"/>
      <c r="G99" s="70"/>
      <c r="H99" s="59"/>
      <c r="I99" s="59"/>
      <c r="J99" s="23"/>
      <c r="K99" s="74"/>
      <c r="L99" s="75"/>
      <c r="M99" s="75"/>
    </row>
    <row r="100" spans="1:13" ht="20.100000000000001" customHeight="1" x14ac:dyDescent="0.2">
      <c r="A100" s="55">
        <f t="shared" si="63"/>
        <v>47</v>
      </c>
      <c r="B100" s="8" t="s">
        <v>73</v>
      </c>
      <c r="C100" s="55">
        <v>17</v>
      </c>
      <c r="D100" s="56">
        <f t="shared" si="52"/>
        <v>102</v>
      </c>
      <c r="E100" s="55" t="s">
        <v>5</v>
      </c>
      <c r="F100" s="57">
        <v>0.04</v>
      </c>
      <c r="G100" s="69">
        <v>1.05</v>
      </c>
      <c r="H100" s="59">
        <f>G100*D100</f>
        <v>107.10000000000001</v>
      </c>
      <c r="I100" s="59">
        <f>(H100)+(H100*F100)</f>
        <v>111.38400000000001</v>
      </c>
      <c r="J100" s="22"/>
      <c r="K100" s="73">
        <v>0</v>
      </c>
      <c r="L100" s="75">
        <f t="shared" si="61"/>
        <v>0</v>
      </c>
      <c r="M100" s="75">
        <f t="shared" ref="M100" si="72">(L100)+(F100*L100)</f>
        <v>0</v>
      </c>
    </row>
    <row r="101" spans="1:13" ht="35.1" customHeight="1" x14ac:dyDescent="0.2">
      <c r="A101" s="55"/>
      <c r="B101" s="7" t="s">
        <v>74</v>
      </c>
      <c r="C101" s="55"/>
      <c r="D101" s="56"/>
      <c r="E101" s="55"/>
      <c r="F101" s="57"/>
      <c r="G101" s="70"/>
      <c r="H101" s="59"/>
      <c r="I101" s="59"/>
      <c r="J101" s="23"/>
      <c r="K101" s="74"/>
      <c r="L101" s="75"/>
      <c r="M101" s="75"/>
    </row>
    <row r="102" spans="1:13" ht="20.100000000000001" customHeight="1" x14ac:dyDescent="0.2">
      <c r="A102" s="55">
        <f t="shared" si="63"/>
        <v>48</v>
      </c>
      <c r="B102" s="8" t="s">
        <v>75</v>
      </c>
      <c r="C102" s="55">
        <v>198</v>
      </c>
      <c r="D102" s="56">
        <f t="shared" si="52"/>
        <v>1188</v>
      </c>
      <c r="E102" s="55" t="s">
        <v>5</v>
      </c>
      <c r="F102" s="57">
        <v>0.04</v>
      </c>
      <c r="G102" s="69">
        <v>1.369</v>
      </c>
      <c r="H102" s="59">
        <f>G102*D102</f>
        <v>1626.3720000000001</v>
      </c>
      <c r="I102" s="59">
        <f>(H102)+(H102*F102)</f>
        <v>1691.42688</v>
      </c>
      <c r="J102" s="22"/>
      <c r="K102" s="73">
        <v>0</v>
      </c>
      <c r="L102" s="75">
        <f t="shared" si="64"/>
        <v>0</v>
      </c>
      <c r="M102" s="75">
        <f t="shared" ref="M102" si="73">(L102)+(F102*L102)</f>
        <v>0</v>
      </c>
    </row>
    <row r="103" spans="1:13" ht="35.1" customHeight="1" x14ac:dyDescent="0.2">
      <c r="A103" s="55"/>
      <c r="B103" s="7" t="s">
        <v>70</v>
      </c>
      <c r="C103" s="55"/>
      <c r="D103" s="56"/>
      <c r="E103" s="55"/>
      <c r="F103" s="57"/>
      <c r="G103" s="70"/>
      <c r="H103" s="59"/>
      <c r="I103" s="59"/>
      <c r="J103" s="23"/>
      <c r="K103" s="74"/>
      <c r="L103" s="75"/>
      <c r="M103" s="75"/>
    </row>
    <row r="104" spans="1:13" ht="20.100000000000001" customHeight="1" x14ac:dyDescent="0.2">
      <c r="A104" s="55">
        <f t="shared" si="63"/>
        <v>49</v>
      </c>
      <c r="B104" s="8" t="s">
        <v>76</v>
      </c>
      <c r="C104" s="55">
        <v>29</v>
      </c>
      <c r="D104" s="56">
        <f t="shared" si="52"/>
        <v>174</v>
      </c>
      <c r="E104" s="55" t="s">
        <v>5</v>
      </c>
      <c r="F104" s="57">
        <v>0.04</v>
      </c>
      <c r="G104" s="69">
        <v>2.3719999999999999</v>
      </c>
      <c r="H104" s="59">
        <f>G104*D104</f>
        <v>412.72799999999995</v>
      </c>
      <c r="I104" s="59">
        <f>(H104)+(H104*F104)</f>
        <v>429.23711999999995</v>
      </c>
      <c r="J104" s="22"/>
      <c r="K104" s="73">
        <v>0</v>
      </c>
      <c r="L104" s="75">
        <f t="shared" si="66"/>
        <v>0</v>
      </c>
      <c r="M104" s="75">
        <f t="shared" ref="M104" si="74">(L104)+(F104*L104)</f>
        <v>0</v>
      </c>
    </row>
    <row r="105" spans="1:13" ht="35.1" customHeight="1" x14ac:dyDescent="0.2">
      <c r="A105" s="55"/>
      <c r="B105" s="7" t="s">
        <v>77</v>
      </c>
      <c r="C105" s="55"/>
      <c r="D105" s="56"/>
      <c r="E105" s="55"/>
      <c r="F105" s="57"/>
      <c r="G105" s="70"/>
      <c r="H105" s="59"/>
      <c r="I105" s="59"/>
      <c r="J105" s="23"/>
      <c r="K105" s="74"/>
      <c r="L105" s="75"/>
      <c r="M105" s="75"/>
    </row>
    <row r="106" spans="1:13" ht="20.100000000000001" customHeight="1" x14ac:dyDescent="0.2">
      <c r="A106" s="55">
        <f t="shared" si="63"/>
        <v>50</v>
      </c>
      <c r="B106" s="8" t="s">
        <v>78</v>
      </c>
      <c r="C106" s="55">
        <v>103</v>
      </c>
      <c r="D106" s="56">
        <f t="shared" si="52"/>
        <v>618</v>
      </c>
      <c r="E106" s="55" t="s">
        <v>5</v>
      </c>
      <c r="F106" s="57">
        <v>0.04</v>
      </c>
      <c r="G106" s="69">
        <v>1.581</v>
      </c>
      <c r="H106" s="59">
        <f>G106*D106</f>
        <v>977.05799999999999</v>
      </c>
      <c r="I106" s="59">
        <f>(H106)+(H106*F106)</f>
        <v>1016.14032</v>
      </c>
      <c r="J106" s="22"/>
      <c r="K106" s="73">
        <v>0</v>
      </c>
      <c r="L106" s="75">
        <f t="shared" si="68"/>
        <v>0</v>
      </c>
      <c r="M106" s="75">
        <f t="shared" ref="M106" si="75">(L106)+(F106*L106)</f>
        <v>0</v>
      </c>
    </row>
    <row r="107" spans="1:13" ht="35.1" customHeight="1" x14ac:dyDescent="0.2">
      <c r="A107" s="55"/>
      <c r="B107" s="7" t="s">
        <v>23</v>
      </c>
      <c r="C107" s="55"/>
      <c r="D107" s="56"/>
      <c r="E107" s="55"/>
      <c r="F107" s="57"/>
      <c r="G107" s="70"/>
      <c r="H107" s="59"/>
      <c r="I107" s="59"/>
      <c r="J107" s="23"/>
      <c r="K107" s="74"/>
      <c r="L107" s="75"/>
      <c r="M107" s="75"/>
    </row>
    <row r="108" spans="1:13" ht="20.100000000000001" customHeight="1" x14ac:dyDescent="0.2">
      <c r="A108" s="55">
        <f t="shared" si="63"/>
        <v>51</v>
      </c>
      <c r="B108" s="8" t="s">
        <v>79</v>
      </c>
      <c r="C108" s="55">
        <v>5</v>
      </c>
      <c r="D108" s="56">
        <f t="shared" si="52"/>
        <v>30</v>
      </c>
      <c r="E108" s="55" t="s">
        <v>5</v>
      </c>
      <c r="F108" s="57">
        <v>0.04</v>
      </c>
      <c r="G108" s="69">
        <v>9.9619999999999997</v>
      </c>
      <c r="H108" s="59">
        <f>G108*D108</f>
        <v>298.86</v>
      </c>
      <c r="I108" s="59">
        <f>(H108)+(H108*F108)</f>
        <v>310.81440000000003</v>
      </c>
      <c r="J108" s="22"/>
      <c r="K108" s="73">
        <v>0</v>
      </c>
      <c r="L108" s="75">
        <f t="shared" ref="L108" si="76">D108*K108</f>
        <v>0</v>
      </c>
      <c r="M108" s="75">
        <f t="shared" ref="M108" si="77">(L108)+(F108*L108)</f>
        <v>0</v>
      </c>
    </row>
    <row r="109" spans="1:13" ht="35.1" customHeight="1" x14ac:dyDescent="0.2">
      <c r="A109" s="55"/>
      <c r="B109" s="7" t="s">
        <v>80</v>
      </c>
      <c r="C109" s="55"/>
      <c r="D109" s="56"/>
      <c r="E109" s="55"/>
      <c r="F109" s="57"/>
      <c r="G109" s="70"/>
      <c r="H109" s="59"/>
      <c r="I109" s="59"/>
      <c r="J109" s="23"/>
      <c r="K109" s="74"/>
      <c r="L109" s="75"/>
      <c r="M109" s="75"/>
    </row>
    <row r="110" spans="1:13" ht="20.100000000000001" customHeight="1" x14ac:dyDescent="0.2">
      <c r="A110" s="55">
        <f t="shared" si="63"/>
        <v>52</v>
      </c>
      <c r="B110" s="8" t="s">
        <v>81</v>
      </c>
      <c r="C110" s="55">
        <v>7</v>
      </c>
      <c r="D110" s="56">
        <f t="shared" si="52"/>
        <v>42</v>
      </c>
      <c r="E110" s="55" t="s">
        <v>5</v>
      </c>
      <c r="F110" s="57">
        <v>0.04</v>
      </c>
      <c r="G110" s="69">
        <v>1.9259999999999999</v>
      </c>
      <c r="H110" s="59">
        <f>G110*D110</f>
        <v>80.891999999999996</v>
      </c>
      <c r="I110" s="59">
        <f>(H110)+(H110*F110)</f>
        <v>84.127679999999998</v>
      </c>
      <c r="J110" s="22"/>
      <c r="K110" s="73">
        <v>0</v>
      </c>
      <c r="L110" s="75">
        <f t="shared" si="61"/>
        <v>0</v>
      </c>
      <c r="M110" s="75">
        <f t="shared" ref="M110" si="78">(L110)+(F110*L110)</f>
        <v>0</v>
      </c>
    </row>
    <row r="111" spans="1:13" ht="35.1" customHeight="1" x14ac:dyDescent="0.2">
      <c r="A111" s="55"/>
      <c r="B111" s="7" t="s">
        <v>82</v>
      </c>
      <c r="C111" s="55"/>
      <c r="D111" s="56"/>
      <c r="E111" s="55"/>
      <c r="F111" s="57"/>
      <c r="G111" s="70"/>
      <c r="H111" s="59"/>
      <c r="I111" s="59"/>
      <c r="J111" s="23"/>
      <c r="K111" s="74"/>
      <c r="L111" s="75"/>
      <c r="M111" s="75"/>
    </row>
    <row r="112" spans="1:13" ht="20.100000000000001" customHeight="1" x14ac:dyDescent="0.2">
      <c r="A112" s="55">
        <f t="shared" si="63"/>
        <v>53</v>
      </c>
      <c r="B112" s="8" t="s">
        <v>83</v>
      </c>
      <c r="C112" s="55">
        <v>10</v>
      </c>
      <c r="D112" s="56">
        <f t="shared" si="52"/>
        <v>60</v>
      </c>
      <c r="E112" s="55" t="s">
        <v>5</v>
      </c>
      <c r="F112" s="57">
        <v>0.04</v>
      </c>
      <c r="G112" s="69">
        <v>1.9550000000000001</v>
      </c>
      <c r="H112" s="59">
        <f>G112*D112</f>
        <v>117.30000000000001</v>
      </c>
      <c r="I112" s="59">
        <f>(H112)+(H112*F112)</f>
        <v>121.99200000000002</v>
      </c>
      <c r="J112" s="22"/>
      <c r="K112" s="73">
        <v>0</v>
      </c>
      <c r="L112" s="75">
        <f t="shared" si="64"/>
        <v>0</v>
      </c>
      <c r="M112" s="75">
        <f t="shared" ref="M112" si="79">(L112)+(F112*L112)</f>
        <v>0</v>
      </c>
    </row>
    <row r="113" spans="1:13" ht="35.1" customHeight="1" x14ac:dyDescent="0.2">
      <c r="A113" s="55"/>
      <c r="B113" s="7" t="s">
        <v>82</v>
      </c>
      <c r="C113" s="55"/>
      <c r="D113" s="56"/>
      <c r="E113" s="55"/>
      <c r="F113" s="57"/>
      <c r="G113" s="70"/>
      <c r="H113" s="59"/>
      <c r="I113" s="59"/>
      <c r="J113" s="23"/>
      <c r="K113" s="74"/>
      <c r="L113" s="75"/>
      <c r="M113" s="75"/>
    </row>
    <row r="114" spans="1:13" ht="20.100000000000001" customHeight="1" x14ac:dyDescent="0.2">
      <c r="A114" s="55">
        <f t="shared" si="63"/>
        <v>54</v>
      </c>
      <c r="B114" s="8" t="s">
        <v>84</v>
      </c>
      <c r="C114" s="55">
        <v>42</v>
      </c>
      <c r="D114" s="56">
        <f t="shared" si="52"/>
        <v>252</v>
      </c>
      <c r="E114" s="55" t="s">
        <v>5</v>
      </c>
      <c r="F114" s="57">
        <v>0.04</v>
      </c>
      <c r="G114" s="69">
        <v>2.3290000000000002</v>
      </c>
      <c r="H114" s="59">
        <f>G114*D114</f>
        <v>586.90800000000002</v>
      </c>
      <c r="I114" s="59">
        <f>(H114)+(H114*F114)</f>
        <v>610.38432</v>
      </c>
      <c r="J114" s="22"/>
      <c r="K114" s="73">
        <v>0</v>
      </c>
      <c r="L114" s="75">
        <f t="shared" si="66"/>
        <v>0</v>
      </c>
      <c r="M114" s="75">
        <f t="shared" ref="M114" si="80">(L114)+(F114*L114)</f>
        <v>0</v>
      </c>
    </row>
    <row r="115" spans="1:13" ht="35.1" customHeight="1" x14ac:dyDescent="0.2">
      <c r="A115" s="55"/>
      <c r="B115" s="7" t="s">
        <v>85</v>
      </c>
      <c r="C115" s="55"/>
      <c r="D115" s="56"/>
      <c r="E115" s="55"/>
      <c r="F115" s="57"/>
      <c r="G115" s="70"/>
      <c r="H115" s="59"/>
      <c r="I115" s="59"/>
      <c r="J115" s="23"/>
      <c r="K115" s="74"/>
      <c r="L115" s="75"/>
      <c r="M115" s="75"/>
    </row>
    <row r="116" spans="1:13" ht="20.100000000000001" customHeight="1" x14ac:dyDescent="0.2">
      <c r="A116" s="55">
        <f t="shared" si="63"/>
        <v>55</v>
      </c>
      <c r="B116" s="8" t="s">
        <v>122</v>
      </c>
      <c r="C116" s="55">
        <v>75</v>
      </c>
      <c r="D116" s="56">
        <f t="shared" si="52"/>
        <v>450</v>
      </c>
      <c r="E116" s="55" t="s">
        <v>2</v>
      </c>
      <c r="F116" s="57">
        <v>0.1</v>
      </c>
      <c r="G116" s="69">
        <v>1.4950000000000001</v>
      </c>
      <c r="H116" s="59">
        <f>G116*D116</f>
        <v>672.75</v>
      </c>
      <c r="I116" s="59">
        <f>(H116)+(H116*F116)</f>
        <v>740.02499999999998</v>
      </c>
      <c r="J116" s="22"/>
      <c r="K116" s="73">
        <v>0</v>
      </c>
      <c r="L116" s="75">
        <f t="shared" si="68"/>
        <v>0</v>
      </c>
      <c r="M116" s="75">
        <f t="shared" ref="M116" si="81">(L116)+(F116*L116)</f>
        <v>0</v>
      </c>
    </row>
    <row r="117" spans="1:13" ht="35.1" customHeight="1" x14ac:dyDescent="0.2">
      <c r="A117" s="55"/>
      <c r="B117" s="7" t="s">
        <v>86</v>
      </c>
      <c r="C117" s="55"/>
      <c r="D117" s="56"/>
      <c r="E117" s="55"/>
      <c r="F117" s="57"/>
      <c r="G117" s="70"/>
      <c r="H117" s="59"/>
      <c r="I117" s="59"/>
      <c r="J117" s="23"/>
      <c r="K117" s="74"/>
      <c r="L117" s="75"/>
      <c r="M117" s="75"/>
    </row>
    <row r="118" spans="1:13" ht="20.100000000000001" customHeight="1" x14ac:dyDescent="0.2">
      <c r="A118" s="55">
        <f t="shared" si="63"/>
        <v>56</v>
      </c>
      <c r="B118" s="8" t="s">
        <v>87</v>
      </c>
      <c r="C118" s="55">
        <v>40</v>
      </c>
      <c r="D118" s="56">
        <f t="shared" si="52"/>
        <v>240</v>
      </c>
      <c r="E118" s="55" t="s">
        <v>5</v>
      </c>
      <c r="F118" s="57">
        <v>0.1</v>
      </c>
      <c r="G118" s="69">
        <v>2.4729999999999999</v>
      </c>
      <c r="H118" s="59">
        <f>G118*D118</f>
        <v>593.52</v>
      </c>
      <c r="I118" s="59">
        <f>(H118)+(H118*F118)</f>
        <v>652.87199999999996</v>
      </c>
      <c r="J118" s="22"/>
      <c r="K118" s="73">
        <v>0</v>
      </c>
      <c r="L118" s="75">
        <f t="shared" ref="L118" si="82">D118*K118</f>
        <v>0</v>
      </c>
      <c r="M118" s="75">
        <f t="shared" ref="M118" si="83">(L118)+(F118*L118)</f>
        <v>0</v>
      </c>
    </row>
    <row r="119" spans="1:13" ht="35.1" customHeight="1" x14ac:dyDescent="0.2">
      <c r="A119" s="55"/>
      <c r="B119" s="7" t="s">
        <v>88</v>
      </c>
      <c r="C119" s="55"/>
      <c r="D119" s="56"/>
      <c r="E119" s="55"/>
      <c r="F119" s="57"/>
      <c r="G119" s="70"/>
      <c r="H119" s="59"/>
      <c r="I119" s="59"/>
      <c r="J119" s="23"/>
      <c r="K119" s="74"/>
      <c r="L119" s="75"/>
      <c r="M119" s="75"/>
    </row>
    <row r="120" spans="1:13" ht="20.100000000000001" customHeight="1" x14ac:dyDescent="0.2">
      <c r="A120" s="55">
        <f t="shared" si="63"/>
        <v>57</v>
      </c>
      <c r="B120" s="8" t="s">
        <v>89</v>
      </c>
      <c r="C120" s="55">
        <v>18</v>
      </c>
      <c r="D120" s="56">
        <f t="shared" si="52"/>
        <v>108</v>
      </c>
      <c r="E120" s="55" t="s">
        <v>2</v>
      </c>
      <c r="F120" s="57">
        <v>0.1</v>
      </c>
      <c r="G120" s="69">
        <v>9.1999999999999993</v>
      </c>
      <c r="H120" s="59">
        <f>G120*D120</f>
        <v>993.59999999999991</v>
      </c>
      <c r="I120" s="59">
        <f>(H120)+(H120*F120)</f>
        <v>1092.9599999999998</v>
      </c>
      <c r="J120" s="22"/>
      <c r="K120" s="73">
        <v>0</v>
      </c>
      <c r="L120" s="75">
        <f t="shared" si="61"/>
        <v>0</v>
      </c>
      <c r="M120" s="75">
        <f t="shared" ref="M120" si="84">(L120)+(F120*L120)</f>
        <v>0</v>
      </c>
    </row>
    <row r="121" spans="1:13" ht="35.1" customHeight="1" x14ac:dyDescent="0.2">
      <c r="A121" s="55"/>
      <c r="B121" s="7" t="s">
        <v>90</v>
      </c>
      <c r="C121" s="55"/>
      <c r="D121" s="56"/>
      <c r="E121" s="55"/>
      <c r="F121" s="57"/>
      <c r="G121" s="70"/>
      <c r="H121" s="59"/>
      <c r="I121" s="59"/>
      <c r="J121" s="23"/>
      <c r="K121" s="74"/>
      <c r="L121" s="75"/>
      <c r="M121" s="75"/>
    </row>
    <row r="122" spans="1:13" ht="20.100000000000001" customHeight="1" x14ac:dyDescent="0.2">
      <c r="A122" s="55">
        <f t="shared" si="63"/>
        <v>58</v>
      </c>
      <c r="B122" s="8" t="s">
        <v>91</v>
      </c>
      <c r="C122" s="55">
        <v>50</v>
      </c>
      <c r="D122" s="56">
        <f t="shared" si="52"/>
        <v>300</v>
      </c>
      <c r="E122" s="55" t="s">
        <v>5</v>
      </c>
      <c r="F122" s="57">
        <v>0.1</v>
      </c>
      <c r="G122" s="69">
        <v>6.8230000000000004</v>
      </c>
      <c r="H122" s="59">
        <f>G122*D122</f>
        <v>2046.9</v>
      </c>
      <c r="I122" s="59">
        <f>(H122)+(H122*F122)</f>
        <v>2251.59</v>
      </c>
      <c r="J122" s="22"/>
      <c r="K122" s="73">
        <v>0</v>
      </c>
      <c r="L122" s="75">
        <f t="shared" si="64"/>
        <v>0</v>
      </c>
      <c r="M122" s="75">
        <f t="shared" ref="M122" si="85">(L122)+(F122*L122)</f>
        <v>0</v>
      </c>
    </row>
    <row r="123" spans="1:13" ht="35.1" customHeight="1" x14ac:dyDescent="0.2">
      <c r="A123" s="55"/>
      <c r="B123" s="7" t="s">
        <v>92</v>
      </c>
      <c r="C123" s="55"/>
      <c r="D123" s="56"/>
      <c r="E123" s="55"/>
      <c r="F123" s="57"/>
      <c r="G123" s="70"/>
      <c r="H123" s="59"/>
      <c r="I123" s="59"/>
      <c r="J123" s="23"/>
      <c r="K123" s="74"/>
      <c r="L123" s="75"/>
      <c r="M123" s="75"/>
    </row>
    <row r="124" spans="1:13" ht="20.100000000000001" customHeight="1" x14ac:dyDescent="0.2">
      <c r="A124" s="55">
        <f t="shared" si="63"/>
        <v>59</v>
      </c>
      <c r="B124" s="8" t="s">
        <v>93</v>
      </c>
      <c r="C124" s="55">
        <v>9</v>
      </c>
      <c r="D124" s="56">
        <f t="shared" si="52"/>
        <v>54</v>
      </c>
      <c r="E124" s="55" t="s">
        <v>5</v>
      </c>
      <c r="F124" s="57">
        <v>0.1</v>
      </c>
      <c r="G124" s="69">
        <v>6.7560000000000002</v>
      </c>
      <c r="H124" s="59">
        <f>G124*D124</f>
        <v>364.82400000000001</v>
      </c>
      <c r="I124" s="59">
        <f>(H124)+(H124*F124)</f>
        <v>401.3064</v>
      </c>
      <c r="J124" s="22"/>
      <c r="K124" s="73">
        <v>0</v>
      </c>
      <c r="L124" s="75">
        <f t="shared" si="66"/>
        <v>0</v>
      </c>
      <c r="M124" s="75">
        <f t="shared" ref="M124" si="86">(L124)+(F124*L124)</f>
        <v>0</v>
      </c>
    </row>
    <row r="125" spans="1:13" ht="35.1" customHeight="1" x14ac:dyDescent="0.2">
      <c r="A125" s="55"/>
      <c r="B125" s="7" t="s">
        <v>94</v>
      </c>
      <c r="C125" s="55"/>
      <c r="D125" s="56"/>
      <c r="E125" s="55"/>
      <c r="F125" s="57"/>
      <c r="G125" s="70"/>
      <c r="H125" s="59"/>
      <c r="I125" s="59"/>
      <c r="J125" s="23"/>
      <c r="K125" s="74"/>
      <c r="L125" s="75"/>
      <c r="M125" s="75"/>
    </row>
    <row r="126" spans="1:13" ht="20.100000000000001" customHeight="1" x14ac:dyDescent="0.2">
      <c r="A126" s="55">
        <f t="shared" si="63"/>
        <v>60</v>
      </c>
      <c r="B126" s="8" t="s">
        <v>95</v>
      </c>
      <c r="C126" s="55">
        <v>8</v>
      </c>
      <c r="D126" s="56">
        <f t="shared" si="52"/>
        <v>48</v>
      </c>
      <c r="E126" s="55" t="s">
        <v>5</v>
      </c>
      <c r="F126" s="57">
        <v>0.1</v>
      </c>
      <c r="G126" s="69">
        <v>7.0010000000000003</v>
      </c>
      <c r="H126" s="59">
        <f>G126*D126</f>
        <v>336.048</v>
      </c>
      <c r="I126" s="59">
        <f>(H126)+(H126*F126)</f>
        <v>369.65280000000001</v>
      </c>
      <c r="J126" s="22"/>
      <c r="K126" s="73">
        <v>0</v>
      </c>
      <c r="L126" s="75">
        <f t="shared" si="68"/>
        <v>0</v>
      </c>
      <c r="M126" s="75">
        <f t="shared" ref="M126" si="87">(L126)+(F126*L126)</f>
        <v>0</v>
      </c>
    </row>
    <row r="127" spans="1:13" ht="35.1" customHeight="1" x14ac:dyDescent="0.2">
      <c r="A127" s="55"/>
      <c r="B127" s="7" t="s">
        <v>96</v>
      </c>
      <c r="C127" s="55"/>
      <c r="D127" s="56"/>
      <c r="E127" s="55"/>
      <c r="F127" s="57"/>
      <c r="G127" s="70"/>
      <c r="H127" s="59"/>
      <c r="I127" s="59"/>
      <c r="J127" s="23"/>
      <c r="K127" s="74"/>
      <c r="L127" s="75"/>
      <c r="M127" s="75"/>
    </row>
    <row r="128" spans="1:13" ht="20.100000000000001" customHeight="1" x14ac:dyDescent="0.2">
      <c r="A128" s="55">
        <f t="shared" si="63"/>
        <v>61</v>
      </c>
      <c r="B128" s="8" t="s">
        <v>97</v>
      </c>
      <c r="C128" s="55">
        <v>14</v>
      </c>
      <c r="D128" s="56">
        <f t="shared" si="52"/>
        <v>84</v>
      </c>
      <c r="E128" s="55" t="s">
        <v>5</v>
      </c>
      <c r="F128" s="57">
        <v>0.1</v>
      </c>
      <c r="G128" s="69">
        <v>7.4980000000000002</v>
      </c>
      <c r="H128" s="59">
        <f>G128*D128</f>
        <v>629.83199999999999</v>
      </c>
      <c r="I128" s="59">
        <f>(H128)+(H128*F128)</f>
        <v>692.8152</v>
      </c>
      <c r="J128" s="22"/>
      <c r="K128" s="73">
        <v>0</v>
      </c>
      <c r="L128" s="75">
        <f t="shared" ref="L128" si="88">D128*K128</f>
        <v>0</v>
      </c>
      <c r="M128" s="75">
        <f t="shared" ref="M128" si="89">(L128)+(F128*L128)</f>
        <v>0</v>
      </c>
    </row>
    <row r="129" spans="1:13" ht="35.1" customHeight="1" x14ac:dyDescent="0.2">
      <c r="A129" s="55"/>
      <c r="B129" s="7" t="s">
        <v>98</v>
      </c>
      <c r="C129" s="55"/>
      <c r="D129" s="56"/>
      <c r="E129" s="55"/>
      <c r="F129" s="57"/>
      <c r="G129" s="70"/>
      <c r="H129" s="59"/>
      <c r="I129" s="59"/>
      <c r="J129" s="23"/>
      <c r="K129" s="74"/>
      <c r="L129" s="75"/>
      <c r="M129" s="75"/>
    </row>
    <row r="130" spans="1:13" ht="20.100000000000001" customHeight="1" x14ac:dyDescent="0.2">
      <c r="A130" s="55">
        <f t="shared" si="63"/>
        <v>62</v>
      </c>
      <c r="B130" s="8" t="s">
        <v>99</v>
      </c>
      <c r="C130" s="55">
        <v>3</v>
      </c>
      <c r="D130" s="56">
        <f t="shared" si="52"/>
        <v>18</v>
      </c>
      <c r="E130" s="55" t="s">
        <v>5</v>
      </c>
      <c r="F130" s="57">
        <v>0.1</v>
      </c>
      <c r="G130" s="69">
        <v>7.4880000000000004</v>
      </c>
      <c r="H130" s="59">
        <f>G130*D130</f>
        <v>134.78400000000002</v>
      </c>
      <c r="I130" s="59">
        <f>(H130)+(H130*F130)</f>
        <v>148.26240000000001</v>
      </c>
      <c r="J130" s="22"/>
      <c r="K130" s="73">
        <v>0</v>
      </c>
      <c r="L130" s="75">
        <f t="shared" si="61"/>
        <v>0</v>
      </c>
      <c r="M130" s="75">
        <f t="shared" ref="M130" si="90">(L130)+(F130*L130)</f>
        <v>0</v>
      </c>
    </row>
    <row r="131" spans="1:13" ht="35.1" customHeight="1" x14ac:dyDescent="0.2">
      <c r="A131" s="55"/>
      <c r="B131" s="7" t="s">
        <v>100</v>
      </c>
      <c r="C131" s="55"/>
      <c r="D131" s="56"/>
      <c r="E131" s="55"/>
      <c r="F131" s="57"/>
      <c r="G131" s="70"/>
      <c r="H131" s="59"/>
      <c r="I131" s="59"/>
      <c r="J131" s="23"/>
      <c r="K131" s="74"/>
      <c r="L131" s="75"/>
      <c r="M131" s="75"/>
    </row>
    <row r="132" spans="1:13" ht="20.100000000000001" customHeight="1" x14ac:dyDescent="0.2">
      <c r="A132" s="55">
        <f t="shared" si="63"/>
        <v>63</v>
      </c>
      <c r="B132" s="8" t="s">
        <v>101</v>
      </c>
      <c r="C132" s="55">
        <v>11</v>
      </c>
      <c r="D132" s="56">
        <f t="shared" si="52"/>
        <v>66</v>
      </c>
      <c r="E132" s="55" t="s">
        <v>5</v>
      </c>
      <c r="F132" s="57">
        <v>0.1</v>
      </c>
      <c r="G132" s="69">
        <v>5.0309999999999997</v>
      </c>
      <c r="H132" s="59">
        <f>G132*D132</f>
        <v>332.04599999999999</v>
      </c>
      <c r="I132" s="59">
        <f>(H132)+(H132*F132)</f>
        <v>365.25059999999996</v>
      </c>
      <c r="J132" s="22"/>
      <c r="K132" s="73">
        <v>0</v>
      </c>
      <c r="L132" s="75">
        <f t="shared" si="64"/>
        <v>0</v>
      </c>
      <c r="M132" s="75">
        <f t="shared" ref="M132" si="91">(L132)+(F132*L132)</f>
        <v>0</v>
      </c>
    </row>
    <row r="133" spans="1:13" ht="35.1" customHeight="1" x14ac:dyDescent="0.2">
      <c r="A133" s="55"/>
      <c r="B133" s="7" t="s">
        <v>102</v>
      </c>
      <c r="C133" s="55"/>
      <c r="D133" s="56"/>
      <c r="E133" s="55"/>
      <c r="F133" s="57"/>
      <c r="G133" s="70"/>
      <c r="H133" s="59"/>
      <c r="I133" s="59"/>
      <c r="J133" s="23"/>
      <c r="K133" s="74"/>
      <c r="L133" s="75"/>
      <c r="M133" s="75"/>
    </row>
    <row r="134" spans="1:13" ht="20.100000000000001" customHeight="1" x14ac:dyDescent="0.2">
      <c r="A134" s="55">
        <f t="shared" si="63"/>
        <v>64</v>
      </c>
      <c r="B134" s="8" t="s">
        <v>140</v>
      </c>
      <c r="C134" s="55">
        <v>4</v>
      </c>
      <c r="D134" s="56">
        <f t="shared" si="52"/>
        <v>24</v>
      </c>
      <c r="E134" s="55" t="s">
        <v>5</v>
      </c>
      <c r="F134" s="57">
        <v>0.1</v>
      </c>
      <c r="G134" s="69">
        <v>8.4090000000000007</v>
      </c>
      <c r="H134" s="59">
        <f>G134*D134</f>
        <v>201.81600000000003</v>
      </c>
      <c r="I134" s="59">
        <f>(H134)+(H134*F134)</f>
        <v>221.99760000000003</v>
      </c>
      <c r="J134" s="22"/>
      <c r="K134" s="73">
        <v>0</v>
      </c>
      <c r="L134" s="75">
        <f t="shared" si="66"/>
        <v>0</v>
      </c>
      <c r="M134" s="75">
        <f t="shared" ref="M134" si="92">(L134)+(F134*L134)</f>
        <v>0</v>
      </c>
    </row>
    <row r="135" spans="1:13" ht="35.1" customHeight="1" x14ac:dyDescent="0.2">
      <c r="A135" s="55"/>
      <c r="B135" s="7" t="s">
        <v>139</v>
      </c>
      <c r="C135" s="55"/>
      <c r="D135" s="56"/>
      <c r="E135" s="55"/>
      <c r="F135" s="57"/>
      <c r="G135" s="70"/>
      <c r="H135" s="59"/>
      <c r="I135" s="59"/>
      <c r="J135" s="23"/>
      <c r="K135" s="74"/>
      <c r="L135" s="75"/>
      <c r="M135" s="75"/>
    </row>
    <row r="136" spans="1:13" ht="20.100000000000001" customHeight="1" x14ac:dyDescent="0.2">
      <c r="A136" s="55">
        <f t="shared" si="63"/>
        <v>65</v>
      </c>
      <c r="B136" s="8" t="s">
        <v>119</v>
      </c>
      <c r="C136" s="55">
        <v>21</v>
      </c>
      <c r="D136" s="56">
        <f t="shared" si="52"/>
        <v>126</v>
      </c>
      <c r="E136" s="55" t="s">
        <v>5</v>
      </c>
      <c r="F136" s="57">
        <v>0.1</v>
      </c>
      <c r="G136" s="69">
        <v>2.645</v>
      </c>
      <c r="H136" s="59">
        <f>G136*D136</f>
        <v>333.27</v>
      </c>
      <c r="I136" s="59">
        <f>(H136)+(H136*F136)</f>
        <v>366.59699999999998</v>
      </c>
      <c r="J136" s="22"/>
      <c r="K136" s="73">
        <v>0</v>
      </c>
      <c r="L136" s="75">
        <f t="shared" si="68"/>
        <v>0</v>
      </c>
      <c r="M136" s="75">
        <f t="shared" ref="M136" si="93">(L136)+(F136*L136)</f>
        <v>0</v>
      </c>
    </row>
    <row r="137" spans="1:13" ht="35.1" customHeight="1" x14ac:dyDescent="0.2">
      <c r="A137" s="55"/>
      <c r="B137" s="7" t="s">
        <v>103</v>
      </c>
      <c r="C137" s="55"/>
      <c r="D137" s="56"/>
      <c r="E137" s="55"/>
      <c r="F137" s="57"/>
      <c r="G137" s="70"/>
      <c r="H137" s="59"/>
      <c r="I137" s="59"/>
      <c r="J137" s="23"/>
      <c r="K137" s="74"/>
      <c r="L137" s="75"/>
      <c r="M137" s="75"/>
    </row>
    <row r="138" spans="1:13" ht="20.100000000000001" customHeight="1" x14ac:dyDescent="0.2">
      <c r="A138" s="55">
        <f t="shared" si="63"/>
        <v>66</v>
      </c>
      <c r="B138" s="8" t="s">
        <v>123</v>
      </c>
      <c r="C138" s="55">
        <v>22</v>
      </c>
      <c r="D138" s="56">
        <f t="shared" si="52"/>
        <v>132</v>
      </c>
      <c r="E138" s="55" t="s">
        <v>5</v>
      </c>
      <c r="F138" s="57">
        <v>0.1</v>
      </c>
      <c r="G138" s="69">
        <v>4.6580000000000004</v>
      </c>
      <c r="H138" s="59">
        <f>G138*D138</f>
        <v>614.85599999999999</v>
      </c>
      <c r="I138" s="59">
        <f>(H138)+(H138*F138)</f>
        <v>676.34159999999997</v>
      </c>
      <c r="J138" s="22"/>
      <c r="K138" s="73">
        <v>0</v>
      </c>
      <c r="L138" s="75">
        <f t="shared" ref="L138" si="94">D138*K138</f>
        <v>0</v>
      </c>
      <c r="M138" s="75">
        <f t="shared" ref="M138" si="95">(L138)+(F138*L138)</f>
        <v>0</v>
      </c>
    </row>
    <row r="139" spans="1:13" ht="35.1" customHeight="1" x14ac:dyDescent="0.2">
      <c r="A139" s="55"/>
      <c r="B139" s="7" t="s">
        <v>128</v>
      </c>
      <c r="C139" s="55"/>
      <c r="D139" s="56"/>
      <c r="E139" s="55"/>
      <c r="F139" s="57"/>
      <c r="G139" s="70"/>
      <c r="H139" s="59"/>
      <c r="I139" s="59"/>
      <c r="J139" s="23"/>
      <c r="K139" s="74"/>
      <c r="L139" s="75"/>
      <c r="M139" s="75"/>
    </row>
    <row r="140" spans="1:13" ht="20.100000000000001" customHeight="1" x14ac:dyDescent="0.2">
      <c r="A140" s="55">
        <f t="shared" si="63"/>
        <v>67</v>
      </c>
      <c r="B140" s="8" t="s">
        <v>104</v>
      </c>
      <c r="C140" s="55">
        <v>5</v>
      </c>
      <c r="D140" s="56">
        <f t="shared" si="52"/>
        <v>30</v>
      </c>
      <c r="E140" s="55" t="s">
        <v>2</v>
      </c>
      <c r="F140" s="57">
        <v>0.1</v>
      </c>
      <c r="G140" s="69">
        <v>12.254</v>
      </c>
      <c r="H140" s="59">
        <f>G140*D140</f>
        <v>367.62</v>
      </c>
      <c r="I140" s="59">
        <f>(H140)+(H140*F140)</f>
        <v>404.38200000000001</v>
      </c>
      <c r="J140" s="22"/>
      <c r="K140" s="73">
        <v>0</v>
      </c>
      <c r="L140" s="75">
        <f t="shared" si="61"/>
        <v>0</v>
      </c>
      <c r="M140" s="75">
        <f t="shared" ref="M140" si="96">(L140)+(F140*L140)</f>
        <v>0</v>
      </c>
    </row>
    <row r="141" spans="1:13" ht="35.1" customHeight="1" x14ac:dyDescent="0.2">
      <c r="A141" s="55"/>
      <c r="B141" s="7" t="s">
        <v>105</v>
      </c>
      <c r="C141" s="55"/>
      <c r="D141" s="56"/>
      <c r="E141" s="55"/>
      <c r="F141" s="57"/>
      <c r="G141" s="70"/>
      <c r="H141" s="59"/>
      <c r="I141" s="59"/>
      <c r="J141" s="23"/>
      <c r="K141" s="74"/>
      <c r="L141" s="75"/>
      <c r="M141" s="75"/>
    </row>
    <row r="142" spans="1:13" ht="20.100000000000001" customHeight="1" x14ac:dyDescent="0.2">
      <c r="A142" s="55">
        <f t="shared" si="63"/>
        <v>68</v>
      </c>
      <c r="B142" s="8" t="s">
        <v>125</v>
      </c>
      <c r="C142" s="55">
        <v>82</v>
      </c>
      <c r="D142" s="56">
        <f t="shared" ref="D142:D154" si="97">C142*$E$6</f>
        <v>492</v>
      </c>
      <c r="E142" s="55" t="s">
        <v>2</v>
      </c>
      <c r="F142" s="57">
        <v>0.1</v>
      </c>
      <c r="G142" s="69">
        <v>3.427</v>
      </c>
      <c r="H142" s="59">
        <f>G142*D142</f>
        <v>1686.0840000000001</v>
      </c>
      <c r="I142" s="59">
        <f>(H142)+(H142*F142)</f>
        <v>1854.6924000000001</v>
      </c>
      <c r="J142" s="22"/>
      <c r="K142" s="73">
        <v>0</v>
      </c>
      <c r="L142" s="75">
        <f t="shared" si="64"/>
        <v>0</v>
      </c>
      <c r="M142" s="75">
        <f t="shared" ref="M142" si="98">(L142)+(F142*L142)</f>
        <v>0</v>
      </c>
    </row>
    <row r="143" spans="1:13" ht="35.1" customHeight="1" x14ac:dyDescent="0.2">
      <c r="A143" s="55"/>
      <c r="B143" s="7" t="s">
        <v>129</v>
      </c>
      <c r="C143" s="55"/>
      <c r="D143" s="56"/>
      <c r="E143" s="55"/>
      <c r="F143" s="57"/>
      <c r="G143" s="70"/>
      <c r="H143" s="59"/>
      <c r="I143" s="59"/>
      <c r="J143" s="23"/>
      <c r="K143" s="74"/>
      <c r="L143" s="75"/>
      <c r="M143" s="75"/>
    </row>
    <row r="144" spans="1:13" ht="20.100000000000001" customHeight="1" x14ac:dyDescent="0.2">
      <c r="A144" s="55">
        <f t="shared" si="63"/>
        <v>69</v>
      </c>
      <c r="B144" s="8" t="s">
        <v>117</v>
      </c>
      <c r="C144" s="55">
        <v>129</v>
      </c>
      <c r="D144" s="56">
        <f t="shared" si="97"/>
        <v>774</v>
      </c>
      <c r="E144" s="55" t="s">
        <v>2</v>
      </c>
      <c r="F144" s="57">
        <v>0.1</v>
      </c>
      <c r="G144" s="69">
        <v>3.2120000000000002</v>
      </c>
      <c r="H144" s="59">
        <f>G144*D144</f>
        <v>2486.0880000000002</v>
      </c>
      <c r="I144" s="59">
        <f>(H144)+(H144*F144)</f>
        <v>2734.6968000000002</v>
      </c>
      <c r="J144" s="22"/>
      <c r="K144" s="73">
        <v>0</v>
      </c>
      <c r="L144" s="75">
        <f t="shared" si="66"/>
        <v>0</v>
      </c>
      <c r="M144" s="75">
        <f t="shared" ref="M144" si="99">(L144)+(F144*L144)</f>
        <v>0</v>
      </c>
    </row>
    <row r="145" spans="1:13" ht="35.1" customHeight="1" x14ac:dyDescent="0.2">
      <c r="A145" s="55"/>
      <c r="B145" s="7" t="s">
        <v>106</v>
      </c>
      <c r="C145" s="55"/>
      <c r="D145" s="56"/>
      <c r="E145" s="55"/>
      <c r="F145" s="57"/>
      <c r="G145" s="70"/>
      <c r="H145" s="59"/>
      <c r="I145" s="59"/>
      <c r="J145" s="23"/>
      <c r="K145" s="74"/>
      <c r="L145" s="75"/>
      <c r="M145" s="75"/>
    </row>
    <row r="146" spans="1:13" ht="20.100000000000001" customHeight="1" x14ac:dyDescent="0.2">
      <c r="A146" s="55">
        <f t="shared" si="63"/>
        <v>70</v>
      </c>
      <c r="B146" s="8" t="s">
        <v>107</v>
      </c>
      <c r="C146" s="55">
        <v>16</v>
      </c>
      <c r="D146" s="56">
        <f t="shared" si="97"/>
        <v>96</v>
      </c>
      <c r="E146" s="55" t="s">
        <v>2</v>
      </c>
      <c r="F146" s="57">
        <v>0.1</v>
      </c>
      <c r="G146" s="69">
        <v>2.5</v>
      </c>
      <c r="H146" s="59">
        <f>G146*D146</f>
        <v>240</v>
      </c>
      <c r="I146" s="59">
        <f>(H146)+(H146*F146)</f>
        <v>264</v>
      </c>
      <c r="J146" s="22"/>
      <c r="K146" s="73">
        <v>0</v>
      </c>
      <c r="L146" s="75">
        <f t="shared" si="68"/>
        <v>0</v>
      </c>
      <c r="M146" s="75">
        <f t="shared" ref="M146" si="100">(L146)+(F146*L146)</f>
        <v>0</v>
      </c>
    </row>
    <row r="147" spans="1:13" ht="35.1" customHeight="1" x14ac:dyDescent="0.2">
      <c r="A147" s="55"/>
      <c r="B147" s="7" t="s">
        <v>108</v>
      </c>
      <c r="C147" s="55"/>
      <c r="D147" s="56"/>
      <c r="E147" s="55"/>
      <c r="F147" s="57"/>
      <c r="G147" s="70"/>
      <c r="H147" s="59"/>
      <c r="I147" s="59"/>
      <c r="J147" s="23"/>
      <c r="K147" s="74"/>
      <c r="L147" s="75"/>
      <c r="M147" s="75"/>
    </row>
    <row r="148" spans="1:13" ht="20.100000000000001" customHeight="1" x14ac:dyDescent="0.2">
      <c r="A148" s="55">
        <f t="shared" si="63"/>
        <v>71</v>
      </c>
      <c r="B148" s="8" t="s">
        <v>137</v>
      </c>
      <c r="C148" s="55">
        <v>167</v>
      </c>
      <c r="D148" s="56">
        <f t="shared" si="97"/>
        <v>1002</v>
      </c>
      <c r="E148" s="55" t="s">
        <v>2</v>
      </c>
      <c r="F148" s="57">
        <v>0.1</v>
      </c>
      <c r="G148" s="69">
        <v>0.56200000000000006</v>
      </c>
      <c r="H148" s="59">
        <f>G148*D148</f>
        <v>563.12400000000002</v>
      </c>
      <c r="I148" s="59">
        <f>(H148)+(H148*F148)</f>
        <v>619.43640000000005</v>
      </c>
      <c r="J148" s="22"/>
      <c r="K148" s="73">
        <v>0</v>
      </c>
      <c r="L148" s="75">
        <f t="shared" ref="L148" si="101">D148*K148</f>
        <v>0</v>
      </c>
      <c r="M148" s="75">
        <f t="shared" ref="M148" si="102">(L148)+(F148*L148)</f>
        <v>0</v>
      </c>
    </row>
    <row r="149" spans="1:13" ht="35.1" customHeight="1" x14ac:dyDescent="0.2">
      <c r="A149" s="55"/>
      <c r="B149" s="7" t="s">
        <v>138</v>
      </c>
      <c r="C149" s="55"/>
      <c r="D149" s="56"/>
      <c r="E149" s="55"/>
      <c r="F149" s="57"/>
      <c r="G149" s="70"/>
      <c r="H149" s="59"/>
      <c r="I149" s="59"/>
      <c r="J149" s="23"/>
      <c r="K149" s="74"/>
      <c r="L149" s="75"/>
      <c r="M149" s="75"/>
    </row>
    <row r="150" spans="1:13" ht="20.100000000000001" customHeight="1" x14ac:dyDescent="0.2">
      <c r="A150" s="55">
        <f t="shared" si="63"/>
        <v>72</v>
      </c>
      <c r="B150" s="8" t="s">
        <v>109</v>
      </c>
      <c r="C150" s="55">
        <v>40</v>
      </c>
      <c r="D150" s="56">
        <f t="shared" si="97"/>
        <v>240</v>
      </c>
      <c r="E150" s="55" t="s">
        <v>5</v>
      </c>
      <c r="F150" s="57">
        <v>0.04</v>
      </c>
      <c r="G150" s="69">
        <v>2.3439999999999999</v>
      </c>
      <c r="H150" s="59">
        <f>G150*D150</f>
        <v>562.55999999999995</v>
      </c>
      <c r="I150" s="59">
        <f>(H150)+(H150*F150)</f>
        <v>585.06239999999991</v>
      </c>
      <c r="J150" s="22"/>
      <c r="K150" s="73">
        <v>0</v>
      </c>
      <c r="L150" s="75">
        <f t="shared" si="61"/>
        <v>0</v>
      </c>
      <c r="M150" s="75">
        <f t="shared" ref="M150" si="103">(L150)+(F150*L150)</f>
        <v>0</v>
      </c>
    </row>
    <row r="151" spans="1:13" ht="35.1" customHeight="1" x14ac:dyDescent="0.2">
      <c r="A151" s="55"/>
      <c r="B151" s="7" t="s">
        <v>110</v>
      </c>
      <c r="C151" s="55"/>
      <c r="D151" s="56"/>
      <c r="E151" s="55"/>
      <c r="F151" s="57"/>
      <c r="G151" s="70"/>
      <c r="H151" s="59"/>
      <c r="I151" s="59"/>
      <c r="J151" s="23"/>
      <c r="K151" s="74"/>
      <c r="L151" s="75"/>
      <c r="M151" s="75"/>
    </row>
    <row r="152" spans="1:13" ht="20.100000000000001" customHeight="1" x14ac:dyDescent="0.2">
      <c r="A152" s="55">
        <f t="shared" si="63"/>
        <v>73</v>
      </c>
      <c r="B152" s="8" t="s">
        <v>111</v>
      </c>
      <c r="C152" s="55">
        <v>13</v>
      </c>
      <c r="D152" s="56">
        <f t="shared" si="97"/>
        <v>78</v>
      </c>
      <c r="E152" s="55" t="s">
        <v>5</v>
      </c>
      <c r="F152" s="57">
        <v>0.04</v>
      </c>
      <c r="G152" s="69">
        <v>2.1139999999999999</v>
      </c>
      <c r="H152" s="59">
        <f>G152*D152</f>
        <v>164.892</v>
      </c>
      <c r="I152" s="59">
        <f>(H152)+(H152*F152)</f>
        <v>171.48767999999998</v>
      </c>
      <c r="J152" s="22"/>
      <c r="K152" s="73">
        <v>0</v>
      </c>
      <c r="L152" s="75">
        <f t="shared" si="64"/>
        <v>0</v>
      </c>
      <c r="M152" s="75">
        <f t="shared" ref="M152" si="104">(L152)+(F152*L152)</f>
        <v>0</v>
      </c>
    </row>
    <row r="153" spans="1:13" ht="35.1" customHeight="1" x14ac:dyDescent="0.2">
      <c r="A153" s="55"/>
      <c r="B153" s="7" t="s">
        <v>112</v>
      </c>
      <c r="C153" s="55"/>
      <c r="D153" s="56"/>
      <c r="E153" s="55"/>
      <c r="F153" s="57"/>
      <c r="G153" s="70"/>
      <c r="H153" s="59"/>
      <c r="I153" s="59"/>
      <c r="J153" s="23"/>
      <c r="K153" s="74"/>
      <c r="L153" s="75"/>
      <c r="M153" s="75"/>
    </row>
    <row r="154" spans="1:13" ht="20.100000000000001" customHeight="1" x14ac:dyDescent="0.2">
      <c r="A154" s="55">
        <f t="shared" si="63"/>
        <v>74</v>
      </c>
      <c r="B154" s="8" t="s">
        <v>113</v>
      </c>
      <c r="C154" s="55">
        <v>2</v>
      </c>
      <c r="D154" s="56">
        <f t="shared" si="97"/>
        <v>12</v>
      </c>
      <c r="E154" s="55" t="s">
        <v>5</v>
      </c>
      <c r="F154" s="57">
        <v>0.04</v>
      </c>
      <c r="G154" s="69">
        <v>1.38</v>
      </c>
      <c r="H154" s="59">
        <f>G154*D154</f>
        <v>16.559999999999999</v>
      </c>
      <c r="I154" s="59">
        <f>(H154)+(H154*F154)</f>
        <v>17.2224</v>
      </c>
      <c r="J154" s="22"/>
      <c r="K154" s="73">
        <v>0</v>
      </c>
      <c r="L154" s="75">
        <f t="shared" si="66"/>
        <v>0</v>
      </c>
      <c r="M154" s="75">
        <f t="shared" ref="M154" si="105">(L154)+(F154*L154)</f>
        <v>0</v>
      </c>
    </row>
    <row r="155" spans="1:13" ht="35.1" customHeight="1" x14ac:dyDescent="0.2">
      <c r="A155" s="55"/>
      <c r="B155" s="7" t="s">
        <v>114</v>
      </c>
      <c r="C155" s="55"/>
      <c r="D155" s="56"/>
      <c r="E155" s="55"/>
      <c r="F155" s="57"/>
      <c r="G155" s="70"/>
      <c r="H155" s="59"/>
      <c r="I155" s="59"/>
      <c r="J155" s="23"/>
      <c r="K155" s="74"/>
      <c r="L155" s="75"/>
      <c r="M155" s="75"/>
    </row>
    <row r="156" spans="1:13" ht="45" customHeight="1" x14ac:dyDescent="0.25">
      <c r="A156" s="3"/>
      <c r="B156" s="3"/>
      <c r="C156" s="3"/>
      <c r="D156" s="3"/>
      <c r="E156" s="3"/>
      <c r="F156" s="4"/>
      <c r="G156" s="26" t="s">
        <v>151</v>
      </c>
      <c r="H156" s="26">
        <f>SUM(H8:H155)</f>
        <v>51645.204000000012</v>
      </c>
      <c r="I156" s="26">
        <f>SUM(I8:I155)</f>
        <v>55748.382119999987</v>
      </c>
      <c r="J156" s="24"/>
      <c r="K156" s="30" t="s">
        <v>151</v>
      </c>
      <c r="L156" s="31">
        <f>SUM(L8:L155)</f>
        <v>0</v>
      </c>
      <c r="M156" s="31">
        <f>SUM(M8:M155)</f>
        <v>0</v>
      </c>
    </row>
    <row r="157" spans="1:13" ht="45" customHeight="1" x14ac:dyDescent="0.2">
      <c r="A157" s="1"/>
      <c r="B157" s="1"/>
      <c r="C157" s="1"/>
      <c r="D157" s="1"/>
      <c r="E157" s="1"/>
      <c r="F157" s="2"/>
      <c r="G157" s="27" t="s">
        <v>130</v>
      </c>
      <c r="H157" s="26">
        <f>I156-H156</f>
        <v>4103.178119999975</v>
      </c>
      <c r="I157" s="33"/>
      <c r="J157" s="28"/>
      <c r="K157" s="32" t="s">
        <v>130</v>
      </c>
      <c r="L157" s="31">
        <f>M156-L156</f>
        <v>0</v>
      </c>
      <c r="M157" s="1"/>
    </row>
    <row r="158" spans="1:13" x14ac:dyDescent="0.2">
      <c r="A158" s="1"/>
    </row>
    <row r="163" spans="1:15" ht="18" customHeight="1" thickBot="1" x14ac:dyDescent="0.35">
      <c r="H163" s="15"/>
      <c r="I163" s="15"/>
      <c r="J163" s="15"/>
      <c r="O163" s="16"/>
    </row>
    <row r="164" spans="1:15" ht="34.15" customHeight="1" x14ac:dyDescent="0.3">
      <c r="A164" s="40" t="s">
        <v>159</v>
      </c>
      <c r="B164" s="40"/>
      <c r="C164" s="36" t="s">
        <v>160</v>
      </c>
      <c r="D164" s="42" t="s">
        <v>166</v>
      </c>
      <c r="E164" s="43"/>
      <c r="F164" s="43"/>
      <c r="G164" s="43"/>
      <c r="H164" s="44"/>
      <c r="I164" s="15"/>
      <c r="J164" s="15"/>
      <c r="O164" s="17"/>
    </row>
    <row r="165" spans="1:15" ht="37.9" customHeight="1" x14ac:dyDescent="0.2">
      <c r="A165" s="41"/>
      <c r="B165" s="41"/>
      <c r="C165" s="37"/>
      <c r="D165" s="45"/>
      <c r="E165" s="46"/>
      <c r="F165" s="46"/>
      <c r="G165" s="46"/>
      <c r="H165" s="47"/>
      <c r="I165" s="18"/>
      <c r="J165" s="18"/>
    </row>
    <row r="166" spans="1:15" ht="40.9" customHeight="1" x14ac:dyDescent="0.2">
      <c r="A166" s="35" t="s">
        <v>161</v>
      </c>
      <c r="B166" s="38"/>
      <c r="C166" s="39"/>
      <c r="D166" s="45"/>
      <c r="E166" s="46"/>
      <c r="F166" s="46"/>
      <c r="G166" s="46"/>
      <c r="H166" s="47"/>
      <c r="I166" s="18"/>
      <c r="J166" s="18"/>
    </row>
    <row r="167" spans="1:15" ht="30" customHeight="1" x14ac:dyDescent="0.2">
      <c r="A167" s="35" t="s">
        <v>162</v>
      </c>
      <c r="B167" s="38"/>
      <c r="C167" s="39"/>
      <c r="D167" s="45"/>
      <c r="E167" s="46"/>
      <c r="F167" s="46"/>
      <c r="G167" s="46"/>
      <c r="H167" s="47"/>
      <c r="I167" s="18"/>
      <c r="J167" s="18"/>
    </row>
    <row r="168" spans="1:15" ht="33" customHeight="1" x14ac:dyDescent="0.2">
      <c r="A168" s="35" t="s">
        <v>163</v>
      </c>
      <c r="B168" s="38"/>
      <c r="C168" s="39"/>
      <c r="D168" s="45"/>
      <c r="E168" s="46"/>
      <c r="F168" s="46"/>
      <c r="G168" s="46"/>
      <c r="H168" s="47"/>
      <c r="I168" s="18"/>
      <c r="J168" s="18"/>
    </row>
    <row r="169" spans="1:15" ht="21.6" customHeight="1" x14ac:dyDescent="0.2">
      <c r="A169" s="35" t="s">
        <v>164</v>
      </c>
      <c r="B169" s="38"/>
      <c r="C169" s="39"/>
      <c r="D169" s="45"/>
      <c r="E169" s="46"/>
      <c r="F169" s="46"/>
      <c r="G169" s="46"/>
      <c r="H169" s="47"/>
      <c r="I169" s="18"/>
      <c r="J169" s="18"/>
    </row>
    <row r="170" spans="1:15" ht="27" customHeight="1" thickBot="1" x14ac:dyDescent="0.25">
      <c r="A170" s="35" t="s">
        <v>165</v>
      </c>
      <c r="B170" s="38"/>
      <c r="C170" s="39"/>
      <c r="D170" s="48"/>
      <c r="E170" s="49"/>
      <c r="F170" s="49"/>
      <c r="G170" s="49"/>
      <c r="H170" s="50"/>
    </row>
  </sheetData>
  <sheetProtection algorithmName="SHA-512" hashValue="eGUk+dqufac29vWrkHiT3nLCoEuskQ1yTrUjUZAzJuiYC6f5LAg+yxsSursw/mastxZwmGk8z9JcZoN5V+hhAA==" saltValue="gwr7uFqBGBMAYCKpSDIxRw==" spinCount="100000" sheet="1" selectLockedCells="1"/>
  <mergeCells count="827">
    <mergeCell ref="K144:K145"/>
    <mergeCell ref="L144:L145"/>
    <mergeCell ref="M144:M145"/>
    <mergeCell ref="K152:K153"/>
    <mergeCell ref="L152:L153"/>
    <mergeCell ref="M152:M153"/>
    <mergeCell ref="K154:K155"/>
    <mergeCell ref="L154:L155"/>
    <mergeCell ref="M154:M155"/>
    <mergeCell ref="K146:K147"/>
    <mergeCell ref="L146:L147"/>
    <mergeCell ref="M146:M147"/>
    <mergeCell ref="K148:K149"/>
    <mergeCell ref="L148:L149"/>
    <mergeCell ref="M148:M149"/>
    <mergeCell ref="K150:K151"/>
    <mergeCell ref="L150:L151"/>
    <mergeCell ref="M150:M151"/>
    <mergeCell ref="K138:K139"/>
    <mergeCell ref="L138:L139"/>
    <mergeCell ref="M138:M139"/>
    <mergeCell ref="K140:K141"/>
    <mergeCell ref="L140:L141"/>
    <mergeCell ref="M140:M141"/>
    <mergeCell ref="K142:K143"/>
    <mergeCell ref="L142:L143"/>
    <mergeCell ref="M142:M143"/>
    <mergeCell ref="K132:K133"/>
    <mergeCell ref="L132:L133"/>
    <mergeCell ref="M132:M133"/>
    <mergeCell ref="K134:K135"/>
    <mergeCell ref="L134:L135"/>
    <mergeCell ref="M134:M135"/>
    <mergeCell ref="K136:K137"/>
    <mergeCell ref="L136:L137"/>
    <mergeCell ref="M136:M137"/>
    <mergeCell ref="K126:K127"/>
    <mergeCell ref="L126:L127"/>
    <mergeCell ref="M126:M127"/>
    <mergeCell ref="K128:K129"/>
    <mergeCell ref="L128:L129"/>
    <mergeCell ref="M128:M129"/>
    <mergeCell ref="K130:K131"/>
    <mergeCell ref="L130:L131"/>
    <mergeCell ref="M130:M131"/>
    <mergeCell ref="K120:K121"/>
    <mergeCell ref="L120:L121"/>
    <mergeCell ref="M120:M121"/>
    <mergeCell ref="K122:K123"/>
    <mergeCell ref="L122:L123"/>
    <mergeCell ref="M122:M123"/>
    <mergeCell ref="K124:K125"/>
    <mergeCell ref="L124:L125"/>
    <mergeCell ref="M124:M125"/>
    <mergeCell ref="K114:K115"/>
    <mergeCell ref="L114:L115"/>
    <mergeCell ref="M114:M115"/>
    <mergeCell ref="K116:K117"/>
    <mergeCell ref="L116:L117"/>
    <mergeCell ref="M116:M117"/>
    <mergeCell ref="K118:K119"/>
    <mergeCell ref="L118:L119"/>
    <mergeCell ref="M118:M119"/>
    <mergeCell ref="K108:K109"/>
    <mergeCell ref="L108:L109"/>
    <mergeCell ref="M108:M109"/>
    <mergeCell ref="K110:K111"/>
    <mergeCell ref="L110:L111"/>
    <mergeCell ref="M110:M111"/>
    <mergeCell ref="K112:K113"/>
    <mergeCell ref="L112:L113"/>
    <mergeCell ref="M112:M113"/>
    <mergeCell ref="K102:K103"/>
    <mergeCell ref="L102:L103"/>
    <mergeCell ref="M102:M103"/>
    <mergeCell ref="K104:K105"/>
    <mergeCell ref="L104:L105"/>
    <mergeCell ref="M104:M105"/>
    <mergeCell ref="K106:K107"/>
    <mergeCell ref="L106:L107"/>
    <mergeCell ref="M106:M107"/>
    <mergeCell ref="K96:K97"/>
    <mergeCell ref="L96:L97"/>
    <mergeCell ref="M96:M97"/>
    <mergeCell ref="K98:K99"/>
    <mergeCell ref="L98:L99"/>
    <mergeCell ref="M98:M99"/>
    <mergeCell ref="K100:K101"/>
    <mergeCell ref="L100:L101"/>
    <mergeCell ref="M100:M101"/>
    <mergeCell ref="K90:K91"/>
    <mergeCell ref="L90:L91"/>
    <mergeCell ref="M90:M91"/>
    <mergeCell ref="K92:K93"/>
    <mergeCell ref="L92:L93"/>
    <mergeCell ref="M92:M93"/>
    <mergeCell ref="K94:K95"/>
    <mergeCell ref="L94:L95"/>
    <mergeCell ref="M94:M95"/>
    <mergeCell ref="K84:K85"/>
    <mergeCell ref="L84:L85"/>
    <mergeCell ref="M84:M85"/>
    <mergeCell ref="K86:K87"/>
    <mergeCell ref="L86:L87"/>
    <mergeCell ref="M86:M87"/>
    <mergeCell ref="K88:K89"/>
    <mergeCell ref="L88:L89"/>
    <mergeCell ref="M88:M89"/>
    <mergeCell ref="K78:K79"/>
    <mergeCell ref="L78:L79"/>
    <mergeCell ref="M78:M79"/>
    <mergeCell ref="K80:K81"/>
    <mergeCell ref="L80:L81"/>
    <mergeCell ref="M80:M81"/>
    <mergeCell ref="K82:K83"/>
    <mergeCell ref="L82:L83"/>
    <mergeCell ref="M82:M83"/>
    <mergeCell ref="K72:K73"/>
    <mergeCell ref="L72:L73"/>
    <mergeCell ref="M72:M73"/>
    <mergeCell ref="K74:K75"/>
    <mergeCell ref="L74:L75"/>
    <mergeCell ref="M74:M75"/>
    <mergeCell ref="K76:K77"/>
    <mergeCell ref="L76:L77"/>
    <mergeCell ref="M76:M77"/>
    <mergeCell ref="K66:K67"/>
    <mergeCell ref="L66:L67"/>
    <mergeCell ref="M66:M67"/>
    <mergeCell ref="K68:K69"/>
    <mergeCell ref="L68:L69"/>
    <mergeCell ref="M68:M69"/>
    <mergeCell ref="K70:K71"/>
    <mergeCell ref="L70:L71"/>
    <mergeCell ref="M70:M71"/>
    <mergeCell ref="K60:K61"/>
    <mergeCell ref="L60:L61"/>
    <mergeCell ref="M60:M61"/>
    <mergeCell ref="K62:K63"/>
    <mergeCell ref="L62:L63"/>
    <mergeCell ref="M62:M63"/>
    <mergeCell ref="K64:K65"/>
    <mergeCell ref="L64:L65"/>
    <mergeCell ref="M64:M65"/>
    <mergeCell ref="K54:K55"/>
    <mergeCell ref="L54:L55"/>
    <mergeCell ref="M54:M55"/>
    <mergeCell ref="K56:K57"/>
    <mergeCell ref="L56:L57"/>
    <mergeCell ref="M56:M57"/>
    <mergeCell ref="K58:K59"/>
    <mergeCell ref="L58:L59"/>
    <mergeCell ref="M58:M59"/>
    <mergeCell ref="K48:K49"/>
    <mergeCell ref="L48:L49"/>
    <mergeCell ref="M48:M49"/>
    <mergeCell ref="K50:K51"/>
    <mergeCell ref="L50:L51"/>
    <mergeCell ref="M50:M51"/>
    <mergeCell ref="K52:K53"/>
    <mergeCell ref="L52:L53"/>
    <mergeCell ref="M52:M53"/>
    <mergeCell ref="K42:K43"/>
    <mergeCell ref="L42:L43"/>
    <mergeCell ref="M42:M43"/>
    <mergeCell ref="K44:K45"/>
    <mergeCell ref="L44:L45"/>
    <mergeCell ref="M44:M45"/>
    <mergeCell ref="K46:K47"/>
    <mergeCell ref="L46:L47"/>
    <mergeCell ref="M46:M47"/>
    <mergeCell ref="K36:K37"/>
    <mergeCell ref="L36:L37"/>
    <mergeCell ref="M36:M37"/>
    <mergeCell ref="K38:K39"/>
    <mergeCell ref="L38:L39"/>
    <mergeCell ref="M38:M39"/>
    <mergeCell ref="K40:K41"/>
    <mergeCell ref="L40:L41"/>
    <mergeCell ref="M40:M41"/>
    <mergeCell ref="K30:K31"/>
    <mergeCell ref="L30:L31"/>
    <mergeCell ref="M30:M31"/>
    <mergeCell ref="K32:K33"/>
    <mergeCell ref="L32:L33"/>
    <mergeCell ref="M32:M33"/>
    <mergeCell ref="K34:K35"/>
    <mergeCell ref="L34:L35"/>
    <mergeCell ref="M34:M35"/>
    <mergeCell ref="K24:K25"/>
    <mergeCell ref="L24:L25"/>
    <mergeCell ref="M24:M25"/>
    <mergeCell ref="K26:K27"/>
    <mergeCell ref="L26:L27"/>
    <mergeCell ref="M26:M27"/>
    <mergeCell ref="K28:K29"/>
    <mergeCell ref="L28:L29"/>
    <mergeCell ref="M28:M29"/>
    <mergeCell ref="K18:K19"/>
    <mergeCell ref="L18:L19"/>
    <mergeCell ref="M18:M19"/>
    <mergeCell ref="K20:K21"/>
    <mergeCell ref="L20:L21"/>
    <mergeCell ref="M20:M21"/>
    <mergeCell ref="K22:K23"/>
    <mergeCell ref="L22:L23"/>
    <mergeCell ref="M22:M23"/>
    <mergeCell ref="K12:K13"/>
    <mergeCell ref="L12:L13"/>
    <mergeCell ref="M12:M13"/>
    <mergeCell ref="K14:K15"/>
    <mergeCell ref="L14:L15"/>
    <mergeCell ref="M14:M15"/>
    <mergeCell ref="K16:K17"/>
    <mergeCell ref="L16:L17"/>
    <mergeCell ref="M16:M17"/>
    <mergeCell ref="H154:H155"/>
    <mergeCell ref="I154:I155"/>
    <mergeCell ref="A154:A155"/>
    <mergeCell ref="C154:C155"/>
    <mergeCell ref="D154:D155"/>
    <mergeCell ref="E154:E155"/>
    <mergeCell ref="F154:F155"/>
    <mergeCell ref="G154:G155"/>
    <mergeCell ref="H150:H151"/>
    <mergeCell ref="I150:I151"/>
    <mergeCell ref="A152:A153"/>
    <mergeCell ref="C152:C153"/>
    <mergeCell ref="D152:D153"/>
    <mergeCell ref="E152:E153"/>
    <mergeCell ref="F152:F153"/>
    <mergeCell ref="G152:G153"/>
    <mergeCell ref="H152:H153"/>
    <mergeCell ref="I152:I153"/>
    <mergeCell ref="A150:A151"/>
    <mergeCell ref="C150:C151"/>
    <mergeCell ref="D150:D151"/>
    <mergeCell ref="E150:E151"/>
    <mergeCell ref="F150:F151"/>
    <mergeCell ref="G150:G151"/>
    <mergeCell ref="H146:H147"/>
    <mergeCell ref="I146:I147"/>
    <mergeCell ref="A148:A149"/>
    <mergeCell ref="C148:C149"/>
    <mergeCell ref="D148:D149"/>
    <mergeCell ref="E148:E149"/>
    <mergeCell ref="F148:F149"/>
    <mergeCell ref="G148:G149"/>
    <mergeCell ref="H148:H149"/>
    <mergeCell ref="I148:I149"/>
    <mergeCell ref="A146:A147"/>
    <mergeCell ref="C146:C147"/>
    <mergeCell ref="D146:D147"/>
    <mergeCell ref="E146:E147"/>
    <mergeCell ref="F146:F147"/>
    <mergeCell ref="G146:G147"/>
    <mergeCell ref="H142:H143"/>
    <mergeCell ref="I142:I143"/>
    <mergeCell ref="A144:A145"/>
    <mergeCell ref="C144:C145"/>
    <mergeCell ref="D144:D145"/>
    <mergeCell ref="E144:E145"/>
    <mergeCell ref="F144:F145"/>
    <mergeCell ref="G144:G145"/>
    <mergeCell ref="H144:H145"/>
    <mergeCell ref="I144:I145"/>
    <mergeCell ref="A142:A143"/>
    <mergeCell ref="C142:C143"/>
    <mergeCell ref="D142:D143"/>
    <mergeCell ref="E142:E143"/>
    <mergeCell ref="F142:F143"/>
    <mergeCell ref="G142:G143"/>
    <mergeCell ref="H138:H139"/>
    <mergeCell ref="I138:I139"/>
    <mergeCell ref="A140:A141"/>
    <mergeCell ref="C140:C141"/>
    <mergeCell ref="D140:D141"/>
    <mergeCell ref="E140:E141"/>
    <mergeCell ref="F140:F141"/>
    <mergeCell ref="G140:G141"/>
    <mergeCell ref="H140:H141"/>
    <mergeCell ref="I140:I141"/>
    <mergeCell ref="A138:A139"/>
    <mergeCell ref="C138:C139"/>
    <mergeCell ref="D138:D139"/>
    <mergeCell ref="E138:E139"/>
    <mergeCell ref="F138:F139"/>
    <mergeCell ref="G138:G139"/>
    <mergeCell ref="H134:H135"/>
    <mergeCell ref="I134:I135"/>
    <mergeCell ref="A136:A137"/>
    <mergeCell ref="C136:C137"/>
    <mergeCell ref="D136:D137"/>
    <mergeCell ref="E136:E137"/>
    <mergeCell ref="F136:F137"/>
    <mergeCell ref="G136:G137"/>
    <mergeCell ref="H136:H137"/>
    <mergeCell ref="I136:I137"/>
    <mergeCell ref="A134:A135"/>
    <mergeCell ref="C134:C135"/>
    <mergeCell ref="D134:D135"/>
    <mergeCell ref="E134:E135"/>
    <mergeCell ref="F134:F135"/>
    <mergeCell ref="G134:G135"/>
    <mergeCell ref="H130:H131"/>
    <mergeCell ref="I130:I131"/>
    <mergeCell ref="A132:A133"/>
    <mergeCell ref="C132:C133"/>
    <mergeCell ref="D132:D133"/>
    <mergeCell ref="E132:E133"/>
    <mergeCell ref="F132:F133"/>
    <mergeCell ref="G132:G133"/>
    <mergeCell ref="H132:H133"/>
    <mergeCell ref="I132:I133"/>
    <mergeCell ref="A130:A131"/>
    <mergeCell ref="C130:C131"/>
    <mergeCell ref="D130:D131"/>
    <mergeCell ref="E130:E131"/>
    <mergeCell ref="F130:F131"/>
    <mergeCell ref="G130:G131"/>
    <mergeCell ref="H126:H127"/>
    <mergeCell ref="I126:I127"/>
    <mergeCell ref="A128:A129"/>
    <mergeCell ref="C128:C129"/>
    <mergeCell ref="D128:D129"/>
    <mergeCell ref="E128:E129"/>
    <mergeCell ref="F128:F129"/>
    <mergeCell ref="G128:G129"/>
    <mergeCell ref="H128:H129"/>
    <mergeCell ref="I128:I129"/>
    <mergeCell ref="A126:A127"/>
    <mergeCell ref="C126:C127"/>
    <mergeCell ref="D126:D127"/>
    <mergeCell ref="E126:E127"/>
    <mergeCell ref="F126:F127"/>
    <mergeCell ref="G126:G127"/>
    <mergeCell ref="H122:H123"/>
    <mergeCell ref="I122:I123"/>
    <mergeCell ref="A124:A125"/>
    <mergeCell ref="C124:C125"/>
    <mergeCell ref="D124:D125"/>
    <mergeCell ref="E124:E125"/>
    <mergeCell ref="F124:F125"/>
    <mergeCell ref="G124:G125"/>
    <mergeCell ref="H124:H125"/>
    <mergeCell ref="I124:I125"/>
    <mergeCell ref="A122:A123"/>
    <mergeCell ref="C122:C123"/>
    <mergeCell ref="D122:D123"/>
    <mergeCell ref="E122:E123"/>
    <mergeCell ref="F122:F123"/>
    <mergeCell ref="G122:G123"/>
    <mergeCell ref="H118:H119"/>
    <mergeCell ref="I118:I119"/>
    <mergeCell ref="A120:A121"/>
    <mergeCell ref="C120:C121"/>
    <mergeCell ref="D120:D121"/>
    <mergeCell ref="E120:E121"/>
    <mergeCell ref="F120:F121"/>
    <mergeCell ref="G120:G121"/>
    <mergeCell ref="H120:H121"/>
    <mergeCell ref="I120:I121"/>
    <mergeCell ref="A118:A119"/>
    <mergeCell ref="C118:C119"/>
    <mergeCell ref="D118:D119"/>
    <mergeCell ref="E118:E119"/>
    <mergeCell ref="F118:F119"/>
    <mergeCell ref="G118:G119"/>
    <mergeCell ref="H114:H115"/>
    <mergeCell ref="I114:I115"/>
    <mergeCell ref="A116:A117"/>
    <mergeCell ref="C116:C117"/>
    <mergeCell ref="D116:D117"/>
    <mergeCell ref="E116:E117"/>
    <mergeCell ref="F116:F117"/>
    <mergeCell ref="G116:G117"/>
    <mergeCell ref="H116:H117"/>
    <mergeCell ref="I116:I117"/>
    <mergeCell ref="A114:A115"/>
    <mergeCell ref="C114:C115"/>
    <mergeCell ref="D114:D115"/>
    <mergeCell ref="E114:E115"/>
    <mergeCell ref="F114:F115"/>
    <mergeCell ref="G114:G115"/>
    <mergeCell ref="H110:H111"/>
    <mergeCell ref="I110:I111"/>
    <mergeCell ref="A112:A113"/>
    <mergeCell ref="C112:C113"/>
    <mergeCell ref="D112:D113"/>
    <mergeCell ref="E112:E113"/>
    <mergeCell ref="F112:F113"/>
    <mergeCell ref="G112:G113"/>
    <mergeCell ref="H112:H113"/>
    <mergeCell ref="I112:I113"/>
    <mergeCell ref="A110:A111"/>
    <mergeCell ref="C110:C111"/>
    <mergeCell ref="D110:D111"/>
    <mergeCell ref="E110:E111"/>
    <mergeCell ref="F110:F111"/>
    <mergeCell ref="G110:G111"/>
    <mergeCell ref="H106:H107"/>
    <mergeCell ref="I106:I107"/>
    <mergeCell ref="A108:A109"/>
    <mergeCell ref="C108:C109"/>
    <mergeCell ref="D108:D109"/>
    <mergeCell ref="E108:E109"/>
    <mergeCell ref="F108:F109"/>
    <mergeCell ref="G108:G109"/>
    <mergeCell ref="H108:H109"/>
    <mergeCell ref="I108:I109"/>
    <mergeCell ref="A106:A107"/>
    <mergeCell ref="C106:C107"/>
    <mergeCell ref="D106:D107"/>
    <mergeCell ref="E106:E107"/>
    <mergeCell ref="F106:F107"/>
    <mergeCell ref="G106:G107"/>
    <mergeCell ref="H102:H103"/>
    <mergeCell ref="I102:I103"/>
    <mergeCell ref="A104:A105"/>
    <mergeCell ref="C104:C105"/>
    <mergeCell ref="D104:D105"/>
    <mergeCell ref="E104:E105"/>
    <mergeCell ref="F104:F105"/>
    <mergeCell ref="G104:G105"/>
    <mergeCell ref="H104:H105"/>
    <mergeCell ref="I104:I105"/>
    <mergeCell ref="A102:A103"/>
    <mergeCell ref="C102:C103"/>
    <mergeCell ref="D102:D103"/>
    <mergeCell ref="E102:E103"/>
    <mergeCell ref="F102:F103"/>
    <mergeCell ref="G102:G103"/>
    <mergeCell ref="H98:H99"/>
    <mergeCell ref="I98:I99"/>
    <mergeCell ref="A100:A101"/>
    <mergeCell ref="C100:C101"/>
    <mergeCell ref="D100:D101"/>
    <mergeCell ref="E100:E101"/>
    <mergeCell ref="F100:F101"/>
    <mergeCell ref="G100:G101"/>
    <mergeCell ref="H100:H101"/>
    <mergeCell ref="I100:I101"/>
    <mergeCell ref="A98:A99"/>
    <mergeCell ref="C98:C99"/>
    <mergeCell ref="D98:D99"/>
    <mergeCell ref="E98:E99"/>
    <mergeCell ref="F98:F99"/>
    <mergeCell ref="G98:G99"/>
    <mergeCell ref="H94:H95"/>
    <mergeCell ref="I94:I95"/>
    <mergeCell ref="A96:A97"/>
    <mergeCell ref="C96:C97"/>
    <mergeCell ref="D96:D97"/>
    <mergeCell ref="E96:E97"/>
    <mergeCell ref="F96:F97"/>
    <mergeCell ref="G96:G97"/>
    <mergeCell ref="H96:H97"/>
    <mergeCell ref="I96:I97"/>
    <mergeCell ref="A94:A95"/>
    <mergeCell ref="C94:C95"/>
    <mergeCell ref="D94:D95"/>
    <mergeCell ref="E94:E95"/>
    <mergeCell ref="F94:F95"/>
    <mergeCell ref="G94:G95"/>
    <mergeCell ref="H90:H91"/>
    <mergeCell ref="I90:I91"/>
    <mergeCell ref="A92:A93"/>
    <mergeCell ref="C92:C93"/>
    <mergeCell ref="D92:D93"/>
    <mergeCell ref="E92:E93"/>
    <mergeCell ref="F92:F93"/>
    <mergeCell ref="G92:G93"/>
    <mergeCell ref="H92:H93"/>
    <mergeCell ref="I92:I93"/>
    <mergeCell ref="A90:A91"/>
    <mergeCell ref="C90:C91"/>
    <mergeCell ref="D90:D91"/>
    <mergeCell ref="E90:E91"/>
    <mergeCell ref="F90:F91"/>
    <mergeCell ref="G90:G91"/>
    <mergeCell ref="H86:H87"/>
    <mergeCell ref="I86:I87"/>
    <mergeCell ref="A88:A89"/>
    <mergeCell ref="C88:C89"/>
    <mergeCell ref="D88:D89"/>
    <mergeCell ref="E88:E89"/>
    <mergeCell ref="F88:F89"/>
    <mergeCell ref="G88:G89"/>
    <mergeCell ref="H88:H89"/>
    <mergeCell ref="I88:I89"/>
    <mergeCell ref="A86:A87"/>
    <mergeCell ref="C86:C87"/>
    <mergeCell ref="D86:D87"/>
    <mergeCell ref="E86:E87"/>
    <mergeCell ref="F86:F87"/>
    <mergeCell ref="G86:G87"/>
    <mergeCell ref="H82:H83"/>
    <mergeCell ref="I82:I83"/>
    <mergeCell ref="A84:A85"/>
    <mergeCell ref="C84:C85"/>
    <mergeCell ref="D84:D85"/>
    <mergeCell ref="E84:E85"/>
    <mergeCell ref="F84:F85"/>
    <mergeCell ref="G84:G85"/>
    <mergeCell ref="H84:H85"/>
    <mergeCell ref="I84:I85"/>
    <mergeCell ref="A82:A83"/>
    <mergeCell ref="C82:C83"/>
    <mergeCell ref="D82:D83"/>
    <mergeCell ref="E82:E83"/>
    <mergeCell ref="F82:F83"/>
    <mergeCell ref="G82:G83"/>
    <mergeCell ref="H78:H79"/>
    <mergeCell ref="I78:I79"/>
    <mergeCell ref="A80:A81"/>
    <mergeCell ref="C80:C81"/>
    <mergeCell ref="D80:D81"/>
    <mergeCell ref="E80:E81"/>
    <mergeCell ref="F80:F81"/>
    <mergeCell ref="G80:G81"/>
    <mergeCell ref="H80:H81"/>
    <mergeCell ref="I80:I81"/>
    <mergeCell ref="A78:A79"/>
    <mergeCell ref="C78:C79"/>
    <mergeCell ref="D78:D79"/>
    <mergeCell ref="E78:E79"/>
    <mergeCell ref="F78:F79"/>
    <mergeCell ref="G78:G79"/>
    <mergeCell ref="H74:H75"/>
    <mergeCell ref="I74:I75"/>
    <mergeCell ref="A76:A77"/>
    <mergeCell ref="C76:C77"/>
    <mergeCell ref="D76:D77"/>
    <mergeCell ref="E76:E77"/>
    <mergeCell ref="F76:F77"/>
    <mergeCell ref="G76:G77"/>
    <mergeCell ref="H76:H77"/>
    <mergeCell ref="I76:I77"/>
    <mergeCell ref="A74:A75"/>
    <mergeCell ref="C74:C75"/>
    <mergeCell ref="D74:D75"/>
    <mergeCell ref="E74:E75"/>
    <mergeCell ref="F74:F75"/>
    <mergeCell ref="G74:G75"/>
    <mergeCell ref="H70:H71"/>
    <mergeCell ref="I70:I71"/>
    <mergeCell ref="A72:A73"/>
    <mergeCell ref="C72:C73"/>
    <mergeCell ref="D72:D73"/>
    <mergeCell ref="E72:E73"/>
    <mergeCell ref="F72:F73"/>
    <mergeCell ref="G72:G73"/>
    <mergeCell ref="H72:H73"/>
    <mergeCell ref="I72:I73"/>
    <mergeCell ref="A70:A71"/>
    <mergeCell ref="C70:C71"/>
    <mergeCell ref="D70:D71"/>
    <mergeCell ref="E70:E71"/>
    <mergeCell ref="F70:F71"/>
    <mergeCell ref="G70:G71"/>
    <mergeCell ref="H66:H67"/>
    <mergeCell ref="I66:I67"/>
    <mergeCell ref="A68:A69"/>
    <mergeCell ref="C68:C69"/>
    <mergeCell ref="D68:D69"/>
    <mergeCell ref="E68:E69"/>
    <mergeCell ref="F68:F69"/>
    <mergeCell ref="G68:G69"/>
    <mergeCell ref="H68:H69"/>
    <mergeCell ref="I68:I69"/>
    <mergeCell ref="A66:A67"/>
    <mergeCell ref="C66:C67"/>
    <mergeCell ref="D66:D67"/>
    <mergeCell ref="E66:E67"/>
    <mergeCell ref="F66:F67"/>
    <mergeCell ref="G66:G67"/>
    <mergeCell ref="H62:H63"/>
    <mergeCell ref="I62:I63"/>
    <mergeCell ref="A64:A65"/>
    <mergeCell ref="C64:C65"/>
    <mergeCell ref="D64:D65"/>
    <mergeCell ref="E64:E65"/>
    <mergeCell ref="F64:F65"/>
    <mergeCell ref="G64:G65"/>
    <mergeCell ref="H64:H65"/>
    <mergeCell ref="I64:I65"/>
    <mergeCell ref="A62:A63"/>
    <mergeCell ref="C62:C63"/>
    <mergeCell ref="D62:D63"/>
    <mergeCell ref="E62:E63"/>
    <mergeCell ref="F62:F63"/>
    <mergeCell ref="G62:G63"/>
    <mergeCell ref="H58:H59"/>
    <mergeCell ref="I58:I59"/>
    <mergeCell ref="A60:A61"/>
    <mergeCell ref="C60:C61"/>
    <mergeCell ref="D60:D61"/>
    <mergeCell ref="E60:E61"/>
    <mergeCell ref="F60:F61"/>
    <mergeCell ref="G60:G61"/>
    <mergeCell ref="H60:H61"/>
    <mergeCell ref="I60:I61"/>
    <mergeCell ref="A58:A59"/>
    <mergeCell ref="C58:C59"/>
    <mergeCell ref="D58:D59"/>
    <mergeCell ref="E58:E59"/>
    <mergeCell ref="F58:F59"/>
    <mergeCell ref="G58:G59"/>
    <mergeCell ref="H54:H55"/>
    <mergeCell ref="I54:I55"/>
    <mergeCell ref="A56:A57"/>
    <mergeCell ref="C56:C57"/>
    <mergeCell ref="D56:D57"/>
    <mergeCell ref="E56:E57"/>
    <mergeCell ref="F56:F57"/>
    <mergeCell ref="G56:G57"/>
    <mergeCell ref="H56:H57"/>
    <mergeCell ref="I56:I57"/>
    <mergeCell ref="A54:A55"/>
    <mergeCell ref="C54:C55"/>
    <mergeCell ref="D54:D55"/>
    <mergeCell ref="E54:E55"/>
    <mergeCell ref="F54:F55"/>
    <mergeCell ref="G54:G55"/>
    <mergeCell ref="H50:H51"/>
    <mergeCell ref="I50:I51"/>
    <mergeCell ref="A52:A53"/>
    <mergeCell ref="C52:C53"/>
    <mergeCell ref="D52:D53"/>
    <mergeCell ref="E52:E53"/>
    <mergeCell ref="F52:F53"/>
    <mergeCell ref="G52:G53"/>
    <mergeCell ref="H52:H53"/>
    <mergeCell ref="I52:I53"/>
    <mergeCell ref="A50:A51"/>
    <mergeCell ref="C50:C51"/>
    <mergeCell ref="D50:D51"/>
    <mergeCell ref="E50:E51"/>
    <mergeCell ref="F50:F51"/>
    <mergeCell ref="G50:G51"/>
    <mergeCell ref="H46:H47"/>
    <mergeCell ref="I46:I47"/>
    <mergeCell ref="A48:A49"/>
    <mergeCell ref="C48:C49"/>
    <mergeCell ref="D48:D49"/>
    <mergeCell ref="E48:E49"/>
    <mergeCell ref="F48:F49"/>
    <mergeCell ref="G48:G49"/>
    <mergeCell ref="H48:H49"/>
    <mergeCell ref="I48:I49"/>
    <mergeCell ref="A46:A47"/>
    <mergeCell ref="C46:C47"/>
    <mergeCell ref="D46:D47"/>
    <mergeCell ref="E46:E47"/>
    <mergeCell ref="F46:F47"/>
    <mergeCell ref="G46:G47"/>
    <mergeCell ref="H42:H43"/>
    <mergeCell ref="I42:I43"/>
    <mergeCell ref="A44:A45"/>
    <mergeCell ref="C44:C45"/>
    <mergeCell ref="D44:D45"/>
    <mergeCell ref="E44:E45"/>
    <mergeCell ref="F44:F45"/>
    <mergeCell ref="G44:G45"/>
    <mergeCell ref="H44:H45"/>
    <mergeCell ref="I44:I45"/>
    <mergeCell ref="A42:A43"/>
    <mergeCell ref="C42:C43"/>
    <mergeCell ref="D42:D43"/>
    <mergeCell ref="E42:E43"/>
    <mergeCell ref="F42:F43"/>
    <mergeCell ref="G42:G43"/>
    <mergeCell ref="H38:H39"/>
    <mergeCell ref="I38:I39"/>
    <mergeCell ref="A40:A41"/>
    <mergeCell ref="C40:C41"/>
    <mergeCell ref="D40:D41"/>
    <mergeCell ref="E40:E41"/>
    <mergeCell ref="F40:F41"/>
    <mergeCell ref="G40:G41"/>
    <mergeCell ref="H40:H41"/>
    <mergeCell ref="I40:I41"/>
    <mergeCell ref="A38:A39"/>
    <mergeCell ref="C38:C39"/>
    <mergeCell ref="D38:D39"/>
    <mergeCell ref="E38:E39"/>
    <mergeCell ref="F38:F39"/>
    <mergeCell ref="G38:G39"/>
    <mergeCell ref="H34:H35"/>
    <mergeCell ref="I34:I35"/>
    <mergeCell ref="A36:A37"/>
    <mergeCell ref="C36:C37"/>
    <mergeCell ref="D36:D37"/>
    <mergeCell ref="E36:E37"/>
    <mergeCell ref="F36:F37"/>
    <mergeCell ref="G36:G37"/>
    <mergeCell ref="H36:H37"/>
    <mergeCell ref="I36:I37"/>
    <mergeCell ref="A34:A35"/>
    <mergeCell ref="C34:C35"/>
    <mergeCell ref="D34:D35"/>
    <mergeCell ref="E34:E35"/>
    <mergeCell ref="F34:F35"/>
    <mergeCell ref="G34:G35"/>
    <mergeCell ref="H30:H31"/>
    <mergeCell ref="I30:I31"/>
    <mergeCell ref="A32:A33"/>
    <mergeCell ref="C32:C33"/>
    <mergeCell ref="D32:D33"/>
    <mergeCell ref="E32:E33"/>
    <mergeCell ref="F32:F33"/>
    <mergeCell ref="G32:G33"/>
    <mergeCell ref="H32:H33"/>
    <mergeCell ref="I32:I33"/>
    <mergeCell ref="A30:A31"/>
    <mergeCell ref="C30:C31"/>
    <mergeCell ref="D30:D31"/>
    <mergeCell ref="E30:E31"/>
    <mergeCell ref="F30:F31"/>
    <mergeCell ref="G30:G31"/>
    <mergeCell ref="H26:H27"/>
    <mergeCell ref="I26:I27"/>
    <mergeCell ref="A28:A29"/>
    <mergeCell ref="C28:C29"/>
    <mergeCell ref="D28:D29"/>
    <mergeCell ref="E28:E29"/>
    <mergeCell ref="F28:F29"/>
    <mergeCell ref="G28:G29"/>
    <mergeCell ref="H28:H29"/>
    <mergeCell ref="I28:I29"/>
    <mergeCell ref="A26:A27"/>
    <mergeCell ref="C26:C27"/>
    <mergeCell ref="D26:D27"/>
    <mergeCell ref="E26:E27"/>
    <mergeCell ref="F26:F27"/>
    <mergeCell ref="G26:G27"/>
    <mergeCell ref="H22:H23"/>
    <mergeCell ref="I22:I23"/>
    <mergeCell ref="A24:A25"/>
    <mergeCell ref="C24:C25"/>
    <mergeCell ref="D24:D25"/>
    <mergeCell ref="E24:E25"/>
    <mergeCell ref="F24:F25"/>
    <mergeCell ref="G24:G25"/>
    <mergeCell ref="H24:H25"/>
    <mergeCell ref="I24:I25"/>
    <mergeCell ref="A22:A23"/>
    <mergeCell ref="C22:C23"/>
    <mergeCell ref="D22:D23"/>
    <mergeCell ref="E22:E23"/>
    <mergeCell ref="F22:F23"/>
    <mergeCell ref="G22:G23"/>
    <mergeCell ref="H18:H19"/>
    <mergeCell ref="I18:I19"/>
    <mergeCell ref="A20:A21"/>
    <mergeCell ref="C20:C21"/>
    <mergeCell ref="D20:D21"/>
    <mergeCell ref="E20:E21"/>
    <mergeCell ref="F20:F21"/>
    <mergeCell ref="G20:G21"/>
    <mergeCell ref="H20:H21"/>
    <mergeCell ref="I20:I21"/>
    <mergeCell ref="A18:A19"/>
    <mergeCell ref="C18:C19"/>
    <mergeCell ref="D18:D19"/>
    <mergeCell ref="E18:E19"/>
    <mergeCell ref="F18:F19"/>
    <mergeCell ref="G18:G19"/>
    <mergeCell ref="E16:E17"/>
    <mergeCell ref="F16:F17"/>
    <mergeCell ref="G16:G17"/>
    <mergeCell ref="H16:H17"/>
    <mergeCell ref="I16:I17"/>
    <mergeCell ref="A14:A15"/>
    <mergeCell ref="C14:C15"/>
    <mergeCell ref="D14:D15"/>
    <mergeCell ref="E14:E15"/>
    <mergeCell ref="F14:F15"/>
    <mergeCell ref="G14:G15"/>
    <mergeCell ref="A2:M4"/>
    <mergeCell ref="H10:H11"/>
    <mergeCell ref="I10:I11"/>
    <mergeCell ref="A12:A13"/>
    <mergeCell ref="C12:C13"/>
    <mergeCell ref="D12:D13"/>
    <mergeCell ref="E12:E13"/>
    <mergeCell ref="F12:F13"/>
    <mergeCell ref="G12:G13"/>
    <mergeCell ref="H12:H13"/>
    <mergeCell ref="I12:I13"/>
    <mergeCell ref="A10:A11"/>
    <mergeCell ref="C10:C11"/>
    <mergeCell ref="D10:D11"/>
    <mergeCell ref="E10:E11"/>
    <mergeCell ref="F10:F11"/>
    <mergeCell ref="G10:G11"/>
    <mergeCell ref="K6:M6"/>
    <mergeCell ref="K8:K9"/>
    <mergeCell ref="L8:L9"/>
    <mergeCell ref="M8:M9"/>
    <mergeCell ref="K10:K11"/>
    <mergeCell ref="L10:L11"/>
    <mergeCell ref="M10:M11"/>
    <mergeCell ref="B166:C166"/>
    <mergeCell ref="A164:B164"/>
    <mergeCell ref="B167:C167"/>
    <mergeCell ref="B168:C168"/>
    <mergeCell ref="B169:C169"/>
    <mergeCell ref="A165:B165"/>
    <mergeCell ref="B170:C170"/>
    <mergeCell ref="D164:H170"/>
    <mergeCell ref="A5:I5"/>
    <mergeCell ref="C6:D6"/>
    <mergeCell ref="G6:I6"/>
    <mergeCell ref="A8:A9"/>
    <mergeCell ref="C8:C9"/>
    <mergeCell ref="D8:D9"/>
    <mergeCell ref="E8:E9"/>
    <mergeCell ref="F8:F9"/>
    <mergeCell ref="G8:G9"/>
    <mergeCell ref="H8:H9"/>
    <mergeCell ref="I8:I9"/>
    <mergeCell ref="H14:H15"/>
    <mergeCell ref="I14:I15"/>
    <mergeCell ref="A16:A17"/>
    <mergeCell ref="C16:C17"/>
    <mergeCell ref="D16:D17"/>
  </mergeCells>
  <pageMargins left="0.23622047244094491" right="0.23622047244094491" top="0.74803149606299213" bottom="0.74803149606299213" header="0.31496062992125984" footer="0.31496062992125984"/>
  <pageSetup paperSize="9" scale="41" fitToHeight="0" orientation="landscape" r:id="rId1"/>
  <headerFooter>
    <oddHeader>&amp;L&amp;G</oddHeader>
    <oddFooter>&amp;L&amp;G</oddFooter>
  </headerFooter>
  <rowBreaks count="5" manualBreakCount="5">
    <brk id="37" max="12" man="1"/>
    <brk id="71" max="16383" man="1"/>
    <brk id="103" max="16383" man="1"/>
    <brk id="135" max="12" man="1"/>
    <brk id="170" max="12"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4</vt:i4>
      </vt:variant>
    </vt:vector>
  </HeadingPairs>
  <TitlesOfParts>
    <vt:vector size="5" baseType="lpstr">
      <vt:lpstr>Oferta_economica_SC</vt:lpstr>
      <vt:lpstr>Oferta_economica_SC!Área_de_impresión</vt:lpstr>
      <vt:lpstr>Oferta_economica_SC!Print_Area</vt:lpstr>
      <vt:lpstr>Oferta_economica_SC!Print_Titles</vt:lpstr>
      <vt:lpstr>Oferta_economica_SC!Títulos_a_imprimir</vt:lpstr>
    </vt:vector>
  </TitlesOfParts>
  <Company>Hospital de Santa Maria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Gestió de Serveis Sanitaris</dc:creator>
  <cp:lastModifiedBy>Msalam</cp:lastModifiedBy>
  <cp:lastPrinted>2023-01-10T13:06:25Z</cp:lastPrinted>
  <dcterms:created xsi:type="dcterms:W3CDTF">2018-11-16T09:28:16Z</dcterms:created>
  <dcterms:modified xsi:type="dcterms:W3CDTF">2023-01-18T08:44:42Z</dcterms:modified>
</cp:coreProperties>
</file>