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.xml" ContentType="application/vnd.openxmlformats-officedocument.spreadsheetml.worksheet+xml"/>
  <Override PartName="/xl/calcChain.xml" ContentType="application/vnd.openxmlformats-officedocument.spreadsheetml.calcChain+xml"/>
  <Override PartName="/xl/theme/theme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53c5911532744d24" Type="http://schemas.openxmlformats.org/package/2006/relationships/metadata/core-properties" Target="/package/services/metadata/core-properties/a3fd381188ae4356a645f226d348b0b4.psmdcp"/><Relationship Id="rId2" Type="http://schemas.openxmlformats.org/officeDocument/2006/relationships/custom-properties" Target="docProps/custom.xml"/><Relationship Id="rId1" Type="http://schemas.openxmlformats.org/officeDocument/2006/relationships/extended-properties" Target="/docProps/app.xml"/><Relationship Id="R68a272cda23a42ea" Type="http://schemas.openxmlformats.org/officeDocument/2006/relationships/officeDocument" Target="/xl/workbook.xml"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T-PRES" sheetId="2" r:id="rId2"/>
    <x:sheet name="T-APU" sheetId="7" r:id="rId7"/>
    <x:sheet name="T-SMP" sheetId="8" r:id="rId8"/>
    <x:sheet name="T-DIM" sheetId="9" r:id="rId9"/>
  </x:sheets>
  <x:definedNames/>
  <x:calcPr calcId="125725"/>
</x:workbook>
</file>

<file path=xl/calcChain.xml><?xml version="1.0" encoding="utf-8"?>
<x:calcChain xmlns:x="http://schemas.openxmlformats.org/spreadsheetml/2006/main">
  <x:c r="H56" i="2"/>
  <x:c r="H73" i="2"/>
  <x:c r="H75" i="2"/>
  <x:c r="H88" i="2"/>
  <x:c r="H100" i="2"/>
  <x:c r="H113" i="2"/>
  <x:c r="H115" i="2"/>
  <x:c r="K11" i="7"/>
  <x:c r="J13" i="7"/>
  <x:c r="K14" i="7"/>
  <x:c r="J16" i="7"/>
  <x:c r="K17" i="7"/>
  <x:c r="J19" i="7"/>
  <x:c r="K20" i="7"/>
  <x:c r="K21" i="7"/>
  <x:c r="K23" i="7"/>
  <x:c r="J25" i="7"/>
  <x:c r="J26" i="7"/>
  <x:c r="K27" i="7"/>
  <x:c r="J29" i="7"/>
  <x:c r="K30" i="7"/>
  <x:c r="J32" i="7"/>
  <x:c r="J33" i="7"/>
  <x:c r="K34" i="7"/>
  <x:c r="J36" i="7"/>
  <x:c r="K37" i="7"/>
  <x:c r="K38" i="7"/>
  <x:c r="K40" i="7"/>
  <x:c r="J42" i="7"/>
  <x:c r="J43" i="7"/>
  <x:c r="K44" i="7"/>
  <x:c r="J46" i="7"/>
  <x:c r="K47" i="7"/>
  <x:c r="J49" i="7"/>
  <x:c r="J50" i="7"/>
  <x:c r="K51" i="7"/>
  <x:c r="J53" i="7"/>
  <x:c r="K54" i="7"/>
  <x:c r="K55" i="7"/>
  <x:c r="K57" i="7"/>
  <x:c r="J59" i="7"/>
  <x:c r="J60" i="7"/>
  <x:c r="K61" i="7"/>
  <x:c r="J63" i="7"/>
  <x:c r="K64" i="7"/>
  <x:c r="J66" i="7"/>
  <x:c r="J67" i="7"/>
  <x:c r="K68" i="7"/>
  <x:c r="J70" i="7"/>
  <x:c r="K71" i="7"/>
  <x:c r="K72" i="7"/>
  <x:c r="K74" i="7"/>
  <x:c r="J76" i="7"/>
  <x:c r="K77" i="7"/>
  <x:c r="J79" i="7"/>
  <x:c r="J80" i="7"/>
  <x:c r="K81" i="7"/>
  <x:c r="J83" i="7"/>
  <x:c r="K84" i="7"/>
  <x:c r="K85" i="7"/>
  <x:c r="K87" i="7"/>
  <x:c r="J89" i="7"/>
  <x:c r="K90" i="7"/>
  <x:c r="J92" i="7"/>
  <x:c r="K93" i="7"/>
  <x:c r="J95" i="7"/>
  <x:c r="K96" i="7"/>
  <x:c r="K97" i="7"/>
  <x:c r="K99" i="7"/>
  <x:c r="J101" i="7"/>
  <x:c r="J102" i="7"/>
  <x:c r="K103" i="7"/>
  <x:c r="J105" i="7"/>
  <x:c r="J106" i="7"/>
  <x:c r="J107" i="7"/>
  <x:c r="J108" i="7"/>
  <x:c r="J109" i="7"/>
  <x:c r="K110" i="7"/>
  <x:c r="K111" i="7"/>
  <x:c r="K112" i="7"/>
  <x:c r="K114" i="7"/>
  <x:c r="J116" i="7"/>
  <x:c r="K117" i="7"/>
  <x:c r="J119" i="7"/>
  <x:c r="K120" i="7"/>
  <x:c r="J122" i="7"/>
  <x:c r="K123" i="7"/>
  <x:c r="K124" i="7"/>
  <x:c r="K126" i="7"/>
  <x:c r="J128" i="7"/>
  <x:c r="K129" i="7"/>
  <x:c r="J131" i="7"/>
  <x:c r="J132" i="7"/>
  <x:c r="K133" i="7"/>
  <x:c r="J135" i="7"/>
  <x:c r="K136" i="7"/>
  <x:c r="K137" i="7"/>
  <x:c r="K139" i="7"/>
  <x:c r="J141" i="7"/>
  <x:c r="J142" i="7"/>
  <x:c r="K143" i="7"/>
  <x:c r="J145" i="7"/>
  <x:c r="J146" i="7"/>
  <x:c r="J147" i="7"/>
  <x:c r="J148" i="7"/>
  <x:c r="K149" i="7"/>
  <x:c r="J151" i="7"/>
  <x:c r="J152" i="7"/>
  <x:c r="K153" i="7"/>
  <x:c r="K154" i="7"/>
  <x:c r="K155" i="7"/>
  <x:c r="K157" i="7"/>
  <x:c r="J159" i="7"/>
  <x:c r="K160" i="7"/>
  <x:c r="K161" i="7"/>
  <x:c r="K162" i="7"/>
  <x:c r="K164" i="7"/>
  <x:c r="J166" i="7"/>
  <x:c r="K167" i="7"/>
  <x:c r="J169" i="7"/>
  <x:c r="K170" i="7"/>
  <x:c r="J172" i="7"/>
  <x:c r="K173" i="7"/>
  <x:c r="K174" i="7"/>
  <x:c r="K176" i="7"/>
  <x:c r="J178" i="7"/>
  <x:c r="J179" i="7"/>
  <x:c r="K180" i="7"/>
  <x:c r="J182" i="7"/>
  <x:c r="K183" i="7"/>
  <x:c r="J185" i="7"/>
  <x:c r="K186" i="7"/>
  <x:c r="K187" i="7"/>
  <x:c r="K189" i="7"/>
  <x:c r="J191" i="7"/>
  <x:c r="K192" i="7"/>
  <x:c r="J194" i="7"/>
  <x:c r="J195" i="7"/>
  <x:c r="K196" i="7"/>
  <x:c r="J198" i="7"/>
  <x:c r="J199" i="7"/>
  <x:c r="K200" i="7"/>
  <x:c r="J202" i="7"/>
  <x:c r="K203" i="7"/>
  <x:c r="K204" i="7"/>
  <x:c r="K206" i="7"/>
  <x:c r="J208" i="7"/>
  <x:c r="J209" i="7"/>
  <x:c r="K210" i="7"/>
  <x:c r="J212" i="7"/>
  <x:c r="K213" i="7"/>
  <x:c r="J215" i="7"/>
  <x:c r="K216" i="7"/>
  <x:c r="J218" i="7"/>
  <x:c r="K219" i="7"/>
  <x:c r="K220" i="7"/>
  <x:c r="K222" i="7"/>
  <x:c r="J224" i="7"/>
  <x:c r="J225" i="7"/>
  <x:c r="K226" i="7"/>
  <x:c r="J228" i="7"/>
  <x:c r="J229" i="7"/>
  <x:c r="J230" i="7"/>
  <x:c r="K231" i="7"/>
  <x:c r="J233" i="7"/>
  <x:c r="K234" i="7"/>
  <x:c r="J236" i="7"/>
  <x:c r="K237" i="7"/>
  <x:c r="K238" i="7"/>
  <x:c r="K240" i="7"/>
  <x:c r="J242" i="7"/>
  <x:c r="K243" i="7"/>
  <x:c r="J245" i="7"/>
  <x:c r="K246" i="7"/>
  <x:c r="J248" i="7"/>
  <x:c r="K249" i="7"/>
  <x:c r="J251" i="7"/>
  <x:c r="K252" i="7"/>
  <x:c r="K253" i="7"/>
  <x:c r="K255" i="7"/>
  <x:c r="J257" i="7"/>
  <x:c r="J258" i="7"/>
  <x:c r="K259" i="7"/>
  <x:c r="J261" i="7"/>
  <x:c r="K262" i="7"/>
  <x:c r="J264" i="7"/>
  <x:c r="J265" i="7"/>
  <x:c r="K266" i="7"/>
  <x:c r="J268" i="7"/>
  <x:c r="K269" i="7"/>
  <x:c r="K270" i="7"/>
  <x:c r="K272" i="7"/>
  <x:c r="J274" i="7"/>
  <x:c r="J275" i="7"/>
  <x:c r="K276" i="7"/>
  <x:c r="J278" i="7"/>
  <x:c r="K279" i="7"/>
  <x:c r="J281" i="7"/>
  <x:c r="J282" i="7"/>
  <x:c r="K283" i="7"/>
  <x:c r="J285" i="7"/>
  <x:c r="K286" i="7"/>
  <x:c r="K287" i="7"/>
  <x:c r="K291" i="7"/>
  <x:c r="J293" i="7"/>
  <x:c r="J294" i="7"/>
  <x:c r="K295" i="7"/>
  <x:c r="J297" i="7"/>
  <x:c r="J298" i="7"/>
  <x:c r="K299" i="7"/>
  <x:c r="J301" i="7"/>
  <x:c r="K302" i="7"/>
  <x:c r="K303" i="7"/>
  <x:c r="K305" i="7"/>
  <x:c r="J307" i="7"/>
  <x:c r="J308" i="7"/>
  <x:c r="K309" i="7"/>
  <x:c r="J311" i="7"/>
  <x:c r="J312" i="7"/>
  <x:c r="K313" i="7"/>
  <x:c r="J315" i="7"/>
  <x:c r="K316" i="7"/>
  <x:c r="K317" i="7"/>
  <x:c r="K319" i="7"/>
  <x:c r="J321" i="7"/>
  <x:c r="J322" i="7"/>
  <x:c r="K323" i="7"/>
  <x:c r="J325" i="7"/>
  <x:c r="J326" i="7"/>
  <x:c r="K327" i="7"/>
  <x:c r="J329" i="7"/>
  <x:c r="K330" i="7"/>
  <x:c r="K331" i="7"/>
  <x:c r="K334" i="7"/>
  <x:c r="J336" i="7"/>
  <x:c r="J337" i="7"/>
  <x:c r="K338" i="7"/>
  <x:c r="J340" i="7"/>
  <x:c r="J341" i="7"/>
  <x:c r="J342" i="7"/>
  <x:c r="J343" i="7"/>
  <x:c r="K344" i="7"/>
  <x:c r="K345" i="7"/>
  <x:c r="K346" i="7"/>
  <x:c r="K348" i="7"/>
  <x:c r="J350" i="7"/>
  <x:c r="J351" i="7"/>
  <x:c r="J352" i="7"/>
  <x:c r="K353" i="7"/>
  <x:c r="J355" i="7"/>
  <x:c r="J356" i="7"/>
  <x:c r="J357" i="7"/>
  <x:c r="J358" i="7"/>
  <x:c r="J359" i="7"/>
  <x:c r="K360" i="7"/>
  <x:c r="K361" i="7"/>
  <x:c r="K362" i="7"/>
  <x:c r="K364" i="7"/>
  <x:c r="J366" i="7"/>
  <x:c r="J367" i="7"/>
  <x:c r="K368" i="7"/>
  <x:c r="J370" i="7"/>
  <x:c r="K371" i="7"/>
  <x:c r="K372" i="7"/>
  <x:c r="K373" i="7"/>
  <x:c r="K375" i="7"/>
  <x:c r="J377" i="7"/>
  <x:c r="J378" i="7"/>
  <x:c r="K379" i="7"/>
  <x:c r="J381" i="7"/>
  <x:c r="J382" i="7"/>
  <x:c r="K383" i="7"/>
  <x:c r="K384" i="7"/>
  <x:c r="K385" i="7"/>
  <x:c r="K387" i="7"/>
  <x:c r="J389" i="7"/>
  <x:c r="J390" i="7"/>
  <x:c r="K391" i="7"/>
  <x:c r="J393" i="7"/>
  <x:c r="J394" i="7"/>
  <x:c r="J395" i="7"/>
  <x:c r="K396" i="7"/>
  <x:c r="K397" i="7"/>
  <x:c r="K398" i="7"/>
  <x:c r="K400" i="7"/>
  <x:c r="J402" i="7"/>
  <x:c r="J403" i="7"/>
  <x:c r="K404" i="7"/>
  <x:c r="J406" i="7"/>
  <x:c r="J407" i="7"/>
  <x:c r="J408" i="7"/>
  <x:c r="J409" i="7"/>
  <x:c r="K410" i="7"/>
  <x:c r="J412" i="7"/>
  <x:c r="J413" i="7"/>
  <x:c r="K414" i="7"/>
  <x:c r="K415" i="7"/>
  <x:c r="K416" i="7"/>
  <x:c r="K418" i="7"/>
  <x:c r="J420" i="7"/>
  <x:c r="J421" i="7"/>
  <x:c r="K422" i="7"/>
  <x:c r="J424" i="7"/>
  <x:c r="J425" i="7"/>
  <x:c r="J426" i="7"/>
  <x:c r="J427" i="7"/>
  <x:c r="J428" i="7"/>
  <x:c r="K429" i="7"/>
  <x:c r="J431" i="7"/>
  <x:c r="J432" i="7"/>
  <x:c r="J433" i="7"/>
  <x:c r="K434" i="7"/>
  <x:c r="K435" i="7"/>
  <x:c r="K436" i="7"/>
  <x:c r="K438" i="7"/>
  <x:c r="J440" i="7"/>
  <x:c r="K441" i="7"/>
  <x:c r="K442" i="7"/>
  <x:c r="K443" i="7"/>
  <x:c r="K445" i="7"/>
  <x:c r="J447" i="7"/>
  <x:c r="J448" i="7"/>
  <x:c r="J449" i="7"/>
  <x:c r="K450" i="7"/>
  <x:c r="J452" i="7"/>
  <x:c r="K453" i="7"/>
  <x:c r="J455" i="7"/>
  <x:c r="J456" i="7"/>
  <x:c r="J457" i="7"/>
  <x:c r="K458" i="7"/>
  <x:c r="K459" i="7"/>
  <x:c r="K460" i="7"/>
  <x:c r="K462" i="7"/>
  <x:c r="J464" i="7"/>
  <x:c r="J465" i="7"/>
  <x:c r="K466" i="7"/>
  <x:c r="J468" i="7"/>
  <x:c r="K469" i="7"/>
  <x:c r="J471" i="7"/>
  <x:c r="K472" i="7"/>
  <x:c r="K473" i="7"/>
  <x:c r="K474" i="7"/>
  <x:c r="K476" i="7"/>
  <x:c r="J478" i="7"/>
  <x:c r="J479" i="7"/>
  <x:c r="J480" i="7"/>
  <x:c r="J481" i="7"/>
  <x:c r="K482" i="7"/>
  <x:c r="J484" i="7"/>
  <x:c r="K485" i="7"/>
  <x:c r="K486" i="7"/>
  <x:c r="K487" i="7"/>
  <x:c r="K489" i="7"/>
  <x:c r="J491" i="7"/>
  <x:c r="J492" i="7"/>
  <x:c r="J493" i="7"/>
  <x:c r="J494" i="7"/>
  <x:c r="K495" i="7"/>
  <x:c r="J497" i="7"/>
  <x:c r="J498" i="7"/>
  <x:c r="J499" i="7"/>
  <x:c r="J500" i="7"/>
  <x:c r="K501" i="7"/>
  <x:c r="J503" i="7"/>
  <x:c r="K504" i="7"/>
  <x:c r="K505" i="7"/>
  <x:c r="K506" i="7"/>
  <x:c r="K508" i="7"/>
  <x:c r="J510" i="7"/>
  <x:c r="J511" i="7"/>
  <x:c r="J512" i="7"/>
  <x:c r="J513" i="7"/>
  <x:c r="K514" i="7"/>
  <x:c r="J516" i="7"/>
  <x:c r="J517" i="7"/>
  <x:c r="J518" i="7"/>
  <x:c r="J519" i="7"/>
  <x:c r="K520" i="7"/>
  <x:c r="J522" i="7"/>
  <x:c r="K523" i="7"/>
  <x:c r="K524" i="7"/>
  <x:c r="K525" i="7"/>
  <x:c r="K527" i="7"/>
  <x:c r="J529" i="7"/>
  <x:c r="J530" i="7"/>
  <x:c r="J531" i="7"/>
  <x:c r="K532" i="7"/>
  <x:c r="J534" i="7"/>
  <x:c r="J535" i="7"/>
  <x:c r="J536" i="7"/>
  <x:c r="J537" i="7"/>
  <x:c r="K538" i="7"/>
  <x:c r="J540" i="7"/>
  <x:c r="J541" i="7"/>
  <x:c r="J542" i="7"/>
  <x:c r="K543" i="7"/>
  <x:c r="K544" i="7"/>
  <x:c r="K545" i="7"/>
  <x:c r="K547" i="7"/>
  <x:c r="J549" i="7"/>
  <x:c r="J550" i="7"/>
  <x:c r="J551" i="7"/>
  <x:c r="J552" i="7"/>
  <x:c r="K553" i="7"/>
  <x:c r="J555" i="7"/>
  <x:c r="J556" i="7"/>
  <x:c r="K557" i="7"/>
  <x:c r="J559" i="7"/>
  <x:c r="J560" i="7"/>
  <x:c r="J561" i="7"/>
  <x:c r="J562" i="7"/>
  <x:c r="J563" i="7"/>
  <x:c r="K564" i="7"/>
  <x:c r="K565" i="7"/>
  <x:c r="K566" i="7"/>
  <x:c r="K568" i="7"/>
  <x:c r="J570" i="7"/>
  <x:c r="J571" i="7"/>
  <x:c r="J572" i="7"/>
  <x:c r="K573" i="7"/>
  <x:c r="J575" i="7"/>
  <x:c r="K576" i="7"/>
  <x:c r="J578" i="7"/>
  <x:c r="K579" i="7"/>
  <x:c r="K580" i="7"/>
  <x:c r="K581" i="7"/>
  <x:c r="K583" i="7"/>
  <x:c r="J585" i="7"/>
  <x:c r="J586" i="7"/>
  <x:c r="J587" i="7"/>
  <x:c r="K588" i="7"/>
  <x:c r="J590" i="7"/>
  <x:c r="K591" i="7"/>
  <x:c r="J593" i="7"/>
  <x:c r="K594" i="7"/>
  <x:c r="K595" i="7"/>
  <x:c r="K596" i="7"/>
  <x:c r="K598" i="7"/>
  <x:c r="J600" i="7"/>
  <x:c r="J601" i="7"/>
  <x:c r="J602" i="7"/>
  <x:c r="K603" i="7"/>
  <x:c r="J605" i="7"/>
  <x:c r="J606" i="7"/>
  <x:c r="K607" i="7"/>
  <x:c r="K608" i="7"/>
  <x:c r="K609" i="7"/>
  <x:c r="K611" i="7"/>
  <x:c r="J613" i="7"/>
  <x:c r="J614" i="7"/>
  <x:c r="K615" i="7"/>
  <x:c r="J617" i="7"/>
  <x:c r="K618" i="7"/>
  <x:c r="K619" i="7"/>
  <x:c r="K620" i="7"/>
  <x:c r="K622" i="7"/>
  <x:c r="J624" i="7"/>
  <x:c r="J625" i="7"/>
  <x:c r="J626" i="7"/>
  <x:c r="K627" i="7"/>
  <x:c r="J629" i="7"/>
  <x:c r="K630" i="7"/>
  <x:c r="J632" i="7"/>
  <x:c r="K633" i="7"/>
  <x:c r="K634" i="7"/>
  <x:c r="K635" i="7"/>
  <x:c r="K638" i="7"/>
  <x:c r="J640" i="7"/>
  <x:c r="J641" i="7"/>
  <x:c r="J642" i="7"/>
  <x:c r="K643" i="7"/>
  <x:c r="J645" i="7"/>
  <x:c r="K646" i="7"/>
  <x:c r="K647" i="7"/>
  <x:c r="K648" i="7"/>
  <x:c r="K650" i="7"/>
  <x:c r="J652" i="7"/>
  <x:c r="J653" i="7"/>
  <x:c r="K654" i="7"/>
  <x:c r="J656" i="7"/>
  <x:c r="K657" i="7"/>
  <x:c r="K658" i="7"/>
  <x:c r="K659" i="7"/>
  <x:c r="K661" i="7"/>
  <x:c r="J663" i="7"/>
  <x:c r="J664" i="7"/>
  <x:c r="K665" i="7"/>
  <x:c r="J667" i="7"/>
  <x:c r="J668" i="7"/>
  <x:c r="J669" i="7"/>
  <x:c r="K670" i="7"/>
  <x:c r="K671" i="7"/>
  <x:c r="K672" i="7"/>
  <x:c r="K674" i="7"/>
  <x:c r="J676" i="7"/>
  <x:c r="J677" i="7"/>
  <x:c r="K678" i="7"/>
  <x:c r="J680" i="7"/>
  <x:c r="K681" i="7"/>
  <x:c r="J683" i="7"/>
  <x:c r="J684" i="7"/>
  <x:c r="J685" i="7"/>
  <x:c r="J686" i="7"/>
  <x:c r="J687" i="7"/>
  <x:c r="J688" i="7"/>
  <x:c r="K689" i="7"/>
  <x:c r="K690" i="7"/>
  <x:c r="K691" i="7"/>
  <x:c r="K693" i="7"/>
  <x:c r="J695" i="7"/>
  <x:c r="J696" i="7"/>
  <x:c r="J697" i="7"/>
  <x:c r="K698" i="7"/>
  <x:c r="J700" i="7"/>
  <x:c r="J701" i="7"/>
  <x:c r="K702" i="7"/>
  <x:c r="K703" i="7"/>
  <x:c r="K704" i="7"/>
  <x:c r="K713" i="7"/>
  <x:c r="J715" i="7"/>
  <x:c r="K716" i="7"/>
  <x:c r="K717" i="7"/>
  <x:c r="K718" i="7"/>
  <x:c r="K723" i="7"/>
  <x:c r="K724" i="7"/>
  <x:c r="K725" i="7"/>
  <x:c r="G14" i="9"/>
  <x:c r="G16" i="9"/>
  <x:c r="G18" i="9"/>
  <x:c r="G20" i="9"/>
  <x:c r="G22" i="9"/>
  <x:c r="G24" i="9"/>
  <x:c r="G26" i="9"/>
  <x:c r="G27" i="9"/>
  <x:c r="G29" i="9"/>
  <x:c r="G31" i="9"/>
  <x:c r="G33" i="9"/>
  <x:c r="G35" i="9"/>
  <x:c r="G36" i="9"/>
  <x:c r="G37" i="9"/>
  <x:c r="G39" i="9"/>
  <x:c r="G41" i="9"/>
  <x:c r="G47" i="9"/>
  <x:c r="G49" i="9"/>
  <x:c r="G50" i="9"/>
  <x:c r="G52" i="9"/>
  <x:c r="G54" i="9"/>
  <x:c r="G56" i="9"/>
  <x:c r="G58" i="9"/>
  <x:c r="G60" i="9"/>
  <x:c r="G61" i="9"/>
  <x:c r="G63" i="9"/>
  <x:c r="G65" i="9"/>
  <x:c r="G66" i="9"/>
  <x:c r="G67" i="9"/>
  <x:c r="G68" i="9"/>
  <x:c r="G69" i="9"/>
  <x:c r="G71" i="9"/>
  <x:c r="G73" i="9"/>
  <x:c r="G74" i="9"/>
  <x:c r="G75" i="9"/>
  <x:c r="G76" i="9"/>
  <x:c r="G78" i="9"/>
  <x:c r="G80" i="9"/>
  <x:c r="G82" i="9"/>
  <x:c r="G84" i="9"/>
  <x:c r="G86" i="9"/>
  <x:c r="G88" i="9"/>
  <x:c r="G90" i="9"/>
  <x:c r="G92" i="9"/>
  <x:c r="G94" i="9"/>
  <x:c r="G96" i="9"/>
  <x:c r="G98" i="9"/>
  <x:c r="G100" i="9"/>
  <x:c r="G106" i="9"/>
  <x:c r="G108" i="9"/>
  <x:c r="G110" i="9"/>
  <x:c r="G112" i="9"/>
  <x:c r="G114" i="9"/>
  <x:c r="G116" i="9"/>
  <x:c r="G118" i="9"/>
  <x:c r="G119" i="9"/>
  <x:c r="G121" i="9"/>
  <x:c r="G123" i="9"/>
  <x:c r="G125" i="9"/>
  <x:c r="G127" i="9"/>
  <x:c r="G128" i="9"/>
  <x:c r="G129" i="9"/>
  <x:c r="G131" i="9"/>
  <x:c r="G133" i="9"/>
  <x:c r="G134" i="9"/>
  <x:c r="G135" i="9"/>
  <x:c r="G141" i="9"/>
  <x:c r="G143" i="9"/>
  <x:c r="G144" i="9"/>
  <x:c r="G146" i="9"/>
  <x:c r="G148" i="9"/>
  <x:c r="G150" i="9"/>
  <x:c r="G152" i="9"/>
  <x:c r="G154" i="9"/>
  <x:c r="G155" i="9"/>
  <x:c r="G157" i="9"/>
  <x:c r="G159" i="9"/>
  <x:c r="G160" i="9"/>
  <x:c r="G161" i="9"/>
  <x:c r="G162" i="9"/>
  <x:c r="G163" i="9"/>
  <x:c r="G165" i="9"/>
  <x:c r="G167" i="9"/>
  <x:c r="G168" i="9"/>
  <x:c r="G169" i="9"/>
  <x:c r="G170" i="9"/>
  <x:c r="G172" i="9"/>
  <x:c r="G174" i="9"/>
  <x:c r="G176" i="9"/>
  <x:c r="G178" i="9"/>
  <x:c r="G180" i="9"/>
  <x:c r="G182" i="9"/>
  <x:c r="G184" i="9"/>
  <x:c r="G186" i="9"/>
  <x:c r="G188" i="9"/>
  <x:c r="G190" i="9"/>
  <x:c r="G192" i="9"/>
  <x:c r="G194" i="9"/>
  <x:c r="G199" i="9"/>
  <x:c r="G203" i="9"/>
  <x:c r="G204" i="9"/>
  <x:c r="G205" i="9"/>
  <x:c r="G207" i="9"/>
  <x:c r="G210" i="9"/>
  <x:c r="G211" i="9"/>
  <x:c r="G212" i="9"/>
  <x:c r="G213" i="9"/>
  <x:c r="G215" i="9"/>
  <x:c r="G218" i="9"/>
  <x:c r="G219" i="9"/>
  <x:c r="G220" i="9"/>
  <x:c r="G221" i="9"/>
  <x:c r="G223" i="9"/>
  <x:c r="G227" i="9"/>
  <x:c r="G228" i="9"/>
  <x:c r="G229" i="9"/>
  <x:c r="G232" i="9"/>
  <x:c r="G233" i="9"/>
  <x:c r="G234" i="9"/>
  <x:c r="G235" i="9"/>
  <x:c r="G237" i="9"/>
  <x:c r="G241" i="9"/>
  <x:c r="G242" i="9"/>
  <x:c r="G243" i="9"/>
  <x:c r="G245" i="9"/>
  <x:c r="G249" i="9"/>
  <x:c r="G250" i="9"/>
  <x:c r="G251" i="9"/>
  <x:c r="G256" i="9"/>
  <x:c r="G258" i="9"/>
  <x:c r="G260" i="9"/>
  <x:c r="G262" i="9"/>
</x:calcChain>
</file>

<file path=xl/sharedStrings.xml><?xml version="1.0" encoding="utf-8"?>
<x:sst xmlns:x="http://schemas.openxmlformats.org/spreadsheetml/2006/main" count="532" uniqueCount="532">
  <x:si>
    <x:t>Projecte Constructiu:</x:t>
  </x:si>
  <x:si>
    <x:t>ACTUACIONS DE PREVISIÓ D'AVINGUDES AL SÒL URBÀ PEL TORRENT DELS AGUSTINS</x:t>
  </x:si>
  <x:si>
    <x:t>TM de Bolvir (la Cerdanya)</x:t>
  </x:si>
  <x:si>
    <x:t>PRESSUPOST</x:t>
  </x:si>
  <x:si>
    <x:t>Preu</x:t>
  </x:si>
  <x:si>
    <x:t>Amidament</x:t>
  </x:si>
  <x:si>
    <x:t>Import</x:t>
  </x:si>
  <x:si>
    <x:t>Obra</x:t>
  </x:si>
  <x:si>
    <x:t>01</x:t>
  </x:si>
  <x:si>
    <x:t>Pressupost2048-Bolvir</x:t>
  </x:si>
  <x:si>
    <x:t>Capítol</x:t>
  </x:si>
  <x:si>
    <x:t>PONT NORD</x:t>
  </x:si>
  <x:si>
    <x:t>Titol 3</x:t>
  </x:si>
  <x:si>
    <x:t>DEMOLICIONS I MOVIMENT DE TERRES</x:t>
  </x:si>
  <x:si>
    <x:t>'01.01.01</x:t>
  </x:si>
  <x:si>
    <x:t>G219U100</x:t>
  </x:si>
  <x:si>
    <x:t>m</x:t>
  </x:si>
  <x:si>
    <x:t>Tall amb serra de disc de paviment de mescles bituminoses o formigó, de 20 cm a 30 cm de fondària</x:t>
  </x:si>
  <x:si>
    <x:t>GCORDOP1</x:t>
  </x:si>
  <x:si>
    <x:t>Formació de cordó de terres per al desviament de l'aigua del riu d'amplada total de 2 metres i alçada de 1,5m. Inclou desmuntatge del cordó una vegada finalitzats els treballs.</x:t>
  </x:si>
  <x:si>
    <x:t>G214U020</x:t>
  </x:si>
  <x:si>
    <x:t>m3</x:t>
  </x:si>
  <x:si>
    <x:t>Enderroc d'estructures de qualsevol tipus, de formigó en massa o armat, amb mitjans mecànics o manuals, inclòs tall d'armadures, càrrega, transport a l'abocador, cànon d'abocament i manteniment de l'abocador</x:t>
  </x:si>
  <x:si>
    <x:t>G222U107</x:t>
  </x:si>
  <x:si>
    <x:t>Excavació de terreny no classificat en rases, pous o fonaments, amb mitjans mecànics, incloses part proporcional en roca i tall prèvi en talussos, càrrega i transport a l'abocador, aplec o lloc d'ús, inclòs cànon d'abocament i manteniment de l'abocador</x:t>
  </x:si>
  <x:si>
    <x:t>G228U075</x:t>
  </x:si>
  <x:si>
    <x:t>Rebliment de grava-ciment, amb el 4% en pes de ciment, al darrera d'alçats d'estreps de formigó, estesa i compactació segons condicions del Plec de Prescripcions Tècniques, mesurat sobre perfil teòric</x:t>
  </x:si>
  <x:si>
    <x:t>I2RA65A0</x:t>
  </x:si>
  <x:si>
    <x:t>Deposició controlada a centre de reciclatge de residus barrejats no perillosos amb una densitat 0,43 t/m3, procedents de construcció o demolició, amb codi 170904 segons la Llista Europea de Residus (ORDEN MAM/304/2002)</x:t>
  </x:si>
  <x:si>
    <x:t>TOTAL</x:t>
  </x:si>
  <x:si>
    <x:t>02</x:t>
  </x:si>
  <x:si>
    <x:t>ESTREPS I TAULER</x:t>
  </x:si>
  <x:si>
    <x:t>'01.01.02</x:t>
  </x:si>
  <x:si>
    <x:t>G3J2U080</x:t>
  </x:si>
  <x:si>
    <x:t>Escullera amb bloc de pedra calcària de 800 a 1.200 kg, inclòs subministrament i col·locació, mesurat sobre perfil teòric segons plànols</x:t>
  </x:si>
  <x:si>
    <x:t>G3Z1U010</x:t>
  </x:si>
  <x:si>
    <x:t>m2</x:t>
  </x:si>
  <x:si>
    <x:t>Formigó de 15 N/mm2 de resistència característica a la compressió per a capa de neteja de 10 cm de gruix, inclòs la preparació de la base d'assentament, estesa i esquerdejat.</x:t>
  </x:si>
  <x:si>
    <x:t>G4B0U030</x:t>
  </x:si>
  <x:si>
    <x:t>kg</x:t>
  </x:si>
  <x:si>
    <x:t>Acer B 500 S en barres corrugades de límit elàstic no menor de 500 N/mm2, col·locat en fusts, capitells i llindes de piles de mes de 10 m d'alçària, mesurada des de la part superior del fonament</x:t>
  </x:si>
  <x:si>
    <x:t>G4D0U015</x:t>
  </x:si>
  <x:si>
    <x:t>Encofrat i desencofrat pla en parament vist, a dues cares</x:t>
  </x:si>
  <x:si>
    <x:t>G450U060</x:t>
  </x:si>
  <x:si>
    <x:t>Formigó HA-25 per a alçats, piles i taulers, inclòs col·locació, vibrat i curat</x:t>
  </x:si>
  <x:si>
    <x:t>G4ZBU020</x:t>
  </x:si>
  <x:si>
    <x:t>dm3</x:t>
  </x:si>
  <x:si>
    <x:t>Suport de neoprè armat per a recolzaments, inclòs part proporcional de morter d'anivellament, col·locat</x:t>
  </x:si>
  <x:si>
    <x:t>G4L1U000</x:t>
  </x:si>
  <x:si>
    <x:t>Biga prefabricada de formigó amb armadures pretesades, tipus TL, de 40 cm de cantell, de Prefabricats Pujol o similar, inclou preu de les bigues, transport a obra, col·locació amb grua, totalment col·locada</x:t>
  </x:si>
  <x:si>
    <x:t>G450U070</x:t>
  </x:si>
  <x:si>
    <x:t>Formigó HA-30 per a alçats, piles i taulers, inclòs col·locació, vibrat i curat i part proporcional d'encofrats laterals</x:t>
  </x:si>
  <x:si>
    <x:t>GD5AU016</x:t>
  </x:si>
  <x:si>
    <x:t>Drenatge amb tub de PVC de doble paret, de diàmetre 160 mm, ranurat parcial en un arc de 220º a 360º i SN 4 kN/m2, inclòs col·locació</x:t>
  </x:si>
  <x:si>
    <x:t>G781U010</x:t>
  </x:si>
  <x:si>
    <x:t>Impermeabilització de paraments verticals i horitzontals de formigó, amb 1,8 kg/m2 emulsió bituminosa catiònica</x:t>
  </x:si>
  <x:si>
    <x:t>GB2CU015</x:t>
  </x:si>
  <x:si>
    <x:t>Barrera de seguretat simple, prefabricada de formigó, tipus BHSPT2/0a (Tric-Bloc o equivalent), amb perfil en forma de mitja campana i arestes arrodonides a una cara i l'altre vertical, en mòduls de 2 m, de dimensions i detalls segons plànols, totalment col·locada</x:t>
  </x:si>
  <x:si>
    <x:t>03</x:t>
  </x:si>
  <x:si>
    <x:t>SERVEIS AFECTATS</x:t>
  </x:si>
  <x:si>
    <x:t>'01.01.03</x:t>
  </x:si>
  <x:si>
    <x:t>GSAAIGP</x:t>
  </x:si>
  <x:si>
    <x:t>Aigua potable</x:t>
  </x:si>
  <x:si>
    <x:t>GSACLAV</x:t>
  </x:si>
  <x:si>
    <x:t>Clavegueram</x:t>
  </x:si>
  <x:si>
    <x:t>GSAPLUV</x:t>
  </x:si>
  <x:si>
    <x:t>Aigües pluvials</x:t>
  </x:si>
  <x:si>
    <x:t>GSAELMT</x:t>
  </x:si>
  <x:si>
    <x:t>Elèctric mitja tensió</x:t>
  </x:si>
  <x:si>
    <x:t>GSAELBT</x:t>
  </x:si>
  <x:si>
    <x:t>Elèctric baixa tensió</x:t>
  </x:si>
  <x:si>
    <x:t>GSAGASN</x:t>
  </x:si>
  <x:si>
    <x:t>Gas natural</x:t>
  </x:si>
  <x:si>
    <x:t>GSATELE</x:t>
  </x:si>
  <x:si>
    <x:t>Telecomunicacions</x:t>
  </x:si>
  <x:si>
    <x:t>PONT SUD</x:t>
  </x:si>
  <x:si>
    <x:t>'01.02.01</x:t>
  </x:si>
  <x:si>
    <x:t>'01.02.02</x:t>
  </x:si>
  <x:si>
    <x:t>G4L1U020</x:t>
  </x:si>
  <x:si>
    <x:t>'01.02.03</x:t>
  </x:si>
  <x:si>
    <x:t>EIXAMPLE DE LLERA I PROTECCIÓ DE TALUSOS</x:t>
  </x:si>
  <x:si>
    <x:t>'01.03</x:t>
  </x:si>
  <x:si>
    <x:t>G221U010</x:t>
  </x:si>
  <x:si>
    <x:t>Excavació de terra vegetal, inclosa càrrega, transport a l'abocador, aplec o lloc d'ús i manteniment fins la seva utilització, inclòs cànon d'abocament i manteniment de l'abocador</x:t>
  </x:si>
  <x:si>
    <x:t>GR2B1101</x:t>
  </x:si>
  <x:si>
    <x:t>Repassada i allisda dels talusos per a obtenir el perfil d'acabat, amb mitjans mecànics</x:t>
  </x:si>
  <x:si>
    <x:t>GR3PU010</x:t>
  </x:si>
  <x:si>
    <x:t>Estesa de terra vegetal procedent de l'obra sobre talussos de terraplens i desmunts de qualsevol pendent i alçada, inclòs càrrega, transport des del lloc d'aplec fins al lloc d'utilització i refinat manual dels talussos</x:t>
  </x:si>
  <x:si>
    <x:t>G2R350DA</x:t>
  </x:si>
  <x:si>
    <x:t>Transport de terres a instal·lació autoritzada de gestió de residus, amb camió de 24 t i temps d'espera per a la càrrega amb mitjans mecànics, amb un recorregut de menys de 20 km</x:t>
  </x:si>
  <x:si>
    <x:t>GRI3U101</x:t>
  </x:si>
  <x:si>
    <x:t>Manta orgànica amb un pes mínim de 250 g/m2, composada per fibres de 40% coco i 60% palla, per a protecció de talussos, fixada al terreny amb grapes d'acer, inclòs pèrdues per retalls i encavalcaments, materials auxiliars i preparació de la superfície del terreny, totalment col·locada</x:t>
  </x:si>
  <x:si>
    <x:t>GR720001</x:t>
  </x:si>
  <x:si>
    <x:t>Hidrosembra de capa herbàcia en dues fases amb espècies adaptades agroclimàticament a la zona, inclòs el subministrament de tots els components necessaris (llavors, mulch, estabilitzant, bioactivador, adobs), regs d'arrelament, així com el manteniment necessari fins a la recepció de l'obra</x:t>
  </x:si>
  <x:si>
    <x:t>04</x:t>
  </x:si>
  <x:si>
    <x:t>MOTA I PROTECCIÓ DE MARGE</x:t>
  </x:si>
  <x:si>
    <x:t>'01.04</x:t>
  </x:si>
  <x:si>
    <x:t>G226U020</x:t>
  </x:si>
  <x:si>
    <x:t>Terraplenat amb sòl procedent de préstec, estesa i compactació segons condicions del Plec de Prescripcions Tècniques, mesurat sobre perfil teòric</x:t>
  </x:si>
  <x:si>
    <x:t>G3J1U010</x:t>
  </x:si>
  <x:si>
    <x:t xml:space="preserve">Estructura de gabions amb tela metàl·lica de filferro d'acer galvanitzat amb un diàmetre mínim de 2,0 mm i un pas de malla no inferior a 5x7 cm i no superior a 8x10 cm, inclòs subministrament i col·locació de bloc de pedra, totalment acabada </x:t>
  </x:si>
  <x:si>
    <x:t>05</x:t>
  </x:si>
  <x:si>
    <x:t>VARIS</x:t>
  </x:si>
  <x:si>
    <x:t>'01.05</x:t>
  </x:si>
  <x:si>
    <x:t>XPA000SS</x:t>
  </x:si>
  <x:si>
    <x:t>pa</x:t>
  </x:si>
  <x:si>
    <x:t>Partida alçada a justificar per la Seguretat i Salut a l'obra, en base a l'Estudi i el Pla de Seguretat i Salut</x:t>
  </x:si>
  <x:si>
    <x:t>XPA000GR</x:t>
  </x:si>
  <x:si>
    <x:t>Partida alçada a justificar per a la de gestió de residus</x:t>
  </x:si>
  <x:si>
    <x:t xml:space="preserve">IMPORT TOTAL DEL PRESSUPOST : </x:t>
  </x:si>
  <x:si>
    <x:t>Justificació d'elements</x:t>
  </x:si>
  <x:si>
    <x:t>Nº</x:t>
  </x:si>
  <x:si>
    <x:t>Codi</x:t>
  </x:si>
  <x:si>
    <x:t>U.A.</x:t>
  </x:si>
  <x:si>
    <x:t>Descripció</x:t>
  </x:si>
  <x:si>
    <x:t>Partida d'obra</x:t>
  </x:si>
  <x:si>
    <x:t>FDGZU010</x:t>
  </x:si>
  <x:si>
    <x:t>Banda contínua de plàstic de color, de 30 cm d'amplària, col·locada al llarg de la rasa a 20 cm per sobre de la canonada, per a malla senyalitzadora</x:t>
  </x:si>
  <x:si>
    <x:t>Rend.:</x:t>
  </x:si>
  <x:si>
    <x:t>Mà d'obra</x:t>
  </x:si>
  <x:si>
    <x:t>A013M000</x:t>
  </x:si>
  <x:si>
    <x:t>h</x:t>
  </x:si>
  <x:si>
    <x:t>Ajudant muntador</x:t>
  </x:si>
  <x:si>
    <x:t>/R</x:t>
  </x:si>
  <x:si>
    <x:t>x</x:t>
  </x:si>
  <x:si>
    <x:t>=</x:t>
  </x:si>
  <x:si>
    <x:t>Subtotal mà d'obra</x:t>
  </x:si>
  <x:si>
    <x:t>Material</x:t>
  </x:si>
  <x:si>
    <x:t>BDGZU010</x:t>
  </x:si>
  <x:si>
    <x:t>Banda contínua de plàstic de color, de 30 cm d'amplària</x:t>
  </x:si>
  <x:si>
    <x:t>Subtotal material</x:t>
  </x:si>
  <x:si>
    <x:t>Despeses auxiliars</x:t>
  </x:si>
  <x:si>
    <x:t>%</x:t>
  </x:si>
  <x:si>
    <x:t>Cost directe</x:t>
  </x:si>
  <x:si>
    <x:t>Total</x:t>
  </x:si>
  <x:si>
    <x:t>FDK26C17</x:t>
  </x:si>
  <x:si>
    <x:t>u</x:t>
  </x:si>
  <x:si>
    <x:t>Subministrament i col·locació de pericó per a telecomunicacions del tipus D model oficial de Telefònica o segons l'indicat en els plànols, col·locat sobre solera de formigó HM-20/B/40/I de 15cm de gruix. Inclosa tapa de fosa dúctil EN-124 classe D-400 amb gravat de xarxa de telecomunicacions. Inclosa la col·locació soterrada o empotrada en façana segons indicacions de la direcció d'obra, totalment acabat.</x:t>
  </x:si>
  <x:si>
    <x:t>A0140000</x:t>
  </x:si>
  <x:si>
    <x:t>Manobre</x:t>
  </x:si>
  <x:si>
    <x:t>A012N000</x:t>
  </x:si>
  <x:si>
    <x:t>Oficial 1a d'obra pública</x:t>
  </x:si>
  <x:si>
    <x:t>Maquinària</x:t>
  </x:si>
  <x:si>
    <x:t>C1503000</x:t>
  </x:si>
  <x:si>
    <x:t>Camió grua</x:t>
  </x:si>
  <x:si>
    <x:t>Subtotal maquinària</x:t>
  </x:si>
  <x:si>
    <x:t>B064500B</x:t>
  </x:si>
  <x:si>
    <x:t>Formigó HM-20/B/40/I de consistència tova, grandària màxima del granulat 40 mm, amb &gt;= 200 kg/m3 de ciment, apte per a classe d'exposició I</x:t>
  </x:si>
  <x:si>
    <x:t>BDK218ZB</x:t>
  </x:si>
  <x:si>
    <x:t>Pericó de registre de formigó prefabricat amb tapa tipus DF-III, per a instal·lacions de telefonia</x:t>
  </x:si>
  <x:si>
    <x:t>FDK26G17</x:t>
  </x:si>
  <x:si>
    <x:t>Subministrament i col·locació de pericó per a telecomunicacions del tipus H model oficial de Telefònica o segons l'indicat en els plànols, col·locat sobre solera de formigó HM-20/B/40/I de 15cm de gruix. Inclosa tapa de fosa dúctil EN-124 classe D-400 amb gravat de xarxa de telecomunicacions. Inclosa la col·locació soterrada o empotrada en façana segons indicacions de la direcció d'obra, totalment acabat.</x:t>
  </x:si>
  <x:si>
    <x:t>BDK218ZK</x:t>
  </x:si>
  <x:si>
    <x:t>Pericó de registre de formigó prefabricat amb tapa tipus HF-III, per a instal·lacions de telefonia</x:t>
  </x:si>
  <x:si>
    <x:t>FDK26J17</x:t>
  </x:si>
  <x:si>
    <x:t>Subministrament i col·locació de pericó per a telecomunicacions del tipus M model oficial de Telefònica o segons l'indicat en els plànols, col·locat sobre solera de formigó HM-20/B/40/I de 15cm de gruix. Inclosa tapa de fosa dúctil EN-124 classe D-400 amb gravat de xarxa de telecomunicacions. Inclosa la col·locació soterrada o empotrada en façana segons indicacions de la direcció d'obra, totalment acabat.</x:t>
  </x:si>
  <x:si>
    <x:t>BDK218ZP</x:t>
  </x:si>
  <x:si>
    <x:t>Pericó de registre de formigó prefabricat amb tapa tipus MF-II, per a instal·lacions de telefonia</x:t>
  </x:si>
  <x:si>
    <x:t>G2194XB1</x:t>
  </x:si>
  <x:si>
    <x:t>Demolició de paviment de mescla bituminosa o de formigó, de fins a 25 cm de gruix i fins a 2 m d'amplària, amb mitjans mecànics. Inclou l'ús de martell picador si fos necesari i càrrega sobre camió</x:t>
  </x:si>
  <x:si>
    <x:t>A0150000</x:t>
  </x:si>
  <x:si>
    <x:t>Manobre especialista</x:t>
  </x:si>
  <x:si>
    <x:t>C1313330</x:t>
  </x:si>
  <x:si>
    <x:t>Retroexcavadora sobre pneumàtics de 8 a 10 t</x:t>
  </x:si>
  <x:si>
    <x:t>C1101200</x:t>
  </x:si>
  <x:si>
    <x:t>Compressor amb dos martells pneumàtics</x:t>
  </x:si>
  <x:si>
    <x:t>G219GBC0</x:t>
  </x:si>
  <x:si>
    <x:t>Tall en paviment de mescla bituminosa o de formigó de 20 cm de fondària com a mínim, amb màquina tallajunts amb disc de diamant, per a delimitar la zona a demolir</x:t>
  </x:si>
  <x:si>
    <x:t>C170H000</x:t>
  </x:si>
  <x:si>
    <x:t>Màquina tallajunts amb disc de diamant per a paviment</x:t>
  </x:si>
  <x:si>
    <x:t>G221U115</x:t>
  </x:si>
  <x:si>
    <x:t>Excavació de terreny no classificat en zones de desmunt, rases, pous i fonaments, en qualsevol tipus de terreny incloses parts proporcionals de roca, amb mitjans mecànics, amb càrrega i transport dins de l'obra, inclòs esgotament de l'aigua freàtica i p.p. d'esponjament de terres en el transport</x:t>
  </x:si>
  <x:si>
    <x:t>A0112000</x:t>
  </x:si>
  <x:si>
    <x:t>Cap de colla</x:t>
  </x:si>
  <x:si>
    <x:t>C1501U03</x:t>
  </x:si>
  <x:si>
    <x:t>Camió tractor de 450 hp, de 36 t (17,5 m3)</x:t>
  </x:si>
  <x:si>
    <x:t>C131U063</x:t>
  </x:si>
  <x:si>
    <x:t>Excavadora sobre erugues amb escarificador (D-10)</x:t>
  </x:si>
  <x:si>
    <x:t>C131U017</x:t>
  </x:si>
  <x:si>
    <x:t>Excavadora-carregadora de 385 hp, tipus CAT-245 o equivalent</x:t>
  </x:si>
  <x:si>
    <x:t>C200U110</x:t>
  </x:si>
  <x:si>
    <x:t>Bomba de 175 kg/cm2 per a proves de canonades</x:t>
  </x:si>
  <x:si>
    <x:t>CZ11U001</x:t>
  </x:si>
  <x:si>
    <x:t>Grup electrògen de 80/100 kVA, amb consums inclosos</x:t>
  </x:si>
  <x:si>
    <x:t>G2225632</x:t>
  </x:si>
  <x:si>
    <x:t>Excavació de rasa en presència de serveis fins a 2 m de fondària, en qualsevol tipus de terreny excepte roca, realitzada amb retroexcavadora i càrrega sobre camió.</x:t>
  </x:si>
  <x:si>
    <x:t>G222H243</x:t>
  </x:si>
  <x:si>
    <x:t>Excavació de rasa de fins a 2 m d'amplària i fins a 4 m de fondària, en terreny roca, amb retroexcavadora amb martell trencador i càrrega mecànica del material excavat</x:t>
  </x:si>
  <x:si>
    <x:t>C1103331</x:t>
  </x:si>
  <x:si>
    <x:t>Retroexcavadora sobre pneumàtics de 8 a 10 t, amb martell trencador</x:t>
  </x:si>
  <x:si>
    <x:t>G228U060</x:t>
  </x:si>
  <x:si>
    <x:t>Rebliment al darrera d'alçats d'estreps d'estructures de formigó i obres de drenatge transversal amb tubs metàl·lics corrugats i voltes prefabricats de formigó, amb sòl seleccionat tipus 3, procedent de préstec, estesa i compactació segons condicions del Plec de Prescripcions Tècniques, mesurat sobre perfil teòric</x:t>
  </x:si>
  <x:si>
    <x:t>C1502U10</x:t>
  </x:si>
  <x:si>
    <x:t>Camió cisterna de 6000 l</x:t>
  </x:si>
  <x:si>
    <x:t>C133U070</x:t>
  </x:si>
  <x:si>
    <x:t>Picó vibrant dúplex de 1300 kg</x:t>
  </x:si>
  <x:si>
    <x:t>C133U005</x:t>
  </x:si>
  <x:si>
    <x:t>Corró vibratori autopropulsat de 6 a 8 t</x:t>
  </x:si>
  <x:si>
    <x:t>C131U028</x:t>
  </x:si>
  <x:si>
    <x:t>Retroexcavadora de 95 hp, tipus CAT-446 o equivalent</x:t>
  </x:si>
  <x:si>
    <x:t>B0111000</x:t>
  </x:si>
  <x:si>
    <x:t>Aigua</x:t>
  </x:si>
  <x:si>
    <x:t>B03DU104</x:t>
  </x:si>
  <x:si>
    <x:t>Sòl seleccionat tipus 3 procedent de préstec, inclòs transport a l'obra</x:t>
  </x:si>
  <x:si>
    <x:t>G2R3B0D9</x:t>
  </x:si>
  <x:si>
    <x:t>Transport de roca a instal·lació autoritzada de gestió de residus, amb camió de 24 t i temps d'espera per a la càrrega amb mitjans mecànics, amb un recorregut de menys de 15 km</x:t>
  </x:si>
  <x:si>
    <x:t>C1501A00</x:t>
  </x:si>
  <x:si>
    <x:t>Camió per a transport de 24 t</x:t>
  </x:si>
  <x:si>
    <x:t>G31511M1</x:t>
  </x:si>
  <x:si>
    <x:t>Formigó per a rases i pous, HM-20/P/40/I, de consistència plàstica i grandària màxima del granulat 40 mm, abocat des de camió</x:t>
  </x:si>
  <x:si>
    <x:t>B064300C</x:t>
  </x:si>
  <x:si>
    <x:t>Formigó HM-20/P/20/I de consistència plàstica, grandària màxima del granulat 20 mm, amb &gt;= 200 kg/m3 de ciment, apte per a classe d'exposició I</x:t>
  </x:si>
  <x:si>
    <x:t>G3Z112P1</x:t>
  </x:si>
  <x:si>
    <x:t>Capa de neteja i anivellament de 10 cm de gruix de formigó HL-150/P/20 de consistència plàstica i grandària màxima del granulat 20 mm, abocat des de camió</x:t>
  </x:si>
  <x:si>
    <x:t>A0121000</x:t>
  </x:si>
  <x:si>
    <x:t>Oficial 1a</x:t>
  </x:si>
  <x:si>
    <x:t>B06NLA2C</x:t>
  </x:si>
  <x:si>
    <x:t>Formigó de neteja, amb una dosificació de 150 kg/m3 de ciment, consistència plàstica i grandària màxima del granulat 20 mm, HL-150/P/20</x:t>
  </x:si>
  <x:si>
    <x:t>G9312020</x:t>
  </x:si>
  <x:si>
    <x:t>Reblert de rasa per base de paviment amb tot-ú artificial en tongades successives de 20cm d'espessor màxim compactades amb safata vibrant de guiat manual, fins a assolir una densitat seca no inferior al 98% de la màxima obtinguda en l'assaig Próctor Modificat, realitzat segons UNE 103501.</x:t>
  </x:si>
  <x:si>
    <x:t>C133A0K0</x:t>
  </x:si>
  <x:si>
    <x:t>Safata vibrant amb placa de 60 cm</x:t>
  </x:si>
  <x:si>
    <x:t>C1502E00</x:t>
  </x:si>
  <x:si>
    <x:t>Camió cisterna de 8 m3</x:t>
  </x:si>
  <x:si>
    <x:t>B0372000</x:t>
  </x:si>
  <x:si>
    <x:t>Tot-u artificial</x:t>
  </x:si>
  <x:si>
    <x:t>G9GA6T35</x:t>
  </x:si>
  <x:si>
    <x:t>Paviment de formigó vibrat de formigó HM-30/P/20/I+F de consistència plàstica, grandària màxima del granulat 20 mm, amb &gt;= 300 kg/m3 de ciment, apte per a classe d'exposició I+F, escampat des de camió, estesa i vibratge amb regle vibratori, ratllat mecànico-manual</x:t>
  </x:si>
  <x:si>
    <x:t>C2005000</x:t>
  </x:si>
  <x:si>
    <x:t>Regle vibratori</x:t>
  </x:si>
  <x:si>
    <x:t>B064E35C</x:t>
  </x:si>
  <x:si>
    <x:t>Formigó HM-30/P/20/I+F de consistència plàstica, grandària màxima del granulat 20 mm, amb &gt;= 300 kg/m3 de ciment, apte per a classe d'exposició I+F</x:t>
  </x:si>
  <x:si>
    <x:t>G9H11251</x:t>
  </x:si>
  <x:si>
    <x:t>t</x:t>
  </x:si>
  <x:si>
    <x:t>Paviment de mescla bituminosa contínua en calent tipus AC 16 surf B 50/70 D, amb betum asfàltic de penetració, de granulometria densa per a capa de trànsit i granulat granític, estesa i compactada. Inclou part proporcional d'entregues a paviment existent i segellat de juntes.</x:t>
  </x:si>
  <x:si>
    <x:t>C170D0A0</x:t>
  </x:si>
  <x:si>
    <x:t>H</x:t>
  </x:si>
  <x:si>
    <x:t>Compactador de pneumàtics DYNAPAC CP-132.</x:t>
  </x:si>
  <x:si>
    <x:t>C1709B00</x:t>
  </x:si>
  <x:si>
    <x:t>Estenedora per a paviments de mescla bituminosa.</x:t>
  </x:si>
  <x:si>
    <x:t>C13350C0</x:t>
  </x:si>
  <x:si>
    <x:t>Compactador DYNAPAC A-302</x:t>
  </x:si>
  <x:si>
    <x:t>B9H11251</x:t>
  </x:si>
  <x:si>
    <x:t>Mescla bituminosa contínua en calent tipus AC 16 surf B 50/70 D, amb betum asfàltic de penetració, de granulometria densa per a capa de trànsit i granulat granític</x:t>
  </x:si>
  <x:si>
    <x:t>G9J12N40</x:t>
  </x:si>
  <x:si>
    <x:t>Reg d'imprimació amb emulsió bituminosa catiònica tipus C60BF4 IMP, amb dotació 1 kg/m2</x:t>
  </x:si>
  <x:si>
    <x:t>C1702D00</x:t>
  </x:si>
  <x:si>
    <x:t>Camió cisterna per a reg asfàltic</x:t>
  </x:si>
  <x:si>
    <x:t>B0552470</x:t>
  </x:si>
  <x:si>
    <x:t>Emulsió bituminosa catiònica amb un 60% de betum asfàltic, per a reg d'imprimació tipus C60BF4 IMP amb un contingut de fluidificant &gt;3%, segons UNE-EN 13808</x:t>
  </x:si>
  <x:si>
    <x:t>GBA1E515</x:t>
  </x:si>
  <x:si>
    <x:t>Pintat sobre paviment de marca vial longitudinal contínua per a ús permanent i retrorreflectant en sec, amb humitat i amb pluja, tipus P-RR, de 10 cm d'amplària, amb termoplàstic d'aplicació en calent de color blanc i microesferes de vidre, aplicada mecànicament mitjançant polvorització</x:t>
  </x:si>
  <x:si>
    <x:t>C1B02A00</x:t>
  </x:si>
  <x:si>
    <x:t>Màquina per a pintar bandes de vial, autopropulsada</x:t>
  </x:si>
  <x:si>
    <x:t>BBA15100</x:t>
  </x:si>
  <x:si>
    <x:t>Termoplàstic en calent aplicable per polvorització de color blanc, per a marques vials</x:t>
  </x:si>
  <x:si>
    <x:t>BBA1M200</x:t>
  </x:si>
  <x:si>
    <x:t>Microesferes de vidre per a marques vials retrorreflectants en sec, amb humitat i amb pluja</x:t>
  </x:si>
  <x:si>
    <x:t>GBA31515</x:t>
  </x:si>
  <x:si>
    <x:t>Pintat sobre paviment de marca vial superficial per a ús permanent i retrorreflectant en sec, amb humitat i amb pluja, tipus P-RR, amb termoplàstic d'aplicació en calent de color blanc i microesferes de vidre, aplicada amb màquina d'accionament manual</x:t>
  </x:si>
  <x:si>
    <x:t>C1B02B00</x:t>
  </x:si>
  <x:si>
    <x:t>Màquina per a pintar bandes de vial, d'accionament manual</x:t>
  </x:si>
  <x:si>
    <x:t>GCORDOPN</x:t>
  </x:si>
  <x:si>
    <x:t>Formació de cordó de terres per al desviament del riu</x:t>
  </x:si>
  <x:si>
    <x:t>GDEMMAN</x:t>
  </x:si>
  <x:si>
    <x:t>Demolició manual de qualsevol elements de fomigó, d'obra o similar, pel pas de canonades amb martell picador. Inclou la càrrega manual de runa sobra camió.</x:t>
  </x:si>
  <x:si>
    <x:t>GDG52457</x:t>
  </x:si>
  <x:si>
    <x:t>Prisma de canalització subterrània per a instal·lacions de telecomunicacions formada per 2 tubs corbables de polietilè de 63 mm de diàmetre nominal, de doble capa, corrugat exterior i llis interior, resistència a la compressió 250 N, amb grau de protecció IP549 segons UNE 20324, amb fil guia incorporat i suport separador, embeguts en un prisma de 30x20 cm de formigó en massa HM-20/P/20/I. Inclosa la col·locació dels tubs en el fons de rasa i la part proporcional de: peces de connexió, colzes si fossin necessaris, peces de suport i guies.</x:t>
  </x:si>
  <x:si>
    <x:t>BG22TK10</x:t>
  </x:si>
  <x:si>
    <x:t>Tub corbable corrugat de polietilè, de doble capa, llisa la interior i corrugada l'exterior, de 63 mm de diàmetre nominal, aïllant i no propagador de la flama , resistència a l'impacte de 28 J, resistència a compressió de 450 N, per a canalitzacions soterrades</x:t>
  </x:si>
  <x:si>
    <x:t>GDG54477</x:t>
  </x:si>
  <x:si>
    <x:t>Prisma de canalització subterrània per a instal·lacions de telecomunicacions formada per 4 tubs corbables de polietilè de 63 mm de diàmetre nominal, de doble capa, corrugat exterior i llis interior, resistència a la compressió 250 N, amb grau de protecció IP549 segons UNE 20324, amb fil guia incorporat i suport separador, embeguts en un prisma de 30x30 cm de formigó en massa HM-20/P/20/I. Inclosa la col·locació dels tubs en el fons de rasa i la part proporcional de: peces de connexió, colzes si fossin necessaris, peces de suport i guies.</x:t>
  </x:si>
  <x:si>
    <x:t>GDG56477</x:t>
  </x:si>
  <x:si>
    <x:t>Prisma de canalització subterrània per a instal·lacions de telecomunicacions formada per 6 tubs corbables de polietilè de 63 mm de diàmetre nominal, de doble capa , corrugat exterior i llis interior, resistència a la compressió 250 N, amb grau de protecció IP549 segons UNE 20324, amb fil guia incorporat i suport separador, embeguts en un prisma de 30x40 cm de formigó en massa HM-20/P/20/I. Inclosa la col·locació dels tubs en el fons de rasa i la part proporcional de: peces de connexió, colzes si fossin necessaris, peces de suport i guies.</x:t>
  </x:si>
  <x:si>
    <x:t>GSAEBT</x:t>
  </x:si>
  <x:si>
    <x:t>LP001660</x:t>
  </x:si>
  <x:si>
    <x:t>UT</x:t>
  </x:si>
  <x:si>
    <x:t>Formació de pericó amb pedestal per armaris de distribució de telecomunicacions de 28x59,6x92 cm, construit in situ amb formigó h-150 amb plantilla segons detall de plànols; inclou excavació, encofrat, formigonat,  col·locació de tubs i marc per pedestal format per angulars, de dimensions 17,6x49,6x4,0 i cargols soldats, segons detall de plànols,  totalment acabat.</x:t>
  </x:si>
  <x:si>
    <x:t>O0140000</x:t>
  </x:si>
  <x:si>
    <x:t>O0121000</x:t>
  </x:si>
  <x:si>
    <x:t>Oficial 1era</x:t>
  </x:si>
  <x:si>
    <x:t>P0B42000</x:t>
  </x:si>
  <x:si>
    <x:t>M2</x:t>
  </x:si>
  <x:si>
    <x:t>Protecció de xapa metal·lica galvanitzada per a pedestal d'1 MM de gruix de 140x30 CM i costers perfils en z, inclòs elements de fixació, segons detall</x:t>
  </x:si>
  <x:si>
    <x:t>PDK25520</x:t>
  </x:si>
  <x:si>
    <x:t>Marc i tapa per a per a pedestal de 140x30 CM, segons plànols de detall 5</x:t>
  </x:si>
  <x:si>
    <x:t>PDK26001</x:t>
  </x:si>
  <x:si>
    <x:t>Tubs, colzes, maniguets reductors, inloent junta d'estanqueitat</x:t>
  </x:si>
  <x:si>
    <x:t>P0604220</x:t>
  </x:si>
  <x:si>
    <x:t>M3</x:t>
  </x:si>
  <x:si>
    <x:t>Formigó H-150, consistència plàstica amb grandària màxima del granulat 20 mm</x:t>
  </x:si>
  <x:si>
    <x:t>P-1</x:t>
  </x:si>
  <x:si>
    <x:t>C15019U0</x:t>
  </x:si>
  <x:si>
    <x:t>Camió de 250 hp, de 20 t (9,6 m3)</x:t>
  </x:si>
  <x:si>
    <x:t>C131U001</x:t>
  </x:si>
  <x:si>
    <x:t>Pala carregadora de 170 hp, tipus CAT-950 o equivalent</x:t>
  </x:si>
  <x:si>
    <x:t>C200SU00</x:t>
  </x:si>
  <x:si>
    <x:t>Equip i elements auxiliars per a tall oxiacetilenic</x:t>
  </x:si>
  <x:si>
    <x:t>C110U040</x:t>
  </x:si>
  <x:si>
    <x:t>Compressor portàtil, amb dos martells pneumàtics de 20 kg a 30 kg</x:t>
  </x:si>
  <x:si>
    <x:t>C110U025</x:t>
  </x:si>
  <x:si>
    <x:t>Retroexcavadora de 95 hp, amb martell de 800 kg a 1500 kg</x:t>
  </x:si>
  <x:si>
    <x:t>P-2</x:t>
  </x:si>
  <x:si>
    <x:t>C110U075</x:t>
  </x:si>
  <x:si>
    <x:t>Equip de màquina de serra de disc de diamant per a tallar</x:t>
  </x:si>
  <x:si>
    <x:t>P-3</x:t>
  </x:si>
  <x:si>
    <x:t>C131U000</x:t>
  </x:si>
  <x:si>
    <x:t>Pala carregadora de 110 hp, tipus CAT-926 o equivalent</x:t>
  </x:si>
  <x:si>
    <x:t>P-4</x:t>
  </x:si>
  <x:si>
    <x:t>P-5</x:t>
  </x:si>
  <x:si>
    <x:t>C133U040</x:t>
  </x:si>
  <x:si>
    <x:t>Corró vibratori autopropulsat de 14 a 18 t</x:t>
  </x:si>
  <x:si>
    <x:t>C133U002</x:t>
  </x:si>
  <x:si>
    <x:t>Motoanivelladora de 150 hp</x:t>
  </x:si>
  <x:si>
    <x:t>C131U060</x:t>
  </x:si>
  <x:si>
    <x:t>Excavadora sobre erugues amb escarificador (D-7)</x:t>
  </x:si>
  <x:si>
    <x:t>B03DU001</x:t>
  </x:si>
  <x:si>
    <x:t>Terra procedent de préstec, inclòs cànon per extracció i transport a l'obra</x:t>
  </x:si>
  <x:si>
    <x:t>P-6</x:t>
  </x:si>
  <x:si>
    <x:t>C1501U01</x:t>
  </x:si>
  <x:si>
    <x:t>Camió de 400 hp, de 32 t (15,4 m3)</x:t>
  </x:si>
  <x:si>
    <x:t>C17A20QU</x:t>
  </x:si>
  <x:si>
    <x:t>Planta de formigó per a 60 m3/h</x:t>
  </x:si>
  <x:si>
    <x:t>B051U012</x:t>
  </x:si>
  <x:si>
    <x:t>Ciment pòrtland CEM I 32,5 N segons UNE-EN 197-1</x:t>
  </x:si>
  <x:si>
    <x:t>B039U020</x:t>
  </x:si>
  <x:si>
    <x:t>Barreja de granulat per a grava-ciment de granulometria GC25 o GC-20, mesurat després de la compactació</x:t>
  </x:si>
  <x:si>
    <x:t>P-7</x:t>
  </x:si>
  <x:si>
    <x:t>P-8</x:t>
  </x:si>
  <x:si>
    <x:t>C131U025</x:t>
  </x:si>
  <x:si>
    <x:t>Retroexcavadora de 74 hp, tipus CAT-428 o equivalent</x:t>
  </x:si>
  <x:si>
    <x:t>B35AU001</x:t>
  </x:si>
  <x:si>
    <x:t>Gabió de tela metàl·lica de filferro d'acer galvanitzat, d &gt;= 2,0 mm i un pas de malla &gt;=  5x7 cm i &lt;= 8x10 cm, inclòs transport a l'obra i col·locació dels materials</x:t>
  </x:si>
  <x:si>
    <x:t>B0A12U00</x:t>
  </x:si>
  <x:si>
    <x:t>Filferro acer galvanitzat</x:t>
  </x:si>
  <x:si>
    <x:t>B0B2U002</x:t>
  </x:si>
  <x:si>
    <x:t>Acer en barres corrugades B 500 S de límit elàstic &gt;= 500 N/mm2</x:t>
  </x:si>
  <x:si>
    <x:t>P-9</x:t>
  </x:si>
  <x:si>
    <x:t>B0442003</x:t>
  </x:si>
  <x:si>
    <x:t>Bloc de pedra calcària per a escullera de 800 a 1.200 kg, inclòs transport a l'obra</x:t>
  </x:si>
  <x:si>
    <x:t>P-10</x:t>
  </x:si>
  <x:si>
    <x:t>A013U001</x:t>
  </x:si>
  <x:si>
    <x:t>Ajudant</x:t>
  </x:si>
  <x:si>
    <x:t>B060U110</x:t>
  </x:si>
  <x:si>
    <x:t>Formigó de 15 N/mm2 de resistència característica a la compressió, consistència plàstica i granulat màxim 20 mm, inclòs transport a l'obra</x:t>
  </x:si>
  <x:si>
    <x:t>P-11</x:t>
  </x:si>
  <x:si>
    <x:t>CZ12U00A</x:t>
  </x:si>
  <x:si>
    <x:t>Compressor portàtil de 7/10 m3/min de cabal</x:t>
  </x:si>
  <x:si>
    <x:t>C1701U10</x:t>
  </x:si>
  <x:si>
    <x:t>Camió amb bomba de formigonar</x:t>
  </x:si>
  <x:si>
    <x:t>C1700006</x:t>
  </x:si>
  <x:si>
    <x:t>Vibrador intern de formigó</x:t>
  </x:si>
  <x:si>
    <x:t>B060U440</x:t>
  </x:si>
  <x:si>
    <x:t>Formigó HA-25, consistència fluida i granulat màxim 20 mm, inclòs transport a l'obra</x:t>
  </x:si>
  <x:si>
    <x:t>P-12</x:t>
  </x:si>
  <x:si>
    <x:t>B060U450</x:t>
  </x:si>
  <x:si>
    <x:t>Formigó HA-30, consistència fluida i granulat màxim 20 mm, inclòs transport a l'obra</x:t>
  </x:si>
  <x:si>
    <x:t>P-13</x:t>
  </x:si>
  <x:si>
    <x:t>C1503U10</x:t>
  </x:si>
  <x:si>
    <x:t>Camió grua de 5 t</x:t>
  </x:si>
  <x:si>
    <x:t>C150GU30</x:t>
  </x:si>
  <x:si>
    <x:t>Grua autopropulsada de 40 t</x:t>
  </x:si>
  <x:si>
    <x:t>C200U002</x:t>
  </x:si>
  <x:si>
    <x:t>Màquina per a doblegar rodó d'acer</x:t>
  </x:si>
  <x:si>
    <x:t>C200U003</x:t>
  </x:si>
  <x:si>
    <x:t>Cisalla elèctrica</x:t>
  </x:si>
  <x:si>
    <x:t>B0DFU001</x:t>
  </x:si>
  <x:si>
    <x:t>Amortització de cindri metàl·lica</x:t>
  </x:si>
  <x:si>
    <x:t>B0A142U0</x:t>
  </x:si>
  <x:si>
    <x:t>Filferro recuit de diàmetre 1,6 mm</x:t>
  </x:si>
  <x:si>
    <x:t>P-14</x:t>
  </x:si>
  <x:si>
    <x:t>C150GU10</x:t>
  </x:si>
  <x:si>
    <x:t>Grua autopropulsada de 12 t</x:t>
  </x:si>
  <x:si>
    <x:t>B0D629A0</x:t>
  </x:si>
  <x:si>
    <x:t>cu</x:t>
  </x:si>
  <x:si>
    <x:t>Puntal metàl.lic i telescòpic per a 5 m d´alçària i 150 usos</x:t>
  </x:si>
  <x:si>
    <x:t>B0DZU005</x:t>
  </x:si>
  <x:si>
    <x:t>Materials auxiliars per a encofrar</x:t>
  </x:si>
  <x:si>
    <x:t>B0DZA000</x:t>
  </x:si>
  <x:si>
    <x:t>l</x:t>
  </x:si>
  <x:si>
    <x:t>Desencofrant</x:t>
  </x:si>
  <x:si>
    <x:t>B0D21030</x:t>
  </x:si>
  <x:si>
    <x:t>Tauló de fusta de pi per a 10 usos</x:t>
  </x:si>
  <x:si>
    <x:t>B0D7UC11</x:t>
  </x:si>
  <x:si>
    <x:t>Amortització de tauler encadellat de fusta de pi de 22 mm, per a 3 usos</x:t>
  </x:si>
  <x:si>
    <x:t>P-15</x:t>
  </x:si>
  <x:si>
    <x:t>B4PA1U02</x:t>
  </x:si>
  <x:si>
    <x:t>Biga prefabricada de formigó pretesat, tipus doble T, de 35 cm de cantell, inclòs transport a l'obra</x:t>
  </x:si>
  <x:si>
    <x:t>P-16</x:t>
  </x:si>
  <x:si>
    <x:t>B4PA1U40</x:t>
  </x:si>
  <x:si>
    <x:t>Biga prefabricada de formigó pretesat, tipus doble T, de 40 cm de cantell, inclòs transport a l'obra</x:t>
  </x:si>
  <x:si>
    <x:t>P-17</x:t>
  </x:si>
  <x:si>
    <x:t>B4PZU012</x:t>
  </x:si>
  <x:si>
    <x:t>Neoprè armat per a recolzaments</x:t>
  </x:si>
  <x:si>
    <x:t>B071U102</x:t>
  </x:si>
  <x:si>
    <x:t>Morter sense retracció de consistència fluida, per a rebliments i ancoratges</x:t>
  </x:si>
  <x:si>
    <x:t>P-18</x:t>
  </x:si>
  <x:si>
    <x:t>B055U050</x:t>
  </x:si>
  <x:si>
    <x:t xml:space="preserve">Emulsió bituminosa catiònica en dissolució al 50% per a impermeabilitzacions </x:t>
  </x:si>
  <x:si>
    <x:t>P-19</x:t>
  </x:si>
  <x:si>
    <x:t>BBM0U315</x:t>
  </x:si>
  <x:si>
    <x:t>Semibarrera de seguretat, prefabricada de formigó, tipus BHSPT2/0a (Tric-Bloc o equivalent), amb perfil de mitja campana i arestes arrodonides a una cara i l'altre vertical, en mòduls de 2 m, inclòs transport a l'obra</x:t>
  </x:si>
  <x:si>
    <x:t>P-20</x:t>
  </x:si>
  <x:si>
    <x:t>P-21</x:t>
  </x:si>
  <x:si>
    <x:t>BD5AU160</x:t>
  </x:si>
  <x:si>
    <x:t>Tub corrugat de PVC de doble paret, de D= 160 mm, ranurat en un arc de 220º a 360º, per a drenatge</x:t>
  </x:si>
  <x:si>
    <x:t>P-22</x:t>
  </x:si>
  <x:si>
    <x:t>A012P000</x:t>
  </x:si>
  <x:si>
    <x:t>Oficial 1a jardiner</x:t>
  </x:si>
  <x:si>
    <x:t>P-23</x:t>
  </x:si>
  <x:si>
    <x:t>A0160000</x:t>
  </x:si>
  <x:si>
    <x:t>Peó</x:t>
  </x:si>
  <x:si>
    <x:t>CR22U001</x:t>
  </x:si>
  <x:si>
    <x:t>Tractor amb equip per a tractament del subsòl</x:t>
  </x:si>
  <x:si>
    <x:t>P-24</x:t>
  </x:si>
  <x:si>
    <x:t>CR71U010</x:t>
  </x:si>
  <x:si>
    <x:t>Hidrosembradora muntada sobre camió</x:t>
  </x:si>
  <x:si>
    <x:t>BR34J000</x:t>
  </x:si>
  <x:si>
    <x:t>Bioactivador microbià</x:t>
  </x:si>
  <x:si>
    <x:t>BR361100</x:t>
  </x:si>
  <x:si>
    <x:t>Estabilitzant sintètic de base acrílica</x:t>
  </x:si>
  <x:si>
    <x:t>BR3B6U00</x:t>
  </x:si>
  <x:si>
    <x:t>Adob mineral d'alliberament molt lent (15-8-11%+2MgO) GR o similar</x:t>
  </x:si>
  <x:si>
    <x:t>BR3PAN00</x:t>
  </x:si>
  <x:si>
    <x:t>Encoixinament protector per a hidrosembres de fibra semicurta</x:t>
  </x:si>
  <x:si>
    <x:t>BR4UJJ00</x:t>
  </x:si>
  <x:si>
    <x:t>Barreja d'hidrosembra composada per d'espècies herbàcies adaptades agroclimàticament</x:t>
  </x:si>
  <x:si>
    <x:t>P-25</x:t>
  </x:si>
  <x:si>
    <x:t>BRI0001</x:t>
  </x:si>
  <x:si>
    <x:t>Manta orgànica de 250 gr/m2 de 40% coco i 60% palla</x:t>
  </x:si>
  <x:si>
    <x:t>B0A8U010</x:t>
  </x:si>
  <x:si>
    <x:t>Grapa d'acer per a fixació de manta orgànica</x:t>
  </x:si>
  <x:si>
    <x:t>P-26</x:t>
  </x:si>
  <x:si>
    <x:t>P-27</x:t>
  </x:si>
  <x:si>
    <x:t>P-28</x:t>
  </x:si>
  <x:si>
    <x:t>P-29</x:t>
  </x:si>
  <x:si>
    <x:t>P-30</x:t>
  </x:si>
  <x:si>
    <x:t>P-31</x:t>
  </x:si>
  <x:si>
    <x:t>P-32</x:t>
  </x:si>
  <x:si>
    <x:t>P-33</x:t>
  </x:si>
  <x:si>
    <x:t>B2RA65A0</x:t>
  </x:si>
  <x:si>
    <x:t>Partida alçada</x:t>
  </x:si>
  <x:si>
    <x:t>XPA000IM</x:t>
  </x:si>
  <x:si>
    <x:t xml:space="preserve">Partida alçada justificar d'imprevistos i serveis afectats durant l'execució durant les obres. </x:t>
  </x:si>
  <x:si>
    <x:t>AMIDAMENTS</x:t>
  </x:si>
  <x:si>
    <x:t>N</x:t>
  </x:si>
  <x:si>
    <x:t>'01.01.01.001</x:t>
  </x:si>
  <x:si>
    <x:t>L</x:t>
  </x:si>
  <x:si>
    <x:t>T</x:t>
  </x:si>
  <x:si>
    <x:t>Unitats</x:t>
  </x:si>
  <x:si>
    <x:t>Longitud</x:t>
  </x:si>
  <x:si>
    <x:t>'01.01.01.002</x:t>
  </x:si>
  <x:si>
    <x:t>'01.01.01.003</x:t>
  </x:si>
  <x:si>
    <x:t>Superfície</x:t>
  </x:si>
  <x:si>
    <x:t>Gruix</x:t>
  </x:si>
  <x:si>
    <x:t>Tauler</x:t>
  </x:si>
  <x:si>
    <x:t>Alçada/ampl</x:t>
  </x:si>
  <x:si>
    <x:t>Estreps</x:t>
  </x:si>
  <x:si>
    <x:t>Sabata</x:t>
  </x:si>
  <x:si>
    <x:t>'01.01.01.004</x:t>
  </x:si>
  <x:si>
    <x:t>Superficie</x:t>
  </x:si>
  <x:si>
    <x:t>'01.01.01.005</x:t>
  </x:si>
  <x:si>
    <x:t>a deduir volum d'escullera sabata</x:t>
  </x:si>
  <x:si>
    <x:t>a deduir volum d'escullera alçat</x:t>
  </x:si>
  <x:si>
    <x:t>'01.01.01.006</x:t>
  </x:si>
  <x:si>
    <x:t>Volum</x:t>
  </x:si>
  <x:si>
    <x:t>Esponjament</x:t>
  </x:si>
  <x:si>
    <x:t>Excavació de terrres</x:t>
  </x:si>
  <x:si>
    <x:t>'01.01.02.001</x:t>
  </x:si>
  <x:si>
    <x:t>Amplada</x:t>
  </x:si>
  <x:si>
    <x:t>Alçada</x:t>
  </x:si>
  <x:si>
    <x:t>Tram entre estreps</x:t>
  </x:si>
  <x:si>
    <x:t>Sabata fora estreps</x:t>
  </x:si>
  <x:si>
    <x:t>Alçat</x:t>
  </x:si>
  <x:si>
    <x:t>'01.01.02.002</x:t>
  </x:si>
  <x:si>
    <x:t>longitud</x:t>
  </x:si>
  <x:si>
    <x:t>amplada</x:t>
  </x:si>
  <x:si>
    <x:t>Sota sabata estreps</x:t>
  </x:si>
  <x:si>
    <x:t>'01.01.02.003</x:t>
  </x:si>
  <x:si>
    <x:t>Quantia</x:t>
  </x:si>
  <x:si>
    <x:t>Formigó estreps</x:t>
  </x:si>
  <x:si>
    <x:t>formigó del tauler</x:t>
  </x:si>
  <x:si>
    <x:t>'01.01.02.004</x:t>
  </x:si>
  <x:si>
    <x:t>Sabata estrep</x:t>
  </x:si>
  <x:si>
    <x:t>Alçat estrep</x:t>
  </x:si>
  <x:si>
    <x:t>'01.01.02.005</x:t>
  </x:si>
  <x:si>
    <x:t>Ampl/Alçada</x:t>
  </x:si>
  <x:si>
    <x:t>'01.01.02.006</x:t>
  </x:si>
  <x:si>
    <x:t>'01.01.02.007</x:t>
  </x:si>
  <x:si>
    <x:t>'01.01.02.008</x:t>
  </x:si>
  <x:si>
    <x:t>'01.01.02.009</x:t>
  </x:si>
  <x:si>
    <x:t>darrera estreps</x:t>
  </x:si>
  <x:si>
    <x:t>'01.01.02.010</x:t>
  </x:si>
  <x:si>
    <x:t>'01.01.02.011</x:t>
  </x:si>
  <x:si>
    <x:t>'01.02.01.001</x:t>
  </x:si>
  <x:si>
    <x:t>'01.02.01.002</x:t>
  </x:si>
  <x:si>
    <x:t>'01.02.01.003</x:t>
  </x:si>
  <x:si>
    <x:t>'01.02.01.004</x:t>
  </x:si>
  <x:si>
    <x:t>'01.02.01.005</x:t>
  </x:si>
  <x:si>
    <x:t>'01.02.01.006</x:t>
  </x:si>
  <x:si>
    <x:t>'01.02.02.001</x:t>
  </x:si>
  <x:si>
    <x:t>'01.02.02.002</x:t>
  </x:si>
  <x:si>
    <x:t>'01.02.02.003</x:t>
  </x:si>
  <x:si>
    <x:t>'01.02.02.004</x:t>
  </x:si>
  <x:si>
    <x:t>'01.02.02.005</x:t>
  </x:si>
  <x:si>
    <x:t>'01.02.02.006</x:t>
  </x:si>
  <x:si>
    <x:t>'01.02.02.007</x:t>
  </x:si>
  <x:si>
    <x:t>'01.02.02.008</x:t>
  </x:si>
  <x:si>
    <x:t>'01.02.02.009</x:t>
  </x:si>
  <x:si>
    <x:t>'01.02.02.010</x:t>
  </x:si>
  <x:si>
    <x:t>'01.02.02.011</x:t>
  </x:si>
  <x:si>
    <x:t>'01.03.001</x:t>
  </x:si>
  <x:si>
    <x:t>excav mitja</x:t>
  </x:si>
  <x:si>
    <x:t>marges excavats per a guanyar secció</x:t>
  </x:si>
  <x:si>
    <x:t>hidràulica</x:t>
  </x:si>
  <x:si>
    <x:t>inici a pont Nord (Pk 0 a 260)</x:t>
  </x:si>
  <x:si>
    <x:t>de pont Nord a pont Sud (PK 280 a 430)</x:t>
  </x:si>
  <x:si>
    <x:t>de pont Sud a N-260 (PK 440 a 500)</x:t>
  </x:si>
  <x:si>
    <x:t>'01.03.002</x:t>
  </x:si>
  <x:si>
    <x:t>perímetre</x:t>
  </x:si>
  <x:si>
    <x:t>marges</x:t>
  </x:si>
  <x:si>
    <x:t xml:space="preserve">hidràulica </x:t>
  </x:si>
  <x:si>
    <x:t>'01.03.003</x:t>
  </x:si>
  <x:si>
    <x:t>gruix</x:t>
  </x:si>
  <x:si>
    <x:t>'01.03.004</x:t>
  </x:si>
  <x:si>
    <x:t>'01.03.005</x:t>
  </x:si>
  <x:si>
    <x:t>percentage</x:t>
  </x:si>
  <x:si>
    <x:t>'01.03.006</x:t>
  </x:si>
  <x:si>
    <x:t>'01.04.001</x:t>
  </x:si>
  <x:si>
    <x:t>alçada</x:t>
  </x:si>
  <x:si>
    <x:t>actuació 3</x:t>
  </x:si>
  <x:si>
    <x:t>'01.04.002</x:t>
  </x:si>
</x:sst>
</file>

<file path=xl/styles.xml><?xml version="1.0" encoding="utf-8"?>
<x:styleSheet xmlns:x="http://schemas.openxmlformats.org/spreadsheetml/2006/main">
  <x:numFmts count="6">
    <x:numFmt numFmtId="0" formatCode=""/>
    <x:numFmt numFmtId="1" formatCode="@"/>
    <x:numFmt numFmtId="2" formatCode="General"/>
    <x:numFmt numFmtId="3" formatCode="###,###,##0.00"/>
    <x:numFmt numFmtId="4" formatCode="###,###,##0.000"/>
    <x:numFmt numFmtId="5" formatCode="###,###,##0.00000"/>
  </x:numFmts>
  <x:fonts count="17">
    <x:font>
      <x:vertAlign val="baseline"/>
      <x:sz val="11"/>
      <x:color rgb="FF000000"/>
      <x:name val="Calibri"/>
      <x:family val="2"/>
    </x:font>
    <x:font>
      <x:vertAlign val="baseline"/>
      <x:sz val="8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8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vertAlign val="baseline"/>
      <x:sz val="11"/>
      <x:color rgb="FF000000"/>
      <x:name val="Calibri"/>
      <x:family val="2"/>
    </x:font>
    <x:font>
      <x:vertAlign val="baseline"/>
      <x:sz val="10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8"/>
      <x:color rgb="FF000000"/>
      <x:name val="Calibri"/>
      <x:family val="2"/>
    </x:font>
    <x:font>
      <x:b/>
      <x:vertAlign val="baseline"/>
      <x:sz val="10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vertAlign val="baseline"/>
      <x:sz val="11"/>
      <x:color rgb="FF000000"/>
      <x:name val="Calibri"/>
      <x:family val="2"/>
    </x:font>
    <x:font>
      <x:vertAlign val="baseline"/>
      <x:sz val="8"/>
      <x:color rgb="FF000000"/>
      <x:name val="Calibri"/>
      <x:family val="2"/>
    </x:font>
    <x:font>
      <x:b/>
      <x:vertAlign val="baseline"/>
      <x:sz val="14"/>
      <x:color rgb="FF000000"/>
      <x:name val="Calibri"/>
      <x:family val="2"/>
    </x:font>
    <x:font>
      <x:b/>
      <x:vertAlign val="baseline"/>
      <x:sz val="8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vertAlign val="baseline"/>
      <x:sz val="11"/>
      <x:color rgb="FF008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99CCFF"/>
        <x:bgColor rgb="FF99CCFF"/>
      </x:patternFill>
    </x:fill>
    <x:fill>
      <x:patternFill patternType="solid">
        <x:fgColor rgb="FFC0C0C0"/>
        <x:bgColor rgb="FFC0C0C0"/>
      </x:patternFill>
    </x:fill>
    <x:fill>
      <x:patternFill patternType="solid">
        <x:fgColor rgb="FFFFFFCC"/>
        <x:bgColor rgb="FFFFFFCC"/>
      </x:patternFill>
    </x:fill>
    <x:fill>
      <x:patternFill patternType="solid">
        <x:fgColor rgb="FFC0C0C0"/>
        <x:bgColor rgb="FFC0C0C0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63">
    <x:xf numFmtId="0" fontId="0" fillId="0" borderId="0" applyNumberFormat="0" applyFill="1" applyBorder="0" applyAlignment="0" applyProtection="1">
      <x:protection locked="1" hidden="0"/>
    </x:xf>
    <x:xf numFmtId="0" fontId="1" fillId="0" borderId="0" applyNumberFormat="0" applyFill="1" applyBorder="0" applyAlignment="0" applyProtection="1">
      <x:protection locked="1" hidden="0"/>
    </x:xf>
    <x:xf numFmtId="14" fontId="1" fillId="0" borderId="0" applyNumberFormat="0" applyFill="1" applyBorder="0" applyAlignment="0" applyProtection="1">
      <x:protection locked="1" hidden="0"/>
    </x:xf>
    <x:xf numFmtId="0" fontId="0" fillId="2" borderId="0" applyNumberFormat="0" applyFill="0" applyBorder="0" applyAlignment="0" applyProtection="1">
      <x:protection locked="1" hidden="0"/>
    </x:xf>
    <x:xf numFmtId="0" fontId="2" fillId="2" borderId="0" applyNumberFormat="0" applyFill="0" applyBorder="0" applyAlignment="0" applyProtection="1">
      <x:protection locked="1" hidden="0"/>
    </x:xf>
    <x:xf numFmtId="0" fontId="3" fillId="3" borderId="0" applyNumberFormat="0" applyFill="0" applyBorder="0" applyAlignment="0" applyProtection="1">
      <x:protection locked="1" hidden="0"/>
    </x:xf>
    <x:xf numFmtId="0" fontId="3" fillId="0" borderId="0" applyNumberFormat="0" applyFill="1" applyBorder="0" applyAlignment="0" applyProtection="1">
      <x:protection locked="1" hidden="0"/>
    </x:xf>
    <x:xf numFmtId="1" fontId="3" fillId="0" borderId="0" applyNumberFormat="0" applyFill="1" applyBorder="0" applyAlignment="0" applyProtection="1">
      <x:protection locked="1" hidden="0"/>
    </x:xf>
    <x:xf numFmtId="1" fontId="1" fillId="0" borderId="0" applyNumberFormat="0" applyFill="1" applyBorder="0" applyAlignment="0" applyProtection="1">
      <x:protection locked="1" hidden="0"/>
    </x:xf>
    <x:xf numFmtId="2" fontId="1" fillId="0" borderId="0" applyNumberFormat="0" applyFill="1" applyBorder="0" applyAlignment="0" applyProtection="1">
      <x:protection locked="1" hidden="0"/>
    </x:xf>
    <x:xf numFmtId="3" fontId="1" fillId="4" borderId="0" applyNumberFormat="0" applyFill="0" applyBorder="0" applyAlignment="0" applyProtection="1">
      <x:protection locked="0" hidden="0"/>
    </x:xf>
    <x:xf numFmtId="4" fontId="1" fillId="0" borderId="0" applyNumberFormat="0" applyFill="1" applyBorder="0" applyAlignment="0" applyProtection="1">
      <x:protection locked="1" hidden="0"/>
    </x:xf>
    <x:xf numFmtId="3" fontId="1" fillId="0" borderId="0" applyNumberFormat="0" applyFill="1" applyBorder="0" applyAlignment="0" applyProtection="1">
      <x:protection locked="1" hidden="0"/>
    </x:xf>
    <x:xf numFmtId="3" fontId="3" fillId="0" borderId="0" applyNumberFormat="0" applyFill="1" applyBorder="0" applyAlignment="0" applyProtection="1">
      <x:protection locked="1" hidden="0"/>
    </x:xf>
    <x:xf numFmtId="0" fontId="4" fillId="0" borderId="0" applyNumberFormat="0" applyFill="1" applyBorder="0" applyAlignment="0" applyProtection="1">
      <x:protection locked="1" hidden="0"/>
    </x:xf>
    <x:xf numFmtId="3" fontId="4" fillId="0" borderId="0" applyNumberFormat="0" applyFill="1" applyBorder="0" applyAlignment="0" applyProtection="1">
      <x:protection locked="1" hidden="0"/>
    </x:xf>
    <x:xf numFmtId="0" fontId="2" fillId="2" borderId="0" applyNumberFormat="0" applyFill="0" applyBorder="0" applyAlignment="0" applyProtection="1">
      <x:protection locked="1" hidden="0"/>
    </x:xf>
    <x:xf numFmtId="0" fontId="3" fillId="3" borderId="0" applyNumberFormat="0" applyFill="0" applyBorder="0" applyAlignment="0" applyProtection="1">
      <x:protection locked="1" hidden="0"/>
    </x:xf>
    <x:xf numFmtId="0" fontId="6" fillId="0" borderId="0" applyNumberFormat="0" applyFill="1" applyBorder="0" applyAlignment="0" applyProtection="1">
      <x:protection locked="1" hidden="0"/>
    </x:xf>
    <x:xf numFmtId="14" fontId="6" fillId="0" borderId="0" applyNumberFormat="0" applyFill="1" applyBorder="0" applyAlignment="0" applyProtection="1">
      <x:protection locked="1" hidden="0"/>
    </x:xf>
    <x:xf numFmtId="0" fontId="7" fillId="2" borderId="0" applyNumberFormat="0" applyFill="0" applyBorder="0" applyAlignment="0" applyProtection="1">
      <x:protection locked="1" hidden="0"/>
    </x:xf>
    <x:xf numFmtId="0" fontId="8" fillId="5" borderId="0" applyNumberFormat="0" applyFill="0" applyBorder="0" applyAlignment="0" applyProtection="1">
      <x:protection locked="1" hidden="0"/>
    </x:xf>
    <x:xf numFmtId="0" fontId="9" fillId="2" borderId="0" applyNumberFormat="0" applyFill="0" applyBorder="0" applyAlignment="0" applyProtection="1">
      <x:protection locked="1" hidden="0"/>
    </x:xf>
    <x:xf numFmtId="0" fontId="10" fillId="0" borderId="0" applyNumberFormat="0" applyFill="1" applyBorder="0" applyAlignment="0" applyProtection="1">
      <x:protection locked="1" hidden="0"/>
    </x:xf>
    <x:xf numFmtId="0" fontId="5" fillId="0" borderId="0" applyNumberFormat="0" applyFill="1" applyBorder="0" applyAlignment="0" applyProtection="1">
      <x:protection locked="1" hidden="0"/>
    </x:xf>
    <x:xf numFmtId="0" fontId="5" fillId="0" borderId="0" applyNumberFormat="0" applyFill="1" applyBorder="0" applyAlignment="0" applyProtection="1">
      <x:protection locked="1" hidden="0"/>
    </x:xf>
    <x:xf numFmtId="4" fontId="10" fillId="0" borderId="0" applyNumberFormat="0" applyFill="1" applyBorder="0" applyAlignment="0" applyProtection="1">
      <x:protection locked="1" hidden="0"/>
    </x:xf>
    <x:xf numFmtId="4" fontId="10" fillId="4" borderId="0" applyNumberFormat="0" applyFill="0" applyBorder="0" applyAlignment="0" applyProtection="1">
      <x:protection locked="0" hidden="0"/>
    </x:xf>
    <x:xf numFmtId="0" fontId="5" fillId="4" borderId="0" applyNumberFormat="0" applyFill="0" applyBorder="0" applyAlignment="0" applyProtection="1">
      <x:protection locked="0" hidden="0"/>
    </x:xf>
    <x:xf numFmtId="3" fontId="10" fillId="4" borderId="0" applyNumberFormat="0" applyFill="0" applyBorder="0" applyAlignment="0" applyProtection="1">
      <x:protection locked="0" hidden="0"/>
    </x:xf>
    <x:xf numFmtId="4" fontId="5" fillId="4" borderId="0" applyNumberFormat="0" applyFill="0" applyBorder="0" applyAlignment="0" applyProtection="1">
      <x:protection locked="0" hidden="0"/>
    </x:xf>
    <x:xf numFmtId="5" fontId="5" fillId="4" borderId="0" applyNumberFormat="0" applyFill="0" applyBorder="0" applyAlignment="0" applyProtection="1">
      <x:protection locked="0" hidden="0"/>
    </x:xf>
    <x:xf numFmtId="5" fontId="5" fillId="0" borderId="0" applyNumberFormat="0" applyFill="1" applyBorder="0" applyAlignment="0" applyProtection="1">
      <x:protection locked="1" hidden="0"/>
    </x:xf>
    <x:xf numFmtId="0" fontId="5" fillId="0" borderId="0" applyNumberFormat="0" applyFill="1" applyBorder="0" applyAlignment="0" applyProtection="1">
      <x:protection locked="1" hidden="0"/>
    </x:xf>
    <x:xf numFmtId="5" fontId="5" fillId="4" borderId="1" applyNumberFormat="0" applyFill="0" applyBorder="1" applyAlignment="0" applyProtection="1">
      <x:protection locked="0" hidden="0"/>
    </x:xf>
    <x:xf numFmtId="0" fontId="2" fillId="2" borderId="0" applyNumberFormat="0" applyFill="0" applyBorder="0" applyAlignment="0" applyProtection="1">
      <x:protection locked="1" hidden="0"/>
    </x:xf>
    <x:xf numFmtId="0" fontId="3" fillId="3" borderId="0" applyNumberFormat="0" applyFill="0" applyBorder="0" applyAlignment="0" applyProtection="1">
      <x:protection locked="1" hidden="0"/>
    </x:xf>
    <x:xf numFmtId="0" fontId="3" fillId="3" borderId="0" applyNumberFormat="0" applyFill="0" applyBorder="0" applyAlignment="0" applyProtection="1">
      <x:protection locked="1" hidden="0"/>
    </x:xf>
    <x:xf numFmtId="0" fontId="4" fillId="0" borderId="0" applyNumberFormat="0" applyFill="1" applyBorder="0" applyAlignment="0" applyProtection="1">
      <x:protection locked="1" hidden="0"/>
    </x:xf>
    <x:xf numFmtId="0" fontId="0" fillId="0" borderId="0" applyNumberFormat="0" applyFill="1" applyBorder="0" applyAlignment="0" applyProtection="1">
      <x:protection locked="1" hidden="0"/>
    </x:xf>
    <x:xf numFmtId="0" fontId="0" fillId="0" borderId="0" applyNumberFormat="0" applyFill="1" applyBorder="0" applyAlignment="0" applyProtection="1">
      <x:protection locked="1" hidden="0"/>
    </x:xf>
    <x:xf numFmtId="4" fontId="4" fillId="0" borderId="0" applyNumberFormat="0" applyFill="1" applyBorder="0" applyAlignment="0" applyProtection="1">
      <x:protection locked="1" hidden="0"/>
    </x:xf>
    <x:xf numFmtId="4" fontId="4" fillId="4" borderId="0" applyNumberFormat="0" applyFill="0" applyBorder="0" applyAlignment="0" applyProtection="1">
      <x:protection locked="0" hidden="0"/>
    </x:xf>
    <x:xf numFmtId="0" fontId="0" fillId="4" borderId="0" applyNumberFormat="0" applyFill="0" applyBorder="0" applyAlignment="0" applyProtection="1">
      <x:protection locked="0" hidden="0"/>
    </x:xf>
    <x:xf numFmtId="3" fontId="4" fillId="4" borderId="0" applyNumberFormat="0" applyFill="0" applyBorder="0" applyAlignment="0" applyProtection="1">
      <x:protection locked="0" hidden="0"/>
    </x:xf>
    <x:xf numFmtId="4" fontId="0" fillId="4" borderId="0" applyNumberFormat="0" applyFill="0" applyBorder="0" applyAlignment="0" applyProtection="1">
      <x:protection locked="0" hidden="0"/>
    </x:xf>
    <x:xf numFmtId="5" fontId="0" fillId="4" borderId="0" applyNumberFormat="0" applyFill="0" applyBorder="0" applyAlignment="0" applyProtection="1">
      <x:protection locked="0" hidden="0"/>
    </x:xf>
    <x:xf numFmtId="5" fontId="0" fillId="0" borderId="0" applyNumberFormat="0" applyFill="1" applyBorder="0" applyAlignment="0" applyProtection="1">
      <x:protection locked="1" hidden="0"/>
    </x:xf>
    <x:xf numFmtId="0" fontId="0" fillId="0" borderId="0" applyNumberFormat="0" applyFill="1" applyBorder="0" applyAlignment="0" applyProtection="1">
      <x:protection locked="1" hidden="0"/>
    </x:xf>
    <x:xf numFmtId="5" fontId="0" fillId="4" borderId="1" applyNumberFormat="0" applyFill="0" applyBorder="1" applyAlignment="0" applyProtection="1">
      <x:protection locked="0" hidden="0"/>
    </x:xf>
    <x:xf numFmtId="0" fontId="12" fillId="0" borderId="0" applyNumberFormat="0" applyFill="1" applyBorder="0" applyAlignment="0" applyProtection="1">
      <x:protection locked="1" hidden="0"/>
    </x:xf>
    <x:xf numFmtId="14" fontId="12" fillId="0" borderId="0" applyNumberFormat="0" applyFill="1" applyBorder="0" applyAlignment="0" applyProtection="1">
      <x:protection locked="1" hidden="0"/>
    </x:xf>
    <x:xf numFmtId="0" fontId="13" fillId="2" borderId="0" applyNumberFormat="0" applyFill="0" applyBorder="0" applyAlignment="0" applyProtection="1">
      <x:protection locked="1" hidden="0"/>
    </x:xf>
    <x:xf numFmtId="0" fontId="14" fillId="0" borderId="0" applyNumberFormat="0" applyFill="1" applyBorder="0" applyAlignment="0" applyProtection="1">
      <x:protection locked="1" hidden="0"/>
    </x:xf>
    <x:xf numFmtId="1" fontId="14" fillId="0" borderId="0" applyNumberFormat="0" applyFill="1" applyBorder="0" applyAlignment="0" applyProtection="1">
      <x:protection locked="1" hidden="0"/>
    </x:xf>
    <x:xf numFmtId="1" fontId="15" fillId="0" borderId="0" applyNumberFormat="0" applyFill="1" applyBorder="0" applyAlignment="0" applyProtection="1">
      <x:protection locked="1" hidden="0"/>
    </x:xf>
    <x:xf numFmtId="0" fontId="15" fillId="0" borderId="0" applyNumberFormat="0" applyFill="1" applyBorder="0" applyAlignment="0" applyProtection="1">
      <x:protection locked="1" hidden="0"/>
    </x:xf>
    <x:xf numFmtId="2" fontId="15" fillId="0" borderId="0" applyNumberFormat="0" applyFill="1" applyBorder="0" applyAlignment="0" applyProtection="1">
      <x:protection locked="1" hidden="0"/>
    </x:xf>
    <x:xf numFmtId="4" fontId="15" fillId="0" borderId="0" applyNumberFormat="0" applyFill="1" applyBorder="0" applyAlignment="0" applyProtection="1">
      <x:protection locked="1" hidden="0"/>
    </x:xf>
    <x:xf numFmtId="0" fontId="16" fillId="0" borderId="0" applyNumberFormat="0" applyFill="1" applyBorder="0" applyAlignment="0" applyProtection="1">
      <x:protection locked="1" hidden="0"/>
    </x:xf>
    <x:xf numFmtId="4" fontId="16" fillId="0" borderId="2" applyNumberFormat="0" applyFill="1" applyBorder="1" applyAlignment="0" applyProtection="1">
      <x:protection locked="1" hidden="0"/>
    </x:xf>
    <x:xf numFmtId="4" fontId="11" fillId="0" borderId="0" applyNumberFormat="0" applyFill="1" applyBorder="0" applyAlignment="0" applyProtection="1">
      <x:protection locked="1" hidden="0"/>
    </x:xf>
    <x:xf numFmtId="4" fontId="11" fillId="0" borderId="2" applyNumberFormat="0" applyFill="1" applyBorder="1" applyAlignment="0" applyProtection="1">
      <x:protection locked="1" hidden="0"/>
    </x:xf>
  </x:cellStyleXfs>
  <x:cellXfs count="63">
    <x:xf numFmtId="0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14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0" xfId="0" applyNumberFormat="0" applyFill="0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3" fillId="3" borderId="0" xfId="0" applyNumberFormat="0" applyFill="0" applyBorder="0" applyAlignment="0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3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1" fontId="3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1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2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3" fontId="1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4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3" fontId="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3" fontId="3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4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3" fontId="4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6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14" fontId="6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7" fillId="2" borderId="0" xfId="0" applyNumberFormat="0" applyFill="0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8" fillId="5" borderId="0" xfId="0" applyNumberFormat="0" applyFill="0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9" fillId="2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0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5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5" fillId="0" borderId="0" xfId="0" applyNumberFormat="0" applyFill="1" applyBorder="0" applyAlignment="0" applyProtection="1">
      <x:alignment horizontal="justify" vertical="top" textRotation="0" wrapText="1" indent="0" relativeIndent="0" justifyLastLine="0" shrinkToFit="0" readingOrder="0"/>
      <x:protection locked="1" hidden="0"/>
    </x:xf>
    <x:xf numFmtId="4" fontId="10" fillId="0" borderId="0" xfId="0" applyNumberFormat="0" applyFill="1" applyBorder="0" applyAlignment="0" applyProtection="1">
      <x:alignment horizontal="center" vertical="top" textRotation="0" wrapText="0" indent="0" relativeIndent="0" justifyLastLine="0" shrinkToFit="0" readingOrder="0"/>
      <x:protection locked="1" hidden="0"/>
    </x:xf>
    <x:xf numFmtId="4" fontId="10" fillId="4" borderId="0" xfId="0" applyNumberFormat="0" applyFill="0" applyBorder="0" applyAlignment="0" applyProtection="1">
      <x:alignment horizontal="left" vertical="top" textRotation="0" wrapText="0" indent="0" relativeIndent="0" justifyLastLine="0" shrinkToFit="0" readingOrder="0"/>
      <x:protection locked="0" hidden="0"/>
    </x:xf>
    <x:xf numFmtId="0" fontId="5" fillId="4" borderId="0" xfId="0" applyNumberFormat="0" applyFill="0" applyBorder="0" applyAlignment="0" applyProtection="1">
      <x:alignment horizontal="general" vertical="top" textRotation="0" wrapText="0" indent="0" relativeIndent="0" justifyLastLine="0" shrinkToFit="0" readingOrder="0"/>
      <x:protection locked="0" hidden="0"/>
    </x:xf>
    <x:xf numFmtId="3" fontId="10" fillId="4" borderId="0" xfId="0" applyNumberFormat="0" applyFill="0" applyBorder="0" applyAlignment="0" applyProtection="1">
      <x:alignment horizontal="general" vertical="top" textRotation="0" wrapText="0" indent="0" relativeIndent="0" justifyLastLine="0" shrinkToFit="0" readingOrder="0"/>
      <x:protection locked="0" hidden="0"/>
    </x:xf>
    <x:xf numFmtId="0" fontId="1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4" fontId="5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5" fontId="5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5" fontId="5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5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5" fillId="0" borderId="0" xfId="0" applyNumberFormat="0" applyFill="1" applyBorder="0" applyAlignment="0" applyProtection="1">
      <x:alignment horizontal="right" vertical="bottom" textRotation="0" wrapText="0" indent="0" relativeIndent="0" justifyLastLine="0" shrinkToFit="0" readingOrder="0"/>
      <x:protection locked="1" hidden="0"/>
    </x:xf>
    <x:xf numFmtId="5" fontId="5" fillId="4" borderId="1" xfId="0" applyNumberFormat="0" applyFill="0" applyBorder="1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3" fillId="3" borderId="0" xfId="0" applyNumberFormat="0" applyFill="0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4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0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0" fillId="0" borderId="0" xfId="0" applyNumberFormat="0" applyFill="1" applyBorder="0" applyAlignment="0" applyProtection="1">
      <x:alignment horizontal="justify" vertical="top" textRotation="0" wrapText="1" indent="0" relativeIndent="0" justifyLastLine="0" shrinkToFit="0" readingOrder="0"/>
      <x:protection locked="1" hidden="0"/>
    </x:xf>
    <x:xf numFmtId="4" fontId="4" fillId="0" borderId="0" xfId="0" applyNumberFormat="0" applyFill="1" applyBorder="0" applyAlignment="0" applyProtection="1">
      <x:alignment horizontal="center" vertical="top" textRotation="0" wrapText="0" indent="0" relativeIndent="0" justifyLastLine="0" shrinkToFit="0" readingOrder="0"/>
      <x:protection locked="1" hidden="0"/>
    </x:xf>
    <x:xf numFmtId="4" fontId="4" fillId="4" borderId="0" xfId="0" applyNumberFormat="0" applyFill="0" applyBorder="0" applyAlignment="0" applyProtection="1">
      <x:alignment horizontal="left" vertical="top" textRotation="0" wrapText="0" indent="0" relativeIndent="0" justifyLastLine="0" shrinkToFit="0" readingOrder="0"/>
      <x:protection locked="0" hidden="0"/>
    </x:xf>
    <x:xf numFmtId="0" fontId="0" fillId="4" borderId="0" xfId="0" applyNumberFormat="0" applyFill="0" applyBorder="0" applyAlignment="0" applyProtection="1">
      <x:alignment horizontal="general" vertical="top" textRotation="0" wrapText="0" indent="0" relativeIndent="0" justifyLastLine="0" shrinkToFit="0" readingOrder="0"/>
      <x:protection locked="0" hidden="0"/>
    </x:xf>
    <x:xf numFmtId="3" fontId="4" fillId="4" borderId="0" xfId="0" applyNumberFormat="0" applyFill="0" applyBorder="0" applyAlignment="0" applyProtection="1">
      <x:alignment horizontal="general" vertical="top" textRotation="0" wrapText="0" indent="0" relativeIndent="0" justifyLastLine="0" shrinkToFit="0" readingOrder="0"/>
      <x:protection locked="0" hidden="0"/>
    </x:xf>
    <x:xf numFmtId="4" fontId="0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5" fontId="0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5" fontId="0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0" xfId="0" applyNumberFormat="0" applyFill="0" applyBorder="0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0" borderId="0" xfId="0" applyNumberFormat="0" applyFill="1" applyBorder="0" applyAlignment="0" applyProtection="1">
      <x:alignment horizontal="right" vertical="bottom" textRotation="0" wrapText="0" indent="0" relativeIndent="0" justifyLastLine="0" shrinkToFit="0" readingOrder="0"/>
      <x:protection locked="1" hidden="0"/>
    </x:xf>
    <x:xf numFmtId="5" fontId="0" fillId="4" borderId="1" xfId="0" applyNumberFormat="0" applyFill="0" applyBorder="1" applyAlignment="0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12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14" fontId="12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3" fillId="2" borderId="0" xfId="0" applyNumberFormat="0" applyFill="0" applyBorder="0" applyAlignment="0" applyProtection="1">
      <x:alignment horizontal="center" vertical="bottom" textRotation="0" wrapText="0" indent="0" relativeIndent="0" justifyLastLine="0" shrinkToFit="0" readingOrder="0"/>
      <x:protection locked="1" hidden="0"/>
    </x:xf>
    <x:xf numFmtId="0" fontId="14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1" fontId="14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1" fontId="15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15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2" fontId="15" fillId="0" borderId="0" xfId="0" applyNumberFormat="0" applyFill="1" applyBorder="0" applyAlignment="0" applyProtection="1">
      <x:alignment horizontal="justify" vertical="top" textRotation="0" wrapText="1" indent="0" relativeIndent="0" justifyLastLine="0" shrinkToFit="0" readingOrder="0"/>
      <x:protection locked="1" hidden="0"/>
    </x:xf>
    <x:xf numFmtId="4" fontId="15" fillId="0" borderId="0" xfId="0" applyNumberFormat="0" applyFill="1" applyBorder="0" applyAlignment="0" applyProtection="1">
      <x:alignment horizontal="general" vertical="top" textRotation="0" wrapText="0" indent="0" relativeIndent="0" justifyLastLine="0" shrinkToFit="0" readingOrder="0"/>
      <x:protection locked="1" hidden="0"/>
    </x:xf>
    <x:xf numFmtId="0" fontId="16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4" fontId="16" fillId="0" borderId="2" xfId="0" applyNumberFormat="0" applyFill="1" applyBorder="1" applyAlignment="0" applyProtection="1">
      <x:alignment horizontal="right" vertical="bottom" textRotation="0" wrapText="0" indent="0" relativeIndent="0" justifyLastLine="0" shrinkToFit="0" readingOrder="0"/>
      <x:protection locked="1" hidden="0"/>
    </x:xf>
    <x:xf numFmtId="4" fontId="16" fillId="0" borderId="2" xfId="0" applyNumberFormat="0" applyFill="1" applyBorder="1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4" fontId="11" fillId="0" borderId="0" xfId="0" applyNumberFormat="0" applyFill="1" applyBorder="0" applyAlignment="0" applyProtection="1">
      <x:alignment horizontal="general" vertical="bottom" textRotation="0" wrapText="0" indent="0" relativeIndent="0" justifyLastLine="0" shrinkToFit="0" readingOrder="0"/>
      <x:protection locked="1" hidden="0"/>
    </x:xf>
    <x:xf numFmtId="4" fontId="11" fillId="0" borderId="2" xfId="0" applyNumberFormat="0" applyFill="1" applyBorder="1" applyAlignment="0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/xl/worksheets/sheet3.xml"/><Relationship Id="rId3" Type="http://schemas.openxmlformats.org/officeDocument/2006/relationships/sharedStrings" Target="/xl/sharedStrings.xml"/><Relationship Id="rId7" Type="http://schemas.openxmlformats.org/officeDocument/2006/relationships/worksheet" Target="/xl/worksheets/sheet2.xml"/><Relationship Id="rId12" Type="http://schemas.openxmlformats.org/officeDocument/2006/relationships/customXml" Target="../customXml/item3.xml"/><Relationship Id="rId2" Type="http://schemas.openxmlformats.org/officeDocument/2006/relationships/worksheet" Target="/xl/worksheets/sheet.xml"/><Relationship Id="rId6" Type="http://schemas.openxmlformats.org/officeDocument/2006/relationships/theme" Target="/xl/theme/theme.xml"/><Relationship Id="rId11" Type="http://schemas.openxmlformats.org/officeDocument/2006/relationships/customXml" Target="../customXml/item2.xml"/><Relationship Id="rId5" Type="http://schemas.openxmlformats.org/officeDocument/2006/relationships/calcChain" Target="/xl/calcChain.xml"/><Relationship Id="rId10" Type="http://schemas.openxmlformats.org/officeDocument/2006/relationships/customXml" Target="../customXml/item1.xml"/><Relationship Id="rId4" Type="http://schemas.openxmlformats.org/officeDocument/2006/relationships/styles" Target="/xl/styles.xml"/><Relationship Id="rId9" Type="http://schemas.openxmlformats.org/officeDocument/2006/relationships/worksheet" Target="/xl/worksheets/sheet4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117"/>
  <x:sheetViews>
    <x:sheetView workbookViewId="0">
      <x:pane xSplit="0" ySplit="8" topLeftCell="A9" state="frozenSplit"/>
    </x:sheetView>
  </x:sheetViews>
  <x:sheetFormatPr defaultRowHeight="15"/>
  <x:cols>
    <x:col min="1" max="1" width="18.710625" style="0" customWidth="1"/>
    <x:col min="2" max="2" width="3.410625" style="0" customWidth="1"/>
    <x:col min="3" max="3" width="13.710625" style="0" customWidth="1"/>
    <x:col min="4" max="4" width="4.4106250000000005" style="0" customWidth="1"/>
    <x:col min="5" max="5" width="48.710625" style="0" customWidth="1"/>
    <x:col min="6" max="7" width="12.710625" style="0" customWidth="1"/>
    <x:col min="8" max="8" width="13.710625" style="0" customWidth="1"/>
  </x:cols>
  <x:sheetData>
    <x:row r="1" spans="1:8">
      <x:c r="E1" s="1" t="s">
        <x:v>0</x:v>
      </x:c>
      <x:c r="F1" s="1" t="s">
        <x:v>0</x:v>
      </x:c>
      <x:c r="G1" s="1" t="s">
        <x:v>0</x:v>
      </x:c>
      <x:c r="H1" s="1" t="s">
        <x:v>0</x:v>
      </x:c>
    </x:row>
    <x:row r="2" spans="1:8">
      <x:c r="E2" s="1" t="s">
        <x:v>1</x:v>
      </x:c>
      <x:c r="F2" s="1" t="s">
        <x:v>1</x:v>
      </x:c>
      <x:c r="G2" s="1" t="s">
        <x:v>1</x:v>
      </x:c>
      <x:c r="H2" s="1" t="s">
        <x:v>1</x:v>
      </x:c>
    </x:row>
    <x:row r="3" spans="1:8">
      <x:c r="E3" s="1" t="s">
        <x:v>2</x:v>
      </x:c>
      <x:c r="F3" s="1" t="s">
        <x:v>2</x:v>
      </x:c>
      <x:c r="G3" s="1" t="s">
        <x:v>2</x:v>
      </x:c>
      <x:c r="H3" s="1" t="s">
        <x:v>2</x:v>
      </x:c>
    </x:row>
    <x:row r="4" spans="1:8">
      <x:c r="E4" s="2">
        <x:v>44105</x:v>
      </x:c>
      <x:c r="F4" s="2">
        <x:v>44105</x:v>
      </x:c>
      <x:c r="G4" s="2">
        <x:v>44105</x:v>
      </x:c>
      <x:c r="H4" s="2">
        <x:v>44105</x:v>
      </x:c>
    </x:row>
    <x:row r="6" spans="1:8">
      <x:c r="C6" s="3" t="s"/>
      <x:c r="D6" s="3" t="s"/>
      <x:c r="E6" s="4" t="s">
        <x:v>3</x:v>
      </x:c>
      <x:c r="F6" s="3" t="s"/>
      <x:c r="G6" s="3" t="s"/>
      <x:c r="H6" s="3" t="s"/>
    </x:row>
    <x:row r="8" spans="1:8">
      <x:c r="F8" s="5" t="s">
        <x:v>4</x:v>
      </x:c>
      <x:c r="G8" s="5" t="s">
        <x:v>5</x:v>
      </x:c>
      <x:c r="H8" s="5" t="s">
        <x:v>6</x:v>
      </x:c>
    </x:row>
    <x:row r="10" spans="1:8">
      <x:c r="C10" s="6" t="s">
        <x:v>7</x:v>
      </x:c>
      <x:c r="D10" s="7" t="s">
        <x:v>8</x:v>
      </x:c>
      <x:c r="E10" s="6" t="s">
        <x:v>9</x:v>
      </x:c>
    </x:row>
    <x:row r="11" spans="1:8">
      <x:c r="C11" s="6" t="s">
        <x:v>10</x:v>
      </x:c>
      <x:c r="D11" s="7" t="s">
        <x:v>8</x:v>
      </x:c>
      <x:c r="E11" s="6" t="s">
        <x:v>11</x:v>
      </x:c>
    </x:row>
    <x:row r="12" spans="1:8">
      <x:c r="C12" s="6" t="s">
        <x:v>12</x:v>
      </x:c>
      <x:c r="D12" s="7" t="s">
        <x:v>8</x:v>
      </x:c>
      <x:c r="E12" s="6" t="s">
        <x:v>13</x:v>
      </x:c>
    </x:row>
    <x:row r="14" spans="1:8">
      <x:c r="A14" s="8" t="s">
        <x:v>14</x:v>
      </x:c>
      <x:c r="B14" s="1" t="n">
        <x:v>1</x:v>
      </x:c>
      <x:c r="C14" s="8" t="s">
        <x:v>15</x:v>
      </x:c>
      <x:c r="D14" s="8" t="s">
        <x:v>16</x:v>
      </x:c>
      <x:c r="E14" s="9" t="s">
        <x:v>17</x:v>
      </x:c>
      <x:c r="F14" s="10" t="n">
        <x:v>5.48</x:v>
      </x:c>
      <x:c r="G14" s="11" t="n">
        <x:v>40</x:v>
      </x:c>
      <x:c r="H14" s="12">
        <x:f>ROUND(ROUND(F14,2)*ROUND(G14,3),2)</x:f>
      </x:c>
    </x:row>
    <x:row r="15" spans="1:8">
      <x:c r="A15" s="8" t="s">
        <x:v>14</x:v>
      </x:c>
      <x:c r="B15" s="1" t="n">
        <x:v>2</x:v>
      </x:c>
      <x:c r="C15" s="8" t="s">
        <x:v>18</x:v>
      </x:c>
      <x:c r="D15" s="8" t="s">
        <x:v>16</x:v>
      </x:c>
      <x:c r="E15" s="9" t="s">
        <x:v>19</x:v>
      </x:c>
      <x:c r="F15" s="10" t="n">
        <x:v>20.65</x:v>
      </x:c>
      <x:c r="G15" s="11" t="n">
        <x:v>45</x:v>
      </x:c>
      <x:c r="H15" s="12">
        <x:f>ROUND(ROUND(F15,2)*ROUND(G15,3),2)</x:f>
      </x:c>
    </x:row>
    <x:row r="16" spans="1:8">
      <x:c r="A16" s="8" t="s">
        <x:v>14</x:v>
      </x:c>
      <x:c r="B16" s="1" t="n">
        <x:v>3</x:v>
      </x:c>
      <x:c r="C16" s="8" t="s">
        <x:v>20</x:v>
      </x:c>
      <x:c r="D16" s="8" t="s">
        <x:v>21</x:v>
      </x:c>
      <x:c r="E16" s="9" t="s">
        <x:v>22</x:v>
      </x:c>
      <x:c r="F16" s="10" t="n">
        <x:v>39.83</x:v>
      </x:c>
      <x:c r="G16" s="11" t="n">
        <x:v>81.44</x:v>
      </x:c>
      <x:c r="H16" s="12">
        <x:f>ROUND(ROUND(F16,2)*ROUND(G16,3),2)</x:f>
      </x:c>
    </x:row>
    <x:row r="17" spans="1:8">
      <x:c r="A17" s="8" t="s">
        <x:v>14</x:v>
      </x:c>
      <x:c r="B17" s="1" t="n">
        <x:v>4</x:v>
      </x:c>
      <x:c r="C17" s="8" t="s">
        <x:v>23</x:v>
      </x:c>
      <x:c r="D17" s="8" t="s">
        <x:v>21</x:v>
      </x:c>
      <x:c r="E17" s="9" t="s">
        <x:v>24</x:v>
      </x:c>
      <x:c r="F17" s="10" t="n">
        <x:v>12.89</x:v>
      </x:c>
      <x:c r="G17" s="11" t="n">
        <x:v>835.142</x:v>
      </x:c>
      <x:c r="H17" s="12">
        <x:f>ROUND(ROUND(F17,2)*ROUND(G17,3),2)</x:f>
      </x:c>
    </x:row>
    <x:row r="18" spans="1:8">
      <x:c r="A18" s="8" t="s">
        <x:v>14</x:v>
      </x:c>
      <x:c r="B18" s="1" t="n">
        <x:v>5</x:v>
      </x:c>
      <x:c r="C18" s="8" t="s">
        <x:v>25</x:v>
      </x:c>
      <x:c r="D18" s="8" t="s">
        <x:v>21</x:v>
      </x:c>
      <x:c r="E18" s="9" t="s">
        <x:v>26</x:v>
      </x:c>
      <x:c r="F18" s="10" t="n">
        <x:v>42.96</x:v>
      </x:c>
      <x:c r="G18" s="11" t="n">
        <x:v>453.996</x:v>
      </x:c>
      <x:c r="H18" s="12">
        <x:f>ROUND(ROUND(F18,2)*ROUND(G18,3),2)</x:f>
      </x:c>
    </x:row>
    <x:row r="19" spans="1:8">
      <x:c r="A19" s="8" t="s">
        <x:v>14</x:v>
      </x:c>
      <x:c r="B19" s="1" t="n">
        <x:v>6</x:v>
      </x:c>
      <x:c r="C19" s="8" t="s">
        <x:v>27</x:v>
      </x:c>
      <x:c r="D19" s="8" t="s">
        <x:v>21</x:v>
      </x:c>
      <x:c r="E19" s="9" t="s">
        <x:v>28</x:v>
      </x:c>
      <x:c r="F19" s="10" t="n">
        <x:v>32.25</x:v>
      </x:c>
      <x:c r="G19" s="11" t="n">
        <x:v>1043.928</x:v>
      </x:c>
      <x:c r="H19" s="12">
        <x:f>ROUND(ROUND(F19,2)*ROUND(G19,3),2)</x:f>
      </x:c>
    </x:row>
    <x:row r="20" spans="1:8">
      <x:c r="E20" s="6" t="s">
        <x:v>29</x:v>
      </x:c>
      <x:c r="F20" s="6" t="s"/>
      <x:c r="G20" s="6" t="s"/>
      <x:c r="H20" s="13">
        <x:f>SUM(H14:H19)</x:f>
      </x:c>
    </x:row>
    <x:row r="22" spans="1:8">
      <x:c r="C22" s="6" t="s">
        <x:v>7</x:v>
      </x:c>
      <x:c r="D22" s="7" t="s">
        <x:v>8</x:v>
      </x:c>
      <x:c r="E22" s="6" t="s">
        <x:v>9</x:v>
      </x:c>
    </x:row>
    <x:row r="23" spans="1:8">
      <x:c r="C23" s="6" t="s">
        <x:v>10</x:v>
      </x:c>
      <x:c r="D23" s="7" t="s">
        <x:v>8</x:v>
      </x:c>
      <x:c r="E23" s="6" t="s">
        <x:v>11</x:v>
      </x:c>
    </x:row>
    <x:row r="24" spans="1:8">
      <x:c r="C24" s="6" t="s">
        <x:v>12</x:v>
      </x:c>
      <x:c r="D24" s="7" t="s">
        <x:v>30</x:v>
      </x:c>
      <x:c r="E24" s="6" t="s">
        <x:v>31</x:v>
      </x:c>
    </x:row>
    <x:row r="26" spans="1:8">
      <x:c r="A26" s="8" t="s">
        <x:v>32</x:v>
      </x:c>
      <x:c r="B26" s="1" t="n">
        <x:v>1</x:v>
      </x:c>
      <x:c r="C26" s="8" t="s">
        <x:v>33</x:v>
      </x:c>
      <x:c r="D26" s="8" t="s">
        <x:v>21</x:v>
      </x:c>
      <x:c r="E26" s="9" t="s">
        <x:v>34</x:v>
      </x:c>
      <x:c r="F26" s="10" t="n">
        <x:v>70.75</x:v>
      </x:c>
      <x:c r="G26" s="11" t="n">
        <x:v>59.3</x:v>
      </x:c>
      <x:c r="H26" s="12">
        <x:f>ROUND(ROUND(F26,2)*ROUND(G26,3),2)</x:f>
      </x:c>
    </x:row>
    <x:row r="27" spans="1:8">
      <x:c r="A27" s="8" t="s">
        <x:v>32</x:v>
      </x:c>
      <x:c r="B27" s="1" t="n">
        <x:v>2</x:v>
      </x:c>
      <x:c r="C27" s="8" t="s">
        <x:v>35</x:v>
      </x:c>
      <x:c r="D27" s="8" t="s">
        <x:v>36</x:v>
      </x:c>
      <x:c r="E27" s="9" t="s">
        <x:v>37</x:v>
      </x:c>
      <x:c r="F27" s="10" t="n">
        <x:v>9.22</x:v>
      </x:c>
      <x:c r="G27" s="11" t="n">
        <x:v>148.512</x:v>
      </x:c>
      <x:c r="H27" s="12">
        <x:f>ROUND(ROUND(F27,2)*ROUND(G27,3),2)</x:f>
      </x:c>
    </x:row>
    <x:row r="28" spans="1:8">
      <x:c r="A28" s="8" t="s">
        <x:v>32</x:v>
      </x:c>
      <x:c r="B28" s="1" t="n">
        <x:v>3</x:v>
      </x:c>
      <x:c r="C28" s="8" t="s">
        <x:v>38</x:v>
      </x:c>
      <x:c r="D28" s="8" t="s">
        <x:v>39</x:v>
      </x:c>
      <x:c r="E28" s="9" t="s">
        <x:v>40</x:v>
      </x:c>
      <x:c r="F28" s="10" t="n">
        <x:v>1.08</x:v>
      </x:c>
      <x:c r="G28" s="11" t="n">
        <x:v>18400.37</x:v>
      </x:c>
      <x:c r="H28" s="12">
        <x:f>ROUND(ROUND(F28,2)*ROUND(G28,3),2)</x:f>
      </x:c>
    </x:row>
    <x:row r="29" spans="1:8">
      <x:c r="A29" s="8" t="s">
        <x:v>32</x:v>
      </x:c>
      <x:c r="B29" s="1" t="n">
        <x:v>4</x:v>
      </x:c>
      <x:c r="C29" s="8" t="s">
        <x:v>41</x:v>
      </x:c>
      <x:c r="D29" s="8" t="s">
        <x:v>36</x:v>
      </x:c>
      <x:c r="E29" s="9" t="s">
        <x:v>42</x:v>
      </x:c>
      <x:c r="F29" s="10" t="n">
        <x:v>39.36</x:v>
      </x:c>
      <x:c r="G29" s="11" t="n">
        <x:v>338.771</x:v>
      </x:c>
      <x:c r="H29" s="12">
        <x:f>ROUND(ROUND(F29,2)*ROUND(G29,3),2)</x:f>
      </x:c>
    </x:row>
    <x:row r="30" spans="1:8">
      <x:c r="A30" s="8" t="s">
        <x:v>32</x:v>
      </x:c>
      <x:c r="B30" s="1" t="n">
        <x:v>5</x:v>
      </x:c>
      <x:c r="C30" s="8" t="s">
        <x:v>43</x:v>
      </x:c>
      <x:c r="D30" s="8" t="s">
        <x:v>21</x:v>
      </x:c>
      <x:c r="E30" s="9" t="s">
        <x:v>44</x:v>
      </x:c>
      <x:c r="F30" s="10" t="n">
        <x:v>90.69</x:v>
      </x:c>
      <x:c r="G30" s="11" t="n">
        <x:v>117.853</x:v>
      </x:c>
      <x:c r="H30" s="12">
        <x:f>ROUND(ROUND(F30,2)*ROUND(G30,3),2)</x:f>
      </x:c>
    </x:row>
    <x:row r="31" spans="1:8">
      <x:c r="A31" s="8" t="s">
        <x:v>32</x:v>
      </x:c>
      <x:c r="B31" s="1" t="n">
        <x:v>6</x:v>
      </x:c>
      <x:c r="C31" s="8" t="s">
        <x:v>45</x:v>
      </x:c>
      <x:c r="D31" s="8" t="s">
        <x:v>46</x:v>
      </x:c>
      <x:c r="E31" s="9" t="s">
        <x:v>47</x:v>
      </x:c>
      <x:c r="F31" s="10" t="n">
        <x:v>17.27</x:v>
      </x:c>
      <x:c r="G31" s="11" t="n">
        <x:v>78</x:v>
      </x:c>
      <x:c r="H31" s="12">
        <x:f>ROUND(ROUND(F31,2)*ROUND(G31,3),2)</x:f>
      </x:c>
    </x:row>
    <x:row r="32" spans="1:8">
      <x:c r="A32" s="8" t="s">
        <x:v>32</x:v>
      </x:c>
      <x:c r="B32" s="1" t="n">
        <x:v>7</x:v>
      </x:c>
      <x:c r="C32" s="8" t="s">
        <x:v>48</x:v>
      </x:c>
      <x:c r="D32" s="8" t="s">
        <x:v>16</x:v>
      </x:c>
      <x:c r="E32" s="9" t="s">
        <x:v>49</x:v>
      </x:c>
      <x:c r="F32" s="10" t="n">
        <x:v>117.4</x:v>
      </x:c>
      <x:c r="G32" s="11" t="n">
        <x:v>265.2</x:v>
      </x:c>
      <x:c r="H32" s="12">
        <x:f>ROUND(ROUND(F32,2)*ROUND(G32,3),2)</x:f>
      </x:c>
    </x:row>
    <x:row r="33" spans="1:8">
      <x:c r="A33" s="8" t="s">
        <x:v>32</x:v>
      </x:c>
      <x:c r="B33" s="1" t="n">
        <x:v>8</x:v>
      </x:c>
      <x:c r="C33" s="8" t="s">
        <x:v>50</x:v>
      </x:c>
      <x:c r="D33" s="8" t="s">
        <x:v>21</x:v>
      </x:c>
      <x:c r="E33" s="9" t="s">
        <x:v>51</x:v>
      </x:c>
      <x:c r="F33" s="10" t="n">
        <x:v>97.42</x:v>
      </x:c>
      <x:c r="G33" s="11" t="n">
        <x:v>8.881</x:v>
      </x:c>
      <x:c r="H33" s="12">
        <x:f>ROUND(ROUND(F33,2)*ROUND(G33,3),2)</x:f>
      </x:c>
    </x:row>
    <x:row r="34" spans="1:8">
      <x:c r="A34" s="8" t="s">
        <x:v>32</x:v>
      </x:c>
      <x:c r="B34" s="1" t="n">
        <x:v>9</x:v>
      </x:c>
      <x:c r="C34" s="8" t="s">
        <x:v>52</x:v>
      </x:c>
      <x:c r="D34" s="8" t="s">
        <x:v>16</x:v>
      </x:c>
      <x:c r="E34" s="9" t="s">
        <x:v>53</x:v>
      </x:c>
      <x:c r="F34" s="10" t="n">
        <x:v>8.57</x:v>
      </x:c>
      <x:c r="G34" s="11" t="n">
        <x:v>52.24</x:v>
      </x:c>
      <x:c r="H34" s="12">
        <x:f>ROUND(ROUND(F34,2)*ROUND(G34,3),2)</x:f>
      </x:c>
    </x:row>
    <x:row r="35" spans="1:8">
      <x:c r="A35" s="8" t="s">
        <x:v>32</x:v>
      </x:c>
      <x:c r="B35" s="1" t="n">
        <x:v>10</x:v>
      </x:c>
      <x:c r="C35" s="8" t="s">
        <x:v>54</x:v>
      </x:c>
      <x:c r="D35" s="8" t="s">
        <x:v>36</x:v>
      </x:c>
      <x:c r="E35" s="9" t="s">
        <x:v>55</x:v>
      </x:c>
      <x:c r="F35" s="10" t="n">
        <x:v>3.99</x:v>
      </x:c>
      <x:c r="G35" s="11" t="n">
        <x:v>149.929</x:v>
      </x:c>
      <x:c r="H35" s="12">
        <x:f>ROUND(ROUND(F35,2)*ROUND(G35,3),2)</x:f>
      </x:c>
    </x:row>
    <x:row r="36" spans="1:8">
      <x:c r="A36" s="8" t="s">
        <x:v>32</x:v>
      </x:c>
      <x:c r="B36" s="1" t="n">
        <x:v>11</x:v>
      </x:c>
      <x:c r="C36" s="8" t="s">
        <x:v>56</x:v>
      </x:c>
      <x:c r="D36" s="8" t="s">
        <x:v>16</x:v>
      </x:c>
      <x:c r="E36" s="9" t="s">
        <x:v>57</x:v>
      </x:c>
      <x:c r="F36" s="10" t="n">
        <x:v>56.68</x:v>
      </x:c>
      <x:c r="G36" s="11" t="n">
        <x:v>32</x:v>
      </x:c>
      <x:c r="H36" s="12">
        <x:f>ROUND(ROUND(F36,2)*ROUND(G36,3),2)</x:f>
      </x:c>
    </x:row>
    <x:row r="37" spans="1:8">
      <x:c r="E37" s="6" t="s">
        <x:v>29</x:v>
      </x:c>
      <x:c r="F37" s="6" t="s"/>
      <x:c r="G37" s="6" t="s"/>
      <x:c r="H37" s="13">
        <x:f>SUM(H26:H36)</x:f>
      </x:c>
    </x:row>
    <x:row r="39" spans="1:8">
      <x:c r="C39" s="6" t="s">
        <x:v>7</x:v>
      </x:c>
      <x:c r="D39" s="7" t="s">
        <x:v>8</x:v>
      </x:c>
      <x:c r="E39" s="6" t="s">
        <x:v>9</x:v>
      </x:c>
    </x:row>
    <x:row r="40" spans="1:8">
      <x:c r="C40" s="6" t="s">
        <x:v>10</x:v>
      </x:c>
      <x:c r="D40" s="7" t="s">
        <x:v>8</x:v>
      </x:c>
      <x:c r="E40" s="6" t="s">
        <x:v>11</x:v>
      </x:c>
    </x:row>
    <x:row r="41" spans="1:8">
      <x:c r="C41" s="6" t="s">
        <x:v>12</x:v>
      </x:c>
      <x:c r="D41" s="7" t="s">
        <x:v>58</x:v>
      </x:c>
      <x:c r="E41" s="6" t="s">
        <x:v>59</x:v>
      </x:c>
    </x:row>
    <x:row r="43" spans="1:8">
      <x:c r="A43" s="8" t="s">
        <x:v>60</x:v>
      </x:c>
      <x:c r="B43" s="1" t="n">
        <x:v>1</x:v>
      </x:c>
      <x:c r="C43" s="8" t="s">
        <x:v>61</x:v>
      </x:c>
      <x:c r="D43" s="8" t="s">
        <x:v>16</x:v>
      </x:c>
      <x:c r="E43" s="9" t="s">
        <x:v>62</x:v>
      </x:c>
      <x:c r="F43" s="10" t="n">
        <x:v>24.56</x:v>
      </x:c>
      <x:c r="G43" s="11" t="n">
        <x:v>35</x:v>
      </x:c>
      <x:c r="H43" s="12">
        <x:f>ROUND(ROUND(F43,2)*ROUND(G43,3),2)</x:f>
      </x:c>
    </x:row>
    <x:row r="44" spans="1:8">
      <x:c r="A44" s="8" t="s">
        <x:v>60</x:v>
      </x:c>
      <x:c r="B44" s="1" t="n">
        <x:v>2</x:v>
      </x:c>
      <x:c r="C44" s="8" t="s">
        <x:v>63</x:v>
      </x:c>
      <x:c r="D44" s="8" t="s">
        <x:v>16</x:v>
      </x:c>
      <x:c r="E44" s="9" t="s">
        <x:v>64</x:v>
      </x:c>
      <x:c r="F44" s="10" t="n">
        <x:v>46.78</x:v>
      </x:c>
      <x:c r="G44" s="11" t="n">
        <x:v>12</x:v>
      </x:c>
      <x:c r="H44" s="12">
        <x:f>ROUND(ROUND(F44,2)*ROUND(G44,3),2)</x:f>
      </x:c>
    </x:row>
    <x:row r="45" spans="1:8">
      <x:c r="A45" s="8" t="s">
        <x:v>60</x:v>
      </x:c>
      <x:c r="B45" s="1" t="n">
        <x:v>3</x:v>
      </x:c>
      <x:c r="C45" s="8" t="s">
        <x:v>65</x:v>
      </x:c>
      <x:c r="D45" s="8" t="s">
        <x:v>16</x:v>
      </x:c>
      <x:c r="E45" s="9" t="s">
        <x:v>66</x:v>
      </x:c>
      <x:c r="F45" s="10" t="n">
        <x:v>44.24</x:v>
      </x:c>
      <x:c r="G45" s="11" t="n">
        <x:v>8</x:v>
      </x:c>
      <x:c r="H45" s="12">
        <x:f>ROUND(ROUND(F45,2)*ROUND(G45,3),2)</x:f>
      </x:c>
    </x:row>
    <x:row r="46" spans="1:8">
      <x:c r="A46" s="8" t="s">
        <x:v>60</x:v>
      </x:c>
      <x:c r="B46" s="1" t="n">
        <x:v>4</x:v>
      </x:c>
      <x:c r="C46" s="8" t="s">
        <x:v>67</x:v>
      </x:c>
      <x:c r="D46" s="8" t="s">
        <x:v>16</x:v>
      </x:c>
      <x:c r="E46" s="9" t="s">
        <x:v>68</x:v>
      </x:c>
      <x:c r="F46" s="10" t="n">
        <x:v>35</x:v>
      </x:c>
      <x:c r="G46" s="11" t="n">
        <x:v>32</x:v>
      </x:c>
      <x:c r="H46" s="12">
        <x:f>ROUND(ROUND(F46,2)*ROUND(G46,3),2)</x:f>
      </x:c>
    </x:row>
    <x:row r="47" spans="1:8">
      <x:c r="A47" s="8" t="s">
        <x:v>60</x:v>
      </x:c>
      <x:c r="B47" s="1" t="n">
        <x:v>5</x:v>
      </x:c>
      <x:c r="C47" s="8" t="s">
        <x:v>69</x:v>
      </x:c>
      <x:c r="D47" s="8" t="s">
        <x:v>16</x:v>
      </x:c>
      <x:c r="E47" s="9" t="s">
        <x:v>70</x:v>
      </x:c>
      <x:c r="F47" s="10" t="n">
        <x:v>18</x:v>
      </x:c>
      <x:c r="G47" s="11" t="n">
        <x:v>32</x:v>
      </x:c>
      <x:c r="H47" s="12">
        <x:f>ROUND(ROUND(F47,2)*ROUND(G47,3),2)</x:f>
      </x:c>
    </x:row>
    <x:row r="48" spans="1:8">
      <x:c r="A48" s="8" t="s">
        <x:v>60</x:v>
      </x:c>
      <x:c r="B48" s="1" t="n">
        <x:v>6</x:v>
      </x:c>
      <x:c r="C48" s="8" t="s">
        <x:v>71</x:v>
      </x:c>
      <x:c r="D48" s="8" t="s">
        <x:v>16</x:v>
      </x:c>
      <x:c r="E48" s="9" t="s">
        <x:v>72</x:v>
      </x:c>
      <x:c r="F48" s="10" t="n">
        <x:v>15</x:v>
      </x:c>
      <x:c r="G48" s="11" t="n">
        <x:v>28</x:v>
      </x:c>
      <x:c r="H48" s="12">
        <x:f>ROUND(ROUND(F48,2)*ROUND(G48,3),2)</x:f>
      </x:c>
    </x:row>
    <x:row r="49" spans="1:8">
      <x:c r="A49" s="8" t="s">
        <x:v>60</x:v>
      </x:c>
      <x:c r="B49" s="1" t="n">
        <x:v>7</x:v>
      </x:c>
      <x:c r="C49" s="8" t="s">
        <x:v>73</x:v>
      </x:c>
      <x:c r="D49" s="8" t="s">
        <x:v>16</x:v>
      </x:c>
      <x:c r="E49" s="9" t="s">
        <x:v>74</x:v>
      </x:c>
      <x:c r="F49" s="10" t="n">
        <x:v>21</x:v>
      </x:c>
      <x:c r="G49" s="11" t="n">
        <x:v>28</x:v>
      </x:c>
      <x:c r="H49" s="12">
        <x:f>ROUND(ROUND(F49,2)*ROUND(G49,3),2)</x:f>
      </x:c>
    </x:row>
    <x:row r="50" spans="1:8">
      <x:c r="E50" s="6" t="s">
        <x:v>29</x:v>
      </x:c>
      <x:c r="F50" s="6" t="s"/>
      <x:c r="G50" s="6" t="s"/>
      <x:c r="H50" s="13">
        <x:f>SUM(H43:H49)</x:f>
      </x:c>
    </x:row>
    <x:row r="52" spans="1:8">
      <x:c r="C52" s="6" t="s">
        <x:v>7</x:v>
      </x:c>
      <x:c r="D52" s="7" t="s">
        <x:v>8</x:v>
      </x:c>
      <x:c r="E52" s="6" t="s">
        <x:v>9</x:v>
      </x:c>
    </x:row>
    <x:row r="53" spans="1:8">
      <x:c r="C53" s="6" t="s">
        <x:v>10</x:v>
      </x:c>
      <x:c r="D53" s="7" t="s">
        <x:v>30</x:v>
      </x:c>
      <x:c r="E53" s="6" t="s">
        <x:v>75</x:v>
      </x:c>
    </x:row>
    <x:row r="54" spans="1:8">
      <x:c r="C54" s="6" t="s">
        <x:v>12</x:v>
      </x:c>
      <x:c r="D54" s="7" t="s">
        <x:v>8</x:v>
      </x:c>
      <x:c r="E54" s="6" t="s">
        <x:v>13</x:v>
      </x:c>
    </x:row>
    <x:row r="56" spans="1:8">
      <x:c r="A56" s="8" t="s">
        <x:v>76</x:v>
      </x:c>
      <x:c r="B56" s="1" t="n">
        <x:v>1</x:v>
      </x:c>
      <x:c r="C56" s="8" t="s">
        <x:v>15</x:v>
      </x:c>
      <x:c r="D56" s="8" t="s">
        <x:v>16</x:v>
      </x:c>
      <x:c r="E56" s="9" t="s">
        <x:v>17</x:v>
      </x:c>
      <x:c r="F56" s="10" t="n">
        <x:v>5.48</x:v>
      </x:c>
      <x:c r="G56" s="11" t="n">
        <x:v>30</x:v>
      </x:c>
      <x:c r="H56" s="12">
        <x:f>ROUND(ROUND(F56,2)*ROUND(G56,3),2)</x:f>
      </x:c>
    </x:row>
    <x:row r="57" spans="1:8">
      <x:c r="A57" s="8" t="s">
        <x:v>76</x:v>
      </x:c>
      <x:c r="B57" s="1" t="n">
        <x:v>2</x:v>
      </x:c>
      <x:c r="C57" s="8" t="s">
        <x:v>18</x:v>
      </x:c>
      <x:c r="D57" s="8" t="s">
        <x:v>16</x:v>
      </x:c>
      <x:c r="E57" s="9" t="s">
        <x:v>19</x:v>
      </x:c>
      <x:c r="F57" s="10" t="n">
        <x:v>20.65</x:v>
      </x:c>
      <x:c r="G57" s="11" t="n">
        <x:v>30</x:v>
      </x:c>
      <x:c r="H57" s="12">
        <x:f>ROUND(ROUND(F57,2)*ROUND(G57,3),2)</x:f>
      </x:c>
    </x:row>
    <x:row r="58" spans="1:8">
      <x:c r="A58" s="8" t="s">
        <x:v>76</x:v>
      </x:c>
      <x:c r="B58" s="1" t="n">
        <x:v>3</x:v>
      </x:c>
      <x:c r="C58" s="8" t="s">
        <x:v>20</x:v>
      </x:c>
      <x:c r="D58" s="8" t="s">
        <x:v>21</x:v>
      </x:c>
      <x:c r="E58" s="9" t="s">
        <x:v>22</x:v>
      </x:c>
      <x:c r="F58" s="10" t="n">
        <x:v>39.83</x:v>
      </x:c>
      <x:c r="G58" s="11" t="n">
        <x:v>71</x:v>
      </x:c>
      <x:c r="H58" s="12">
        <x:f>ROUND(ROUND(F58,2)*ROUND(G58,3),2)</x:f>
      </x:c>
    </x:row>
    <x:row r="59" spans="1:8">
      <x:c r="A59" s="8" t="s">
        <x:v>76</x:v>
      </x:c>
      <x:c r="B59" s="1" t="n">
        <x:v>4</x:v>
      </x:c>
      <x:c r="C59" s="8" t="s">
        <x:v>23</x:v>
      </x:c>
      <x:c r="D59" s="8" t="s">
        <x:v>21</x:v>
      </x:c>
      <x:c r="E59" s="9" t="s">
        <x:v>24</x:v>
      </x:c>
      <x:c r="F59" s="10" t="n">
        <x:v>12.89</x:v>
      </x:c>
      <x:c r="G59" s="11" t="n">
        <x:v>598.99</x:v>
      </x:c>
      <x:c r="H59" s="12">
        <x:f>ROUND(ROUND(F59,2)*ROUND(G59,3),2)</x:f>
      </x:c>
    </x:row>
    <x:row r="60" spans="1:8">
      <x:c r="A60" s="8" t="s">
        <x:v>76</x:v>
      </x:c>
      <x:c r="B60" s="1" t="n">
        <x:v>5</x:v>
      </x:c>
      <x:c r="C60" s="8" t="s">
        <x:v>25</x:v>
      </x:c>
      <x:c r="D60" s="8" t="s">
        <x:v>21</x:v>
      </x:c>
      <x:c r="E60" s="9" t="s">
        <x:v>26</x:v>
      </x:c>
      <x:c r="F60" s="10" t="n">
        <x:v>42.96</x:v>
      </x:c>
      <x:c r="G60" s="11" t="n">
        <x:v>175.8</x:v>
      </x:c>
      <x:c r="H60" s="12">
        <x:f>ROUND(ROUND(F60,2)*ROUND(G60,3),2)</x:f>
      </x:c>
    </x:row>
    <x:row r="61" spans="1:8">
      <x:c r="A61" s="8" t="s">
        <x:v>76</x:v>
      </x:c>
      <x:c r="B61" s="1" t="n">
        <x:v>6</x:v>
      </x:c>
      <x:c r="C61" s="8" t="s">
        <x:v>27</x:v>
      </x:c>
      <x:c r="D61" s="8" t="s">
        <x:v>21</x:v>
      </x:c>
      <x:c r="E61" s="9" t="s">
        <x:v>28</x:v>
      </x:c>
      <x:c r="F61" s="10" t="n">
        <x:v>32.25</x:v>
      </x:c>
      <x:c r="G61" s="11" t="n">
        <x:v>175.8</x:v>
      </x:c>
      <x:c r="H61" s="12">
        <x:f>ROUND(ROUND(F61,2)*ROUND(G61,3),2)</x:f>
      </x:c>
    </x:row>
    <x:row r="62" spans="1:8">
      <x:c r="E62" s="6" t="s">
        <x:v>29</x:v>
      </x:c>
      <x:c r="F62" s="6" t="s"/>
      <x:c r="G62" s="6" t="s"/>
      <x:c r="H62" s="13">
        <x:f>SUM(H56:H61)</x:f>
      </x:c>
    </x:row>
    <x:row r="64" spans="1:8">
      <x:c r="C64" s="6" t="s">
        <x:v>7</x:v>
      </x:c>
      <x:c r="D64" s="7" t="s">
        <x:v>8</x:v>
      </x:c>
      <x:c r="E64" s="6" t="s">
        <x:v>9</x:v>
      </x:c>
    </x:row>
    <x:row r="65" spans="1:8">
      <x:c r="C65" s="6" t="s">
        <x:v>10</x:v>
      </x:c>
      <x:c r="D65" s="7" t="s">
        <x:v>30</x:v>
      </x:c>
      <x:c r="E65" s="6" t="s">
        <x:v>75</x:v>
      </x:c>
    </x:row>
    <x:row r="66" spans="1:8">
      <x:c r="C66" s="6" t="s">
        <x:v>12</x:v>
      </x:c>
      <x:c r="D66" s="7" t="s">
        <x:v>30</x:v>
      </x:c>
      <x:c r="E66" s="6" t="s">
        <x:v>31</x:v>
      </x:c>
    </x:row>
    <x:row r="68" spans="1:8">
      <x:c r="A68" s="8" t="s">
        <x:v>77</x:v>
      </x:c>
      <x:c r="B68" s="1" t="n">
        <x:v>1</x:v>
      </x:c>
      <x:c r="C68" s="8" t="s">
        <x:v>33</x:v>
      </x:c>
      <x:c r="D68" s="8" t="s">
        <x:v>21</x:v>
      </x:c>
      <x:c r="E68" s="9" t="s">
        <x:v>34</x:v>
      </x:c>
      <x:c r="F68" s="10" t="n">
        <x:v>70.75</x:v>
      </x:c>
      <x:c r="G68" s="11" t="n">
        <x:v>71.7</x:v>
      </x:c>
      <x:c r="H68" s="12">
        <x:f>ROUND(ROUND(F68,2)*ROUND(G68,3),2)</x:f>
      </x:c>
    </x:row>
    <x:row r="69" spans="1:8">
      <x:c r="A69" s="8" t="s">
        <x:v>77</x:v>
      </x:c>
      <x:c r="B69" s="1" t="n">
        <x:v>2</x:v>
      </x:c>
      <x:c r="C69" s="8" t="s">
        <x:v>35</x:v>
      </x:c>
      <x:c r="D69" s="8" t="s">
        <x:v>36</x:v>
      </x:c>
      <x:c r="E69" s="9" t="s">
        <x:v>37</x:v>
      </x:c>
      <x:c r="F69" s="10" t="n">
        <x:v>9.22</x:v>
      </x:c>
      <x:c r="G69" s="11" t="n">
        <x:v>80.976</x:v>
      </x:c>
      <x:c r="H69" s="12">
        <x:f>ROUND(ROUND(F69,2)*ROUND(G69,3),2)</x:f>
      </x:c>
    </x:row>
    <x:row r="70" spans="1:8">
      <x:c r="A70" s="8" t="s">
        <x:v>77</x:v>
      </x:c>
      <x:c r="B70" s="1" t="n">
        <x:v>3</x:v>
      </x:c>
      <x:c r="C70" s="8" t="s">
        <x:v>38</x:v>
      </x:c>
      <x:c r="D70" s="8" t="s">
        <x:v>39</x:v>
      </x:c>
      <x:c r="E70" s="9" t="s">
        <x:v>40</x:v>
      </x:c>
      <x:c r="F70" s="10" t="n">
        <x:v>1.08</x:v>
      </x:c>
      <x:c r="G70" s="11" t="n">
        <x:v>6567.21</x:v>
      </x:c>
      <x:c r="H70" s="12">
        <x:f>ROUND(ROUND(F70,2)*ROUND(G70,3),2)</x:f>
      </x:c>
    </x:row>
    <x:row r="71" spans="1:8">
      <x:c r="A71" s="8" t="s">
        <x:v>77</x:v>
      </x:c>
      <x:c r="B71" s="1" t="n">
        <x:v>4</x:v>
      </x:c>
      <x:c r="C71" s="8" t="s">
        <x:v>41</x:v>
      </x:c>
      <x:c r="D71" s="8" t="s">
        <x:v>36</x:v>
      </x:c>
      <x:c r="E71" s="9" t="s">
        <x:v>42</x:v>
      </x:c>
      <x:c r="F71" s="10" t="n">
        <x:v>39.36</x:v>
      </x:c>
      <x:c r="G71" s="11" t="n">
        <x:v>205.426</x:v>
      </x:c>
      <x:c r="H71" s="12">
        <x:f>ROUND(ROUND(F71,2)*ROUND(G71,3),2)</x:f>
      </x:c>
    </x:row>
    <x:row r="72" spans="1:8">
      <x:c r="A72" s="8" t="s">
        <x:v>77</x:v>
      </x:c>
      <x:c r="B72" s="1" t="n">
        <x:v>5</x:v>
      </x:c>
      <x:c r="C72" s="8" t="s">
        <x:v>43</x:v>
      </x:c>
      <x:c r="D72" s="8" t="s">
        <x:v>21</x:v>
      </x:c>
      <x:c r="E72" s="9" t="s">
        <x:v>44</x:v>
      </x:c>
      <x:c r="F72" s="10" t="n">
        <x:v>90.69</x:v>
      </x:c>
      <x:c r="G72" s="11" t="n">
        <x:v>67.657</x:v>
      </x:c>
      <x:c r="H72" s="12">
        <x:f>ROUND(ROUND(F72,2)*ROUND(G72,3),2)</x:f>
      </x:c>
    </x:row>
    <x:row r="73" spans="1:8">
      <x:c r="A73" s="8" t="s">
        <x:v>77</x:v>
      </x:c>
      <x:c r="B73" s="1" t="n">
        <x:v>6</x:v>
      </x:c>
      <x:c r="C73" s="8" t="s">
        <x:v>45</x:v>
      </x:c>
      <x:c r="D73" s="8" t="s">
        <x:v>46</x:v>
      </x:c>
      <x:c r="E73" s="9" t="s">
        <x:v>47</x:v>
      </x:c>
      <x:c r="F73" s="10" t="n">
        <x:v>17.27</x:v>
      </x:c>
      <x:c r="G73" s="11" t="n">
        <x:v>42</x:v>
      </x:c>
      <x:c r="H73" s="12">
        <x:f>ROUND(ROUND(F73,2)*ROUND(G73,3),2)</x:f>
      </x:c>
    </x:row>
    <x:row r="74" spans="1:8">
      <x:c r="A74" s="8" t="s">
        <x:v>77</x:v>
      </x:c>
      <x:c r="B74" s="1" t="n">
        <x:v>7</x:v>
      </x:c>
      <x:c r="C74" s="8" t="s">
        <x:v>78</x:v>
      </x:c>
      <x:c r="D74" s="8" t="s">
        <x:v>16</x:v>
      </x:c>
      <x:c r="E74" s="9" t="s">
        <x:v>49</x:v>
      </x:c>
      <x:c r="F74" s="10" t="n">
        <x:v>142.9</x:v>
      </x:c>
      <x:c r="G74" s="11" t="n">
        <x:v>178.5</x:v>
      </x:c>
      <x:c r="H74" s="12">
        <x:f>ROUND(ROUND(F74,2)*ROUND(G74,3),2)</x:f>
      </x:c>
    </x:row>
    <x:row r="75" spans="1:8">
      <x:c r="A75" s="8" t="s">
        <x:v>77</x:v>
      </x:c>
      <x:c r="B75" s="1" t="n">
        <x:v>8</x:v>
      </x:c>
      <x:c r="C75" s="8" t="s">
        <x:v>50</x:v>
      </x:c>
      <x:c r="D75" s="8" t="s">
        <x:v>21</x:v>
      </x:c>
      <x:c r="E75" s="9" t="s">
        <x:v>51</x:v>
      </x:c>
      <x:c r="F75" s="10" t="n">
        <x:v>97.42</x:v>
      </x:c>
      <x:c r="G75" s="11" t="n">
        <x:v>5.976</x:v>
      </x:c>
      <x:c r="H75" s="12">
        <x:f>ROUND(ROUND(F75,2)*ROUND(G75,3),2)</x:f>
      </x:c>
    </x:row>
    <x:row r="76" spans="1:8">
      <x:c r="A76" s="8" t="s">
        <x:v>77</x:v>
      </x:c>
      <x:c r="B76" s="1" t="n">
        <x:v>9</x:v>
      </x:c>
      <x:c r="C76" s="8" t="s">
        <x:v>52</x:v>
      </x:c>
      <x:c r="D76" s="8" t="s">
        <x:v>16</x:v>
      </x:c>
      <x:c r="E76" s="9" t="s">
        <x:v>53</x:v>
      </x:c>
      <x:c r="F76" s="10" t="n">
        <x:v>8.57</x:v>
      </x:c>
      <x:c r="G76" s="11" t="n">
        <x:v>28.12</x:v>
      </x:c>
      <x:c r="H76" s="12">
        <x:f>ROUND(ROUND(F76,2)*ROUND(G76,3),2)</x:f>
      </x:c>
    </x:row>
    <x:row r="77" spans="1:8">
      <x:c r="A77" s="8" t="s">
        <x:v>77</x:v>
      </x:c>
      <x:c r="B77" s="1" t="n">
        <x:v>10</x:v>
      </x:c>
      <x:c r="C77" s="8" t="s">
        <x:v>54</x:v>
      </x:c>
      <x:c r="D77" s="8" t="s">
        <x:v>36</x:v>
      </x:c>
      <x:c r="E77" s="9" t="s">
        <x:v>55</x:v>
      </x:c>
      <x:c r="F77" s="10" t="n">
        <x:v>3.99</x:v>
      </x:c>
      <x:c r="G77" s="11" t="n">
        <x:v>91.952</x:v>
      </x:c>
      <x:c r="H77" s="12">
        <x:f>ROUND(ROUND(F77,2)*ROUND(G77,3),2)</x:f>
      </x:c>
    </x:row>
    <x:row r="78" spans="1:8">
      <x:c r="A78" s="8" t="s">
        <x:v>77</x:v>
      </x:c>
      <x:c r="B78" s="1" t="n">
        <x:v>11</x:v>
      </x:c>
      <x:c r="C78" s="8" t="s">
        <x:v>56</x:v>
      </x:c>
      <x:c r="D78" s="8" t="s">
        <x:v>16</x:v>
      </x:c>
      <x:c r="E78" s="9" t="s">
        <x:v>57</x:v>
      </x:c>
      <x:c r="F78" s="10" t="n">
        <x:v>56.68</x:v>
      </x:c>
      <x:c r="G78" s="11" t="n">
        <x:v>20</x:v>
      </x:c>
      <x:c r="H78" s="12">
        <x:f>ROUND(ROUND(F78,2)*ROUND(G78,3),2)</x:f>
      </x:c>
    </x:row>
    <x:row r="79" spans="1:8">
      <x:c r="E79" s="6" t="s">
        <x:v>29</x:v>
      </x:c>
      <x:c r="F79" s="6" t="s"/>
      <x:c r="G79" s="6" t="s"/>
      <x:c r="H79" s="13">
        <x:f>SUM(H68:H78)</x:f>
      </x:c>
    </x:row>
    <x:row r="81" spans="1:8">
      <x:c r="C81" s="6" t="s">
        <x:v>7</x:v>
      </x:c>
      <x:c r="D81" s="7" t="s">
        <x:v>8</x:v>
      </x:c>
      <x:c r="E81" s="6" t="s">
        <x:v>9</x:v>
      </x:c>
    </x:row>
    <x:row r="82" spans="1:8">
      <x:c r="C82" s="6" t="s">
        <x:v>10</x:v>
      </x:c>
      <x:c r="D82" s="7" t="s">
        <x:v>30</x:v>
      </x:c>
      <x:c r="E82" s="6" t="s">
        <x:v>75</x:v>
      </x:c>
    </x:row>
    <x:row r="83" spans="1:8">
      <x:c r="C83" s="6" t="s">
        <x:v>12</x:v>
      </x:c>
      <x:c r="D83" s="7" t="s">
        <x:v>58</x:v>
      </x:c>
      <x:c r="E83" s="6" t="s">
        <x:v>59</x:v>
      </x:c>
    </x:row>
    <x:row r="85" spans="1:8">
      <x:c r="A85" s="8" t="s">
        <x:v>79</x:v>
      </x:c>
      <x:c r="B85" s="1" t="n">
        <x:v>1</x:v>
      </x:c>
      <x:c r="C85" s="8" t="s">
        <x:v>61</x:v>
      </x:c>
      <x:c r="D85" s="8" t="s">
        <x:v>16</x:v>
      </x:c>
      <x:c r="E85" s="9" t="s">
        <x:v>62</x:v>
      </x:c>
      <x:c r="F85" s="10" t="n">
        <x:v>24.56</x:v>
      </x:c>
      <x:c r="G85" s="11" t="n">
        <x:v>12</x:v>
      </x:c>
      <x:c r="H85" s="12">
        <x:f>ROUND(ROUND(F85,2)*ROUND(G85,3),2)</x:f>
      </x:c>
    </x:row>
    <x:row r="86" spans="1:8">
      <x:c r="A86" s="8" t="s">
        <x:v>79</x:v>
      </x:c>
      <x:c r="B86" s="1" t="n">
        <x:v>2</x:v>
      </x:c>
      <x:c r="C86" s="8" t="s">
        <x:v>63</x:v>
      </x:c>
      <x:c r="D86" s="8" t="s">
        <x:v>16</x:v>
      </x:c>
      <x:c r="E86" s="9" t="s">
        <x:v>64</x:v>
      </x:c>
      <x:c r="F86" s="10" t="n">
        <x:v>46.78</x:v>
      </x:c>
      <x:c r="G86" s="11" t="n">
        <x:v>8</x:v>
      </x:c>
      <x:c r="H86" s="12">
        <x:f>ROUND(ROUND(F86,2)*ROUND(G86,3),2)</x:f>
      </x:c>
    </x:row>
    <x:row r="87" spans="1:8">
      <x:c r="A87" s="8" t="s">
        <x:v>79</x:v>
      </x:c>
      <x:c r="B87" s="1" t="n">
        <x:v>3</x:v>
      </x:c>
      <x:c r="C87" s="8" t="s">
        <x:v>69</x:v>
      </x:c>
      <x:c r="D87" s="8" t="s">
        <x:v>16</x:v>
      </x:c>
      <x:c r="E87" s="9" t="s">
        <x:v>70</x:v>
      </x:c>
      <x:c r="F87" s="10" t="n">
        <x:v>18</x:v>
      </x:c>
      <x:c r="G87" s="11" t="n">
        <x:v>12</x:v>
      </x:c>
      <x:c r="H87" s="12">
        <x:f>ROUND(ROUND(F87,2)*ROUND(G87,3),2)</x:f>
      </x:c>
    </x:row>
    <x:row r="88" spans="1:8">
      <x:c r="A88" s="8" t="s">
        <x:v>79</x:v>
      </x:c>
      <x:c r="B88" s="1" t="n">
        <x:v>4</x:v>
      </x:c>
      <x:c r="C88" s="8" t="s">
        <x:v>71</x:v>
      </x:c>
      <x:c r="D88" s="8" t="s">
        <x:v>16</x:v>
      </x:c>
      <x:c r="E88" s="9" t="s">
        <x:v>72</x:v>
      </x:c>
      <x:c r="F88" s="10" t="n">
        <x:v>15</x:v>
      </x:c>
      <x:c r="G88" s="11" t="n">
        <x:v>12</x:v>
      </x:c>
      <x:c r="H88" s="12">
        <x:f>ROUND(ROUND(F88,2)*ROUND(G88,3),2)</x:f>
      </x:c>
    </x:row>
    <x:row r="89" spans="1:8">
      <x:c r="A89" s="8" t="s">
        <x:v>79</x:v>
      </x:c>
      <x:c r="B89" s="1" t="n">
        <x:v>5</x:v>
      </x:c>
      <x:c r="C89" s="8" t="s">
        <x:v>73</x:v>
      </x:c>
      <x:c r="D89" s="8" t="s">
        <x:v>16</x:v>
      </x:c>
      <x:c r="E89" s="9" t="s">
        <x:v>74</x:v>
      </x:c>
      <x:c r="F89" s="10" t="n">
        <x:v>21</x:v>
      </x:c>
      <x:c r="G89" s="11" t="n">
        <x:v>12</x:v>
      </x:c>
      <x:c r="H89" s="12">
        <x:f>ROUND(ROUND(F89,2)*ROUND(G89,3),2)</x:f>
      </x:c>
    </x:row>
    <x:row r="90" spans="1:8">
      <x:c r="E90" s="6" t="s">
        <x:v>29</x:v>
      </x:c>
      <x:c r="F90" s="6" t="s"/>
      <x:c r="G90" s="6" t="s"/>
      <x:c r="H90" s="13">
        <x:f>SUM(H85:H89)</x:f>
      </x:c>
    </x:row>
    <x:row r="92" spans="1:8">
      <x:c r="C92" s="6" t="s">
        <x:v>7</x:v>
      </x:c>
      <x:c r="D92" s="7" t="s">
        <x:v>8</x:v>
      </x:c>
      <x:c r="E92" s="6" t="s">
        <x:v>9</x:v>
      </x:c>
    </x:row>
    <x:row r="93" spans="1:8">
      <x:c r="C93" s="6" t="s">
        <x:v>10</x:v>
      </x:c>
      <x:c r="D93" s="7" t="s">
        <x:v>58</x:v>
      </x:c>
      <x:c r="E93" s="6" t="s">
        <x:v>80</x:v>
      </x:c>
    </x:row>
    <x:row r="95" spans="1:8">
      <x:c r="A95" s="8" t="s">
        <x:v>81</x:v>
      </x:c>
      <x:c r="B95" s="1" t="n">
        <x:v>1</x:v>
      </x:c>
      <x:c r="C95" s="8" t="s">
        <x:v>82</x:v>
      </x:c>
      <x:c r="D95" s="8" t="s">
        <x:v>21</x:v>
      </x:c>
      <x:c r="E95" s="9" t="s">
        <x:v>83</x:v>
      </x:c>
      <x:c r="F95" s="10" t="n">
        <x:v>1.86</x:v>
      </x:c>
      <x:c r="G95" s="11" t="n">
        <x:v>1164</x:v>
      </x:c>
      <x:c r="H95" s="12">
        <x:f>ROUND(ROUND(F95,2)*ROUND(G95,3),2)</x:f>
      </x:c>
    </x:row>
    <x:row r="96" spans="1:8">
      <x:c r="A96" s="8" t="s">
        <x:v>81</x:v>
      </x:c>
      <x:c r="B96" s="1" t="n">
        <x:v>2</x:v>
      </x:c>
      <x:c r="C96" s="8" t="s">
        <x:v>84</x:v>
      </x:c>
      <x:c r="D96" s="8" t="s">
        <x:v>36</x:v>
      </x:c>
      <x:c r="E96" s="9" t="s">
        <x:v>85</x:v>
      </x:c>
      <x:c r="F96" s="10" t="n">
        <x:v>1.3</x:v>
      </x:c>
      <x:c r="G96" s="11" t="n">
        <x:v>2632</x:v>
      </x:c>
      <x:c r="H96" s="12">
        <x:f>ROUND(ROUND(F96,2)*ROUND(G96,3),2)</x:f>
      </x:c>
    </x:row>
    <x:row r="97" spans="1:8">
      <x:c r="A97" s="8" t="s">
        <x:v>81</x:v>
      </x:c>
      <x:c r="B97" s="1" t="n">
        <x:v>3</x:v>
      </x:c>
      <x:c r="C97" s="8" t="s">
        <x:v>86</x:v>
      </x:c>
      <x:c r="D97" s="8" t="s">
        <x:v>21</x:v>
      </x:c>
      <x:c r="E97" s="9" t="s">
        <x:v>87</x:v>
      </x:c>
      <x:c r="F97" s="10" t="n">
        <x:v>2.79</x:v>
      </x:c>
      <x:c r="G97" s="11" t="n">
        <x:v>526.4</x:v>
      </x:c>
      <x:c r="H97" s="12">
        <x:f>ROUND(ROUND(F97,2)*ROUND(G97,3),2)</x:f>
      </x:c>
    </x:row>
    <x:row r="98" spans="1:8">
      <x:c r="A98" s="8" t="s">
        <x:v>81</x:v>
      </x:c>
      <x:c r="B98" s="1" t="n">
        <x:v>4</x:v>
      </x:c>
      <x:c r="C98" s="8" t="s">
        <x:v>88</x:v>
      </x:c>
      <x:c r="D98" s="8" t="s">
        <x:v>21</x:v>
      </x:c>
      <x:c r="E98" s="9" t="s">
        <x:v>89</x:v>
      </x:c>
      <x:c r="F98" s="10" t="n">
        <x:v>4.79</x:v>
      </x:c>
      <x:c r="G98" s="11" t="n">
        <x:v>637.6</x:v>
      </x:c>
      <x:c r="H98" s="12">
        <x:f>ROUND(ROUND(F98,2)*ROUND(G98,3),2)</x:f>
      </x:c>
    </x:row>
    <x:row r="99" spans="1:8">
      <x:c r="A99" s="8" t="s">
        <x:v>81</x:v>
      </x:c>
      <x:c r="B99" s="1" t="n">
        <x:v>5</x:v>
      </x:c>
      <x:c r="C99" s="8" t="s">
        <x:v>90</x:v>
      </x:c>
      <x:c r="D99" s="8" t="s">
        <x:v>36</x:v>
      </x:c>
      <x:c r="E99" s="9" t="s">
        <x:v>91</x:v>
      </x:c>
      <x:c r="F99" s="10" t="n">
        <x:v>5.34</x:v>
      </x:c>
      <x:c r="G99" s="11" t="n">
        <x:v>1052.8</x:v>
      </x:c>
      <x:c r="H99" s="12">
        <x:f>ROUND(ROUND(F99,2)*ROUND(G99,3),2)</x:f>
      </x:c>
    </x:row>
    <x:row r="100" spans="1:8">
      <x:c r="A100" s="8" t="s">
        <x:v>81</x:v>
      </x:c>
      <x:c r="B100" s="1" t="n">
        <x:v>6</x:v>
      </x:c>
      <x:c r="C100" s="8" t="s">
        <x:v>92</x:v>
      </x:c>
      <x:c r="D100" s="8" t="s">
        <x:v>36</x:v>
      </x:c>
      <x:c r="E100" s="9" t="s">
        <x:v>93</x:v>
      </x:c>
      <x:c r="F100" s="10" t="n">
        <x:v>1.12</x:v>
      </x:c>
      <x:c r="G100" s="11" t="n">
        <x:v>2632</x:v>
      </x:c>
      <x:c r="H100" s="12">
        <x:f>ROUND(ROUND(F100,2)*ROUND(G100,3),2)</x:f>
      </x:c>
    </x:row>
    <x:row r="101" spans="1:8">
      <x:c r="E101" s="6" t="s">
        <x:v>29</x:v>
      </x:c>
      <x:c r="F101" s="6" t="s"/>
      <x:c r="G101" s="6" t="s"/>
      <x:c r="H101" s="13">
        <x:f>SUM(H95:H100)</x:f>
      </x:c>
    </x:row>
    <x:row r="103" spans="1:8">
      <x:c r="C103" s="6" t="s">
        <x:v>7</x:v>
      </x:c>
      <x:c r="D103" s="7" t="s">
        <x:v>8</x:v>
      </x:c>
      <x:c r="E103" s="6" t="s">
        <x:v>9</x:v>
      </x:c>
    </x:row>
    <x:row r="104" spans="1:8">
      <x:c r="C104" s="6" t="s">
        <x:v>10</x:v>
      </x:c>
      <x:c r="D104" s="7" t="s">
        <x:v>94</x:v>
      </x:c>
      <x:c r="E104" s="6" t="s">
        <x:v>95</x:v>
      </x:c>
    </x:row>
    <x:row r="106" spans="1:8">
      <x:c r="A106" s="8" t="s">
        <x:v>96</x:v>
      </x:c>
      <x:c r="B106" s="1" t="n">
        <x:v>1</x:v>
      </x:c>
      <x:c r="C106" s="8" t="s">
        <x:v>97</x:v>
      </x:c>
      <x:c r="D106" s="8" t="s">
        <x:v>21</x:v>
      </x:c>
      <x:c r="E106" s="9" t="s">
        <x:v>98</x:v>
      </x:c>
      <x:c r="F106" s="10" t="n">
        <x:v>5.29</x:v>
      </x:c>
      <x:c r="G106" s="11" t="n">
        <x:v>243</x:v>
      </x:c>
      <x:c r="H106" s="12">
        <x:f>ROUND(ROUND(F106,2)*ROUND(G106,3),2)</x:f>
      </x:c>
    </x:row>
    <x:row r="107" spans="1:8">
      <x:c r="A107" s="8" t="s">
        <x:v>96</x:v>
      </x:c>
      <x:c r="B107" s="1" t="n">
        <x:v>2</x:v>
      </x:c>
      <x:c r="C107" s="8" t="s">
        <x:v>99</x:v>
      </x:c>
      <x:c r="D107" s="8" t="s">
        <x:v>21</x:v>
      </x:c>
      <x:c r="E107" s="9" t="s">
        <x:v>100</x:v>
      </x:c>
      <x:c r="F107" s="10" t="n">
        <x:v>110.35</x:v>
      </x:c>
      <x:c r="G107" s="11" t="n">
        <x:v>90</x:v>
      </x:c>
      <x:c r="H107" s="12">
        <x:f>ROUND(ROUND(F107,2)*ROUND(G107,3),2)</x:f>
      </x:c>
    </x:row>
    <x:row r="108" spans="1:8">
      <x:c r="E108" s="6" t="s">
        <x:v>29</x:v>
      </x:c>
      <x:c r="F108" s="6" t="s"/>
      <x:c r="G108" s="6" t="s"/>
      <x:c r="H108" s="13">
        <x:f>SUM(H106:H107)</x:f>
      </x:c>
    </x:row>
    <x:row r="110" spans="1:8">
      <x:c r="C110" s="6" t="s">
        <x:v>7</x:v>
      </x:c>
      <x:c r="D110" s="7" t="s">
        <x:v>8</x:v>
      </x:c>
      <x:c r="E110" s="6" t="s">
        <x:v>9</x:v>
      </x:c>
    </x:row>
    <x:row r="111" spans="1:8">
      <x:c r="C111" s="6" t="s">
        <x:v>10</x:v>
      </x:c>
      <x:c r="D111" s="7" t="s">
        <x:v>101</x:v>
      </x:c>
      <x:c r="E111" s="6" t="s">
        <x:v>102</x:v>
      </x:c>
    </x:row>
    <x:row r="113" spans="1:8">
      <x:c r="A113" s="8" t="s">
        <x:v>103</x:v>
      </x:c>
      <x:c r="B113" s="1" t="n">
        <x:v>1</x:v>
      </x:c>
      <x:c r="C113" s="8" t="s">
        <x:v>104</x:v>
      </x:c>
      <x:c r="D113" s="8" t="s">
        <x:v>105</x:v>
      </x:c>
      <x:c r="E113" s="9" t="s">
        <x:v>106</x:v>
      </x:c>
      <x:c r="F113" s="10" t="n">
        <x:v>3720</x:v>
      </x:c>
      <x:c r="G113" s="11" t="n">
        <x:v>1</x:v>
      </x:c>
      <x:c r="H113" s="12">
        <x:f>ROUND(ROUND(F113,2)*ROUND(G113,3),2)</x:f>
      </x:c>
    </x:row>
    <x:row r="114" spans="1:8">
      <x:c r="A114" s="8" t="s">
        <x:v>103</x:v>
      </x:c>
      <x:c r="B114" s="1" t="n">
        <x:v>2</x:v>
      </x:c>
      <x:c r="C114" s="8" t="s">
        <x:v>107</x:v>
      </x:c>
      <x:c r="D114" s="8" t="s">
        <x:v>105</x:v>
      </x:c>
      <x:c r="E114" s="9" t="s">
        <x:v>108</x:v>
      </x:c>
      <x:c r="F114" s="10" t="n">
        <x:v>2508.02</x:v>
      </x:c>
      <x:c r="G114" s="11" t="n">
        <x:v>1</x:v>
      </x:c>
      <x:c r="H114" s="12">
        <x:f>ROUND(ROUND(F114,2)*ROUND(G114,3),2)</x:f>
      </x:c>
    </x:row>
    <x:row r="115" spans="1:8">
      <x:c r="E115" s="6" t="s">
        <x:v>29</x:v>
      </x:c>
      <x:c r="F115" s="6" t="s"/>
      <x:c r="G115" s="6" t="s"/>
      <x:c r="H115" s="13">
        <x:f>SUM(H113:H114)</x:f>
      </x:c>
    </x:row>
    <x:row r="117" spans="1:8">
      <x:c r="E117" s="14" t="s">
        <x:v>109</x:v>
      </x:c>
      <x:c r="H117" s="15">
        <x:f>SUM(H9:H116)/2</x:f>
      </x:c>
    </x:row>
  </x:sheetData>
  <x:sheetProtection sheet="1"/>
  <x:mergeCells count="4">
    <x:mergeCell ref="E1:H1"/>
    <x:mergeCell ref="E2:H2"/>
    <x:mergeCell ref="E3:H3"/>
    <x:mergeCell ref="E4:H4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AA725"/>
  <x:sheetViews>
    <x:sheetView workbookViewId="0">
      <x:pane xSplit="0" ySplit="8" topLeftCell="A9" state="frozenSplit"/>
    </x:sheetView>
  </x:sheetViews>
  <x:sheetFormatPr defaultRowHeight="15"/>
  <x:cols>
    <x:col min="1" max="1" width="6.710625" style="0" customWidth="1"/>
    <x:col min="2" max="2" width="14.710625" style="0" customWidth="1"/>
    <x:col min="3" max="3" width="6.210625" style="0" customWidth="1"/>
    <x:col min="4" max="4" width="30.710625" style="0" customWidth="1"/>
    <x:col min="5" max="5" width="10.710625" style="0" customWidth="1"/>
    <x:col min="6" max="6" width="3.0106249999999997" style="0" customWidth="1"/>
    <x:col min="7" max="7" width="2.210625" style="0" customWidth="1"/>
    <x:col min="8" max="8" width="10.710625" style="0" customWidth="1"/>
    <x:col min="9" max="9" width="2.210625" style="0" customWidth="1"/>
    <x:col min="10" max="11" width="10.710625" style="0" customWidth="1"/>
  </x:cols>
  <x:sheetData>
    <x:row r="1" spans="1:27">
      <x:c r="A1" s="16" t="s">
        <x:v>0</x:v>
      </x:c>
      <x:c r="B1" s="16" t="s">
        <x:v>0</x:v>
      </x:c>
      <x:c r="C1" s="16" t="s">
        <x:v>0</x:v>
      </x:c>
      <x:c r="D1" s="16" t="s">
        <x:v>0</x:v>
      </x:c>
      <x:c r="E1" s="16" t="s">
        <x:v>0</x:v>
      </x:c>
      <x:c r="F1" s="16" t="s">
        <x:v>0</x:v>
      </x:c>
      <x:c r="G1" s="16" t="s">
        <x:v>0</x:v>
      </x:c>
      <x:c r="H1" s="16" t="s">
        <x:v>0</x:v>
      </x:c>
      <x:c r="I1" s="16" t="s">
        <x:v>0</x:v>
      </x:c>
      <x:c r="J1" s="16" t="s">
        <x:v>0</x:v>
      </x:c>
      <x:c r="K1" s="16" t="s">
        <x:v>0</x:v>
      </x:c>
    </x:row>
    <x:row r="2" spans="1:27">
      <x:c r="A2" s="16" t="s">
        <x:v>1</x:v>
      </x:c>
      <x:c r="B2" s="16" t="s">
        <x:v>1</x:v>
      </x:c>
      <x:c r="C2" s="16" t="s">
        <x:v>1</x:v>
      </x:c>
      <x:c r="D2" s="16" t="s">
        <x:v>1</x:v>
      </x:c>
      <x:c r="E2" s="16" t="s">
        <x:v>1</x:v>
      </x:c>
      <x:c r="F2" s="16" t="s">
        <x:v>1</x:v>
      </x:c>
      <x:c r="G2" s="16" t="s">
        <x:v>1</x:v>
      </x:c>
      <x:c r="H2" s="16" t="s">
        <x:v>1</x:v>
      </x:c>
      <x:c r="I2" s="16" t="s">
        <x:v>1</x:v>
      </x:c>
      <x:c r="J2" s="16" t="s">
        <x:v>1</x:v>
      </x:c>
      <x:c r="K2" s="16" t="s">
        <x:v>1</x:v>
      </x:c>
    </x:row>
    <x:row r="3" spans="1:27">
      <x:c r="A3" s="16" t="s">
        <x:v>2</x:v>
      </x:c>
      <x:c r="B3" s="16" t="s">
        <x:v>2</x:v>
      </x:c>
      <x:c r="C3" s="16" t="s">
        <x:v>2</x:v>
      </x:c>
      <x:c r="D3" s="16" t="s">
        <x:v>2</x:v>
      </x:c>
      <x:c r="E3" s="16" t="s">
        <x:v>2</x:v>
      </x:c>
      <x:c r="F3" s="16" t="s">
        <x:v>2</x:v>
      </x:c>
      <x:c r="G3" s="16" t="s">
        <x:v>2</x:v>
      </x:c>
      <x:c r="H3" s="16" t="s">
        <x:v>2</x:v>
      </x:c>
      <x:c r="I3" s="16" t="s">
        <x:v>2</x:v>
      </x:c>
      <x:c r="J3" s="16" t="s">
        <x:v>2</x:v>
      </x:c>
      <x:c r="K3" s="16" t="s">
        <x:v>2</x:v>
      </x:c>
    </x:row>
    <x:row r="4" spans="1:27">
      <x:c r="A4" s="17">
        <x:v>44105</x:v>
      </x:c>
      <x:c r="B4" s="17">
        <x:v>44105</x:v>
      </x:c>
      <x:c r="C4" s="17">
        <x:v>44105</x:v>
      </x:c>
      <x:c r="D4" s="17">
        <x:v>44105</x:v>
      </x:c>
      <x:c r="E4" s="17">
        <x:v>44105</x:v>
      </x:c>
      <x:c r="F4" s="17">
        <x:v>44105</x:v>
      </x:c>
      <x:c r="G4" s="17">
        <x:v>44105</x:v>
      </x:c>
      <x:c r="H4" s="17">
        <x:v>44105</x:v>
      </x:c>
      <x:c r="I4" s="17">
        <x:v>44105</x:v>
      </x:c>
      <x:c r="J4" s="17">
        <x:v>44105</x:v>
      </x:c>
      <x:c r="K4" s="17">
        <x:v>44105</x:v>
      </x:c>
    </x:row>
    <x:row r="6" spans="1:27">
      <x:c r="A6" s="4" t="s">
        <x:v>110</x:v>
      </x:c>
      <x:c r="B6" s="4" t="s">
        <x:v>110</x:v>
      </x:c>
      <x:c r="C6" s="4" t="s">
        <x:v>110</x:v>
      </x:c>
      <x:c r="D6" s="4" t="s">
        <x:v>110</x:v>
      </x:c>
      <x:c r="E6" s="4" t="s">
        <x:v>110</x:v>
      </x:c>
      <x:c r="F6" s="4" t="s">
        <x:v>110</x:v>
      </x:c>
      <x:c r="G6" s="4" t="s">
        <x:v>110</x:v>
      </x:c>
      <x:c r="H6" s="4" t="s">
        <x:v>110</x:v>
      </x:c>
      <x:c r="I6" s="4" t="s">
        <x:v>110</x:v>
      </x:c>
      <x:c r="J6" s="4" t="s">
        <x:v>110</x:v>
      </x:c>
      <x:c r="K6" s="4" t="s">
        <x:v>110</x:v>
      </x:c>
    </x:row>
    <x:row r="8" spans="1:27">
      <x:c r="A8" s="35" t="s">
        <x:v>111</x:v>
      </x:c>
      <x:c r="B8" s="35" t="s">
        <x:v>112</x:v>
      </x:c>
      <x:c r="C8" s="35" t="s">
        <x:v>113</x:v>
      </x:c>
      <x:c r="D8" s="35" t="s">
        <x:v>114</x:v>
      </x:c>
      <x:c r="E8" s="35" t="s"/>
      <x:c r="F8" s="35" t="s"/>
      <x:c r="G8" s="35" t="s"/>
      <x:c r="H8" s="35" t="s"/>
      <x:c r="I8" s="35" t="s"/>
      <x:c r="J8" s="35" t="s"/>
      <x:c r="K8" s="35" t="s">
        <x:v>4</x:v>
      </x:c>
    </x:row>
    <x:row r="10" spans="1:27">
      <x:c r="A10" s="20" t="s">
        <x:v>115</x:v>
      </x:c>
      <x:c r="B10" s="20" t="s"/>
    </x:row>
    <x:row r="11" spans="1:27" customFormat="1" ht="45" customHeight="1">
      <x:c r="A11" s="36" t="s"/>
      <x:c r="B11" s="36" t="s">
        <x:v>116</x:v>
      </x:c>
      <x:c r="C11" s="37" t="s">
        <x:v>16</x:v>
      </x:c>
      <x:c r="D11" s="38" t="s">
        <x:v>117</x:v>
      </x:c>
      <x:c r="E11" s="37" t="s"/>
      <x:c r="F11" s="37" t="s"/>
      <x:c r="G11" s="37" t="s"/>
      <x:c r="H11" s="39" t="s">
        <x:v>118</x:v>
      </x:c>
      <x:c r="I11" s="40" t="n">
        <x:v>1</x:v>
      </x:c>
      <x:c r="J11" s="41" t="s"/>
      <x:c r="K11" s="42">
        <x:f>ROUND(K21,2)</x:f>
      </x:c>
      <x:c r="L11" s="37" t="s"/>
      <x:c r="M11" s="37" t="s"/>
      <x:c r="N11" s="37" t="s"/>
      <x:c r="O11" s="37" t="s"/>
      <x:c r="P11" s="37" t="s"/>
      <x:c r="Q11" s="37" t="s"/>
      <x:c r="R11" s="37" t="s"/>
      <x:c r="S11" s="37" t="s"/>
      <x:c r="T11" s="37" t="s"/>
      <x:c r="U11" s="37" t="s"/>
      <x:c r="V11" s="37" t="s"/>
      <x:c r="W11" s="37" t="s"/>
      <x:c r="X11" s="37" t="s"/>
      <x:c r="Y11" s="37" t="s"/>
      <x:c r="Z11" s="37" t="s"/>
      <x:c r="AA11" s="37" t="s"/>
    </x:row>
    <x:row r="12" spans="1:27">
      <x:c r="B12" s="14" t="s">
        <x:v>119</x:v>
      </x:c>
    </x:row>
    <x:row r="13" spans="1:27">
      <x:c r="B13" s="0" t="s">
        <x:v>120</x:v>
      </x:c>
      <x:c r="C13" s="0" t="s">
        <x:v>121</x:v>
      </x:c>
      <x:c r="D13" s="0" t="s">
        <x:v>122</x:v>
      </x:c>
      <x:c r="E13" s="43" t="n">
        <x:v>0.01</x:v>
      </x:c>
      <x:c r="F13" s="0" t="s">
        <x:v>123</x:v>
      </x:c>
      <x:c r="G13" s="0" t="s">
        <x:v>124</x:v>
      </x:c>
      <x:c r="H13" s="44" t="n">
        <x:v>20.76</x:v>
      </x:c>
      <x:c r="I13" s="0" t="s">
        <x:v>125</x:v>
      </x:c>
      <x:c r="J13" s="45">
        <x:f>ROUND(E13/I11* H13,5)</x:f>
      </x:c>
      <x:c r="K13" s="46" t="s"/>
    </x:row>
    <x:row r="14" spans="1:27">
      <x:c r="D14" s="47" t="s">
        <x:v>126</x:v>
      </x:c>
      <x:c r="E14" s="46" t="s"/>
      <x:c r="H14" s="46" t="s"/>
      <x:c r="K14" s="44">
        <x:f>SUM(J13:J13)</x:f>
      </x:c>
    </x:row>
    <x:row r="15" spans="1:27">
      <x:c r="B15" s="14" t="s">
        <x:v>127</x:v>
      </x:c>
      <x:c r="E15" s="46" t="s"/>
      <x:c r="H15" s="46" t="s"/>
      <x:c r="K15" s="46" t="s"/>
    </x:row>
    <x:row r="16" spans="1:27">
      <x:c r="B16" s="0" t="s">
        <x:v>128</x:v>
      </x:c>
      <x:c r="C16" s="0" t="s">
        <x:v>16</x:v>
      </x:c>
      <x:c r="D16" s="0" t="s">
        <x:v>129</x:v>
      </x:c>
      <x:c r="E16" s="43" t="n">
        <x:v>1.02</x:v>
      </x:c>
      <x:c r="G16" s="0" t="s">
        <x:v>124</x:v>
      </x:c>
      <x:c r="H16" s="44" t="n">
        <x:v>0.11</x:v>
      </x:c>
      <x:c r="I16" s="0" t="s">
        <x:v>125</x:v>
      </x:c>
      <x:c r="J16" s="45">
        <x:f>ROUND(E16* H16,5)</x:f>
      </x:c>
      <x:c r="K16" s="46" t="s"/>
    </x:row>
    <x:row r="17" spans="1:27">
      <x:c r="D17" s="47" t="s">
        <x:v>130</x:v>
      </x:c>
      <x:c r="E17" s="46" t="s"/>
      <x:c r="H17" s="46" t="s"/>
      <x:c r="K17" s="44">
        <x:f>SUM(J16:J16)</x:f>
      </x:c>
    </x:row>
    <x:row r="18" spans="1:27">
      <x:c r="E18" s="46" t="s"/>
      <x:c r="H18" s="46" t="s"/>
      <x:c r="K18" s="46" t="s"/>
    </x:row>
    <x:row r="19" spans="1:27">
      <x:c r="D19" s="47" t="s">
        <x:v>131</x:v>
      </x:c>
      <x:c r="E19" s="46" t="s"/>
      <x:c r="H19" s="46" t="n">
        <x:v>1.5</x:v>
      </x:c>
      <x:c r="I19" s="0" t="s">
        <x:v>132</x:v>
      </x:c>
      <x:c r="J19" s="0">
        <x:f>ROUND(H19/100*K14,5)</x:f>
      </x:c>
      <x:c r="K19" s="46" t="s"/>
    </x:row>
    <x:row r="20" spans="1:27">
      <x:c r="D20" s="47" t="s">
        <x:v>133</x:v>
      </x:c>
      <x:c r="E20" s="46" t="s"/>
      <x:c r="H20" s="46" t="s"/>
      <x:c r="K20" s="48">
        <x:f>SUM(J12:J19)</x:f>
      </x:c>
    </x:row>
    <x:row r="21" spans="1:27">
      <x:c r="D21" s="47" t="s">
        <x:v>134</x:v>
      </x:c>
      <x:c r="E21" s="46" t="s"/>
      <x:c r="H21" s="46" t="s"/>
      <x:c r="K21" s="48">
        <x:f>SUM(K20:K20)</x:f>
      </x:c>
    </x:row>
    <x:row r="23" spans="1:27" customFormat="1" ht="45" customHeight="1">
      <x:c r="A23" s="36" t="s"/>
      <x:c r="B23" s="36" t="s">
        <x:v>135</x:v>
      </x:c>
      <x:c r="C23" s="37" t="s">
        <x:v>136</x:v>
      </x:c>
      <x:c r="D23" s="38" t="s">
        <x:v>137</x:v>
      </x:c>
      <x:c r="E23" s="37" t="s"/>
      <x:c r="F23" s="37" t="s"/>
      <x:c r="G23" s="37" t="s"/>
      <x:c r="H23" s="39" t="s">
        <x:v>118</x:v>
      </x:c>
      <x:c r="I23" s="40" t="n">
        <x:v>1</x:v>
      </x:c>
      <x:c r="J23" s="41" t="s"/>
      <x:c r="K23" s="42">
        <x:f>ROUND(K38,2)</x:f>
      </x:c>
      <x:c r="L23" s="37" t="s"/>
      <x:c r="M23" s="37" t="s"/>
      <x:c r="N23" s="37" t="s"/>
      <x:c r="O23" s="37" t="s"/>
      <x:c r="P23" s="37" t="s"/>
      <x:c r="Q23" s="37" t="s"/>
      <x:c r="R23" s="37" t="s"/>
      <x:c r="S23" s="37" t="s"/>
      <x:c r="T23" s="37" t="s"/>
      <x:c r="U23" s="37" t="s"/>
      <x:c r="V23" s="37" t="s"/>
      <x:c r="W23" s="37" t="s"/>
      <x:c r="X23" s="37" t="s"/>
      <x:c r="Y23" s="37" t="s"/>
      <x:c r="Z23" s="37" t="s"/>
      <x:c r="AA23" s="37" t="s"/>
    </x:row>
    <x:row r="24" spans="1:27">
      <x:c r="B24" s="14" t="s">
        <x:v>119</x:v>
      </x:c>
    </x:row>
    <x:row r="25" spans="1:27">
      <x:c r="B25" s="0" t="s">
        <x:v>138</x:v>
      </x:c>
      <x:c r="C25" s="0" t="s">
        <x:v>121</x:v>
      </x:c>
      <x:c r="D25" s="0" t="s">
        <x:v>139</x:v>
      </x:c>
      <x:c r="E25" s="43" t="n">
        <x:v>0.9</x:v>
      </x:c>
      <x:c r="F25" s="0" t="s">
        <x:v>123</x:v>
      </x:c>
      <x:c r="G25" s="0" t="s">
        <x:v>124</x:v>
      </x:c>
      <x:c r="H25" s="44" t="n">
        <x:v>19.52</x:v>
      </x:c>
      <x:c r="I25" s="0" t="s">
        <x:v>125</x:v>
      </x:c>
      <x:c r="J25" s="45">
        <x:f>ROUND(E25/I23* H25,5)</x:f>
      </x:c>
      <x:c r="K25" s="46" t="s"/>
    </x:row>
    <x:row r="26" spans="1:27">
      <x:c r="B26" s="0" t="s">
        <x:v>140</x:v>
      </x:c>
      <x:c r="C26" s="0" t="s">
        <x:v>121</x:v>
      </x:c>
      <x:c r="D26" s="0" t="s">
        <x:v>141</x:v>
      </x:c>
      <x:c r="E26" s="43" t="n">
        <x:v>0.45</x:v>
      </x:c>
      <x:c r="F26" s="0" t="s">
        <x:v>123</x:v>
      </x:c>
      <x:c r="G26" s="0" t="s">
        <x:v>124</x:v>
      </x:c>
      <x:c r="H26" s="44" t="n">
        <x:v>23.38</x:v>
      </x:c>
      <x:c r="I26" s="0" t="s">
        <x:v>125</x:v>
      </x:c>
      <x:c r="J26" s="45">
        <x:f>ROUND(E26/I23* H26,5)</x:f>
      </x:c>
      <x:c r="K26" s="46" t="s"/>
    </x:row>
    <x:row r="27" spans="1:27">
      <x:c r="D27" s="47" t="s">
        <x:v>126</x:v>
      </x:c>
      <x:c r="E27" s="46" t="s"/>
      <x:c r="H27" s="46" t="s"/>
      <x:c r="K27" s="44">
        <x:f>SUM(J25:J26)</x:f>
      </x:c>
    </x:row>
    <x:row r="28" spans="1:27">
      <x:c r="B28" s="14" t="s">
        <x:v>142</x:v>
      </x:c>
      <x:c r="E28" s="46" t="s"/>
      <x:c r="H28" s="46" t="s"/>
      <x:c r="K28" s="46" t="s"/>
    </x:row>
    <x:row r="29" spans="1:27">
      <x:c r="B29" s="0" t="s">
        <x:v>143</x:v>
      </x:c>
      <x:c r="C29" s="0" t="s">
        <x:v>121</x:v>
      </x:c>
      <x:c r="D29" s="0" t="s">
        <x:v>144</x:v>
      </x:c>
      <x:c r="E29" s="43" t="n">
        <x:v>0.166</x:v>
      </x:c>
      <x:c r="F29" s="0" t="s">
        <x:v>123</x:v>
      </x:c>
      <x:c r="G29" s="0" t="s">
        <x:v>124</x:v>
      </x:c>
      <x:c r="H29" s="44" t="n">
        <x:v>45.42</x:v>
      </x:c>
      <x:c r="I29" s="0" t="s">
        <x:v>125</x:v>
      </x:c>
      <x:c r="J29" s="45">
        <x:f>ROUND(E29/I23* H29,5)</x:f>
      </x:c>
      <x:c r="K29" s="46" t="s"/>
    </x:row>
    <x:row r="30" spans="1:27">
      <x:c r="D30" s="47" t="s">
        <x:v>145</x:v>
      </x:c>
      <x:c r="E30" s="46" t="s"/>
      <x:c r="H30" s="46" t="s"/>
      <x:c r="K30" s="44">
        <x:f>SUM(J29:J29)</x:f>
      </x:c>
    </x:row>
    <x:row r="31" spans="1:27">
      <x:c r="B31" s="14" t="s">
        <x:v>127</x:v>
      </x:c>
      <x:c r="E31" s="46" t="s"/>
      <x:c r="H31" s="46" t="s"/>
      <x:c r="K31" s="46" t="s"/>
    </x:row>
    <x:row r="32" spans="1:27">
      <x:c r="B32" s="0" t="s">
        <x:v>146</x:v>
      </x:c>
      <x:c r="C32" s="0" t="s">
        <x:v>21</x:v>
      </x:c>
      <x:c r="D32" s="0" t="s">
        <x:v>147</x:v>
      </x:c>
      <x:c r="E32" s="43" t="n">
        <x:v>0.2835</x:v>
      </x:c>
      <x:c r="G32" s="0" t="s">
        <x:v>124</x:v>
      </x:c>
      <x:c r="H32" s="44" t="n">
        <x:v>58.04</x:v>
      </x:c>
      <x:c r="I32" s="0" t="s">
        <x:v>125</x:v>
      </x:c>
      <x:c r="J32" s="45">
        <x:f>ROUND(E32* H32,5)</x:f>
      </x:c>
      <x:c r="K32" s="46" t="s"/>
    </x:row>
    <x:row r="33" spans="1:27">
      <x:c r="B33" s="0" t="s">
        <x:v>148</x:v>
      </x:c>
      <x:c r="C33" s="0" t="s">
        <x:v>136</x:v>
      </x:c>
      <x:c r="D33" s="0" t="s">
        <x:v>149</x:v>
      </x:c>
      <x:c r="E33" s="43" t="n">
        <x:v>1</x:v>
      </x:c>
      <x:c r="G33" s="0" t="s">
        <x:v>124</x:v>
      </x:c>
      <x:c r="H33" s="44" t="n">
        <x:v>818.06</x:v>
      </x:c>
      <x:c r="I33" s="0" t="s">
        <x:v>125</x:v>
      </x:c>
      <x:c r="J33" s="45">
        <x:f>ROUND(E33* H33,5)</x:f>
      </x:c>
      <x:c r="K33" s="46" t="s"/>
    </x:row>
    <x:row r="34" spans="1:27">
      <x:c r="D34" s="47" t="s">
        <x:v>130</x:v>
      </x:c>
      <x:c r="E34" s="46" t="s"/>
      <x:c r="H34" s="46" t="s"/>
      <x:c r="K34" s="44">
        <x:f>SUM(J32:J33)</x:f>
      </x:c>
    </x:row>
    <x:row r="35" spans="1:27">
      <x:c r="E35" s="46" t="s"/>
      <x:c r="H35" s="46" t="s"/>
      <x:c r="K35" s="46" t="s"/>
    </x:row>
    <x:row r="36" spans="1:27">
      <x:c r="D36" s="47" t="s">
        <x:v>131</x:v>
      </x:c>
      <x:c r="E36" s="46" t="s"/>
      <x:c r="H36" s="46" t="n">
        <x:v>1.5</x:v>
      </x:c>
      <x:c r="I36" s="0" t="s">
        <x:v>132</x:v>
      </x:c>
      <x:c r="J36" s="0">
        <x:f>ROUND(H36/100*K27,5)</x:f>
      </x:c>
      <x:c r="K36" s="46" t="s"/>
    </x:row>
    <x:row r="37" spans="1:27">
      <x:c r="D37" s="47" t="s">
        <x:v>133</x:v>
      </x:c>
      <x:c r="E37" s="46" t="s"/>
      <x:c r="H37" s="46" t="s"/>
      <x:c r="K37" s="48">
        <x:f>SUM(J24:J36)</x:f>
      </x:c>
    </x:row>
    <x:row r="38" spans="1:27">
      <x:c r="D38" s="47" t="s">
        <x:v>134</x:v>
      </x:c>
      <x:c r="E38" s="46" t="s"/>
      <x:c r="H38" s="46" t="s"/>
      <x:c r="K38" s="48">
        <x:f>SUM(K37:K37)</x:f>
      </x:c>
    </x:row>
    <x:row r="40" spans="1:27" customFormat="1" ht="45" customHeight="1">
      <x:c r="A40" s="36" t="s"/>
      <x:c r="B40" s="36" t="s">
        <x:v>150</x:v>
      </x:c>
      <x:c r="C40" s="37" t="s">
        <x:v>136</x:v>
      </x:c>
      <x:c r="D40" s="38" t="s">
        <x:v>151</x:v>
      </x:c>
      <x:c r="E40" s="37" t="s"/>
      <x:c r="F40" s="37" t="s"/>
      <x:c r="G40" s="37" t="s"/>
      <x:c r="H40" s="39" t="s">
        <x:v>118</x:v>
      </x:c>
      <x:c r="I40" s="40" t="n">
        <x:v>1</x:v>
      </x:c>
      <x:c r="J40" s="41" t="s"/>
      <x:c r="K40" s="42">
        <x:f>ROUND(K55,2)</x:f>
      </x:c>
      <x:c r="L40" s="37" t="s"/>
      <x:c r="M40" s="37" t="s"/>
      <x:c r="N40" s="37" t="s"/>
      <x:c r="O40" s="37" t="s"/>
      <x:c r="P40" s="37" t="s"/>
      <x:c r="Q40" s="37" t="s"/>
      <x:c r="R40" s="37" t="s"/>
      <x:c r="S40" s="37" t="s"/>
      <x:c r="T40" s="37" t="s"/>
      <x:c r="U40" s="37" t="s"/>
      <x:c r="V40" s="37" t="s"/>
      <x:c r="W40" s="37" t="s"/>
      <x:c r="X40" s="37" t="s"/>
      <x:c r="Y40" s="37" t="s"/>
      <x:c r="Z40" s="37" t="s"/>
      <x:c r="AA40" s="37" t="s"/>
    </x:row>
    <x:row r="41" spans="1:27">
      <x:c r="B41" s="14" t="s">
        <x:v>119</x:v>
      </x:c>
    </x:row>
    <x:row r="42" spans="1:27">
      <x:c r="B42" s="0" t="s">
        <x:v>138</x:v>
      </x:c>
      <x:c r="C42" s="0" t="s">
        <x:v>121</x:v>
      </x:c>
      <x:c r="D42" s="0" t="s">
        <x:v>139</x:v>
      </x:c>
      <x:c r="E42" s="43" t="n">
        <x:v>0.7</x:v>
      </x:c>
      <x:c r="F42" s="0" t="s">
        <x:v>123</x:v>
      </x:c>
      <x:c r="G42" s="0" t="s">
        <x:v>124</x:v>
      </x:c>
      <x:c r="H42" s="44" t="n">
        <x:v>19.52</x:v>
      </x:c>
      <x:c r="I42" s="0" t="s">
        <x:v>125</x:v>
      </x:c>
      <x:c r="J42" s="45">
        <x:f>ROUND(E42/I40* H42,5)</x:f>
      </x:c>
      <x:c r="K42" s="46" t="s"/>
    </x:row>
    <x:row r="43" spans="1:27">
      <x:c r="B43" s="0" t="s">
        <x:v>140</x:v>
      </x:c>
      <x:c r="C43" s="0" t="s">
        <x:v>121</x:v>
      </x:c>
      <x:c r="D43" s="0" t="s">
        <x:v>141</x:v>
      </x:c>
      <x:c r="E43" s="43" t="n">
        <x:v>0.35</x:v>
      </x:c>
      <x:c r="F43" s="0" t="s">
        <x:v>123</x:v>
      </x:c>
      <x:c r="G43" s="0" t="s">
        <x:v>124</x:v>
      </x:c>
      <x:c r="H43" s="44" t="n">
        <x:v>23.38</x:v>
      </x:c>
      <x:c r="I43" s="0" t="s">
        <x:v>125</x:v>
      </x:c>
      <x:c r="J43" s="45">
        <x:f>ROUND(E43/I40* H43,5)</x:f>
      </x:c>
      <x:c r="K43" s="46" t="s"/>
    </x:row>
    <x:row r="44" spans="1:27">
      <x:c r="D44" s="47" t="s">
        <x:v>126</x:v>
      </x:c>
      <x:c r="E44" s="46" t="s"/>
      <x:c r="H44" s="46" t="s"/>
      <x:c r="K44" s="44">
        <x:f>SUM(J42:J43)</x:f>
      </x:c>
    </x:row>
    <x:row r="45" spans="1:27">
      <x:c r="B45" s="14" t="s">
        <x:v>142</x:v>
      </x:c>
      <x:c r="E45" s="46" t="s"/>
      <x:c r="H45" s="46" t="s"/>
      <x:c r="K45" s="46" t="s"/>
    </x:row>
    <x:row r="46" spans="1:27">
      <x:c r="B46" s="0" t="s">
        <x:v>143</x:v>
      </x:c>
      <x:c r="C46" s="0" t="s">
        <x:v>121</x:v>
      </x:c>
      <x:c r="D46" s="0" t="s">
        <x:v>144</x:v>
      </x:c>
      <x:c r="E46" s="43" t="n">
        <x:v>0.167</x:v>
      </x:c>
      <x:c r="F46" s="0" t="s">
        <x:v>123</x:v>
      </x:c>
      <x:c r="G46" s="0" t="s">
        <x:v>124</x:v>
      </x:c>
      <x:c r="H46" s="44" t="n">
        <x:v>45.42</x:v>
      </x:c>
      <x:c r="I46" s="0" t="s">
        <x:v>125</x:v>
      </x:c>
      <x:c r="J46" s="45">
        <x:f>ROUND(E46/I40* H46,5)</x:f>
      </x:c>
      <x:c r="K46" s="46" t="s"/>
    </x:row>
    <x:row r="47" spans="1:27">
      <x:c r="D47" s="47" t="s">
        <x:v>145</x:v>
      </x:c>
      <x:c r="E47" s="46" t="s"/>
      <x:c r="H47" s="46" t="s"/>
      <x:c r="K47" s="44">
        <x:f>SUM(J46:J46)</x:f>
      </x:c>
    </x:row>
    <x:row r="48" spans="1:27">
      <x:c r="B48" s="14" t="s">
        <x:v>127</x:v>
      </x:c>
      <x:c r="E48" s="46" t="s"/>
      <x:c r="H48" s="46" t="s"/>
      <x:c r="K48" s="46" t="s"/>
    </x:row>
    <x:row r="49" spans="1:27">
      <x:c r="B49" s="0" t="s">
        <x:v>152</x:v>
      </x:c>
      <x:c r="C49" s="0" t="s">
        <x:v>136</x:v>
      </x:c>
      <x:c r="D49" s="0" t="s">
        <x:v>153</x:v>
      </x:c>
      <x:c r="E49" s="43" t="n">
        <x:v>1</x:v>
      </x:c>
      <x:c r="G49" s="0" t="s">
        <x:v>124</x:v>
      </x:c>
      <x:c r="H49" s="44" t="n">
        <x:v>516.7</x:v>
      </x:c>
      <x:c r="I49" s="0" t="s">
        <x:v>125</x:v>
      </x:c>
      <x:c r="J49" s="45">
        <x:f>ROUND(E49* H49,5)</x:f>
      </x:c>
      <x:c r="K49" s="46" t="s"/>
    </x:row>
    <x:row r="50" spans="1:27">
      <x:c r="B50" s="0" t="s">
        <x:v>146</x:v>
      </x:c>
      <x:c r="C50" s="0" t="s">
        <x:v>21</x:v>
      </x:c>
      <x:c r="D50" s="0" t="s">
        <x:v>147</x:v>
      </x:c>
      <x:c r="E50" s="43" t="n">
        <x:v>0.1764</x:v>
      </x:c>
      <x:c r="G50" s="0" t="s">
        <x:v>124</x:v>
      </x:c>
      <x:c r="H50" s="44" t="n">
        <x:v>58.04</x:v>
      </x:c>
      <x:c r="I50" s="0" t="s">
        <x:v>125</x:v>
      </x:c>
      <x:c r="J50" s="45">
        <x:f>ROUND(E50* H50,5)</x:f>
      </x:c>
      <x:c r="K50" s="46" t="s"/>
    </x:row>
    <x:row r="51" spans="1:27">
      <x:c r="D51" s="47" t="s">
        <x:v>130</x:v>
      </x:c>
      <x:c r="E51" s="46" t="s"/>
      <x:c r="H51" s="46" t="s"/>
      <x:c r="K51" s="44">
        <x:f>SUM(J49:J50)</x:f>
      </x:c>
    </x:row>
    <x:row r="52" spans="1:27">
      <x:c r="E52" s="46" t="s"/>
      <x:c r="H52" s="46" t="s"/>
      <x:c r="K52" s="46" t="s"/>
    </x:row>
    <x:row r="53" spans="1:27">
      <x:c r="D53" s="47" t="s">
        <x:v>131</x:v>
      </x:c>
      <x:c r="E53" s="46" t="s"/>
      <x:c r="H53" s="46" t="n">
        <x:v>1.5</x:v>
      </x:c>
      <x:c r="I53" s="0" t="s">
        <x:v>132</x:v>
      </x:c>
      <x:c r="J53" s="0">
        <x:f>ROUND(H53/100*K44,5)</x:f>
      </x:c>
      <x:c r="K53" s="46" t="s"/>
    </x:row>
    <x:row r="54" spans="1:27">
      <x:c r="D54" s="47" t="s">
        <x:v>133</x:v>
      </x:c>
      <x:c r="E54" s="46" t="s"/>
      <x:c r="H54" s="46" t="s"/>
      <x:c r="K54" s="48">
        <x:f>SUM(J41:J53)</x:f>
      </x:c>
    </x:row>
    <x:row r="55" spans="1:27">
      <x:c r="D55" s="47" t="s">
        <x:v>134</x:v>
      </x:c>
      <x:c r="E55" s="46" t="s"/>
      <x:c r="H55" s="46" t="s"/>
      <x:c r="K55" s="48">
        <x:f>SUM(K54:K54)</x:f>
      </x:c>
    </x:row>
    <x:row r="57" spans="1:27" customFormat="1" ht="45" customHeight="1">
      <x:c r="A57" s="36" t="s"/>
      <x:c r="B57" s="36" t="s">
        <x:v>154</x:v>
      </x:c>
      <x:c r="C57" s="37" t="s">
        <x:v>136</x:v>
      </x:c>
      <x:c r="D57" s="38" t="s">
        <x:v>155</x:v>
      </x:c>
      <x:c r="E57" s="37" t="s"/>
      <x:c r="F57" s="37" t="s"/>
      <x:c r="G57" s="37" t="s"/>
      <x:c r="H57" s="39" t="s">
        <x:v>118</x:v>
      </x:c>
      <x:c r="I57" s="40" t="n">
        <x:v>1</x:v>
      </x:c>
      <x:c r="J57" s="41" t="s"/>
      <x:c r="K57" s="42">
        <x:f>ROUND(K72,2)</x:f>
      </x:c>
      <x:c r="L57" s="37" t="s"/>
      <x:c r="M57" s="37" t="s"/>
      <x:c r="N57" s="37" t="s"/>
      <x:c r="O57" s="37" t="s"/>
      <x:c r="P57" s="37" t="s"/>
      <x:c r="Q57" s="37" t="s"/>
      <x:c r="R57" s="37" t="s"/>
      <x:c r="S57" s="37" t="s"/>
      <x:c r="T57" s="37" t="s"/>
      <x:c r="U57" s="37" t="s"/>
      <x:c r="V57" s="37" t="s"/>
      <x:c r="W57" s="37" t="s"/>
      <x:c r="X57" s="37" t="s"/>
      <x:c r="Y57" s="37" t="s"/>
      <x:c r="Z57" s="37" t="s"/>
      <x:c r="AA57" s="37" t="s"/>
    </x:row>
    <x:row r="58" spans="1:27">
      <x:c r="B58" s="14" t="s">
        <x:v>119</x:v>
      </x:c>
    </x:row>
    <x:row r="59" spans="1:27">
      <x:c r="B59" s="0" t="s">
        <x:v>138</x:v>
      </x:c>
      <x:c r="C59" s="0" t="s">
        <x:v>121</x:v>
      </x:c>
      <x:c r="D59" s="0" t="s">
        <x:v>139</x:v>
      </x:c>
      <x:c r="E59" s="43" t="n">
        <x:v>0.5</x:v>
      </x:c>
      <x:c r="F59" s="0" t="s">
        <x:v>123</x:v>
      </x:c>
      <x:c r="G59" s="0" t="s">
        <x:v>124</x:v>
      </x:c>
      <x:c r="H59" s="44" t="n">
        <x:v>19.52</x:v>
      </x:c>
      <x:c r="I59" s="0" t="s">
        <x:v>125</x:v>
      </x:c>
      <x:c r="J59" s="45">
        <x:f>ROUND(E59/I57* H59,5)</x:f>
      </x:c>
      <x:c r="K59" s="46" t="s"/>
    </x:row>
    <x:row r="60" spans="1:27">
      <x:c r="B60" s="0" t="s">
        <x:v>140</x:v>
      </x:c>
      <x:c r="C60" s="0" t="s">
        <x:v>121</x:v>
      </x:c>
      <x:c r="D60" s="0" t="s">
        <x:v>141</x:v>
      </x:c>
      <x:c r="E60" s="43" t="n">
        <x:v>0.275</x:v>
      </x:c>
      <x:c r="F60" s="0" t="s">
        <x:v>123</x:v>
      </x:c>
      <x:c r="G60" s="0" t="s">
        <x:v>124</x:v>
      </x:c>
      <x:c r="H60" s="44" t="n">
        <x:v>23.38</x:v>
      </x:c>
      <x:c r="I60" s="0" t="s">
        <x:v>125</x:v>
      </x:c>
      <x:c r="J60" s="45">
        <x:f>ROUND(E60/I57* H60,5)</x:f>
      </x:c>
      <x:c r="K60" s="46" t="s"/>
    </x:row>
    <x:row r="61" spans="1:27">
      <x:c r="D61" s="47" t="s">
        <x:v>126</x:v>
      </x:c>
      <x:c r="E61" s="46" t="s"/>
      <x:c r="H61" s="46" t="s"/>
      <x:c r="K61" s="44">
        <x:f>SUM(J59:J60)</x:f>
      </x:c>
    </x:row>
    <x:row r="62" spans="1:27">
      <x:c r="B62" s="14" t="s">
        <x:v>142</x:v>
      </x:c>
      <x:c r="E62" s="46" t="s"/>
      <x:c r="H62" s="46" t="s"/>
      <x:c r="K62" s="46" t="s"/>
    </x:row>
    <x:row r="63" spans="1:27">
      <x:c r="B63" s="0" t="s">
        <x:v>143</x:v>
      </x:c>
      <x:c r="C63" s="0" t="s">
        <x:v>121</x:v>
      </x:c>
      <x:c r="D63" s="0" t="s">
        <x:v>144</x:v>
      </x:c>
      <x:c r="E63" s="43" t="n">
        <x:v>0.167</x:v>
      </x:c>
      <x:c r="F63" s="0" t="s">
        <x:v>123</x:v>
      </x:c>
      <x:c r="G63" s="0" t="s">
        <x:v>124</x:v>
      </x:c>
      <x:c r="H63" s="44" t="n">
        <x:v>45.42</x:v>
      </x:c>
      <x:c r="I63" s="0" t="s">
        <x:v>125</x:v>
      </x:c>
      <x:c r="J63" s="45">
        <x:f>ROUND(E63/I57* H63,5)</x:f>
      </x:c>
      <x:c r="K63" s="46" t="s"/>
    </x:row>
    <x:row r="64" spans="1:27">
      <x:c r="D64" s="47" t="s">
        <x:v>145</x:v>
      </x:c>
      <x:c r="E64" s="46" t="s"/>
      <x:c r="H64" s="46" t="s"/>
      <x:c r="K64" s="44">
        <x:f>SUM(J63:J63)</x:f>
      </x:c>
    </x:row>
    <x:row r="65" spans="1:27">
      <x:c r="B65" s="14" t="s">
        <x:v>127</x:v>
      </x:c>
      <x:c r="E65" s="46" t="s"/>
      <x:c r="H65" s="46" t="s"/>
      <x:c r="K65" s="46" t="s"/>
    </x:row>
    <x:row r="66" spans="1:27">
      <x:c r="B66" s="0" t="s">
        <x:v>156</x:v>
      </x:c>
      <x:c r="C66" s="0" t="s">
        <x:v>136</x:v>
      </x:c>
      <x:c r="D66" s="0" t="s">
        <x:v>157</x:v>
      </x:c>
      <x:c r="E66" s="43" t="n">
        <x:v>1</x:v>
      </x:c>
      <x:c r="G66" s="0" t="s">
        <x:v>124</x:v>
      </x:c>
      <x:c r="H66" s="44" t="n">
        <x:v>164.35</x:v>
      </x:c>
      <x:c r="I66" s="0" t="s">
        <x:v>125</x:v>
      </x:c>
      <x:c r="J66" s="45">
        <x:f>ROUND(E66* H66,5)</x:f>
      </x:c>
      <x:c r="K66" s="46" t="s"/>
    </x:row>
    <x:row r="67" spans="1:27">
      <x:c r="B67" s="0" t="s">
        <x:v>146</x:v>
      </x:c>
      <x:c r="C67" s="0" t="s">
        <x:v>21</x:v>
      </x:c>
      <x:c r="D67" s="0" t="s">
        <x:v>147</x:v>
      </x:c>
      <x:c r="E67" s="43" t="n">
        <x:v>0.0588</x:v>
      </x:c>
      <x:c r="G67" s="0" t="s">
        <x:v>124</x:v>
      </x:c>
      <x:c r="H67" s="44" t="n">
        <x:v>58.04</x:v>
      </x:c>
      <x:c r="I67" s="0" t="s">
        <x:v>125</x:v>
      </x:c>
      <x:c r="J67" s="45">
        <x:f>ROUND(E67* H67,5)</x:f>
      </x:c>
      <x:c r="K67" s="46" t="s"/>
    </x:row>
    <x:row r="68" spans="1:27">
      <x:c r="D68" s="47" t="s">
        <x:v>130</x:v>
      </x:c>
      <x:c r="E68" s="46" t="s"/>
      <x:c r="H68" s="46" t="s"/>
      <x:c r="K68" s="44">
        <x:f>SUM(J66:J67)</x:f>
      </x:c>
    </x:row>
    <x:row r="69" spans="1:27">
      <x:c r="E69" s="46" t="s"/>
      <x:c r="H69" s="46" t="s"/>
      <x:c r="K69" s="46" t="s"/>
    </x:row>
    <x:row r="70" spans="1:27">
      <x:c r="D70" s="47" t="s">
        <x:v>131</x:v>
      </x:c>
      <x:c r="E70" s="46" t="s"/>
      <x:c r="H70" s="46" t="n">
        <x:v>1.5</x:v>
      </x:c>
      <x:c r="I70" s="0" t="s">
        <x:v>132</x:v>
      </x:c>
      <x:c r="J70" s="0">
        <x:f>ROUND(H70/100*K61,5)</x:f>
      </x:c>
      <x:c r="K70" s="46" t="s"/>
    </x:row>
    <x:row r="71" spans="1:27">
      <x:c r="D71" s="47" t="s">
        <x:v>133</x:v>
      </x:c>
      <x:c r="E71" s="46" t="s"/>
      <x:c r="H71" s="46" t="s"/>
      <x:c r="K71" s="48">
        <x:f>SUM(J58:J70)</x:f>
      </x:c>
    </x:row>
    <x:row r="72" spans="1:27">
      <x:c r="D72" s="47" t="s">
        <x:v>134</x:v>
      </x:c>
      <x:c r="E72" s="46" t="s"/>
      <x:c r="H72" s="46" t="s"/>
      <x:c r="K72" s="48">
        <x:f>SUM(K71:K71)</x:f>
      </x:c>
    </x:row>
    <x:row r="74" spans="1:27" customFormat="1" ht="45" customHeight="1">
      <x:c r="A74" s="36" t="s"/>
      <x:c r="B74" s="36" t="s">
        <x:v>158</x:v>
      </x:c>
      <x:c r="C74" s="37" t="s">
        <x:v>36</x:v>
      </x:c>
      <x:c r="D74" s="38" t="s">
        <x:v>159</x:v>
      </x:c>
      <x:c r="E74" s="37" t="s"/>
      <x:c r="F74" s="37" t="s"/>
      <x:c r="G74" s="37" t="s"/>
      <x:c r="H74" s="39" t="s">
        <x:v>118</x:v>
      </x:c>
      <x:c r="I74" s="40" t="n">
        <x:v>1.472</x:v>
      </x:c>
      <x:c r="J74" s="41" t="s"/>
      <x:c r="K74" s="42">
        <x:f>ROUND(K85,2)</x:f>
      </x:c>
      <x:c r="L74" s="37" t="s"/>
      <x:c r="M74" s="37" t="s"/>
      <x:c r="N74" s="37" t="s"/>
      <x:c r="O74" s="37" t="s"/>
      <x:c r="P74" s="37" t="s"/>
      <x:c r="Q74" s="37" t="s"/>
      <x:c r="R74" s="37" t="s"/>
      <x:c r="S74" s="37" t="s"/>
      <x:c r="T74" s="37" t="s"/>
      <x:c r="U74" s="37" t="s"/>
      <x:c r="V74" s="37" t="s"/>
      <x:c r="W74" s="37" t="s"/>
      <x:c r="X74" s="37" t="s"/>
      <x:c r="Y74" s="37" t="s"/>
      <x:c r="Z74" s="37" t="s"/>
      <x:c r="AA74" s="37" t="s"/>
    </x:row>
    <x:row r="75" spans="1:27">
      <x:c r="B75" s="14" t="s">
        <x:v>119</x:v>
      </x:c>
    </x:row>
    <x:row r="76" spans="1:27">
      <x:c r="B76" s="0" t="s">
        <x:v>160</x:v>
      </x:c>
      <x:c r="C76" s="0" t="s">
        <x:v>121</x:v>
      </x:c>
      <x:c r="D76" s="0" t="s">
        <x:v>161</x:v>
      </x:c>
      <x:c r="E76" s="43" t="n">
        <x:v>0.3</x:v>
      </x:c>
      <x:c r="F76" s="0" t="s">
        <x:v>123</x:v>
      </x:c>
      <x:c r="G76" s="0" t="s">
        <x:v>124</x:v>
      </x:c>
      <x:c r="H76" s="44" t="n">
        <x:v>20.19</x:v>
      </x:c>
      <x:c r="I76" s="0" t="s">
        <x:v>125</x:v>
      </x:c>
      <x:c r="J76" s="45">
        <x:f>ROUND(E76/I74* H76,5)</x:f>
      </x:c>
      <x:c r="K76" s="46" t="s"/>
    </x:row>
    <x:row r="77" spans="1:27">
      <x:c r="D77" s="47" t="s">
        <x:v>126</x:v>
      </x:c>
      <x:c r="E77" s="46" t="s"/>
      <x:c r="H77" s="46" t="s"/>
      <x:c r="K77" s="44">
        <x:f>SUM(J76:J76)</x:f>
      </x:c>
    </x:row>
    <x:row r="78" spans="1:27">
      <x:c r="B78" s="14" t="s">
        <x:v>142</x:v>
      </x:c>
      <x:c r="E78" s="46" t="s"/>
      <x:c r="H78" s="46" t="s"/>
      <x:c r="K78" s="46" t="s"/>
    </x:row>
    <x:row r="79" spans="1:27">
      <x:c r="B79" s="0" t="s">
        <x:v>162</x:v>
      </x:c>
      <x:c r="C79" s="0" t="s">
        <x:v>121</x:v>
      </x:c>
      <x:c r="D79" s="0" t="s">
        <x:v>163</x:v>
      </x:c>
      <x:c r="E79" s="43" t="n">
        <x:v>0.011</x:v>
      </x:c>
      <x:c r="F79" s="0" t="s">
        <x:v>123</x:v>
      </x:c>
      <x:c r="G79" s="0" t="s">
        <x:v>124</x:v>
      </x:c>
      <x:c r="H79" s="44" t="n">
        <x:v>50.9</x:v>
      </x:c>
      <x:c r="I79" s="0" t="s">
        <x:v>125</x:v>
      </x:c>
      <x:c r="J79" s="45">
        <x:f>ROUND(E79/I74* H79,5)</x:f>
      </x:c>
      <x:c r="K79" s="46" t="s"/>
    </x:row>
    <x:row r="80" spans="1:27">
      <x:c r="B80" s="0" t="s">
        <x:v>164</x:v>
      </x:c>
      <x:c r="C80" s="0" t="s">
        <x:v>121</x:v>
      </x:c>
      <x:c r="D80" s="0" t="s">
        <x:v>165</x:v>
      </x:c>
      <x:c r="E80" s="43" t="n">
        <x:v>0.15</x:v>
      </x:c>
      <x:c r="F80" s="0" t="s">
        <x:v>123</x:v>
      </x:c>
      <x:c r="G80" s="0" t="s">
        <x:v>124</x:v>
      </x:c>
      <x:c r="H80" s="44" t="n">
        <x:v>15.65</x:v>
      </x:c>
      <x:c r="I80" s="0" t="s">
        <x:v>125</x:v>
      </x:c>
      <x:c r="J80" s="45">
        <x:f>ROUND(E80/I74* H80,5)</x:f>
      </x:c>
      <x:c r="K80" s="46" t="s"/>
    </x:row>
    <x:row r="81" spans="1:27">
      <x:c r="D81" s="47" t="s">
        <x:v>145</x:v>
      </x:c>
      <x:c r="E81" s="46" t="s"/>
      <x:c r="H81" s="46" t="s"/>
      <x:c r="K81" s="44">
        <x:f>SUM(J79:J80)</x:f>
      </x:c>
    </x:row>
    <x:row r="82" spans="1:27">
      <x:c r="E82" s="46" t="s"/>
      <x:c r="H82" s="46" t="s"/>
      <x:c r="K82" s="46" t="s"/>
    </x:row>
    <x:row r="83" spans="1:27">
      <x:c r="D83" s="47" t="s">
        <x:v>131</x:v>
      </x:c>
      <x:c r="E83" s="46" t="s"/>
      <x:c r="H83" s="46" t="n">
        <x:v>1.5</x:v>
      </x:c>
      <x:c r="I83" s="0" t="s">
        <x:v>132</x:v>
      </x:c>
      <x:c r="J83" s="0">
        <x:f>ROUND(H83/100*K77,5)</x:f>
      </x:c>
      <x:c r="K83" s="46" t="s"/>
    </x:row>
    <x:row r="84" spans="1:27">
      <x:c r="D84" s="47" t="s">
        <x:v>133</x:v>
      </x:c>
      <x:c r="E84" s="46" t="s"/>
      <x:c r="H84" s="46" t="s"/>
      <x:c r="K84" s="48">
        <x:f>SUM(J75:J83)</x:f>
      </x:c>
    </x:row>
    <x:row r="85" spans="1:27">
      <x:c r="D85" s="47" t="s">
        <x:v>134</x:v>
      </x:c>
      <x:c r="E85" s="46" t="s"/>
      <x:c r="H85" s="46" t="s"/>
      <x:c r="K85" s="48">
        <x:f>SUM(K84:K84)</x:f>
      </x:c>
    </x:row>
    <x:row r="87" spans="1:27" customFormat="1" ht="45" customHeight="1">
      <x:c r="A87" s="36" t="s"/>
      <x:c r="B87" s="36" t="s">
        <x:v>166</x:v>
      </x:c>
      <x:c r="C87" s="37" t="s">
        <x:v>16</x:v>
      </x:c>
      <x:c r="D87" s="38" t="s">
        <x:v>167</x:v>
      </x:c>
      <x:c r="E87" s="37" t="s"/>
      <x:c r="F87" s="37" t="s"/>
      <x:c r="G87" s="37" t="s"/>
      <x:c r="H87" s="39" t="s">
        <x:v>118</x:v>
      </x:c>
      <x:c r="I87" s="40" t="n">
        <x:v>1.199</x:v>
      </x:c>
      <x:c r="J87" s="41" t="s"/>
      <x:c r="K87" s="42">
        <x:f>ROUND(K97,2)</x:f>
      </x:c>
      <x:c r="L87" s="37" t="s"/>
      <x:c r="M87" s="37" t="s"/>
      <x:c r="N87" s="37" t="s"/>
      <x:c r="O87" s="37" t="s"/>
      <x:c r="P87" s="37" t="s"/>
      <x:c r="Q87" s="37" t="s"/>
      <x:c r="R87" s="37" t="s"/>
      <x:c r="S87" s="37" t="s"/>
      <x:c r="T87" s="37" t="s"/>
      <x:c r="U87" s="37" t="s"/>
      <x:c r="V87" s="37" t="s"/>
      <x:c r="W87" s="37" t="s"/>
      <x:c r="X87" s="37" t="s"/>
      <x:c r="Y87" s="37" t="s"/>
      <x:c r="Z87" s="37" t="s"/>
      <x:c r="AA87" s="37" t="s"/>
    </x:row>
    <x:row r="88" spans="1:27">
      <x:c r="B88" s="14" t="s">
        <x:v>119</x:v>
      </x:c>
    </x:row>
    <x:row r="89" spans="1:27">
      <x:c r="B89" s="0" t="s">
        <x:v>160</x:v>
      </x:c>
      <x:c r="C89" s="0" t="s">
        <x:v>121</x:v>
      </x:c>
      <x:c r="D89" s="0" t="s">
        <x:v>161</x:v>
      </x:c>
      <x:c r="E89" s="43" t="n">
        <x:v>0.125</x:v>
      </x:c>
      <x:c r="F89" s="0" t="s">
        <x:v>123</x:v>
      </x:c>
      <x:c r="G89" s="0" t="s">
        <x:v>124</x:v>
      </x:c>
      <x:c r="H89" s="44" t="n">
        <x:v>20.19</x:v>
      </x:c>
      <x:c r="I89" s="0" t="s">
        <x:v>125</x:v>
      </x:c>
      <x:c r="J89" s="45">
        <x:f>ROUND(E89/I87* H89,5)</x:f>
      </x:c>
      <x:c r="K89" s="46" t="s"/>
    </x:row>
    <x:row r="90" spans="1:27">
      <x:c r="D90" s="47" t="s">
        <x:v>126</x:v>
      </x:c>
      <x:c r="E90" s="46" t="s"/>
      <x:c r="H90" s="46" t="s"/>
      <x:c r="K90" s="44">
        <x:f>SUM(J89:J89)</x:f>
      </x:c>
    </x:row>
    <x:row r="91" spans="1:27">
      <x:c r="B91" s="14" t="s">
        <x:v>142</x:v>
      </x:c>
      <x:c r="E91" s="46" t="s"/>
      <x:c r="H91" s="46" t="s"/>
      <x:c r="K91" s="46" t="s"/>
    </x:row>
    <x:row r="92" spans="1:27">
      <x:c r="B92" s="0" t="s">
        <x:v>168</x:v>
      </x:c>
      <x:c r="C92" s="0" t="s">
        <x:v>121</x:v>
      </x:c>
      <x:c r="D92" s="0" t="s">
        <x:v>169</x:v>
      </x:c>
      <x:c r="E92" s="43" t="n">
        <x:v>0.125</x:v>
      </x:c>
      <x:c r="F92" s="0" t="s">
        <x:v>123</x:v>
      </x:c>
      <x:c r="G92" s="0" t="s">
        <x:v>124</x:v>
      </x:c>
      <x:c r="H92" s="44" t="n">
        <x:v>8.77</x:v>
      </x:c>
      <x:c r="I92" s="0" t="s">
        <x:v>125</x:v>
      </x:c>
      <x:c r="J92" s="45">
        <x:f>ROUND(E92/I87* H92,5)</x:f>
      </x:c>
      <x:c r="K92" s="46" t="s"/>
    </x:row>
    <x:row r="93" spans="1:27">
      <x:c r="D93" s="47" t="s">
        <x:v>145</x:v>
      </x:c>
      <x:c r="E93" s="46" t="s"/>
      <x:c r="H93" s="46" t="s"/>
      <x:c r="K93" s="44">
        <x:f>SUM(J92:J92)</x:f>
      </x:c>
    </x:row>
    <x:row r="94" spans="1:27">
      <x:c r="E94" s="46" t="s"/>
      <x:c r="H94" s="46" t="s"/>
      <x:c r="K94" s="46" t="s"/>
    </x:row>
    <x:row r="95" spans="1:27">
      <x:c r="D95" s="47" t="s">
        <x:v>131</x:v>
      </x:c>
      <x:c r="E95" s="46" t="s"/>
      <x:c r="H95" s="46" t="n">
        <x:v>1.5</x:v>
      </x:c>
      <x:c r="I95" s="0" t="s">
        <x:v>132</x:v>
      </x:c>
      <x:c r="J95" s="0">
        <x:f>ROUND(H95/100*K90,5)</x:f>
      </x:c>
      <x:c r="K95" s="46" t="s"/>
    </x:row>
    <x:row r="96" spans="1:27">
      <x:c r="D96" s="47" t="s">
        <x:v>133</x:v>
      </x:c>
      <x:c r="E96" s="46" t="s"/>
      <x:c r="H96" s="46" t="s"/>
      <x:c r="K96" s="48">
        <x:f>SUM(J88:J95)</x:f>
      </x:c>
    </x:row>
    <x:row r="97" spans="1:27">
      <x:c r="D97" s="47" t="s">
        <x:v>134</x:v>
      </x:c>
      <x:c r="E97" s="46" t="s"/>
      <x:c r="H97" s="46" t="s"/>
      <x:c r="K97" s="48">
        <x:f>SUM(K96:K96)</x:f>
      </x:c>
    </x:row>
    <x:row r="99" spans="1:27" customFormat="1" ht="45" customHeight="1">
      <x:c r="A99" s="36" t="s"/>
      <x:c r="B99" s="36" t="s">
        <x:v>170</x:v>
      </x:c>
      <x:c r="C99" s="37" t="s">
        <x:v>21</x:v>
      </x:c>
      <x:c r="D99" s="38" t="s">
        <x:v>171</x:v>
      </x:c>
      <x:c r="E99" s="37" t="s"/>
      <x:c r="F99" s="37" t="s"/>
      <x:c r="G99" s="37" t="s"/>
      <x:c r="H99" s="39" t="s">
        <x:v>118</x:v>
      </x:c>
      <x:c r="I99" s="40" t="n">
        <x:v>115</x:v>
      </x:c>
      <x:c r="J99" s="41" t="s"/>
      <x:c r="K99" s="42">
        <x:f>ROUND(K112,2)</x:f>
      </x:c>
      <x:c r="L99" s="37" t="s"/>
      <x:c r="M99" s="37" t="s"/>
      <x:c r="N99" s="37" t="s"/>
      <x:c r="O99" s="37" t="s"/>
      <x:c r="P99" s="37" t="s"/>
      <x:c r="Q99" s="37" t="s"/>
      <x:c r="R99" s="37" t="s"/>
      <x:c r="S99" s="37" t="s"/>
      <x:c r="T99" s="37" t="s"/>
      <x:c r="U99" s="37" t="s"/>
      <x:c r="V99" s="37" t="s"/>
      <x:c r="W99" s="37" t="s"/>
      <x:c r="X99" s="37" t="s"/>
      <x:c r="Y99" s="37" t="s"/>
      <x:c r="Z99" s="37" t="s"/>
      <x:c r="AA99" s="37" t="s"/>
    </x:row>
    <x:row r="100" spans="1:27">
      <x:c r="B100" s="14" t="s">
        <x:v>119</x:v>
      </x:c>
    </x:row>
    <x:row r="101" spans="1:27">
      <x:c r="B101" s="0" t="s">
        <x:v>172</x:v>
      </x:c>
      <x:c r="C101" s="0" t="s">
        <x:v>121</x:v>
      </x:c>
      <x:c r="D101" s="0" t="s">
        <x:v>173</x:v>
      </x:c>
      <x:c r="E101" s="43" t="n">
        <x:v>0.33</x:v>
      </x:c>
      <x:c r="F101" s="0" t="s">
        <x:v>123</x:v>
      </x:c>
      <x:c r="G101" s="0" t="s">
        <x:v>124</x:v>
      </x:c>
      <x:c r="H101" s="44" t="n">
        <x:v>23.29</x:v>
      </x:c>
      <x:c r="I101" s="0" t="s">
        <x:v>125</x:v>
      </x:c>
      <x:c r="J101" s="45">
        <x:f>ROUND(E101/I99* H101,5)</x:f>
      </x:c>
      <x:c r="K101" s="46" t="s"/>
    </x:row>
    <x:row r="102" spans="1:27">
      <x:c r="B102" s="0" t="s">
        <x:v>160</x:v>
      </x:c>
      <x:c r="C102" s="0" t="s">
        <x:v>121</x:v>
      </x:c>
      <x:c r="D102" s="0" t="s">
        <x:v>161</x:v>
      </x:c>
      <x:c r="E102" s="43" t="n">
        <x:v>1</x:v>
      </x:c>
      <x:c r="F102" s="0" t="s">
        <x:v>123</x:v>
      </x:c>
      <x:c r="G102" s="0" t="s">
        <x:v>124</x:v>
      </x:c>
      <x:c r="H102" s="44" t="n">
        <x:v>20.19</x:v>
      </x:c>
      <x:c r="I102" s="0" t="s">
        <x:v>125</x:v>
      </x:c>
      <x:c r="J102" s="45">
        <x:f>ROUND(E102/I99* H102,5)</x:f>
      </x:c>
      <x:c r="K102" s="46" t="s"/>
    </x:row>
    <x:row r="103" spans="1:27">
      <x:c r="D103" s="47" t="s">
        <x:v>126</x:v>
      </x:c>
      <x:c r="E103" s="46" t="s"/>
      <x:c r="H103" s="46" t="s"/>
      <x:c r="K103" s="44">
        <x:f>SUM(J101:J102)</x:f>
      </x:c>
    </x:row>
    <x:row r="104" spans="1:27">
      <x:c r="B104" s="14" t="s">
        <x:v>142</x:v>
      </x:c>
      <x:c r="E104" s="46" t="s"/>
      <x:c r="H104" s="46" t="s"/>
      <x:c r="K104" s="46" t="s"/>
    </x:row>
    <x:row r="105" spans="1:27">
      <x:c r="B105" s="0" t="s">
        <x:v>174</x:v>
      </x:c>
      <x:c r="C105" s="0" t="s">
        <x:v>121</x:v>
      </x:c>
      <x:c r="D105" s="0" t="s">
        <x:v>175</x:v>
      </x:c>
      <x:c r="E105" s="43" t="n">
        <x:v>3</x:v>
      </x:c>
      <x:c r="F105" s="0" t="s">
        <x:v>123</x:v>
      </x:c>
      <x:c r="G105" s="0" t="s">
        <x:v>124</x:v>
      </x:c>
      <x:c r="H105" s="44" t="n">
        <x:v>80</x:v>
      </x:c>
      <x:c r="I105" s="0" t="s">
        <x:v>125</x:v>
      </x:c>
      <x:c r="J105" s="45">
        <x:f>ROUND(E105/I99* H105,5)</x:f>
      </x:c>
      <x:c r="K105" s="46" t="s"/>
    </x:row>
    <x:row r="106" spans="1:27">
      <x:c r="B106" s="0" t="s">
        <x:v>176</x:v>
      </x:c>
      <x:c r="C106" s="0" t="s">
        <x:v>121</x:v>
      </x:c>
      <x:c r="D106" s="0" t="s">
        <x:v>177</x:v>
      </x:c>
      <x:c r="E106" s="43" t="n">
        <x:v>0.5</x:v>
      </x:c>
      <x:c r="F106" s="0" t="s">
        <x:v>123</x:v>
      </x:c>
      <x:c r="G106" s="0" t="s">
        <x:v>124</x:v>
      </x:c>
      <x:c r="H106" s="44" t="n">
        <x:v>155.94</x:v>
      </x:c>
      <x:c r="I106" s="0" t="s">
        <x:v>125</x:v>
      </x:c>
      <x:c r="J106" s="45">
        <x:f>ROUND(E106/I99* H106,5)</x:f>
      </x:c>
      <x:c r="K106" s="46" t="s"/>
    </x:row>
    <x:row r="107" spans="1:27">
      <x:c r="B107" s="0" t="s">
        <x:v>178</x:v>
      </x:c>
      <x:c r="C107" s="0" t="s">
        <x:v>121</x:v>
      </x:c>
      <x:c r="D107" s="0" t="s">
        <x:v>179</x:v>
      </x:c>
      <x:c r="E107" s="43" t="n">
        <x:v>1</x:v>
      </x:c>
      <x:c r="F107" s="0" t="s">
        <x:v>123</x:v>
      </x:c>
      <x:c r="G107" s="0" t="s">
        <x:v>124</x:v>
      </x:c>
      <x:c r="H107" s="44" t="n">
        <x:v>144.26</x:v>
      </x:c>
      <x:c r="I107" s="0" t="s">
        <x:v>125</x:v>
      </x:c>
      <x:c r="J107" s="45">
        <x:f>ROUND(E107/I99* H107,5)</x:f>
      </x:c>
      <x:c r="K107" s="46" t="s"/>
    </x:row>
    <x:row r="108" spans="1:27">
      <x:c r="B108" s="0" t="s">
        <x:v>180</x:v>
      </x:c>
      <x:c r="C108" s="0" t="s">
        <x:v>121</x:v>
      </x:c>
      <x:c r="D108" s="0" t="s">
        <x:v>181</x:v>
      </x:c>
      <x:c r="E108" s="43" t="n">
        <x:v>1</x:v>
      </x:c>
      <x:c r="F108" s="0" t="s">
        <x:v>123</x:v>
      </x:c>
      <x:c r="G108" s="0" t="s">
        <x:v>124</x:v>
      </x:c>
      <x:c r="H108" s="44" t="n">
        <x:v>32.07</x:v>
      </x:c>
      <x:c r="I108" s="0" t="s">
        <x:v>125</x:v>
      </x:c>
      <x:c r="J108" s="45">
        <x:f>ROUND(E108/I99* H108,5)</x:f>
      </x:c>
      <x:c r="K108" s="46" t="s"/>
    </x:row>
    <x:row r="109" spans="1:27">
      <x:c r="B109" s="0" t="s">
        <x:v>182</x:v>
      </x:c>
      <x:c r="C109" s="0" t="s">
        <x:v>121</x:v>
      </x:c>
      <x:c r="D109" s="0" t="s">
        <x:v>183</x:v>
      </x:c>
      <x:c r="E109" s="43" t="n">
        <x:v>1</x:v>
      </x:c>
      <x:c r="F109" s="0" t="s">
        <x:v>123</x:v>
      </x:c>
      <x:c r="G109" s="0" t="s">
        <x:v>124</x:v>
      </x:c>
      <x:c r="H109" s="44" t="n">
        <x:v>6.85</x:v>
      </x:c>
      <x:c r="I109" s="0" t="s">
        <x:v>125</x:v>
      </x:c>
      <x:c r="J109" s="45">
        <x:f>ROUND(E109/I99* H109,5)</x:f>
      </x:c>
      <x:c r="K109" s="46" t="s"/>
    </x:row>
    <x:row r="110" spans="1:27">
      <x:c r="D110" s="47" t="s">
        <x:v>145</x:v>
      </x:c>
      <x:c r="E110" s="46" t="s"/>
      <x:c r="H110" s="46" t="s"/>
      <x:c r="K110" s="44">
        <x:f>SUM(J105:J109)</x:f>
      </x:c>
    </x:row>
    <x:row r="111" spans="1:27">
      <x:c r="D111" s="47" t="s">
        <x:v>133</x:v>
      </x:c>
      <x:c r="E111" s="46" t="s"/>
      <x:c r="H111" s="46" t="s"/>
      <x:c r="K111" s="48">
        <x:f>SUM(J100:J110)</x:f>
      </x:c>
    </x:row>
    <x:row r="112" spans="1:27">
      <x:c r="D112" s="47" t="s">
        <x:v>134</x:v>
      </x:c>
      <x:c r="E112" s="46" t="s"/>
      <x:c r="H112" s="46" t="s"/>
      <x:c r="K112" s="48">
        <x:f>SUM(K111:K111)</x:f>
      </x:c>
    </x:row>
    <x:row r="114" spans="1:27" customFormat="1" ht="45" customHeight="1">
      <x:c r="A114" s="36" t="s"/>
      <x:c r="B114" s="36" t="s">
        <x:v>184</x:v>
      </x:c>
      <x:c r="C114" s="37" t="s">
        <x:v>21</x:v>
      </x:c>
      <x:c r="D114" s="38" t="s">
        <x:v>185</x:v>
      </x:c>
      <x:c r="E114" s="37" t="s"/>
      <x:c r="F114" s="37" t="s"/>
      <x:c r="G114" s="37" t="s"/>
      <x:c r="H114" s="39" t="s">
        <x:v>118</x:v>
      </x:c>
      <x:c r="I114" s="40" t="n">
        <x:v>1</x:v>
      </x:c>
      <x:c r="J114" s="41" t="s"/>
      <x:c r="K114" s="42">
        <x:f>ROUND(K124,2)</x:f>
      </x:c>
      <x:c r="L114" s="37" t="s"/>
      <x:c r="M114" s="37" t="s"/>
      <x:c r="N114" s="37" t="s"/>
      <x:c r="O114" s="37" t="s"/>
      <x:c r="P114" s="37" t="s"/>
      <x:c r="Q114" s="37" t="s"/>
      <x:c r="R114" s="37" t="s"/>
      <x:c r="S114" s="37" t="s"/>
      <x:c r="T114" s="37" t="s"/>
      <x:c r="U114" s="37" t="s"/>
      <x:c r="V114" s="37" t="s"/>
      <x:c r="W114" s="37" t="s"/>
      <x:c r="X114" s="37" t="s"/>
      <x:c r="Y114" s="37" t="s"/>
      <x:c r="Z114" s="37" t="s"/>
      <x:c r="AA114" s="37" t="s"/>
    </x:row>
    <x:row r="115" spans="1:27">
      <x:c r="B115" s="14" t="s">
        <x:v>119</x:v>
      </x:c>
    </x:row>
    <x:row r="116" spans="1:27">
      <x:c r="B116" s="0" t="s">
        <x:v>138</x:v>
      </x:c>
      <x:c r="C116" s="0" t="s">
        <x:v>121</x:v>
      </x:c>
      <x:c r="D116" s="0" t="s">
        <x:v>139</x:v>
      </x:c>
      <x:c r="E116" s="43" t="n">
        <x:v>0.242</x:v>
      </x:c>
      <x:c r="F116" s="0" t="s">
        <x:v>123</x:v>
      </x:c>
      <x:c r="G116" s="0" t="s">
        <x:v>124</x:v>
      </x:c>
      <x:c r="H116" s="44" t="n">
        <x:v>19.52</x:v>
      </x:c>
      <x:c r="I116" s="0" t="s">
        <x:v>125</x:v>
      </x:c>
      <x:c r="J116" s="45">
        <x:f>ROUND(E116/I114* H116,5)</x:f>
      </x:c>
      <x:c r="K116" s="46" t="s"/>
    </x:row>
    <x:row r="117" spans="1:27">
      <x:c r="D117" s="47" t="s">
        <x:v>126</x:v>
      </x:c>
      <x:c r="E117" s="46" t="s"/>
      <x:c r="H117" s="46" t="s"/>
      <x:c r="K117" s="44">
        <x:f>SUM(J116:J116)</x:f>
      </x:c>
    </x:row>
    <x:row r="118" spans="1:27">
      <x:c r="B118" s="14" t="s">
        <x:v>142</x:v>
      </x:c>
      <x:c r="E118" s="46" t="s"/>
      <x:c r="H118" s="46" t="s"/>
      <x:c r="K118" s="46" t="s"/>
    </x:row>
    <x:row r="119" spans="1:27">
      <x:c r="B119" s="0" t="s">
        <x:v>162</x:v>
      </x:c>
      <x:c r="C119" s="0" t="s">
        <x:v>121</x:v>
      </x:c>
      <x:c r="D119" s="0" t="s">
        <x:v>163</x:v>
      </x:c>
      <x:c r="E119" s="43" t="n">
        <x:v>0.233</x:v>
      </x:c>
      <x:c r="F119" s="0" t="s">
        <x:v>123</x:v>
      </x:c>
      <x:c r="G119" s="0" t="s">
        <x:v>124</x:v>
      </x:c>
      <x:c r="H119" s="44" t="n">
        <x:v>50.9</x:v>
      </x:c>
      <x:c r="I119" s="0" t="s">
        <x:v>125</x:v>
      </x:c>
      <x:c r="J119" s="45">
        <x:f>ROUND(E119/I114* H119,5)</x:f>
      </x:c>
      <x:c r="K119" s="46" t="s"/>
    </x:row>
    <x:row r="120" spans="1:27">
      <x:c r="D120" s="47" t="s">
        <x:v>145</x:v>
      </x:c>
      <x:c r="E120" s="46" t="s"/>
      <x:c r="H120" s="46" t="s"/>
      <x:c r="K120" s="44">
        <x:f>SUM(J119:J119)</x:f>
      </x:c>
    </x:row>
    <x:row r="121" spans="1:27">
      <x:c r="E121" s="46" t="s"/>
      <x:c r="H121" s="46" t="s"/>
      <x:c r="K121" s="46" t="s"/>
    </x:row>
    <x:row r="122" spans="1:27">
      <x:c r="D122" s="47" t="s">
        <x:v>131</x:v>
      </x:c>
      <x:c r="E122" s="46" t="s"/>
      <x:c r="H122" s="46" t="n">
        <x:v>1.5</x:v>
      </x:c>
      <x:c r="I122" s="0" t="s">
        <x:v>132</x:v>
      </x:c>
      <x:c r="J122" s="0">
        <x:f>ROUND(H122/100*K117,5)</x:f>
      </x:c>
      <x:c r="K122" s="46" t="s"/>
    </x:row>
    <x:row r="123" spans="1:27">
      <x:c r="D123" s="47" t="s">
        <x:v>133</x:v>
      </x:c>
      <x:c r="E123" s="46" t="s"/>
      <x:c r="H123" s="46" t="s"/>
      <x:c r="K123" s="48">
        <x:f>SUM(J115:J122)</x:f>
      </x:c>
    </x:row>
    <x:row r="124" spans="1:27">
      <x:c r="D124" s="47" t="s">
        <x:v>134</x:v>
      </x:c>
      <x:c r="E124" s="46" t="s"/>
      <x:c r="H124" s="46" t="s"/>
      <x:c r="K124" s="48">
        <x:f>SUM(K123:K123)</x:f>
      </x:c>
    </x:row>
    <x:row r="126" spans="1:27" customFormat="1" ht="45" customHeight="1">
      <x:c r="A126" s="36" t="s"/>
      <x:c r="B126" s="36" t="s">
        <x:v>186</x:v>
      </x:c>
      <x:c r="C126" s="37" t="s">
        <x:v>21</x:v>
      </x:c>
      <x:c r="D126" s="38" t="s">
        <x:v>187</x:v>
      </x:c>
      <x:c r="E126" s="37" t="s"/>
      <x:c r="F126" s="37" t="s"/>
      <x:c r="G126" s="37" t="s"/>
      <x:c r="H126" s="39" t="s">
        <x:v>118</x:v>
      </x:c>
      <x:c r="I126" s="40" t="n">
        <x:v>1</x:v>
      </x:c>
      <x:c r="J126" s="41" t="s"/>
      <x:c r="K126" s="42">
        <x:f>ROUND(K137,2)</x:f>
      </x:c>
      <x:c r="L126" s="37" t="s"/>
      <x:c r="M126" s="37" t="s"/>
      <x:c r="N126" s="37" t="s"/>
      <x:c r="O126" s="37" t="s"/>
      <x:c r="P126" s="37" t="s"/>
      <x:c r="Q126" s="37" t="s"/>
      <x:c r="R126" s="37" t="s"/>
      <x:c r="S126" s="37" t="s"/>
      <x:c r="T126" s="37" t="s"/>
      <x:c r="U126" s="37" t="s"/>
      <x:c r="V126" s="37" t="s"/>
      <x:c r="W126" s="37" t="s"/>
      <x:c r="X126" s="37" t="s"/>
      <x:c r="Y126" s="37" t="s"/>
      <x:c r="Z126" s="37" t="s"/>
      <x:c r="AA126" s="37" t="s"/>
    </x:row>
    <x:row r="127" spans="1:27">
      <x:c r="B127" s="14" t="s">
        <x:v>119</x:v>
      </x:c>
    </x:row>
    <x:row r="128" spans="1:27">
      <x:c r="B128" s="0" t="s">
        <x:v>138</x:v>
      </x:c>
      <x:c r="C128" s="0" t="s">
        <x:v>121</x:v>
      </x:c>
      <x:c r="D128" s="0" t="s">
        <x:v>139</x:v>
      </x:c>
      <x:c r="E128" s="43" t="n">
        <x:v>0.05</x:v>
      </x:c>
      <x:c r="F128" s="0" t="s">
        <x:v>123</x:v>
      </x:c>
      <x:c r="G128" s="0" t="s">
        <x:v>124</x:v>
      </x:c>
      <x:c r="H128" s="44" t="n">
        <x:v>19.52</x:v>
      </x:c>
      <x:c r="I128" s="0" t="s">
        <x:v>125</x:v>
      </x:c>
      <x:c r="J128" s="45">
        <x:f>ROUND(E128/I126* H128,5)</x:f>
      </x:c>
      <x:c r="K128" s="46" t="s"/>
    </x:row>
    <x:row r="129" spans="1:27">
      <x:c r="D129" s="47" t="s">
        <x:v>126</x:v>
      </x:c>
      <x:c r="E129" s="46" t="s"/>
      <x:c r="H129" s="46" t="s"/>
      <x:c r="K129" s="44">
        <x:f>SUM(J128:J128)</x:f>
      </x:c>
    </x:row>
    <x:row r="130" spans="1:27">
      <x:c r="B130" s="14" t="s">
        <x:v>142</x:v>
      </x:c>
      <x:c r="E130" s="46" t="s"/>
      <x:c r="H130" s="46" t="s"/>
      <x:c r="K130" s="46" t="s"/>
    </x:row>
    <x:row r="131" spans="1:27">
      <x:c r="B131" s="0" t="s">
        <x:v>162</x:v>
      </x:c>
      <x:c r="C131" s="0" t="s">
        <x:v>121</x:v>
      </x:c>
      <x:c r="D131" s="0" t="s">
        <x:v>163</x:v>
      </x:c>
      <x:c r="E131" s="43" t="n">
        <x:v>0.3019</x:v>
      </x:c>
      <x:c r="F131" s="0" t="s">
        <x:v>123</x:v>
      </x:c>
      <x:c r="G131" s="0" t="s">
        <x:v>124</x:v>
      </x:c>
      <x:c r="H131" s="44" t="n">
        <x:v>50.9</x:v>
      </x:c>
      <x:c r="I131" s="0" t="s">
        <x:v>125</x:v>
      </x:c>
      <x:c r="J131" s="45">
        <x:f>ROUND(E131/I126* H131,5)</x:f>
      </x:c>
      <x:c r="K131" s="46" t="s"/>
    </x:row>
    <x:row r="132" spans="1:27">
      <x:c r="B132" s="0" t="s">
        <x:v>188</x:v>
      </x:c>
      <x:c r="C132" s="0" t="s">
        <x:v>121</x:v>
      </x:c>
      <x:c r="D132" s="0" t="s">
        <x:v>189</x:v>
      </x:c>
      <x:c r="E132" s="43" t="n">
        <x:v>0.5907</x:v>
      </x:c>
      <x:c r="F132" s="0" t="s">
        <x:v>123</x:v>
      </x:c>
      <x:c r="G132" s="0" t="s">
        <x:v>124</x:v>
      </x:c>
      <x:c r="H132" s="44" t="n">
        <x:v>70.63</x:v>
      </x:c>
      <x:c r="I132" s="0" t="s">
        <x:v>125</x:v>
      </x:c>
      <x:c r="J132" s="45">
        <x:f>ROUND(E132/I126* H132,5)</x:f>
      </x:c>
      <x:c r="K132" s="46" t="s"/>
    </x:row>
    <x:row r="133" spans="1:27">
      <x:c r="D133" s="47" t="s">
        <x:v>145</x:v>
      </x:c>
      <x:c r="E133" s="46" t="s"/>
      <x:c r="H133" s="46" t="s"/>
      <x:c r="K133" s="44">
        <x:f>SUM(J131:J132)</x:f>
      </x:c>
    </x:row>
    <x:row r="134" spans="1:27">
      <x:c r="E134" s="46" t="s"/>
      <x:c r="H134" s="46" t="s"/>
      <x:c r="K134" s="46" t="s"/>
    </x:row>
    <x:row r="135" spans="1:27">
      <x:c r="D135" s="47" t="s">
        <x:v>131</x:v>
      </x:c>
      <x:c r="E135" s="46" t="s"/>
      <x:c r="H135" s="46" t="n">
        <x:v>1.5</x:v>
      </x:c>
      <x:c r="I135" s="0" t="s">
        <x:v>132</x:v>
      </x:c>
      <x:c r="J135" s="0">
        <x:f>ROUND(H135/100*K129,5)</x:f>
      </x:c>
      <x:c r="K135" s="46" t="s"/>
    </x:row>
    <x:row r="136" spans="1:27">
      <x:c r="D136" s="47" t="s">
        <x:v>133</x:v>
      </x:c>
      <x:c r="E136" s="46" t="s"/>
      <x:c r="H136" s="46" t="s"/>
      <x:c r="K136" s="48">
        <x:f>SUM(J127:J135)</x:f>
      </x:c>
    </x:row>
    <x:row r="137" spans="1:27">
      <x:c r="D137" s="47" t="s">
        <x:v>134</x:v>
      </x:c>
      <x:c r="E137" s="46" t="s"/>
      <x:c r="H137" s="46" t="s"/>
      <x:c r="K137" s="48">
        <x:f>SUM(K136:K136)</x:f>
      </x:c>
    </x:row>
    <x:row r="139" spans="1:27" customFormat="1" ht="45" customHeight="1">
      <x:c r="A139" s="36" t="s"/>
      <x:c r="B139" s="36" t="s">
        <x:v>190</x:v>
      </x:c>
      <x:c r="C139" s="37" t="s">
        <x:v>21</x:v>
      </x:c>
      <x:c r="D139" s="38" t="s">
        <x:v>191</x:v>
      </x:c>
      <x:c r="E139" s="37" t="s"/>
      <x:c r="F139" s="37" t="s"/>
      <x:c r="G139" s="37" t="s"/>
      <x:c r="H139" s="39" t="s">
        <x:v>118</x:v>
      </x:c>
      <x:c r="I139" s="40" t="n">
        <x:v>66</x:v>
      </x:c>
      <x:c r="J139" s="41" t="s"/>
      <x:c r="K139" s="42">
        <x:f>ROUND(K155,2)</x:f>
      </x:c>
      <x:c r="L139" s="37" t="s"/>
      <x:c r="M139" s="37" t="s"/>
      <x:c r="N139" s="37" t="s"/>
      <x:c r="O139" s="37" t="s"/>
      <x:c r="P139" s="37" t="s"/>
      <x:c r="Q139" s="37" t="s"/>
      <x:c r="R139" s="37" t="s"/>
      <x:c r="S139" s="37" t="s"/>
      <x:c r="T139" s="37" t="s"/>
      <x:c r="U139" s="37" t="s"/>
      <x:c r="V139" s="37" t="s"/>
      <x:c r="W139" s="37" t="s"/>
      <x:c r="X139" s="37" t="s"/>
      <x:c r="Y139" s="37" t="s"/>
      <x:c r="Z139" s="37" t="s"/>
      <x:c r="AA139" s="37" t="s"/>
    </x:row>
    <x:row r="140" spans="1:27">
      <x:c r="B140" s="14" t="s">
        <x:v>119</x:v>
      </x:c>
    </x:row>
    <x:row r="141" spans="1:27">
      <x:c r="B141" s="0" t="s">
        <x:v>172</x:v>
      </x:c>
      <x:c r="C141" s="0" t="s">
        <x:v>121</x:v>
      </x:c>
      <x:c r="D141" s="0" t="s">
        <x:v>173</x:v>
      </x:c>
      <x:c r="E141" s="43" t="n">
        <x:v>0.3</x:v>
      </x:c>
      <x:c r="F141" s="0" t="s">
        <x:v>123</x:v>
      </x:c>
      <x:c r="G141" s="0" t="s">
        <x:v>124</x:v>
      </x:c>
      <x:c r="H141" s="44" t="n">
        <x:v>23.29</x:v>
      </x:c>
      <x:c r="I141" s="0" t="s">
        <x:v>125</x:v>
      </x:c>
      <x:c r="J141" s="45">
        <x:f>ROUND(E141/I139* H141,5)</x:f>
      </x:c>
      <x:c r="K141" s="46" t="s"/>
    </x:row>
    <x:row r="142" spans="1:27">
      <x:c r="B142" s="0" t="s">
        <x:v>160</x:v>
      </x:c>
      <x:c r="C142" s="0" t="s">
        <x:v>121</x:v>
      </x:c>
      <x:c r="D142" s="0" t="s">
        <x:v>161</x:v>
      </x:c>
      <x:c r="E142" s="43" t="n">
        <x:v>1.998</x:v>
      </x:c>
      <x:c r="F142" s="0" t="s">
        <x:v>123</x:v>
      </x:c>
      <x:c r="G142" s="0" t="s">
        <x:v>124</x:v>
      </x:c>
      <x:c r="H142" s="44" t="n">
        <x:v>20.19</x:v>
      </x:c>
      <x:c r="I142" s="0" t="s">
        <x:v>125</x:v>
      </x:c>
      <x:c r="J142" s="45">
        <x:f>ROUND(E142/I139* H142,5)</x:f>
      </x:c>
      <x:c r="K142" s="46" t="s"/>
    </x:row>
    <x:row r="143" spans="1:27">
      <x:c r="D143" s="47" t="s">
        <x:v>126</x:v>
      </x:c>
      <x:c r="E143" s="46" t="s"/>
      <x:c r="H143" s="46" t="s"/>
      <x:c r="K143" s="44">
        <x:f>SUM(J141:J142)</x:f>
      </x:c>
    </x:row>
    <x:row r="144" spans="1:27">
      <x:c r="B144" s="14" t="s">
        <x:v>142</x:v>
      </x:c>
      <x:c r="E144" s="46" t="s"/>
      <x:c r="H144" s="46" t="s"/>
      <x:c r="K144" s="46" t="s"/>
    </x:row>
    <x:row r="145" spans="1:27">
      <x:c r="B145" s="0" t="s">
        <x:v>192</x:v>
      </x:c>
      <x:c r="C145" s="0" t="s">
        <x:v>121</x:v>
      </x:c>
      <x:c r="D145" s="0" t="s">
        <x:v>193</x:v>
      </x:c>
      <x:c r="E145" s="43" t="n">
        <x:v>0.198</x:v>
      </x:c>
      <x:c r="F145" s="0" t="s">
        <x:v>123</x:v>
      </x:c>
      <x:c r="G145" s="0" t="s">
        <x:v>124</x:v>
      </x:c>
      <x:c r="H145" s="44" t="n">
        <x:v>39.02</x:v>
      </x:c>
      <x:c r="I145" s="0" t="s">
        <x:v>125</x:v>
      </x:c>
      <x:c r="J145" s="45">
        <x:f>ROUND(E145/I139* H145,5)</x:f>
      </x:c>
      <x:c r="K145" s="46" t="s"/>
    </x:row>
    <x:row r="146" spans="1:27">
      <x:c r="B146" s="0" t="s">
        <x:v>194</x:v>
      </x:c>
      <x:c r="C146" s="0" t="s">
        <x:v>121</x:v>
      </x:c>
      <x:c r="D146" s="0" t="s">
        <x:v>195</x:v>
      </x:c>
      <x:c r="E146" s="43" t="n">
        <x:v>1.002</x:v>
      </x:c>
      <x:c r="F146" s="0" t="s">
        <x:v>123</x:v>
      </x:c>
      <x:c r="G146" s="0" t="s">
        <x:v>124</x:v>
      </x:c>
      <x:c r="H146" s="44" t="n">
        <x:v>8.54</x:v>
      </x:c>
      <x:c r="I146" s="0" t="s">
        <x:v>125</x:v>
      </x:c>
      <x:c r="J146" s="45">
        <x:f>ROUND(E146/I139* H146,5)</x:f>
      </x:c>
      <x:c r="K146" s="46" t="s"/>
    </x:row>
    <x:row r="147" spans="1:27">
      <x:c r="B147" s="0" t="s">
        <x:v>196</x:v>
      </x:c>
      <x:c r="C147" s="0" t="s">
        <x:v>121</x:v>
      </x:c>
      <x:c r="D147" s="0" t="s">
        <x:v>197</x:v>
      </x:c>
      <x:c r="E147" s="43" t="n">
        <x:v>1.002</x:v>
      </x:c>
      <x:c r="F147" s="0" t="s">
        <x:v>123</x:v>
      </x:c>
      <x:c r="G147" s="0" t="s">
        <x:v>124</x:v>
      </x:c>
      <x:c r="H147" s="44" t="n">
        <x:v>47.67</x:v>
      </x:c>
      <x:c r="I147" s="0" t="s">
        <x:v>125</x:v>
      </x:c>
      <x:c r="J147" s="45">
        <x:f>ROUND(E147/I139* H147,5)</x:f>
      </x:c>
      <x:c r="K147" s="46" t="s"/>
    </x:row>
    <x:row r="148" spans="1:27">
      <x:c r="B148" s="0" t="s">
        <x:v>198</x:v>
      </x:c>
      <x:c r="C148" s="0" t="s">
        <x:v>121</x:v>
      </x:c>
      <x:c r="D148" s="0" t="s">
        <x:v>199</x:v>
      </x:c>
      <x:c r="E148" s="43" t="n">
        <x:v>1.002</x:v>
      </x:c>
      <x:c r="F148" s="0" t="s">
        <x:v>123</x:v>
      </x:c>
      <x:c r="G148" s="0" t="s">
        <x:v>124</x:v>
      </x:c>
      <x:c r="H148" s="44" t="n">
        <x:v>58.54</x:v>
      </x:c>
      <x:c r="I148" s="0" t="s">
        <x:v>125</x:v>
      </x:c>
      <x:c r="J148" s="45">
        <x:f>ROUND(E148/I139* H148,5)</x:f>
      </x:c>
      <x:c r="K148" s="46" t="s"/>
    </x:row>
    <x:row r="149" spans="1:27">
      <x:c r="D149" s="47" t="s">
        <x:v>145</x:v>
      </x:c>
      <x:c r="E149" s="46" t="s"/>
      <x:c r="H149" s="46" t="s"/>
      <x:c r="K149" s="44">
        <x:f>SUM(J145:J148)</x:f>
      </x:c>
    </x:row>
    <x:row r="150" spans="1:27">
      <x:c r="B150" s="14" t="s">
        <x:v>127</x:v>
      </x:c>
      <x:c r="E150" s="46" t="s"/>
      <x:c r="H150" s="46" t="s"/>
      <x:c r="K150" s="46" t="s"/>
    </x:row>
    <x:row r="151" spans="1:27">
      <x:c r="B151" s="0" t="s">
        <x:v>200</x:v>
      </x:c>
      <x:c r="C151" s="0" t="s">
        <x:v>21</x:v>
      </x:c>
      <x:c r="D151" s="0" t="s">
        <x:v>201</x:v>
      </x:c>
      <x:c r="E151" s="43" t="n">
        <x:v>0.05</x:v>
      </x:c>
      <x:c r="G151" s="0" t="s">
        <x:v>124</x:v>
      </x:c>
      <x:c r="H151" s="44" t="n">
        <x:v>1.67</x:v>
      </x:c>
      <x:c r="I151" s="0" t="s">
        <x:v>125</x:v>
      </x:c>
      <x:c r="J151" s="45">
        <x:f>ROUND(E151* H151,5)</x:f>
      </x:c>
      <x:c r="K151" s="46" t="s"/>
    </x:row>
    <x:row r="152" spans="1:27">
      <x:c r="B152" s="0" t="s">
        <x:v>202</x:v>
      </x:c>
      <x:c r="C152" s="0" t="s">
        <x:v>21</x:v>
      </x:c>
      <x:c r="D152" s="0" t="s">
        <x:v>203</x:v>
      </x:c>
      <x:c r="E152" s="43" t="n">
        <x:v>1.2</x:v>
      </x:c>
      <x:c r="G152" s="0" t="s">
        <x:v>124</x:v>
      </x:c>
      <x:c r="H152" s="44" t="n">
        <x:v>5.93</x:v>
      </x:c>
      <x:c r="I152" s="0" t="s">
        <x:v>125</x:v>
      </x:c>
      <x:c r="J152" s="45">
        <x:f>ROUND(E152* H152,5)</x:f>
      </x:c>
      <x:c r="K152" s="46" t="s"/>
    </x:row>
    <x:row r="153" spans="1:27">
      <x:c r="D153" s="47" t="s">
        <x:v>130</x:v>
      </x:c>
      <x:c r="E153" s="46" t="s"/>
      <x:c r="H153" s="46" t="s"/>
      <x:c r="K153" s="44">
        <x:f>SUM(J151:J152)</x:f>
      </x:c>
    </x:row>
    <x:row r="154" spans="1:27">
      <x:c r="D154" s="47" t="s">
        <x:v>133</x:v>
      </x:c>
      <x:c r="E154" s="46" t="s"/>
      <x:c r="H154" s="46" t="s"/>
      <x:c r="K154" s="48">
        <x:f>SUM(J140:J153)</x:f>
      </x:c>
    </x:row>
    <x:row r="155" spans="1:27">
      <x:c r="D155" s="47" t="s">
        <x:v>134</x:v>
      </x:c>
      <x:c r="E155" s="46" t="s"/>
      <x:c r="H155" s="46" t="s"/>
      <x:c r="K155" s="48">
        <x:f>SUM(K154:K154)</x:f>
      </x:c>
    </x:row>
    <x:row r="157" spans="1:27" customFormat="1" ht="45" customHeight="1">
      <x:c r="A157" s="36" t="s"/>
      <x:c r="B157" s="36" t="s">
        <x:v>204</x:v>
      </x:c>
      <x:c r="C157" s="37" t="s">
        <x:v>21</x:v>
      </x:c>
      <x:c r="D157" s="38" t="s">
        <x:v>205</x:v>
      </x:c>
      <x:c r="E157" s="37" t="s"/>
      <x:c r="F157" s="37" t="s"/>
      <x:c r="G157" s="37" t="s"/>
      <x:c r="H157" s="39" t="s">
        <x:v>118</x:v>
      </x:c>
      <x:c r="I157" s="40" t="n">
        <x:v>1</x:v>
      </x:c>
      <x:c r="J157" s="41" t="s"/>
      <x:c r="K157" s="42">
        <x:f>ROUND(K162,2)</x:f>
      </x:c>
      <x:c r="L157" s="37" t="s"/>
      <x:c r="M157" s="37" t="s"/>
      <x:c r="N157" s="37" t="s"/>
      <x:c r="O157" s="37" t="s"/>
      <x:c r="P157" s="37" t="s"/>
      <x:c r="Q157" s="37" t="s"/>
      <x:c r="R157" s="37" t="s"/>
      <x:c r="S157" s="37" t="s"/>
      <x:c r="T157" s="37" t="s"/>
      <x:c r="U157" s="37" t="s"/>
      <x:c r="V157" s="37" t="s"/>
      <x:c r="W157" s="37" t="s"/>
      <x:c r="X157" s="37" t="s"/>
      <x:c r="Y157" s="37" t="s"/>
      <x:c r="Z157" s="37" t="s"/>
      <x:c r="AA157" s="37" t="s"/>
    </x:row>
    <x:row r="158" spans="1:27">
      <x:c r="B158" s="14" t="s">
        <x:v>142</x:v>
      </x:c>
    </x:row>
    <x:row r="159" spans="1:27">
      <x:c r="B159" s="0" t="s">
        <x:v>206</x:v>
      </x:c>
      <x:c r="C159" s="0" t="s">
        <x:v>121</x:v>
      </x:c>
      <x:c r="D159" s="0" t="s">
        <x:v>207</x:v>
      </x:c>
      <x:c r="E159" s="43" t="n">
        <x:v>0.091</x:v>
      </x:c>
      <x:c r="F159" s="0" t="s">
        <x:v>123</x:v>
      </x:c>
      <x:c r="G159" s="0" t="s">
        <x:v>124</x:v>
      </x:c>
      <x:c r="H159" s="44" t="n">
        <x:v>52.65</x:v>
      </x:c>
      <x:c r="I159" s="0" t="s">
        <x:v>125</x:v>
      </x:c>
      <x:c r="J159" s="45">
        <x:f>ROUND(E159/I157* H159,5)</x:f>
      </x:c>
      <x:c r="K159" s="46" t="s"/>
    </x:row>
    <x:row r="160" spans="1:27">
      <x:c r="D160" s="47" t="s">
        <x:v>145</x:v>
      </x:c>
      <x:c r="E160" s="46" t="s"/>
      <x:c r="H160" s="46" t="s"/>
      <x:c r="K160" s="44">
        <x:f>SUM(J159:J159)</x:f>
      </x:c>
    </x:row>
    <x:row r="161" spans="1:27">
      <x:c r="D161" s="47" t="s">
        <x:v>133</x:v>
      </x:c>
      <x:c r="E161" s="46" t="s"/>
      <x:c r="H161" s="46" t="s"/>
      <x:c r="K161" s="48">
        <x:f>SUM(J158:J160)</x:f>
      </x:c>
    </x:row>
    <x:row r="162" spans="1:27">
      <x:c r="D162" s="47" t="s">
        <x:v>134</x:v>
      </x:c>
      <x:c r="E162" s="46" t="s"/>
      <x:c r="H162" s="46" t="s"/>
      <x:c r="K162" s="48">
        <x:f>SUM(K161:K161)</x:f>
      </x:c>
    </x:row>
    <x:row r="164" spans="1:27" customFormat="1" ht="45" customHeight="1">
      <x:c r="A164" s="36" t="s"/>
      <x:c r="B164" s="36" t="s">
        <x:v>208</x:v>
      </x:c>
      <x:c r="C164" s="37" t="s">
        <x:v>21</x:v>
      </x:c>
      <x:c r="D164" s="38" t="s">
        <x:v>209</x:v>
      </x:c>
      <x:c r="E164" s="37" t="s"/>
      <x:c r="F164" s="37" t="s"/>
      <x:c r="G164" s="37" t="s"/>
      <x:c r="H164" s="39" t="s">
        <x:v>118</x:v>
      </x:c>
      <x:c r="I164" s="40" t="n">
        <x:v>1</x:v>
      </x:c>
      <x:c r="J164" s="41" t="s"/>
      <x:c r="K164" s="42">
        <x:f>ROUND(K174,2)</x:f>
      </x:c>
      <x:c r="L164" s="37" t="s"/>
      <x:c r="M164" s="37" t="s"/>
      <x:c r="N164" s="37" t="s"/>
      <x:c r="O164" s="37" t="s"/>
      <x:c r="P164" s="37" t="s"/>
      <x:c r="Q164" s="37" t="s"/>
      <x:c r="R164" s="37" t="s"/>
      <x:c r="S164" s="37" t="s"/>
      <x:c r="T164" s="37" t="s"/>
      <x:c r="U164" s="37" t="s"/>
      <x:c r="V164" s="37" t="s"/>
      <x:c r="W164" s="37" t="s"/>
      <x:c r="X164" s="37" t="s"/>
      <x:c r="Y164" s="37" t="s"/>
      <x:c r="Z164" s="37" t="s"/>
      <x:c r="AA164" s="37" t="s"/>
    </x:row>
    <x:row r="165" spans="1:27">
      <x:c r="B165" s="14" t="s">
        <x:v>119</x:v>
      </x:c>
    </x:row>
    <x:row r="166" spans="1:27">
      <x:c r="B166" s="0" t="s">
        <x:v>138</x:v>
      </x:c>
      <x:c r="C166" s="0" t="s">
        <x:v>121</x:v>
      </x:c>
      <x:c r="D166" s="0" t="s">
        <x:v>139</x:v>
      </x:c>
      <x:c r="E166" s="43" t="n">
        <x:v>0.25</x:v>
      </x:c>
      <x:c r="F166" s="0" t="s">
        <x:v>123</x:v>
      </x:c>
      <x:c r="G166" s="0" t="s">
        <x:v>124</x:v>
      </x:c>
      <x:c r="H166" s="44" t="n">
        <x:v>19.52</x:v>
      </x:c>
      <x:c r="I166" s="0" t="s">
        <x:v>125</x:v>
      </x:c>
      <x:c r="J166" s="45">
        <x:f>ROUND(E166/I164* H166,5)</x:f>
      </x:c>
      <x:c r="K166" s="46" t="s"/>
    </x:row>
    <x:row r="167" spans="1:27">
      <x:c r="D167" s="47" t="s">
        <x:v>126</x:v>
      </x:c>
      <x:c r="E167" s="46" t="s"/>
      <x:c r="H167" s="46" t="s"/>
      <x:c r="K167" s="44">
        <x:f>SUM(J166:J166)</x:f>
      </x:c>
    </x:row>
    <x:row r="168" spans="1:27">
      <x:c r="B168" s="14" t="s">
        <x:v>127</x:v>
      </x:c>
      <x:c r="E168" s="46" t="s"/>
      <x:c r="H168" s="46" t="s"/>
      <x:c r="K168" s="46" t="s"/>
    </x:row>
    <x:row r="169" spans="1:27">
      <x:c r="B169" s="0" t="s">
        <x:v>210</x:v>
      </x:c>
      <x:c r="C169" s="0" t="s">
        <x:v>21</x:v>
      </x:c>
      <x:c r="D169" s="0" t="s">
        <x:v>211</x:v>
      </x:c>
      <x:c r="E169" s="43" t="n">
        <x:v>1.02</x:v>
      </x:c>
      <x:c r="G169" s="0" t="s">
        <x:v>124</x:v>
      </x:c>
      <x:c r="H169" s="44" t="n">
        <x:v>62.54</x:v>
      </x:c>
      <x:c r="I169" s="0" t="s">
        <x:v>125</x:v>
      </x:c>
      <x:c r="J169" s="45">
        <x:f>ROUND(E169* H169,5)</x:f>
      </x:c>
      <x:c r="K169" s="46" t="s"/>
    </x:row>
    <x:row r="170" spans="1:27">
      <x:c r="D170" s="47" t="s">
        <x:v>130</x:v>
      </x:c>
      <x:c r="E170" s="46" t="s"/>
      <x:c r="H170" s="46" t="s"/>
      <x:c r="K170" s="44">
        <x:f>SUM(J169:J169)</x:f>
      </x:c>
    </x:row>
    <x:row r="171" spans="1:27">
      <x:c r="E171" s="46" t="s"/>
      <x:c r="H171" s="46" t="s"/>
      <x:c r="K171" s="46" t="s"/>
    </x:row>
    <x:row r="172" spans="1:27">
      <x:c r="D172" s="47" t="s">
        <x:v>131</x:v>
      </x:c>
      <x:c r="E172" s="46" t="s"/>
      <x:c r="H172" s="46" t="n">
        <x:v>1.5</x:v>
      </x:c>
      <x:c r="I172" s="0" t="s">
        <x:v>132</x:v>
      </x:c>
      <x:c r="J172" s="0">
        <x:f>ROUND(H172/100*K167,5)</x:f>
      </x:c>
      <x:c r="K172" s="46" t="s"/>
    </x:row>
    <x:row r="173" spans="1:27">
      <x:c r="D173" s="47" t="s">
        <x:v>133</x:v>
      </x:c>
      <x:c r="E173" s="46" t="s"/>
      <x:c r="H173" s="46" t="s"/>
      <x:c r="K173" s="48">
        <x:f>SUM(J165:J172)</x:f>
      </x:c>
    </x:row>
    <x:row r="174" spans="1:27">
      <x:c r="D174" s="47" t="s">
        <x:v>134</x:v>
      </x:c>
      <x:c r="E174" s="46" t="s"/>
      <x:c r="H174" s="46" t="s"/>
      <x:c r="K174" s="48">
        <x:f>SUM(K173:K173)</x:f>
      </x:c>
    </x:row>
    <x:row r="176" spans="1:27" customFormat="1" ht="45" customHeight="1">
      <x:c r="A176" s="36" t="s"/>
      <x:c r="B176" s="36" t="s">
        <x:v>212</x:v>
      </x:c>
      <x:c r="C176" s="37" t="s">
        <x:v>36</x:v>
      </x:c>
      <x:c r="D176" s="38" t="s">
        <x:v>213</x:v>
      </x:c>
      <x:c r="E176" s="37" t="s"/>
      <x:c r="F176" s="37" t="s"/>
      <x:c r="G176" s="37" t="s"/>
      <x:c r="H176" s="39" t="s">
        <x:v>118</x:v>
      </x:c>
      <x:c r="I176" s="40" t="n">
        <x:v>1</x:v>
      </x:c>
      <x:c r="J176" s="41" t="s"/>
      <x:c r="K176" s="42">
        <x:f>ROUND(K187,2)</x:f>
      </x:c>
      <x:c r="L176" s="37" t="s"/>
      <x:c r="M176" s="37" t="s"/>
      <x:c r="N176" s="37" t="s"/>
      <x:c r="O176" s="37" t="s"/>
      <x:c r="P176" s="37" t="s"/>
      <x:c r="Q176" s="37" t="s"/>
      <x:c r="R176" s="37" t="s"/>
      <x:c r="S176" s="37" t="s"/>
      <x:c r="T176" s="37" t="s"/>
      <x:c r="U176" s="37" t="s"/>
      <x:c r="V176" s="37" t="s"/>
      <x:c r="W176" s="37" t="s"/>
      <x:c r="X176" s="37" t="s"/>
      <x:c r="Y176" s="37" t="s"/>
      <x:c r="Z176" s="37" t="s"/>
      <x:c r="AA176" s="37" t="s"/>
    </x:row>
    <x:row r="177" spans="1:27">
      <x:c r="B177" s="14" t="s">
        <x:v>119</x:v>
      </x:c>
    </x:row>
    <x:row r="178" spans="1:27">
      <x:c r="B178" s="0" t="s">
        <x:v>138</x:v>
      </x:c>
      <x:c r="C178" s="0" t="s">
        <x:v>121</x:v>
      </x:c>
      <x:c r="D178" s="0" t="s">
        <x:v>139</x:v>
      </x:c>
      <x:c r="E178" s="43" t="n">
        <x:v>0.15</x:v>
      </x:c>
      <x:c r="F178" s="0" t="s">
        <x:v>123</x:v>
      </x:c>
      <x:c r="G178" s="0" t="s">
        <x:v>124</x:v>
      </x:c>
      <x:c r="H178" s="44" t="n">
        <x:v>19.52</x:v>
      </x:c>
      <x:c r="I178" s="0" t="s">
        <x:v>125</x:v>
      </x:c>
      <x:c r="J178" s="45">
        <x:f>ROUND(E178/I176* H178,5)</x:f>
      </x:c>
      <x:c r="K178" s="46" t="s"/>
    </x:row>
    <x:row r="179" spans="1:27">
      <x:c r="B179" s="0" t="s">
        <x:v>214</x:v>
      </x:c>
      <x:c r="C179" s="0" t="s">
        <x:v>121</x:v>
      </x:c>
      <x:c r="D179" s="0" t="s">
        <x:v>215</x:v>
      </x:c>
      <x:c r="E179" s="43" t="n">
        <x:v>0.075</x:v>
      </x:c>
      <x:c r="F179" s="0" t="s">
        <x:v>123</x:v>
      </x:c>
      <x:c r="G179" s="0" t="s">
        <x:v>124</x:v>
      </x:c>
      <x:c r="H179" s="44" t="n">
        <x:v>23.38</x:v>
      </x:c>
      <x:c r="I179" s="0" t="s">
        <x:v>125</x:v>
      </x:c>
      <x:c r="J179" s="45">
        <x:f>ROUND(E179/I176* H179,5)</x:f>
      </x:c>
      <x:c r="K179" s="46" t="s"/>
    </x:row>
    <x:row r="180" spans="1:27">
      <x:c r="D180" s="47" t="s">
        <x:v>126</x:v>
      </x:c>
      <x:c r="E180" s="46" t="s"/>
      <x:c r="H180" s="46" t="s"/>
      <x:c r="K180" s="44">
        <x:f>SUM(J178:J179)</x:f>
      </x:c>
    </x:row>
    <x:row r="181" spans="1:27">
      <x:c r="B181" s="14" t="s">
        <x:v>127</x:v>
      </x:c>
      <x:c r="E181" s="46" t="s"/>
      <x:c r="H181" s="46" t="s"/>
      <x:c r="K181" s="46" t="s"/>
    </x:row>
    <x:row r="182" spans="1:27">
      <x:c r="B182" s="0" t="s">
        <x:v>216</x:v>
      </x:c>
      <x:c r="C182" s="0" t="s">
        <x:v>21</x:v>
      </x:c>
      <x:c r="D182" s="0" t="s">
        <x:v>217</x:v>
      </x:c>
      <x:c r="E182" s="43" t="n">
        <x:v>0.105</x:v>
      </x:c>
      <x:c r="G182" s="0" t="s">
        <x:v>124</x:v>
      </x:c>
      <x:c r="H182" s="44" t="n">
        <x:v>57.4</x:v>
      </x:c>
      <x:c r="I182" s="0" t="s">
        <x:v>125</x:v>
      </x:c>
      <x:c r="J182" s="45">
        <x:f>ROUND(E182* H182,5)</x:f>
      </x:c>
      <x:c r="K182" s="46" t="s"/>
    </x:row>
    <x:row r="183" spans="1:27">
      <x:c r="D183" s="47" t="s">
        <x:v>130</x:v>
      </x:c>
      <x:c r="E183" s="46" t="s"/>
      <x:c r="H183" s="46" t="s"/>
      <x:c r="K183" s="44">
        <x:f>SUM(J182:J182)</x:f>
      </x:c>
    </x:row>
    <x:row r="184" spans="1:27">
      <x:c r="E184" s="46" t="s"/>
      <x:c r="H184" s="46" t="s"/>
      <x:c r="K184" s="46" t="s"/>
    </x:row>
    <x:row r="185" spans="1:27">
      <x:c r="D185" s="47" t="s">
        <x:v>131</x:v>
      </x:c>
      <x:c r="E185" s="46" t="s"/>
      <x:c r="H185" s="46" t="n">
        <x:v>1.5</x:v>
      </x:c>
      <x:c r="I185" s="0" t="s">
        <x:v>132</x:v>
      </x:c>
      <x:c r="J185" s="0">
        <x:f>ROUND(H185/100*K180,5)</x:f>
      </x:c>
      <x:c r="K185" s="46" t="s"/>
    </x:row>
    <x:row r="186" spans="1:27">
      <x:c r="D186" s="47" t="s">
        <x:v>133</x:v>
      </x:c>
      <x:c r="E186" s="46" t="s"/>
      <x:c r="H186" s="46" t="s"/>
      <x:c r="K186" s="48">
        <x:f>SUM(J177:J185)</x:f>
      </x:c>
    </x:row>
    <x:row r="187" spans="1:27">
      <x:c r="D187" s="47" t="s">
        <x:v>134</x:v>
      </x:c>
      <x:c r="E187" s="46" t="s"/>
      <x:c r="H187" s="46" t="s"/>
      <x:c r="K187" s="48">
        <x:f>SUM(K186:K186)</x:f>
      </x:c>
    </x:row>
    <x:row r="189" spans="1:27" customFormat="1" ht="45" customHeight="1">
      <x:c r="A189" s="36" t="s"/>
      <x:c r="B189" s="36" t="s">
        <x:v>218</x:v>
      </x:c>
      <x:c r="C189" s="37" t="s">
        <x:v>21</x:v>
      </x:c>
      <x:c r="D189" s="38" t="s">
        <x:v>219</x:v>
      </x:c>
      <x:c r="E189" s="37" t="s"/>
      <x:c r="F189" s="37" t="s"/>
      <x:c r="G189" s="37" t="s"/>
      <x:c r="H189" s="39" t="s">
        <x:v>118</x:v>
      </x:c>
      <x:c r="I189" s="40" t="n">
        <x:v>1</x:v>
      </x:c>
      <x:c r="J189" s="41" t="s"/>
      <x:c r="K189" s="42">
        <x:f>ROUND(K204,2)</x:f>
      </x:c>
      <x:c r="L189" s="37" t="s"/>
      <x:c r="M189" s="37" t="s"/>
      <x:c r="N189" s="37" t="s"/>
      <x:c r="O189" s="37" t="s"/>
      <x:c r="P189" s="37" t="s"/>
      <x:c r="Q189" s="37" t="s"/>
      <x:c r="R189" s="37" t="s"/>
      <x:c r="S189" s="37" t="s"/>
      <x:c r="T189" s="37" t="s"/>
      <x:c r="U189" s="37" t="s"/>
      <x:c r="V189" s="37" t="s"/>
      <x:c r="W189" s="37" t="s"/>
      <x:c r="X189" s="37" t="s"/>
      <x:c r="Y189" s="37" t="s"/>
      <x:c r="Z189" s="37" t="s"/>
      <x:c r="AA189" s="37" t="s"/>
    </x:row>
    <x:row r="190" spans="1:27">
      <x:c r="B190" s="14" t="s">
        <x:v>119</x:v>
      </x:c>
    </x:row>
    <x:row r="191" spans="1:27">
      <x:c r="B191" s="0" t="s">
        <x:v>138</x:v>
      </x:c>
      <x:c r="C191" s="0" t="s">
        <x:v>121</x:v>
      </x:c>
      <x:c r="D191" s="0" t="s">
        <x:v>139</x:v>
      </x:c>
      <x:c r="E191" s="43" t="n">
        <x:v>0.1</x:v>
      </x:c>
      <x:c r="F191" s="0" t="s">
        <x:v>123</x:v>
      </x:c>
      <x:c r="G191" s="0" t="s">
        <x:v>124</x:v>
      </x:c>
      <x:c r="H191" s="44" t="n">
        <x:v>19.52</x:v>
      </x:c>
      <x:c r="I191" s="0" t="s">
        <x:v>125</x:v>
      </x:c>
      <x:c r="J191" s="45">
        <x:f>ROUND(E191/I189* H191,5)</x:f>
      </x:c>
      <x:c r="K191" s="46" t="s"/>
    </x:row>
    <x:row r="192" spans="1:27">
      <x:c r="D192" s="47" t="s">
        <x:v>126</x:v>
      </x:c>
      <x:c r="E192" s="46" t="s"/>
      <x:c r="H192" s="46" t="s"/>
      <x:c r="K192" s="44">
        <x:f>SUM(J191:J191)</x:f>
      </x:c>
    </x:row>
    <x:row r="193" spans="1:27">
      <x:c r="B193" s="14" t="s">
        <x:v>142</x:v>
      </x:c>
      <x:c r="E193" s="46" t="s"/>
      <x:c r="H193" s="46" t="s"/>
      <x:c r="K193" s="46" t="s"/>
    </x:row>
    <x:row r="194" spans="1:27">
      <x:c r="B194" s="0" t="s">
        <x:v>220</x:v>
      </x:c>
      <x:c r="C194" s="0" t="s">
        <x:v>121</x:v>
      </x:c>
      <x:c r="D194" s="0" t="s">
        <x:v>221</x:v>
      </x:c>
      <x:c r="E194" s="43" t="n">
        <x:v>0.6</x:v>
      </x:c>
      <x:c r="F194" s="0" t="s">
        <x:v>123</x:v>
      </x:c>
      <x:c r="G194" s="0" t="s">
        <x:v>124</x:v>
      </x:c>
      <x:c r="H194" s="44" t="n">
        <x:v>5.67</x:v>
      </x:c>
      <x:c r="I194" s="0" t="s">
        <x:v>125</x:v>
      </x:c>
      <x:c r="J194" s="45">
        <x:f>ROUND(E194/I189* H194,5)</x:f>
      </x:c>
      <x:c r="K194" s="46" t="s"/>
    </x:row>
    <x:row r="195" spans="1:27">
      <x:c r="B195" s="0" t="s">
        <x:v>222</x:v>
      </x:c>
      <x:c r="C195" s="0" t="s">
        <x:v>121</x:v>
      </x:c>
      <x:c r="D195" s="0" t="s">
        <x:v>223</x:v>
      </x:c>
      <x:c r="E195" s="43" t="n">
        <x:v>0.005</x:v>
      </x:c>
      <x:c r="F195" s="0" t="s">
        <x:v>123</x:v>
      </x:c>
      <x:c r="G195" s="0" t="s">
        <x:v>124</x:v>
      </x:c>
      <x:c r="H195" s="44" t="n">
        <x:v>42.49</x:v>
      </x:c>
      <x:c r="I195" s="0" t="s">
        <x:v>125</x:v>
      </x:c>
      <x:c r="J195" s="45">
        <x:f>ROUND(E195/I189* H195,5)</x:f>
      </x:c>
      <x:c r="K195" s="46" t="s"/>
    </x:row>
    <x:row r="196" spans="1:27">
      <x:c r="D196" s="47" t="s">
        <x:v>145</x:v>
      </x:c>
      <x:c r="E196" s="46" t="s"/>
      <x:c r="H196" s="46" t="s"/>
      <x:c r="K196" s="44">
        <x:f>SUM(J194:J195)</x:f>
      </x:c>
    </x:row>
    <x:row r="197" spans="1:27">
      <x:c r="B197" s="14" t="s">
        <x:v>127</x:v>
      </x:c>
      <x:c r="E197" s="46" t="s"/>
      <x:c r="H197" s="46" t="s"/>
      <x:c r="K197" s="46" t="s"/>
    </x:row>
    <x:row r="198" spans="1:27">
      <x:c r="B198" s="0" t="s">
        <x:v>224</x:v>
      </x:c>
      <x:c r="C198" s="0" t="s">
        <x:v>21</x:v>
      </x:c>
      <x:c r="D198" s="0" t="s">
        <x:v>225</x:v>
      </x:c>
      <x:c r="E198" s="43" t="n">
        <x:v>1.2</x:v>
      </x:c>
      <x:c r="G198" s="0" t="s">
        <x:v>124</x:v>
      </x:c>
      <x:c r="H198" s="44" t="n">
        <x:v>20.95</x:v>
      </x:c>
      <x:c r="I198" s="0" t="s">
        <x:v>125</x:v>
      </x:c>
      <x:c r="J198" s="45">
        <x:f>ROUND(E198* H198,5)</x:f>
      </x:c>
      <x:c r="K198" s="46" t="s"/>
    </x:row>
    <x:row r="199" spans="1:27">
      <x:c r="B199" s="0" t="s">
        <x:v>200</x:v>
      </x:c>
      <x:c r="C199" s="0" t="s">
        <x:v>21</x:v>
      </x:c>
      <x:c r="D199" s="0" t="s">
        <x:v>201</x:v>
      </x:c>
      <x:c r="E199" s="43" t="n">
        <x:v>0.05</x:v>
      </x:c>
      <x:c r="G199" s="0" t="s">
        <x:v>124</x:v>
      </x:c>
      <x:c r="H199" s="44" t="n">
        <x:v>1.67</x:v>
      </x:c>
      <x:c r="I199" s="0" t="s">
        <x:v>125</x:v>
      </x:c>
      <x:c r="J199" s="45">
        <x:f>ROUND(E199* H199,5)</x:f>
      </x:c>
      <x:c r="K199" s="46" t="s"/>
    </x:row>
    <x:row r="200" spans="1:27">
      <x:c r="D200" s="47" t="s">
        <x:v>130</x:v>
      </x:c>
      <x:c r="E200" s="46" t="s"/>
      <x:c r="H200" s="46" t="s"/>
      <x:c r="K200" s="44">
        <x:f>SUM(J198:J199)</x:f>
      </x:c>
    </x:row>
    <x:row r="201" spans="1:27">
      <x:c r="E201" s="46" t="s"/>
      <x:c r="H201" s="46" t="s"/>
      <x:c r="K201" s="46" t="s"/>
    </x:row>
    <x:row r="202" spans="1:27">
      <x:c r="D202" s="47" t="s">
        <x:v>131</x:v>
      </x:c>
      <x:c r="E202" s="46" t="s"/>
      <x:c r="H202" s="46" t="n">
        <x:v>1.5</x:v>
      </x:c>
      <x:c r="I202" s="0" t="s">
        <x:v>132</x:v>
      </x:c>
      <x:c r="J202" s="0">
        <x:f>ROUND(H202/100*K192,5)</x:f>
      </x:c>
      <x:c r="K202" s="46" t="s"/>
    </x:row>
    <x:row r="203" spans="1:27">
      <x:c r="D203" s="47" t="s">
        <x:v>133</x:v>
      </x:c>
      <x:c r="E203" s="46" t="s"/>
      <x:c r="H203" s="46" t="s"/>
      <x:c r="K203" s="48">
        <x:f>SUM(J190:J202)</x:f>
      </x:c>
    </x:row>
    <x:row r="204" spans="1:27">
      <x:c r="D204" s="47" t="s">
        <x:v>134</x:v>
      </x:c>
      <x:c r="E204" s="46" t="s"/>
      <x:c r="H204" s="46" t="s"/>
      <x:c r="K204" s="48">
        <x:f>SUM(K203:K203)</x:f>
      </x:c>
    </x:row>
    <x:row r="206" spans="1:27" customFormat="1" ht="45" customHeight="1">
      <x:c r="A206" s="36" t="s"/>
      <x:c r="B206" s="36" t="s">
        <x:v>226</x:v>
      </x:c>
      <x:c r="C206" s="37" t="s">
        <x:v>21</x:v>
      </x:c>
      <x:c r="D206" s="38" t="s">
        <x:v>227</x:v>
      </x:c>
      <x:c r="E206" s="37" t="s"/>
      <x:c r="F206" s="37" t="s"/>
      <x:c r="G206" s="37" t="s"/>
      <x:c r="H206" s="39" t="s">
        <x:v>118</x:v>
      </x:c>
      <x:c r="I206" s="40" t="n">
        <x:v>0.686</x:v>
      </x:c>
      <x:c r="J206" s="41" t="s"/>
      <x:c r="K206" s="42">
        <x:f>ROUND(K220,2)</x:f>
      </x:c>
      <x:c r="L206" s="37" t="s"/>
      <x:c r="M206" s="37" t="s"/>
      <x:c r="N206" s="37" t="s"/>
      <x:c r="O206" s="37" t="s"/>
      <x:c r="P206" s="37" t="s"/>
      <x:c r="Q206" s="37" t="s"/>
      <x:c r="R206" s="37" t="s"/>
      <x:c r="S206" s="37" t="s"/>
      <x:c r="T206" s="37" t="s"/>
      <x:c r="U206" s="37" t="s"/>
      <x:c r="V206" s="37" t="s"/>
      <x:c r="W206" s="37" t="s"/>
      <x:c r="X206" s="37" t="s"/>
      <x:c r="Y206" s="37" t="s"/>
      <x:c r="Z206" s="37" t="s"/>
      <x:c r="AA206" s="37" t="s"/>
    </x:row>
    <x:row r="207" spans="1:27">
      <x:c r="B207" s="14" t="s">
        <x:v>119</x:v>
      </x:c>
    </x:row>
    <x:row r="208" spans="1:27">
      <x:c r="B208" s="0" t="s">
        <x:v>140</x:v>
      </x:c>
      <x:c r="C208" s="0" t="s">
        <x:v>121</x:v>
      </x:c>
      <x:c r="D208" s="0" t="s">
        <x:v>141</x:v>
      </x:c>
      <x:c r="E208" s="43" t="n">
        <x:v>0.16</x:v>
      </x:c>
      <x:c r="F208" s="0" t="s">
        <x:v>123</x:v>
      </x:c>
      <x:c r="G208" s="0" t="s">
        <x:v>124</x:v>
      </x:c>
      <x:c r="H208" s="44" t="n">
        <x:v>23.38</x:v>
      </x:c>
      <x:c r="I208" s="0" t="s">
        <x:v>125</x:v>
      </x:c>
      <x:c r="J208" s="45">
        <x:f>ROUND(E208/I206* H208,5)</x:f>
      </x:c>
      <x:c r="K208" s="46" t="s"/>
    </x:row>
    <x:row r="209" spans="1:27">
      <x:c r="B209" s="0" t="s">
        <x:v>138</x:v>
      </x:c>
      <x:c r="C209" s="0" t="s">
        <x:v>121</x:v>
      </x:c>
      <x:c r="D209" s="0" t="s">
        <x:v>139</x:v>
      </x:c>
      <x:c r="E209" s="43" t="n">
        <x:v>0.49</x:v>
      </x:c>
      <x:c r="F209" s="0" t="s">
        <x:v>123</x:v>
      </x:c>
      <x:c r="G209" s="0" t="s">
        <x:v>124</x:v>
      </x:c>
      <x:c r="H209" s="44" t="n">
        <x:v>19.52</x:v>
      </x:c>
      <x:c r="I209" s="0" t="s">
        <x:v>125</x:v>
      </x:c>
      <x:c r="J209" s="45">
        <x:f>ROUND(E209/I206* H209,5)</x:f>
      </x:c>
      <x:c r="K209" s="46" t="s"/>
    </x:row>
    <x:row r="210" spans="1:27">
      <x:c r="D210" s="47" t="s">
        <x:v>126</x:v>
      </x:c>
      <x:c r="E210" s="46" t="s"/>
      <x:c r="H210" s="46" t="s"/>
      <x:c r="K210" s="44">
        <x:f>SUM(J208:J209)</x:f>
      </x:c>
    </x:row>
    <x:row r="211" spans="1:27">
      <x:c r="B211" s="14" t="s">
        <x:v>142</x:v>
      </x:c>
      <x:c r="E211" s="46" t="s"/>
      <x:c r="H211" s="46" t="s"/>
      <x:c r="K211" s="46" t="s"/>
    </x:row>
    <x:row r="212" spans="1:27">
      <x:c r="B212" s="0" t="s">
        <x:v>228</x:v>
      </x:c>
      <x:c r="C212" s="0" t="s">
        <x:v>121</x:v>
      </x:c>
      <x:c r="D212" s="0" t="s">
        <x:v>229</x:v>
      </x:c>
      <x:c r="E212" s="43" t="n">
        <x:v>0.133</x:v>
      </x:c>
      <x:c r="F212" s="0" t="s">
        <x:v>123</x:v>
      </x:c>
      <x:c r="G212" s="0" t="s">
        <x:v>124</x:v>
      </x:c>
      <x:c r="H212" s="44" t="n">
        <x:v>4.41</x:v>
      </x:c>
      <x:c r="I212" s="0" t="s">
        <x:v>125</x:v>
      </x:c>
      <x:c r="J212" s="45">
        <x:f>ROUND(E212/I206* H212,5)</x:f>
      </x:c>
      <x:c r="K212" s="46" t="s"/>
    </x:row>
    <x:row r="213" spans="1:27">
      <x:c r="D213" s="47" t="s">
        <x:v>145</x:v>
      </x:c>
      <x:c r="E213" s="46" t="s"/>
      <x:c r="H213" s="46" t="s"/>
      <x:c r="K213" s="44">
        <x:f>SUM(J212:J212)</x:f>
      </x:c>
    </x:row>
    <x:row r="214" spans="1:27">
      <x:c r="B214" s="14" t="s">
        <x:v>127</x:v>
      </x:c>
      <x:c r="E214" s="46" t="s"/>
      <x:c r="H214" s="46" t="s"/>
      <x:c r="K214" s="46" t="s"/>
    </x:row>
    <x:row r="215" spans="1:27">
      <x:c r="B215" s="0" t="s">
        <x:v>230</x:v>
      </x:c>
      <x:c r="C215" s="0" t="s">
        <x:v>21</x:v>
      </x:c>
      <x:c r="D215" s="0" t="s">
        <x:v>231</x:v>
      </x:c>
      <x:c r="E215" s="43" t="n">
        <x:v>1.05</x:v>
      </x:c>
      <x:c r="G215" s="0" t="s">
        <x:v>124</x:v>
      </x:c>
      <x:c r="H215" s="44" t="n">
        <x:v>85.93</x:v>
      </x:c>
      <x:c r="I215" s="0" t="s">
        <x:v>125</x:v>
      </x:c>
      <x:c r="J215" s="45">
        <x:f>ROUND(E215* H215,5)</x:f>
      </x:c>
      <x:c r="K215" s="46" t="s"/>
    </x:row>
    <x:row r="216" spans="1:27">
      <x:c r="D216" s="47" t="s">
        <x:v>130</x:v>
      </x:c>
      <x:c r="E216" s="46" t="s"/>
      <x:c r="H216" s="46" t="s"/>
      <x:c r="K216" s="44">
        <x:f>SUM(J215:J215)</x:f>
      </x:c>
    </x:row>
    <x:row r="217" spans="1:27">
      <x:c r="E217" s="46" t="s"/>
      <x:c r="H217" s="46" t="s"/>
      <x:c r="K217" s="46" t="s"/>
    </x:row>
    <x:row r="218" spans="1:27">
      <x:c r="D218" s="47" t="s">
        <x:v>131</x:v>
      </x:c>
      <x:c r="E218" s="46" t="s"/>
      <x:c r="H218" s="46" t="n">
        <x:v>1.5</x:v>
      </x:c>
      <x:c r="I218" s="0" t="s">
        <x:v>132</x:v>
      </x:c>
      <x:c r="J218" s="0">
        <x:f>ROUND(H218/100*K210,5)</x:f>
      </x:c>
      <x:c r="K218" s="46" t="s"/>
    </x:row>
    <x:row r="219" spans="1:27">
      <x:c r="D219" s="47" t="s">
        <x:v>133</x:v>
      </x:c>
      <x:c r="E219" s="46" t="s"/>
      <x:c r="H219" s="46" t="s"/>
      <x:c r="K219" s="48">
        <x:f>SUM(J207:J218)</x:f>
      </x:c>
    </x:row>
    <x:row r="220" spans="1:27">
      <x:c r="D220" s="47" t="s">
        <x:v>134</x:v>
      </x:c>
      <x:c r="E220" s="46" t="s"/>
      <x:c r="H220" s="46" t="s"/>
      <x:c r="K220" s="48">
        <x:f>SUM(K219:K219)</x:f>
      </x:c>
    </x:row>
    <x:row r="222" spans="1:27" customFormat="1" ht="45" customHeight="1">
      <x:c r="A222" s="36" t="s"/>
      <x:c r="B222" s="36" t="s">
        <x:v>232</x:v>
      </x:c>
      <x:c r="C222" s="37" t="s">
        <x:v>233</x:v>
      </x:c>
      <x:c r="D222" s="38" t="s">
        <x:v>234</x:v>
      </x:c>
      <x:c r="E222" s="37" t="s"/>
      <x:c r="F222" s="37" t="s"/>
      <x:c r="G222" s="37" t="s"/>
      <x:c r="H222" s="39" t="s">
        <x:v>118</x:v>
      </x:c>
      <x:c r="I222" s="40" t="n">
        <x:v>0.071</x:v>
      </x:c>
      <x:c r="J222" s="41" t="s"/>
      <x:c r="K222" s="42">
        <x:f>ROUND(K238,2)</x:f>
      </x:c>
      <x:c r="L222" s="37" t="s"/>
      <x:c r="M222" s="37" t="s"/>
      <x:c r="N222" s="37" t="s"/>
      <x:c r="O222" s="37" t="s"/>
      <x:c r="P222" s="37" t="s"/>
      <x:c r="Q222" s="37" t="s"/>
      <x:c r="R222" s="37" t="s"/>
      <x:c r="S222" s="37" t="s"/>
      <x:c r="T222" s="37" t="s"/>
      <x:c r="U222" s="37" t="s"/>
      <x:c r="V222" s="37" t="s"/>
      <x:c r="W222" s="37" t="s"/>
      <x:c r="X222" s="37" t="s"/>
      <x:c r="Y222" s="37" t="s"/>
      <x:c r="Z222" s="37" t="s"/>
      <x:c r="AA222" s="37" t="s"/>
    </x:row>
    <x:row r="223" spans="1:27">
      <x:c r="B223" s="14" t="s">
        <x:v>119</x:v>
      </x:c>
    </x:row>
    <x:row r="224" spans="1:27">
      <x:c r="B224" s="0" t="s">
        <x:v>138</x:v>
      </x:c>
      <x:c r="C224" s="0" t="s">
        <x:v>121</x:v>
      </x:c>
      <x:c r="D224" s="0" t="s">
        <x:v>139</x:v>
      </x:c>
      <x:c r="E224" s="43" t="n">
        <x:v>0.072</x:v>
      </x:c>
      <x:c r="F224" s="0" t="s">
        <x:v>123</x:v>
      </x:c>
      <x:c r="G224" s="0" t="s">
        <x:v>124</x:v>
      </x:c>
      <x:c r="H224" s="44" t="n">
        <x:v>19.52</x:v>
      </x:c>
      <x:c r="I224" s="0" t="s">
        <x:v>125</x:v>
      </x:c>
      <x:c r="J224" s="45">
        <x:f>ROUND(E224/I222* H224,5)</x:f>
      </x:c>
      <x:c r="K224" s="46" t="s"/>
    </x:row>
    <x:row r="225" spans="1:27">
      <x:c r="B225" s="0" t="s">
        <x:v>140</x:v>
      </x:c>
      <x:c r="C225" s="0" t="s">
        <x:v>121</x:v>
      </x:c>
      <x:c r="D225" s="0" t="s">
        <x:v>141</x:v>
      </x:c>
      <x:c r="E225" s="43" t="n">
        <x:v>0.016</x:v>
      </x:c>
      <x:c r="F225" s="0" t="s">
        <x:v>123</x:v>
      </x:c>
      <x:c r="G225" s="0" t="s">
        <x:v>124</x:v>
      </x:c>
      <x:c r="H225" s="44" t="n">
        <x:v>23.38</x:v>
      </x:c>
      <x:c r="I225" s="0" t="s">
        <x:v>125</x:v>
      </x:c>
      <x:c r="J225" s="45">
        <x:f>ROUND(E225/I222* H225,5)</x:f>
      </x:c>
      <x:c r="K225" s="46" t="s"/>
    </x:row>
    <x:row r="226" spans="1:27">
      <x:c r="D226" s="47" t="s">
        <x:v>126</x:v>
      </x:c>
      <x:c r="E226" s="46" t="s"/>
      <x:c r="H226" s="46" t="s"/>
      <x:c r="K226" s="44">
        <x:f>SUM(J224:J225)</x:f>
      </x:c>
    </x:row>
    <x:row r="227" spans="1:27">
      <x:c r="B227" s="14" t="s">
        <x:v>142</x:v>
      </x:c>
      <x:c r="E227" s="46" t="s"/>
      <x:c r="H227" s="46" t="s"/>
      <x:c r="K227" s="46" t="s"/>
    </x:row>
    <x:row r="228" spans="1:27">
      <x:c r="B228" s="0" t="s">
        <x:v>235</x:v>
      </x:c>
      <x:c r="C228" s="0" t="s">
        <x:v>236</x:v>
      </x:c>
      <x:c r="D228" s="0" t="s">
        <x:v>237</x:v>
      </x:c>
      <x:c r="E228" s="43" t="n">
        <x:v>0.01</x:v>
      </x:c>
      <x:c r="F228" s="0" t="s">
        <x:v>123</x:v>
      </x:c>
      <x:c r="G228" s="0" t="s">
        <x:v>124</x:v>
      </x:c>
      <x:c r="H228" s="44" t="n">
        <x:v>61.61</x:v>
      </x:c>
      <x:c r="I228" s="0" t="s">
        <x:v>125</x:v>
      </x:c>
      <x:c r="J228" s="45">
        <x:f>ROUND(E228/I222* H228,5)</x:f>
      </x:c>
      <x:c r="K228" s="46" t="s"/>
    </x:row>
    <x:row r="229" spans="1:27">
      <x:c r="B229" s="0" t="s">
        <x:v>238</x:v>
      </x:c>
      <x:c r="C229" s="0" t="s">
        <x:v>236</x:v>
      </x:c>
      <x:c r="D229" s="0" t="s">
        <x:v>239</x:v>
      </x:c>
      <x:c r="E229" s="43" t="n">
        <x:v>0.008</x:v>
      </x:c>
      <x:c r="F229" s="0" t="s">
        <x:v>123</x:v>
      </x:c>
      <x:c r="G229" s="0" t="s">
        <x:v>124</x:v>
      </x:c>
      <x:c r="H229" s="44" t="n">
        <x:v>53.72</x:v>
      </x:c>
      <x:c r="I229" s="0" t="s">
        <x:v>125</x:v>
      </x:c>
      <x:c r="J229" s="45">
        <x:f>ROUND(E229/I222* H229,5)</x:f>
      </x:c>
      <x:c r="K229" s="46" t="s"/>
    </x:row>
    <x:row r="230" spans="1:27">
      <x:c r="B230" s="0" t="s">
        <x:v>240</x:v>
      </x:c>
      <x:c r="C230" s="0" t="s">
        <x:v>121</x:v>
      </x:c>
      <x:c r="D230" s="0" t="s">
        <x:v>241</x:v>
      </x:c>
      <x:c r="E230" s="43" t="n">
        <x:v>0.01</x:v>
      </x:c>
      <x:c r="F230" s="0" t="s">
        <x:v>123</x:v>
      </x:c>
      <x:c r="G230" s="0" t="s">
        <x:v>124</x:v>
      </x:c>
      <x:c r="H230" s="44" t="n">
        <x:v>67.39</x:v>
      </x:c>
      <x:c r="I230" s="0" t="s">
        <x:v>125</x:v>
      </x:c>
      <x:c r="J230" s="45">
        <x:f>ROUND(E230/I222* H230,5)</x:f>
      </x:c>
      <x:c r="K230" s="46" t="s"/>
    </x:row>
    <x:row r="231" spans="1:27">
      <x:c r="D231" s="47" t="s">
        <x:v>145</x:v>
      </x:c>
      <x:c r="E231" s="46" t="s"/>
      <x:c r="H231" s="46" t="s"/>
      <x:c r="K231" s="44">
        <x:f>SUM(J228:J230)</x:f>
      </x:c>
    </x:row>
    <x:row r="232" spans="1:27">
      <x:c r="B232" s="14" t="s">
        <x:v>127</x:v>
      </x:c>
      <x:c r="E232" s="46" t="s"/>
      <x:c r="H232" s="46" t="s"/>
      <x:c r="K232" s="46" t="s"/>
    </x:row>
    <x:row r="233" spans="1:27">
      <x:c r="B233" s="0" t="s">
        <x:v>242</x:v>
      </x:c>
      <x:c r="C233" s="0" t="s">
        <x:v>233</x:v>
      </x:c>
      <x:c r="D233" s="0" t="s">
        <x:v>243</x:v>
      </x:c>
      <x:c r="E233" s="43" t="n">
        <x:v>1</x:v>
      </x:c>
      <x:c r="G233" s="0" t="s">
        <x:v>124</x:v>
      </x:c>
      <x:c r="H233" s="44" t="n">
        <x:v>63.93</x:v>
      </x:c>
      <x:c r="I233" s="0" t="s">
        <x:v>125</x:v>
      </x:c>
      <x:c r="J233" s="45">
        <x:f>ROUND(E233* H233,5)</x:f>
      </x:c>
      <x:c r="K233" s="46" t="s"/>
    </x:row>
    <x:row r="234" spans="1:27">
      <x:c r="D234" s="47" t="s">
        <x:v>130</x:v>
      </x:c>
      <x:c r="E234" s="46" t="s"/>
      <x:c r="H234" s="46" t="s"/>
      <x:c r="K234" s="44">
        <x:f>SUM(J233:J233)</x:f>
      </x:c>
    </x:row>
    <x:row r="235" spans="1:27">
      <x:c r="E235" s="46" t="s"/>
      <x:c r="H235" s="46" t="s"/>
      <x:c r="K235" s="46" t="s"/>
    </x:row>
    <x:row r="236" spans="1:27">
      <x:c r="D236" s="47" t="s">
        <x:v>131</x:v>
      </x:c>
      <x:c r="E236" s="46" t="s"/>
      <x:c r="H236" s="46" t="n">
        <x:v>1.5</x:v>
      </x:c>
      <x:c r="I236" s="0" t="s">
        <x:v>132</x:v>
      </x:c>
      <x:c r="J236" s="0">
        <x:f>ROUND(H236/100*K226,5)</x:f>
      </x:c>
      <x:c r="K236" s="46" t="s"/>
    </x:row>
    <x:row r="237" spans="1:27">
      <x:c r="D237" s="47" t="s">
        <x:v>133</x:v>
      </x:c>
      <x:c r="E237" s="46" t="s"/>
      <x:c r="H237" s="46" t="s"/>
      <x:c r="K237" s="48">
        <x:f>SUM(J223:J236)</x:f>
      </x:c>
    </x:row>
    <x:row r="238" spans="1:27">
      <x:c r="D238" s="47" t="s">
        <x:v>134</x:v>
      </x:c>
      <x:c r="E238" s="46" t="s"/>
      <x:c r="H238" s="46" t="s"/>
      <x:c r="K238" s="48">
        <x:f>SUM(K237:K237)</x:f>
      </x:c>
    </x:row>
    <x:row r="240" spans="1:27" customFormat="1" ht="45" customHeight="1">
      <x:c r="A240" s="36" t="s"/>
      <x:c r="B240" s="36" t="s">
        <x:v>244</x:v>
      </x:c>
      <x:c r="C240" s="37" t="s">
        <x:v>36</x:v>
      </x:c>
      <x:c r="D240" s="38" t="s">
        <x:v>245</x:v>
      </x:c>
      <x:c r="E240" s="37" t="s"/>
      <x:c r="F240" s="37" t="s"/>
      <x:c r="G240" s="37" t="s"/>
      <x:c r="H240" s="39" t="s">
        <x:v>118</x:v>
      </x:c>
      <x:c r="I240" s="40" t="n">
        <x:v>1</x:v>
      </x:c>
      <x:c r="J240" s="41" t="s"/>
      <x:c r="K240" s="42">
        <x:f>ROUND(K253,2)</x:f>
      </x:c>
      <x:c r="L240" s="37" t="s"/>
      <x:c r="M240" s="37" t="s"/>
      <x:c r="N240" s="37" t="s"/>
      <x:c r="O240" s="37" t="s"/>
      <x:c r="P240" s="37" t="s"/>
      <x:c r="Q240" s="37" t="s"/>
      <x:c r="R240" s="37" t="s"/>
      <x:c r="S240" s="37" t="s"/>
      <x:c r="T240" s="37" t="s"/>
      <x:c r="U240" s="37" t="s"/>
      <x:c r="V240" s="37" t="s"/>
      <x:c r="W240" s="37" t="s"/>
      <x:c r="X240" s="37" t="s"/>
      <x:c r="Y240" s="37" t="s"/>
      <x:c r="Z240" s="37" t="s"/>
      <x:c r="AA240" s="37" t="s"/>
    </x:row>
    <x:row r="241" spans="1:27">
      <x:c r="B241" s="14" t="s">
        <x:v>119</x:v>
      </x:c>
    </x:row>
    <x:row r="242" spans="1:27">
      <x:c r="B242" s="0" t="s">
        <x:v>160</x:v>
      </x:c>
      <x:c r="C242" s="0" t="s">
        <x:v>121</x:v>
      </x:c>
      <x:c r="D242" s="0" t="s">
        <x:v>161</x:v>
      </x:c>
      <x:c r="E242" s="43" t="n">
        <x:v>0.003</x:v>
      </x:c>
      <x:c r="F242" s="0" t="s">
        <x:v>123</x:v>
      </x:c>
      <x:c r="G242" s="0" t="s">
        <x:v>124</x:v>
      </x:c>
      <x:c r="H242" s="44" t="n">
        <x:v>20.19</x:v>
      </x:c>
      <x:c r="I242" s="0" t="s">
        <x:v>125</x:v>
      </x:c>
      <x:c r="J242" s="45">
        <x:f>ROUND(E242/I240* H242,5)</x:f>
      </x:c>
      <x:c r="K242" s="46" t="s"/>
    </x:row>
    <x:row r="243" spans="1:27">
      <x:c r="D243" s="47" t="s">
        <x:v>126</x:v>
      </x:c>
      <x:c r="E243" s="46" t="s"/>
      <x:c r="H243" s="46" t="s"/>
      <x:c r="K243" s="44">
        <x:f>SUM(J242:J242)</x:f>
      </x:c>
    </x:row>
    <x:row r="244" spans="1:27">
      <x:c r="B244" s="14" t="s">
        <x:v>142</x:v>
      </x:c>
      <x:c r="E244" s="46" t="s"/>
      <x:c r="H244" s="46" t="s"/>
      <x:c r="K244" s="46" t="s"/>
    </x:row>
    <x:row r="245" spans="1:27">
      <x:c r="B245" s="0" t="s">
        <x:v>246</x:v>
      </x:c>
      <x:c r="C245" s="0" t="s">
        <x:v>121</x:v>
      </x:c>
      <x:c r="D245" s="0" t="s">
        <x:v>247</x:v>
      </x:c>
      <x:c r="E245" s="43" t="n">
        <x:v>0.003</x:v>
      </x:c>
      <x:c r="F245" s="0" t="s">
        <x:v>123</x:v>
      </x:c>
      <x:c r="G245" s="0" t="s">
        <x:v>124</x:v>
      </x:c>
      <x:c r="H245" s="44" t="n">
        <x:v>28.13</x:v>
      </x:c>
      <x:c r="I245" s="0" t="s">
        <x:v>125</x:v>
      </x:c>
      <x:c r="J245" s="45">
        <x:f>ROUND(E245/I240* H245,5)</x:f>
      </x:c>
      <x:c r="K245" s="46" t="s"/>
    </x:row>
    <x:row r="246" spans="1:27">
      <x:c r="D246" s="47" t="s">
        <x:v>145</x:v>
      </x:c>
      <x:c r="E246" s="46" t="s"/>
      <x:c r="H246" s="46" t="s"/>
      <x:c r="K246" s="44">
        <x:f>SUM(J245:J245)</x:f>
      </x:c>
    </x:row>
    <x:row r="247" spans="1:27">
      <x:c r="B247" s="14" t="s">
        <x:v>127</x:v>
      </x:c>
      <x:c r="E247" s="46" t="s"/>
      <x:c r="H247" s="46" t="s"/>
      <x:c r="K247" s="46" t="s"/>
    </x:row>
    <x:row r="248" spans="1:27">
      <x:c r="B248" s="0" t="s">
        <x:v>248</x:v>
      </x:c>
      <x:c r="C248" s="0" t="s">
        <x:v>39</x:v>
      </x:c>
      <x:c r="D248" s="0" t="s">
        <x:v>249</x:v>
      </x:c>
      <x:c r="E248" s="43" t="n">
        <x:v>1</x:v>
      </x:c>
      <x:c r="G248" s="0" t="s">
        <x:v>124</x:v>
      </x:c>
      <x:c r="H248" s="44" t="n">
        <x:v>0.35</x:v>
      </x:c>
      <x:c r="I248" s="0" t="s">
        <x:v>125</x:v>
      </x:c>
      <x:c r="J248" s="45">
        <x:f>ROUND(E248* H248,5)</x:f>
      </x:c>
      <x:c r="K248" s="46" t="s"/>
    </x:row>
    <x:row r="249" spans="1:27">
      <x:c r="D249" s="47" t="s">
        <x:v>130</x:v>
      </x:c>
      <x:c r="E249" s="46" t="s"/>
      <x:c r="H249" s="46" t="s"/>
      <x:c r="K249" s="44">
        <x:f>SUM(J248:J248)</x:f>
      </x:c>
    </x:row>
    <x:row r="250" spans="1:27">
      <x:c r="E250" s="46" t="s"/>
      <x:c r="H250" s="46" t="s"/>
      <x:c r="K250" s="46" t="s"/>
    </x:row>
    <x:row r="251" spans="1:27">
      <x:c r="D251" s="47" t="s">
        <x:v>131</x:v>
      </x:c>
      <x:c r="E251" s="46" t="s"/>
      <x:c r="H251" s="46" t="n">
        <x:v>1.5</x:v>
      </x:c>
      <x:c r="I251" s="0" t="s">
        <x:v>132</x:v>
      </x:c>
      <x:c r="J251" s="0">
        <x:f>ROUND(H251/100*K243,5)</x:f>
      </x:c>
      <x:c r="K251" s="46" t="s"/>
    </x:row>
    <x:row r="252" spans="1:27">
      <x:c r="D252" s="47" t="s">
        <x:v>133</x:v>
      </x:c>
      <x:c r="E252" s="46" t="s"/>
      <x:c r="H252" s="46" t="s"/>
      <x:c r="K252" s="48">
        <x:f>SUM(J241:J251)</x:f>
      </x:c>
    </x:row>
    <x:row r="253" spans="1:27">
      <x:c r="D253" s="47" t="s">
        <x:v>134</x:v>
      </x:c>
      <x:c r="E253" s="46" t="s"/>
      <x:c r="H253" s="46" t="s"/>
      <x:c r="K253" s="48">
        <x:f>SUM(K252:K252)</x:f>
      </x:c>
    </x:row>
    <x:row r="255" spans="1:27" customFormat="1" ht="45" customHeight="1">
      <x:c r="A255" s="36" t="s"/>
      <x:c r="B255" s="36" t="s">
        <x:v>250</x:v>
      </x:c>
      <x:c r="C255" s="37" t="s">
        <x:v>16</x:v>
      </x:c>
      <x:c r="D255" s="38" t="s">
        <x:v>251</x:v>
      </x:c>
      <x:c r="E255" s="37" t="s"/>
      <x:c r="F255" s="37" t="s"/>
      <x:c r="G255" s="37" t="s"/>
      <x:c r="H255" s="39" t="s">
        <x:v>118</x:v>
      </x:c>
      <x:c r="I255" s="40" t="n">
        <x:v>1</x:v>
      </x:c>
      <x:c r="J255" s="41" t="s"/>
      <x:c r="K255" s="42">
        <x:f>ROUND(K270,2)</x:f>
      </x:c>
      <x:c r="L255" s="37" t="s"/>
      <x:c r="M255" s="37" t="s"/>
      <x:c r="N255" s="37" t="s"/>
      <x:c r="O255" s="37" t="s"/>
      <x:c r="P255" s="37" t="s"/>
      <x:c r="Q255" s="37" t="s"/>
      <x:c r="R255" s="37" t="s"/>
      <x:c r="S255" s="37" t="s"/>
      <x:c r="T255" s="37" t="s"/>
      <x:c r="U255" s="37" t="s"/>
      <x:c r="V255" s="37" t="s"/>
      <x:c r="W255" s="37" t="s"/>
      <x:c r="X255" s="37" t="s"/>
      <x:c r="Y255" s="37" t="s"/>
      <x:c r="Z255" s="37" t="s"/>
      <x:c r="AA255" s="37" t="s"/>
    </x:row>
    <x:row r="256" spans="1:27">
      <x:c r="B256" s="14" t="s">
        <x:v>119</x:v>
      </x:c>
    </x:row>
    <x:row r="257" spans="1:27">
      <x:c r="B257" s="0" t="s">
        <x:v>214</x:v>
      </x:c>
      <x:c r="C257" s="0" t="s">
        <x:v>121</x:v>
      </x:c>
      <x:c r="D257" s="0" t="s">
        <x:v>215</x:v>
      </x:c>
      <x:c r="E257" s="43" t="n">
        <x:v>0.007</x:v>
      </x:c>
      <x:c r="F257" s="0" t="s">
        <x:v>123</x:v>
      </x:c>
      <x:c r="G257" s="0" t="s">
        <x:v>124</x:v>
      </x:c>
      <x:c r="H257" s="44" t="n">
        <x:v>23.38</x:v>
      </x:c>
      <x:c r="I257" s="0" t="s">
        <x:v>125</x:v>
      </x:c>
      <x:c r="J257" s="45">
        <x:f>ROUND(E257/I255* H257,5)</x:f>
      </x:c>
      <x:c r="K257" s="46" t="s"/>
    </x:row>
    <x:row r="258" spans="1:27">
      <x:c r="B258" s="0" t="s">
        <x:v>138</x:v>
      </x:c>
      <x:c r="C258" s="0" t="s">
        <x:v>121</x:v>
      </x:c>
      <x:c r="D258" s="0" t="s">
        <x:v>139</x:v>
      </x:c>
      <x:c r="E258" s="43" t="n">
        <x:v>0.0035</x:v>
      </x:c>
      <x:c r="F258" s="0" t="s">
        <x:v>123</x:v>
      </x:c>
      <x:c r="G258" s="0" t="s">
        <x:v>124</x:v>
      </x:c>
      <x:c r="H258" s="44" t="n">
        <x:v>19.52</x:v>
      </x:c>
      <x:c r="I258" s="0" t="s">
        <x:v>125</x:v>
      </x:c>
      <x:c r="J258" s="45">
        <x:f>ROUND(E258/I255* H258,5)</x:f>
      </x:c>
      <x:c r="K258" s="46" t="s"/>
    </x:row>
    <x:row r="259" spans="1:27">
      <x:c r="D259" s="47" t="s">
        <x:v>126</x:v>
      </x:c>
      <x:c r="E259" s="46" t="s"/>
      <x:c r="H259" s="46" t="s"/>
      <x:c r="K259" s="44">
        <x:f>SUM(J257:J258)</x:f>
      </x:c>
    </x:row>
    <x:row r="260" spans="1:27">
      <x:c r="B260" s="14" t="s">
        <x:v>142</x:v>
      </x:c>
      <x:c r="E260" s="46" t="s"/>
      <x:c r="H260" s="46" t="s"/>
      <x:c r="K260" s="46" t="s"/>
    </x:row>
    <x:row r="261" spans="1:27">
      <x:c r="B261" s="0" t="s">
        <x:v>252</x:v>
      </x:c>
      <x:c r="C261" s="0" t="s">
        <x:v>121</x:v>
      </x:c>
      <x:c r="D261" s="0" t="s">
        <x:v>253</x:v>
      </x:c>
      <x:c r="E261" s="43" t="n">
        <x:v>0.0035</x:v>
      </x:c>
      <x:c r="F261" s="0" t="s">
        <x:v>123</x:v>
      </x:c>
      <x:c r="G261" s="0" t="s">
        <x:v>124</x:v>
      </x:c>
      <x:c r="H261" s="44" t="n">
        <x:v>34.77</x:v>
      </x:c>
      <x:c r="I261" s="0" t="s">
        <x:v>125</x:v>
      </x:c>
      <x:c r="J261" s="45">
        <x:f>ROUND(E261/I255* H261,5)</x:f>
      </x:c>
      <x:c r="K261" s="46" t="s"/>
    </x:row>
    <x:row r="262" spans="1:27">
      <x:c r="D262" s="47" t="s">
        <x:v>145</x:v>
      </x:c>
      <x:c r="E262" s="46" t="s"/>
      <x:c r="H262" s="46" t="s"/>
      <x:c r="K262" s="44">
        <x:f>SUM(J261:J261)</x:f>
      </x:c>
    </x:row>
    <x:row r="263" spans="1:27">
      <x:c r="B263" s="14" t="s">
        <x:v>127</x:v>
      </x:c>
      <x:c r="E263" s="46" t="s"/>
      <x:c r="H263" s="46" t="s"/>
      <x:c r="K263" s="46" t="s"/>
    </x:row>
    <x:row r="264" spans="1:27">
      <x:c r="B264" s="0" t="s">
        <x:v>254</x:v>
      </x:c>
      <x:c r="C264" s="0" t="s">
        <x:v>39</x:v>
      </x:c>
      <x:c r="D264" s="0" t="s">
        <x:v>255</x:v>
      </x:c>
      <x:c r="E264" s="43" t="n">
        <x:v>0.306</x:v>
      </x:c>
      <x:c r="G264" s="0" t="s">
        <x:v>124</x:v>
      </x:c>
      <x:c r="H264" s="44" t="n">
        <x:v>1.37</x:v>
      </x:c>
      <x:c r="I264" s="0" t="s">
        <x:v>125</x:v>
      </x:c>
      <x:c r="J264" s="45">
        <x:f>ROUND(E264* H264,5)</x:f>
      </x:c>
      <x:c r="K264" s="46" t="s"/>
    </x:row>
    <x:row r="265" spans="1:27">
      <x:c r="B265" s="0" t="s">
        <x:v>256</x:v>
      </x:c>
      <x:c r="C265" s="0" t="s">
        <x:v>39</x:v>
      </x:c>
      <x:c r="D265" s="0" t="s">
        <x:v>257</x:v>
      </x:c>
      <x:c r="E265" s="43" t="n">
        <x:v>0.051</x:v>
      </x:c>
      <x:c r="G265" s="0" t="s">
        <x:v>124</x:v>
      </x:c>
      <x:c r="H265" s="44" t="n">
        <x:v>1.22</x:v>
      </x:c>
      <x:c r="I265" s="0" t="s">
        <x:v>125</x:v>
      </x:c>
      <x:c r="J265" s="45">
        <x:f>ROUND(E265* H265,5)</x:f>
      </x:c>
      <x:c r="K265" s="46" t="s"/>
    </x:row>
    <x:row r="266" spans="1:27">
      <x:c r="D266" s="47" t="s">
        <x:v>130</x:v>
      </x:c>
      <x:c r="E266" s="46" t="s"/>
      <x:c r="H266" s="46" t="s"/>
      <x:c r="K266" s="44">
        <x:f>SUM(J264:J265)</x:f>
      </x:c>
    </x:row>
    <x:row r="267" spans="1:27">
      <x:c r="E267" s="46" t="s"/>
      <x:c r="H267" s="46" t="s"/>
      <x:c r="K267" s="46" t="s"/>
    </x:row>
    <x:row r="268" spans="1:27">
      <x:c r="D268" s="47" t="s">
        <x:v>131</x:v>
      </x:c>
      <x:c r="E268" s="46" t="s"/>
      <x:c r="H268" s="46" t="n">
        <x:v>1.5</x:v>
      </x:c>
      <x:c r="I268" s="0" t="s">
        <x:v>132</x:v>
      </x:c>
      <x:c r="J268" s="0">
        <x:f>ROUND(H268/100*K259,5)</x:f>
      </x:c>
      <x:c r="K268" s="46" t="s"/>
    </x:row>
    <x:row r="269" spans="1:27">
      <x:c r="D269" s="47" t="s">
        <x:v>133</x:v>
      </x:c>
      <x:c r="E269" s="46" t="s"/>
      <x:c r="H269" s="46" t="s"/>
      <x:c r="K269" s="48">
        <x:f>SUM(J256:J268)</x:f>
      </x:c>
    </x:row>
    <x:row r="270" spans="1:27">
      <x:c r="D270" s="47" t="s">
        <x:v>134</x:v>
      </x:c>
      <x:c r="E270" s="46" t="s"/>
      <x:c r="H270" s="46" t="s"/>
      <x:c r="K270" s="48">
        <x:f>SUM(K269:K269)</x:f>
      </x:c>
    </x:row>
    <x:row r="272" spans="1:27" customFormat="1" ht="45" customHeight="1">
      <x:c r="A272" s="36" t="s"/>
      <x:c r="B272" s="36" t="s">
        <x:v>258</x:v>
      </x:c>
      <x:c r="C272" s="37" t="s">
        <x:v>36</x:v>
      </x:c>
      <x:c r="D272" s="38" t="s">
        <x:v>259</x:v>
      </x:c>
      <x:c r="E272" s="37" t="s"/>
      <x:c r="F272" s="37" t="s"/>
      <x:c r="G272" s="37" t="s"/>
      <x:c r="H272" s="39" t="s">
        <x:v>118</x:v>
      </x:c>
      <x:c r="I272" s="40" t="n">
        <x:v>1</x:v>
      </x:c>
      <x:c r="J272" s="41" t="s"/>
      <x:c r="K272" s="42">
        <x:f>ROUND(K287,2)</x:f>
      </x:c>
      <x:c r="L272" s="37" t="s"/>
      <x:c r="M272" s="37" t="s"/>
      <x:c r="N272" s="37" t="s"/>
      <x:c r="O272" s="37" t="s"/>
      <x:c r="P272" s="37" t="s"/>
      <x:c r="Q272" s="37" t="s"/>
      <x:c r="R272" s="37" t="s"/>
      <x:c r="S272" s="37" t="s"/>
      <x:c r="T272" s="37" t="s"/>
      <x:c r="U272" s="37" t="s"/>
      <x:c r="V272" s="37" t="s"/>
      <x:c r="W272" s="37" t="s"/>
      <x:c r="X272" s="37" t="s"/>
      <x:c r="Y272" s="37" t="s"/>
      <x:c r="Z272" s="37" t="s"/>
      <x:c r="AA272" s="37" t="s"/>
    </x:row>
    <x:row r="273" spans="1:27">
      <x:c r="B273" s="14" t="s">
        <x:v>119</x:v>
      </x:c>
    </x:row>
    <x:row r="274" spans="1:27">
      <x:c r="B274" s="0" t="s">
        <x:v>138</x:v>
      </x:c>
      <x:c r="C274" s="0" t="s">
        <x:v>121</x:v>
      </x:c>
      <x:c r="D274" s="0" t="s">
        <x:v>139</x:v>
      </x:c>
      <x:c r="E274" s="43" t="n">
        <x:v>0.035</x:v>
      </x:c>
      <x:c r="F274" s="0" t="s">
        <x:v>123</x:v>
      </x:c>
      <x:c r="G274" s="0" t="s">
        <x:v>124</x:v>
      </x:c>
      <x:c r="H274" s="44" t="n">
        <x:v>19.52</x:v>
      </x:c>
      <x:c r="I274" s="0" t="s">
        <x:v>125</x:v>
      </x:c>
      <x:c r="J274" s="45">
        <x:f>ROUND(E274/I272* H274,5)</x:f>
      </x:c>
      <x:c r="K274" s="46" t="s"/>
    </x:row>
    <x:row r="275" spans="1:27">
      <x:c r="B275" s="0" t="s">
        <x:v>214</x:v>
      </x:c>
      <x:c r="C275" s="0" t="s">
        <x:v>121</x:v>
      </x:c>
      <x:c r="D275" s="0" t="s">
        <x:v>215</x:v>
      </x:c>
      <x:c r="E275" s="43" t="n">
        <x:v>0.07</x:v>
      </x:c>
      <x:c r="F275" s="0" t="s">
        <x:v>123</x:v>
      </x:c>
      <x:c r="G275" s="0" t="s">
        <x:v>124</x:v>
      </x:c>
      <x:c r="H275" s="44" t="n">
        <x:v>23.38</x:v>
      </x:c>
      <x:c r="I275" s="0" t="s">
        <x:v>125</x:v>
      </x:c>
      <x:c r="J275" s="45">
        <x:f>ROUND(E275/I272* H275,5)</x:f>
      </x:c>
      <x:c r="K275" s="46" t="s"/>
    </x:row>
    <x:row r="276" spans="1:27">
      <x:c r="D276" s="47" t="s">
        <x:v>126</x:v>
      </x:c>
      <x:c r="E276" s="46" t="s"/>
      <x:c r="H276" s="46" t="s"/>
      <x:c r="K276" s="44">
        <x:f>SUM(J274:J275)</x:f>
      </x:c>
    </x:row>
    <x:row r="277" spans="1:27">
      <x:c r="B277" s="14" t="s">
        <x:v>142</x:v>
      </x:c>
      <x:c r="E277" s="46" t="s"/>
      <x:c r="H277" s="46" t="s"/>
      <x:c r="K277" s="46" t="s"/>
    </x:row>
    <x:row r="278" spans="1:27">
      <x:c r="B278" s="0" t="s">
        <x:v>260</x:v>
      </x:c>
      <x:c r="C278" s="0" t="s">
        <x:v>121</x:v>
      </x:c>
      <x:c r="D278" s="0" t="s">
        <x:v>261</x:v>
      </x:c>
      <x:c r="E278" s="43" t="n">
        <x:v>0.035</x:v>
      </x:c>
      <x:c r="F278" s="0" t="s">
        <x:v>123</x:v>
      </x:c>
      <x:c r="G278" s="0" t="s">
        <x:v>124</x:v>
      </x:c>
      <x:c r="H278" s="44" t="n">
        <x:v>26.59</x:v>
      </x:c>
      <x:c r="I278" s="0" t="s">
        <x:v>125</x:v>
      </x:c>
      <x:c r="J278" s="45">
        <x:f>ROUND(E278/I272* H278,5)</x:f>
      </x:c>
      <x:c r="K278" s="46" t="s"/>
    </x:row>
    <x:row r="279" spans="1:27">
      <x:c r="D279" s="47" t="s">
        <x:v>145</x:v>
      </x:c>
      <x:c r="E279" s="46" t="s"/>
      <x:c r="H279" s="46" t="s"/>
      <x:c r="K279" s="44">
        <x:f>SUM(J278:J278)</x:f>
      </x:c>
    </x:row>
    <x:row r="280" spans="1:27">
      <x:c r="B280" s="14" t="s">
        <x:v>127</x:v>
      </x:c>
      <x:c r="E280" s="46" t="s"/>
      <x:c r="H280" s="46" t="s"/>
      <x:c r="K280" s="46" t="s"/>
    </x:row>
    <x:row r="281" spans="1:27">
      <x:c r="B281" s="0" t="s">
        <x:v>254</x:v>
      </x:c>
      <x:c r="C281" s="0" t="s">
        <x:v>39</x:v>
      </x:c>
      <x:c r="D281" s="0" t="s">
        <x:v>255</x:v>
      </x:c>
      <x:c r="E281" s="43" t="n">
        <x:v>3.06</x:v>
      </x:c>
      <x:c r="G281" s="0" t="s">
        <x:v>124</x:v>
      </x:c>
      <x:c r="H281" s="44" t="n">
        <x:v>1.37</x:v>
      </x:c>
      <x:c r="I281" s="0" t="s">
        <x:v>125</x:v>
      </x:c>
      <x:c r="J281" s="45">
        <x:f>ROUND(E281* H281,5)</x:f>
      </x:c>
      <x:c r="K281" s="46" t="s"/>
    </x:row>
    <x:row r="282" spans="1:27">
      <x:c r="B282" s="0" t="s">
        <x:v>256</x:v>
      </x:c>
      <x:c r="C282" s="0" t="s">
        <x:v>39</x:v>
      </x:c>
      <x:c r="D282" s="0" t="s">
        <x:v>257</x:v>
      </x:c>
      <x:c r="E282" s="43" t="n">
        <x:v>0.5</x:v>
      </x:c>
      <x:c r="G282" s="0" t="s">
        <x:v>124</x:v>
      </x:c>
      <x:c r="H282" s="44" t="n">
        <x:v>1.22</x:v>
      </x:c>
      <x:c r="I282" s="0" t="s">
        <x:v>125</x:v>
      </x:c>
      <x:c r="J282" s="45">
        <x:f>ROUND(E282* H282,5)</x:f>
      </x:c>
      <x:c r="K282" s="46" t="s"/>
    </x:row>
    <x:row r="283" spans="1:27">
      <x:c r="D283" s="47" t="s">
        <x:v>130</x:v>
      </x:c>
      <x:c r="E283" s="46" t="s"/>
      <x:c r="H283" s="46" t="s"/>
      <x:c r="K283" s="44">
        <x:f>SUM(J281:J282)</x:f>
      </x:c>
    </x:row>
    <x:row r="284" spans="1:27">
      <x:c r="E284" s="46" t="s"/>
      <x:c r="H284" s="46" t="s"/>
      <x:c r="K284" s="46" t="s"/>
    </x:row>
    <x:row r="285" spans="1:27">
      <x:c r="D285" s="47" t="s">
        <x:v>131</x:v>
      </x:c>
      <x:c r="E285" s="46" t="s"/>
      <x:c r="H285" s="46" t="n">
        <x:v>1.5</x:v>
      </x:c>
      <x:c r="I285" s="0" t="s">
        <x:v>132</x:v>
      </x:c>
      <x:c r="J285" s="0">
        <x:f>ROUND(H285/100*K276,5)</x:f>
      </x:c>
      <x:c r="K285" s="46" t="s"/>
    </x:row>
    <x:row r="286" spans="1:27">
      <x:c r="D286" s="47" t="s">
        <x:v>133</x:v>
      </x:c>
      <x:c r="E286" s="46" t="s"/>
      <x:c r="H286" s="46" t="s"/>
      <x:c r="K286" s="48">
        <x:f>SUM(J273:J285)</x:f>
      </x:c>
    </x:row>
    <x:row r="287" spans="1:27">
      <x:c r="D287" s="47" t="s">
        <x:v>134</x:v>
      </x:c>
      <x:c r="E287" s="46" t="s"/>
      <x:c r="H287" s="46" t="s"/>
      <x:c r="K287" s="48">
        <x:f>SUM(K286:K286)</x:f>
      </x:c>
    </x:row>
    <x:row r="289" spans="1:27" customFormat="1" ht="45" customHeight="1">
      <x:c r="A289" s="36" t="s"/>
      <x:c r="B289" s="36" t="s">
        <x:v>262</x:v>
      </x:c>
      <x:c r="C289" s="37" t="s">
        <x:v>136</x:v>
      </x:c>
      <x:c r="D289" s="38" t="s">
        <x:v>263</x:v>
      </x:c>
      <x:c r="E289" s="37" t="s"/>
      <x:c r="F289" s="37" t="s"/>
      <x:c r="G289" s="37" t="s"/>
      <x:c r="H289" s="39" t="s">
        <x:v>118</x:v>
      </x:c>
      <x:c r="I289" s="40" t="n">
        <x:v>1</x:v>
      </x:c>
      <x:c r="J289" s="41" t="s"/>
      <x:c r="K289" s="42" t="n">
        <x:v>930</x:v>
      </x:c>
      <x:c r="L289" s="37" t="s"/>
      <x:c r="M289" s="37" t="s"/>
      <x:c r="N289" s="37" t="s"/>
      <x:c r="O289" s="37" t="s"/>
      <x:c r="P289" s="37" t="s"/>
      <x:c r="Q289" s="37" t="s"/>
      <x:c r="R289" s="37" t="s"/>
      <x:c r="S289" s="37" t="s"/>
      <x:c r="T289" s="37" t="s"/>
      <x:c r="U289" s="37" t="s"/>
      <x:c r="V289" s="37" t="s"/>
      <x:c r="W289" s="37" t="s"/>
      <x:c r="X289" s="37" t="s"/>
      <x:c r="Y289" s="37" t="s"/>
      <x:c r="Z289" s="37" t="s"/>
      <x:c r="AA289" s="37" t="s"/>
    </x:row>
    <x:row r="290" spans="1:27" customFormat="1" ht="45" customHeight="1">
      <x:c r="A290" s="36" t="s"/>
      <x:c r="B290" s="36" t="s">
        <x:v>264</x:v>
      </x:c>
      <x:c r="C290" s="37" t="s">
        <x:v>136</x:v>
      </x:c>
      <x:c r="D290" s="38" t="s">
        <x:v>265</x:v>
      </x:c>
      <x:c r="E290" s="37" t="s"/>
      <x:c r="F290" s="37" t="s"/>
      <x:c r="G290" s="37" t="s"/>
      <x:c r="H290" s="39" t="s">
        <x:v>118</x:v>
      </x:c>
      <x:c r="I290" s="40" t="n">
        <x:v>1</x:v>
      </x:c>
      <x:c r="J290" s="41" t="s"/>
      <x:c r="K290" s="42" t="n">
        <x:v>55</x:v>
      </x:c>
      <x:c r="L290" s="37" t="s"/>
      <x:c r="M290" s="37" t="s"/>
      <x:c r="N290" s="37" t="s"/>
      <x:c r="O290" s="37" t="s"/>
      <x:c r="P290" s="37" t="s"/>
      <x:c r="Q290" s="37" t="s"/>
      <x:c r="R290" s="37" t="s"/>
      <x:c r="S290" s="37" t="s"/>
      <x:c r="T290" s="37" t="s"/>
      <x:c r="U290" s="37" t="s"/>
      <x:c r="V290" s="37" t="s"/>
      <x:c r="W290" s="37" t="s"/>
      <x:c r="X290" s="37" t="s"/>
      <x:c r="Y290" s="37" t="s"/>
      <x:c r="Z290" s="37" t="s"/>
      <x:c r="AA290" s="37" t="s"/>
    </x:row>
    <x:row r="291" spans="1:27" customFormat="1" ht="45" customHeight="1">
      <x:c r="A291" s="36" t="s"/>
      <x:c r="B291" s="36" t="s">
        <x:v>266</x:v>
      </x:c>
      <x:c r="C291" s="37" t="s">
        <x:v>16</x:v>
      </x:c>
      <x:c r="D291" s="38" t="s">
        <x:v>267</x:v>
      </x:c>
      <x:c r="E291" s="37" t="s"/>
      <x:c r="F291" s="37" t="s"/>
      <x:c r="G291" s="37" t="s"/>
      <x:c r="H291" s="39" t="s">
        <x:v>118</x:v>
      </x:c>
      <x:c r="I291" s="40" t="n">
        <x:v>1</x:v>
      </x:c>
      <x:c r="J291" s="41" t="s"/>
      <x:c r="K291" s="42">
        <x:f>ROUND(K303,2)</x:f>
      </x:c>
      <x:c r="L291" s="37" t="s"/>
      <x:c r="M291" s="37" t="s"/>
      <x:c r="N291" s="37" t="s"/>
      <x:c r="O291" s="37" t="s"/>
      <x:c r="P291" s="37" t="s"/>
      <x:c r="Q291" s="37" t="s"/>
      <x:c r="R291" s="37" t="s"/>
      <x:c r="S291" s="37" t="s"/>
      <x:c r="T291" s="37" t="s"/>
      <x:c r="U291" s="37" t="s"/>
      <x:c r="V291" s="37" t="s"/>
      <x:c r="W291" s="37" t="s"/>
      <x:c r="X291" s="37" t="s"/>
      <x:c r="Y291" s="37" t="s"/>
      <x:c r="Z291" s="37" t="s"/>
      <x:c r="AA291" s="37" t="s"/>
    </x:row>
    <x:row r="292" spans="1:27">
      <x:c r="B292" s="14" t="s">
        <x:v>119</x:v>
      </x:c>
    </x:row>
    <x:row r="293" spans="1:27">
      <x:c r="B293" s="0" t="s">
        <x:v>138</x:v>
      </x:c>
      <x:c r="C293" s="0" t="s">
        <x:v>121</x:v>
      </x:c>
      <x:c r="D293" s="0" t="s">
        <x:v>139</x:v>
      </x:c>
      <x:c r="E293" s="43" t="n">
        <x:v>0.012</x:v>
      </x:c>
      <x:c r="F293" s="0" t="s">
        <x:v>123</x:v>
      </x:c>
      <x:c r="G293" s="0" t="s">
        <x:v>124</x:v>
      </x:c>
      <x:c r="H293" s="44" t="n">
        <x:v>19.52</x:v>
      </x:c>
      <x:c r="I293" s="0" t="s">
        <x:v>125</x:v>
      </x:c>
      <x:c r="J293" s="45">
        <x:f>ROUND(E293/I291* H293,5)</x:f>
      </x:c>
      <x:c r="K293" s="46" t="s"/>
    </x:row>
    <x:row r="294" spans="1:27">
      <x:c r="B294" s="0" t="s">
        <x:v>214</x:v>
      </x:c>
      <x:c r="C294" s="0" t="s">
        <x:v>121</x:v>
      </x:c>
      <x:c r="D294" s="0" t="s">
        <x:v>215</x:v>
      </x:c>
      <x:c r="E294" s="43" t="n">
        <x:v>0.012</x:v>
      </x:c>
      <x:c r="F294" s="0" t="s">
        <x:v>123</x:v>
      </x:c>
      <x:c r="G294" s="0" t="s">
        <x:v>124</x:v>
      </x:c>
      <x:c r="H294" s="44" t="n">
        <x:v>23.38</x:v>
      </x:c>
      <x:c r="I294" s="0" t="s">
        <x:v>125</x:v>
      </x:c>
      <x:c r="J294" s="45">
        <x:f>ROUND(E294/I291* H294,5)</x:f>
      </x:c>
      <x:c r="K294" s="46" t="s"/>
    </x:row>
    <x:row r="295" spans="1:27">
      <x:c r="D295" s="47" t="s">
        <x:v>126</x:v>
      </x:c>
      <x:c r="E295" s="46" t="s"/>
      <x:c r="H295" s="46" t="s"/>
      <x:c r="K295" s="44">
        <x:f>SUM(J293:J294)</x:f>
      </x:c>
    </x:row>
    <x:row r="296" spans="1:27">
      <x:c r="B296" s="14" t="s">
        <x:v>127</x:v>
      </x:c>
      <x:c r="E296" s="46" t="s"/>
      <x:c r="H296" s="46" t="s"/>
      <x:c r="K296" s="46" t="s"/>
    </x:row>
    <x:row r="297" spans="1:27">
      <x:c r="B297" s="0" t="s">
        <x:v>268</x:v>
      </x:c>
      <x:c r="C297" s="0" t="s">
        <x:v>16</x:v>
      </x:c>
      <x:c r="D297" s="0" t="s">
        <x:v>269</x:v>
      </x:c>
      <x:c r="E297" s="43" t="n">
        <x:v>2.1</x:v>
      </x:c>
      <x:c r="G297" s="0" t="s">
        <x:v>124</x:v>
      </x:c>
      <x:c r="H297" s="44" t="n">
        <x:v>2.02</x:v>
      </x:c>
      <x:c r="I297" s="0" t="s">
        <x:v>125</x:v>
      </x:c>
      <x:c r="J297" s="45">
        <x:f>ROUND(E297* H297,5)</x:f>
      </x:c>
      <x:c r="K297" s="46" t="s"/>
    </x:row>
    <x:row r="298" spans="1:27">
      <x:c r="B298" s="0" t="s">
        <x:v>210</x:v>
      </x:c>
      <x:c r="C298" s="0" t="s">
        <x:v>21</x:v>
      </x:c>
      <x:c r="D298" s="0" t="s">
        <x:v>211</x:v>
      </x:c>
      <x:c r="E298" s="43" t="n">
        <x:v>0.066</x:v>
      </x:c>
      <x:c r="G298" s="0" t="s">
        <x:v>124</x:v>
      </x:c>
      <x:c r="H298" s="44" t="n">
        <x:v>62.54</x:v>
      </x:c>
      <x:c r="I298" s="0" t="s">
        <x:v>125</x:v>
      </x:c>
      <x:c r="J298" s="45">
        <x:f>ROUND(E298* H298,5)</x:f>
      </x:c>
      <x:c r="K298" s="46" t="s"/>
    </x:row>
    <x:row r="299" spans="1:27">
      <x:c r="D299" s="47" t="s">
        <x:v>130</x:v>
      </x:c>
      <x:c r="E299" s="46" t="s"/>
      <x:c r="H299" s="46" t="s"/>
      <x:c r="K299" s="44">
        <x:f>SUM(J297:J298)</x:f>
      </x:c>
    </x:row>
    <x:row r="300" spans="1:27">
      <x:c r="E300" s="46" t="s"/>
      <x:c r="H300" s="46" t="s"/>
      <x:c r="K300" s="46" t="s"/>
    </x:row>
    <x:row r="301" spans="1:27">
      <x:c r="D301" s="47" t="s">
        <x:v>131</x:v>
      </x:c>
      <x:c r="E301" s="46" t="s"/>
      <x:c r="H301" s="46" t="n">
        <x:v>1.5</x:v>
      </x:c>
      <x:c r="I301" s="0" t="s">
        <x:v>132</x:v>
      </x:c>
      <x:c r="J301" s="0">
        <x:f>ROUND(H301/100*K295,5)</x:f>
      </x:c>
      <x:c r="K301" s="46" t="s"/>
    </x:row>
    <x:row r="302" spans="1:27">
      <x:c r="D302" s="47" t="s">
        <x:v>133</x:v>
      </x:c>
      <x:c r="E302" s="46" t="s"/>
      <x:c r="H302" s="46" t="s"/>
      <x:c r="K302" s="48">
        <x:f>SUM(J292:J301)</x:f>
      </x:c>
    </x:row>
    <x:row r="303" spans="1:27">
      <x:c r="D303" s="47" t="s">
        <x:v>134</x:v>
      </x:c>
      <x:c r="E303" s="46" t="s"/>
      <x:c r="H303" s="46" t="s"/>
      <x:c r="K303" s="48">
        <x:f>SUM(K302:K302)</x:f>
      </x:c>
    </x:row>
    <x:row r="305" spans="1:27" customFormat="1" ht="45" customHeight="1">
      <x:c r="A305" s="36" t="s"/>
      <x:c r="B305" s="36" t="s">
        <x:v>270</x:v>
      </x:c>
      <x:c r="C305" s="37" t="s">
        <x:v>16</x:v>
      </x:c>
      <x:c r="D305" s="38" t="s">
        <x:v>271</x:v>
      </x:c>
      <x:c r="E305" s="37" t="s"/>
      <x:c r="F305" s="37" t="s"/>
      <x:c r="G305" s="37" t="s"/>
      <x:c r="H305" s="39" t="s">
        <x:v>118</x:v>
      </x:c>
      <x:c r="I305" s="40" t="n">
        <x:v>1</x:v>
      </x:c>
      <x:c r="J305" s="41" t="s"/>
      <x:c r="K305" s="42">
        <x:f>ROUND(K317,2)</x:f>
      </x:c>
      <x:c r="L305" s="37" t="s"/>
      <x:c r="M305" s="37" t="s"/>
      <x:c r="N305" s="37" t="s"/>
      <x:c r="O305" s="37" t="s"/>
      <x:c r="P305" s="37" t="s"/>
      <x:c r="Q305" s="37" t="s"/>
      <x:c r="R305" s="37" t="s"/>
      <x:c r="S305" s="37" t="s"/>
      <x:c r="T305" s="37" t="s"/>
      <x:c r="U305" s="37" t="s"/>
      <x:c r="V305" s="37" t="s"/>
      <x:c r="W305" s="37" t="s"/>
      <x:c r="X305" s="37" t="s"/>
      <x:c r="Y305" s="37" t="s"/>
      <x:c r="Z305" s="37" t="s"/>
      <x:c r="AA305" s="37" t="s"/>
    </x:row>
    <x:row r="306" spans="1:27">
      <x:c r="B306" s="14" t="s">
        <x:v>119</x:v>
      </x:c>
    </x:row>
    <x:row r="307" spans="1:27">
      <x:c r="B307" s="0" t="s">
        <x:v>138</x:v>
      </x:c>
      <x:c r="C307" s="0" t="s">
        <x:v>121</x:v>
      </x:c>
      <x:c r="D307" s="0" t="s">
        <x:v>139</x:v>
      </x:c>
      <x:c r="E307" s="43" t="n">
        <x:v>0.014</x:v>
      </x:c>
      <x:c r="F307" s="0" t="s">
        <x:v>123</x:v>
      </x:c>
      <x:c r="G307" s="0" t="s">
        <x:v>124</x:v>
      </x:c>
      <x:c r="H307" s="44" t="n">
        <x:v>19.52</x:v>
      </x:c>
      <x:c r="I307" s="0" t="s">
        <x:v>125</x:v>
      </x:c>
      <x:c r="J307" s="45">
        <x:f>ROUND(E307/I305* H307,5)</x:f>
      </x:c>
      <x:c r="K307" s="46" t="s"/>
    </x:row>
    <x:row r="308" spans="1:27">
      <x:c r="B308" s="0" t="s">
        <x:v>214</x:v>
      </x:c>
      <x:c r="C308" s="0" t="s">
        <x:v>121</x:v>
      </x:c>
      <x:c r="D308" s="0" t="s">
        <x:v>215</x:v>
      </x:c>
      <x:c r="E308" s="43" t="n">
        <x:v>0.014</x:v>
      </x:c>
      <x:c r="F308" s="0" t="s">
        <x:v>123</x:v>
      </x:c>
      <x:c r="G308" s="0" t="s">
        <x:v>124</x:v>
      </x:c>
      <x:c r="H308" s="44" t="n">
        <x:v>23.38</x:v>
      </x:c>
      <x:c r="I308" s="0" t="s">
        <x:v>125</x:v>
      </x:c>
      <x:c r="J308" s="45">
        <x:f>ROUND(E308/I305* H308,5)</x:f>
      </x:c>
      <x:c r="K308" s="46" t="s"/>
    </x:row>
    <x:row r="309" spans="1:27">
      <x:c r="D309" s="47" t="s">
        <x:v>126</x:v>
      </x:c>
      <x:c r="E309" s="46" t="s"/>
      <x:c r="H309" s="46" t="s"/>
      <x:c r="K309" s="44">
        <x:f>SUM(J307:J308)</x:f>
      </x:c>
    </x:row>
    <x:row r="310" spans="1:27">
      <x:c r="B310" s="14" t="s">
        <x:v>127</x:v>
      </x:c>
      <x:c r="E310" s="46" t="s"/>
      <x:c r="H310" s="46" t="s"/>
      <x:c r="K310" s="46" t="s"/>
    </x:row>
    <x:row r="311" spans="1:27">
      <x:c r="B311" s="0" t="s">
        <x:v>268</x:v>
      </x:c>
      <x:c r="C311" s="0" t="s">
        <x:v>16</x:v>
      </x:c>
      <x:c r="D311" s="0" t="s">
        <x:v>269</x:v>
      </x:c>
      <x:c r="E311" s="43" t="n">
        <x:v>4.2</x:v>
      </x:c>
      <x:c r="G311" s="0" t="s">
        <x:v>124</x:v>
      </x:c>
      <x:c r="H311" s="44" t="n">
        <x:v>2.02</x:v>
      </x:c>
      <x:c r="I311" s="0" t="s">
        <x:v>125</x:v>
      </x:c>
      <x:c r="J311" s="45">
        <x:f>ROUND(E311* H311,5)</x:f>
      </x:c>
      <x:c r="K311" s="46" t="s"/>
    </x:row>
    <x:row r="312" spans="1:27">
      <x:c r="B312" s="0" t="s">
        <x:v>210</x:v>
      </x:c>
      <x:c r="C312" s="0" t="s">
        <x:v>21</x:v>
      </x:c>
      <x:c r="D312" s="0" t="s">
        <x:v>211</x:v>
      </x:c>
      <x:c r="E312" s="43" t="n">
        <x:v>0.099</x:v>
      </x:c>
      <x:c r="G312" s="0" t="s">
        <x:v>124</x:v>
      </x:c>
      <x:c r="H312" s="44" t="n">
        <x:v>62.54</x:v>
      </x:c>
      <x:c r="I312" s="0" t="s">
        <x:v>125</x:v>
      </x:c>
      <x:c r="J312" s="45">
        <x:f>ROUND(E312* H312,5)</x:f>
      </x:c>
      <x:c r="K312" s="46" t="s"/>
    </x:row>
    <x:row r="313" spans="1:27">
      <x:c r="D313" s="47" t="s">
        <x:v>130</x:v>
      </x:c>
      <x:c r="E313" s="46" t="s"/>
      <x:c r="H313" s="46" t="s"/>
      <x:c r="K313" s="44">
        <x:f>SUM(J311:J312)</x:f>
      </x:c>
    </x:row>
    <x:row r="314" spans="1:27">
      <x:c r="E314" s="46" t="s"/>
      <x:c r="H314" s="46" t="s"/>
      <x:c r="K314" s="46" t="s"/>
    </x:row>
    <x:row r="315" spans="1:27">
      <x:c r="D315" s="47" t="s">
        <x:v>131</x:v>
      </x:c>
      <x:c r="E315" s="46" t="s"/>
      <x:c r="H315" s="46" t="n">
        <x:v>1.5</x:v>
      </x:c>
      <x:c r="I315" s="0" t="s">
        <x:v>132</x:v>
      </x:c>
      <x:c r="J315" s="0">
        <x:f>ROUND(H315/100*K309,5)</x:f>
      </x:c>
      <x:c r="K315" s="46" t="s"/>
    </x:row>
    <x:row r="316" spans="1:27">
      <x:c r="D316" s="47" t="s">
        <x:v>133</x:v>
      </x:c>
      <x:c r="E316" s="46" t="s"/>
      <x:c r="H316" s="46" t="s"/>
      <x:c r="K316" s="48">
        <x:f>SUM(J306:J315)</x:f>
      </x:c>
    </x:row>
    <x:row r="317" spans="1:27">
      <x:c r="D317" s="47" t="s">
        <x:v>134</x:v>
      </x:c>
      <x:c r="E317" s="46" t="s"/>
      <x:c r="H317" s="46" t="s"/>
      <x:c r="K317" s="48">
        <x:f>SUM(K316:K316)</x:f>
      </x:c>
    </x:row>
    <x:row r="319" spans="1:27" customFormat="1" ht="45" customHeight="1">
      <x:c r="A319" s="36" t="s"/>
      <x:c r="B319" s="36" t="s">
        <x:v>272</x:v>
      </x:c>
      <x:c r="C319" s="37" t="s">
        <x:v>16</x:v>
      </x:c>
      <x:c r="D319" s="38" t="s">
        <x:v>273</x:v>
      </x:c>
      <x:c r="E319" s="37" t="s"/>
      <x:c r="F319" s="37" t="s"/>
      <x:c r="G319" s="37" t="s"/>
      <x:c r="H319" s="39" t="s">
        <x:v>118</x:v>
      </x:c>
      <x:c r="I319" s="40" t="n">
        <x:v>1</x:v>
      </x:c>
      <x:c r="J319" s="41" t="s"/>
      <x:c r="K319" s="42">
        <x:f>ROUND(K331,2)</x:f>
      </x:c>
      <x:c r="L319" s="37" t="s"/>
      <x:c r="M319" s="37" t="s"/>
      <x:c r="N319" s="37" t="s"/>
      <x:c r="O319" s="37" t="s"/>
      <x:c r="P319" s="37" t="s"/>
      <x:c r="Q319" s="37" t="s"/>
      <x:c r="R319" s="37" t="s"/>
      <x:c r="S319" s="37" t="s"/>
      <x:c r="T319" s="37" t="s"/>
      <x:c r="U319" s="37" t="s"/>
      <x:c r="V319" s="37" t="s"/>
      <x:c r="W319" s="37" t="s"/>
      <x:c r="X319" s="37" t="s"/>
      <x:c r="Y319" s="37" t="s"/>
      <x:c r="Z319" s="37" t="s"/>
      <x:c r="AA319" s="37" t="s"/>
    </x:row>
    <x:row r="320" spans="1:27">
      <x:c r="B320" s="14" t="s">
        <x:v>119</x:v>
      </x:c>
    </x:row>
    <x:row r="321" spans="1:27">
      <x:c r="B321" s="0" t="s">
        <x:v>138</x:v>
      </x:c>
      <x:c r="C321" s="0" t="s">
        <x:v>121</x:v>
      </x:c>
      <x:c r="D321" s="0" t="s">
        <x:v>139</x:v>
      </x:c>
      <x:c r="E321" s="43" t="n">
        <x:v>0.014</x:v>
      </x:c>
      <x:c r="F321" s="0" t="s">
        <x:v>123</x:v>
      </x:c>
      <x:c r="G321" s="0" t="s">
        <x:v>124</x:v>
      </x:c>
      <x:c r="H321" s="44" t="n">
        <x:v>19.52</x:v>
      </x:c>
      <x:c r="I321" s="0" t="s">
        <x:v>125</x:v>
      </x:c>
      <x:c r="J321" s="45">
        <x:f>ROUND(E321/I319* H321,5)</x:f>
      </x:c>
      <x:c r="K321" s="46" t="s"/>
    </x:row>
    <x:row r="322" spans="1:27">
      <x:c r="B322" s="0" t="s">
        <x:v>214</x:v>
      </x:c>
      <x:c r="C322" s="0" t="s">
        <x:v>121</x:v>
      </x:c>
      <x:c r="D322" s="0" t="s">
        <x:v>215</x:v>
      </x:c>
      <x:c r="E322" s="43" t="n">
        <x:v>0.014</x:v>
      </x:c>
      <x:c r="F322" s="0" t="s">
        <x:v>123</x:v>
      </x:c>
      <x:c r="G322" s="0" t="s">
        <x:v>124</x:v>
      </x:c>
      <x:c r="H322" s="44" t="n">
        <x:v>23.38</x:v>
      </x:c>
      <x:c r="I322" s="0" t="s">
        <x:v>125</x:v>
      </x:c>
      <x:c r="J322" s="45">
        <x:f>ROUND(E322/I319* H322,5)</x:f>
      </x:c>
      <x:c r="K322" s="46" t="s"/>
    </x:row>
    <x:row r="323" spans="1:27">
      <x:c r="D323" s="47" t="s">
        <x:v>126</x:v>
      </x:c>
      <x:c r="E323" s="46" t="s"/>
      <x:c r="H323" s="46" t="s"/>
      <x:c r="K323" s="44">
        <x:f>SUM(J321:J322)</x:f>
      </x:c>
    </x:row>
    <x:row r="324" spans="1:27">
      <x:c r="B324" s="14" t="s">
        <x:v>127</x:v>
      </x:c>
      <x:c r="E324" s="46" t="s"/>
      <x:c r="H324" s="46" t="s"/>
      <x:c r="K324" s="46" t="s"/>
    </x:row>
    <x:row r="325" spans="1:27">
      <x:c r="B325" s="0" t="s">
        <x:v>268</x:v>
      </x:c>
      <x:c r="C325" s="0" t="s">
        <x:v>16</x:v>
      </x:c>
      <x:c r="D325" s="0" t="s">
        <x:v>269</x:v>
      </x:c>
      <x:c r="E325" s="43" t="n">
        <x:v>6.3</x:v>
      </x:c>
      <x:c r="G325" s="0" t="s">
        <x:v>124</x:v>
      </x:c>
      <x:c r="H325" s="44" t="n">
        <x:v>2.02</x:v>
      </x:c>
      <x:c r="I325" s="0" t="s">
        <x:v>125</x:v>
      </x:c>
      <x:c r="J325" s="45">
        <x:f>ROUND(E325* H325,5)</x:f>
      </x:c>
      <x:c r="K325" s="46" t="s"/>
    </x:row>
    <x:row r="326" spans="1:27">
      <x:c r="B326" s="0" t="s">
        <x:v>210</x:v>
      </x:c>
      <x:c r="C326" s="0" t="s">
        <x:v>21</x:v>
      </x:c>
      <x:c r="D326" s="0" t="s">
        <x:v>211</x:v>
      </x:c>
      <x:c r="E326" s="43" t="n">
        <x:v>0.132</x:v>
      </x:c>
      <x:c r="G326" s="0" t="s">
        <x:v>124</x:v>
      </x:c>
      <x:c r="H326" s="44" t="n">
        <x:v>62.54</x:v>
      </x:c>
      <x:c r="I326" s="0" t="s">
        <x:v>125</x:v>
      </x:c>
      <x:c r="J326" s="45">
        <x:f>ROUND(E326* H326,5)</x:f>
      </x:c>
      <x:c r="K326" s="46" t="s"/>
    </x:row>
    <x:row r="327" spans="1:27">
      <x:c r="D327" s="47" t="s">
        <x:v>130</x:v>
      </x:c>
      <x:c r="E327" s="46" t="s"/>
      <x:c r="H327" s="46" t="s"/>
      <x:c r="K327" s="44">
        <x:f>SUM(J325:J326)</x:f>
      </x:c>
    </x:row>
    <x:row r="328" spans="1:27">
      <x:c r="E328" s="46" t="s"/>
      <x:c r="H328" s="46" t="s"/>
      <x:c r="K328" s="46" t="s"/>
    </x:row>
    <x:row r="329" spans="1:27">
      <x:c r="D329" s="47" t="s">
        <x:v>131</x:v>
      </x:c>
      <x:c r="E329" s="46" t="s"/>
      <x:c r="H329" s="46" t="n">
        <x:v>1.5</x:v>
      </x:c>
      <x:c r="I329" s="0" t="s">
        <x:v>132</x:v>
      </x:c>
      <x:c r="J329" s="0">
        <x:f>ROUND(H329/100*K323,5)</x:f>
      </x:c>
      <x:c r="K329" s="46" t="s"/>
    </x:row>
    <x:row r="330" spans="1:27">
      <x:c r="D330" s="47" t="s">
        <x:v>133</x:v>
      </x:c>
      <x:c r="E330" s="46" t="s"/>
      <x:c r="H330" s="46" t="s"/>
      <x:c r="K330" s="48">
        <x:f>SUM(J320:J329)</x:f>
      </x:c>
    </x:row>
    <x:row r="331" spans="1:27">
      <x:c r="D331" s="47" t="s">
        <x:v>134</x:v>
      </x:c>
      <x:c r="E331" s="46" t="s"/>
      <x:c r="H331" s="46" t="s"/>
      <x:c r="K331" s="48">
        <x:f>SUM(K330:K330)</x:f>
      </x:c>
    </x:row>
    <x:row r="333" spans="1:27" customFormat="1" ht="45" customHeight="1">
      <x:c r="A333" s="36" t="s"/>
      <x:c r="B333" s="36" t="s">
        <x:v>274</x:v>
      </x:c>
      <x:c r="C333" s="37" t="s">
        <x:v>16</x:v>
      </x:c>
      <x:c r="D333" s="38" t="s">
        <x:v>70</x:v>
      </x:c>
      <x:c r="E333" s="37" t="s"/>
      <x:c r="F333" s="37" t="s"/>
      <x:c r="G333" s="37" t="s"/>
      <x:c r="H333" s="39" t="s">
        <x:v>118</x:v>
      </x:c>
      <x:c r="I333" s="40" t="n">
        <x:v>1</x:v>
      </x:c>
      <x:c r="J333" s="41" t="s"/>
      <x:c r="K333" s="42" t="n">
        <x:v>35</x:v>
      </x:c>
      <x:c r="L333" s="37" t="s"/>
      <x:c r="M333" s="37" t="s"/>
      <x:c r="N333" s="37" t="s"/>
      <x:c r="O333" s="37" t="s"/>
      <x:c r="P333" s="37" t="s"/>
      <x:c r="Q333" s="37" t="s"/>
      <x:c r="R333" s="37" t="s"/>
      <x:c r="S333" s="37" t="s"/>
      <x:c r="T333" s="37" t="s"/>
      <x:c r="U333" s="37" t="s"/>
      <x:c r="V333" s="37" t="s"/>
      <x:c r="W333" s="37" t="s"/>
      <x:c r="X333" s="37" t="s"/>
      <x:c r="Y333" s="37" t="s"/>
      <x:c r="Z333" s="37" t="s"/>
      <x:c r="AA333" s="37" t="s"/>
    </x:row>
    <x:row r="334" spans="1:27" customFormat="1" ht="45" customHeight="1">
      <x:c r="A334" s="36" t="s"/>
      <x:c r="B334" s="36" t="s">
        <x:v>275</x:v>
      </x:c>
      <x:c r="C334" s="37" t="s">
        <x:v>276</x:v>
      </x:c>
      <x:c r="D334" s="38" t="s">
        <x:v>277</x:v>
      </x:c>
      <x:c r="E334" s="37" t="s"/>
      <x:c r="F334" s="37" t="s"/>
      <x:c r="G334" s="37" t="s"/>
      <x:c r="H334" s="39" t="s">
        <x:v>118</x:v>
      </x:c>
      <x:c r="I334" s="40" t="n">
        <x:v>0.708</x:v>
      </x:c>
      <x:c r="J334" s="41" t="s"/>
      <x:c r="K334" s="42">
        <x:f>ROUND(K346,2)</x:f>
      </x:c>
      <x:c r="L334" s="37" t="s"/>
      <x:c r="M334" s="37" t="s"/>
      <x:c r="N334" s="37" t="s"/>
      <x:c r="O334" s="37" t="s"/>
      <x:c r="P334" s="37" t="s"/>
      <x:c r="Q334" s="37" t="s"/>
      <x:c r="R334" s="37" t="s"/>
      <x:c r="S334" s="37" t="s"/>
      <x:c r="T334" s="37" t="s"/>
      <x:c r="U334" s="37" t="s"/>
      <x:c r="V334" s="37" t="s"/>
      <x:c r="W334" s="37" t="s"/>
      <x:c r="X334" s="37" t="s"/>
      <x:c r="Y334" s="37" t="s"/>
      <x:c r="Z334" s="37" t="s"/>
      <x:c r="AA334" s="37" t="s"/>
    </x:row>
    <x:row r="335" spans="1:27">
      <x:c r="B335" s="14" t="s">
        <x:v>119</x:v>
      </x:c>
    </x:row>
    <x:row r="336" spans="1:27">
      <x:c r="B336" s="0" t="s">
        <x:v>278</x:v>
      </x:c>
      <x:c r="C336" s="0" t="s">
        <x:v>236</x:v>
      </x:c>
      <x:c r="D336" s="0" t="s">
        <x:v>139</x:v>
      </x:c>
      <x:c r="E336" s="43" t="n">
        <x:v>2</x:v>
      </x:c>
      <x:c r="F336" s="0" t="s">
        <x:v>123</x:v>
      </x:c>
      <x:c r="G336" s="0" t="s">
        <x:v>124</x:v>
      </x:c>
      <x:c r="H336" s="44" t="n">
        <x:v>12.3</x:v>
      </x:c>
      <x:c r="I336" s="0" t="s">
        <x:v>125</x:v>
      </x:c>
      <x:c r="J336" s="45">
        <x:f>ROUND(E336/I334* H336,5)</x:f>
      </x:c>
      <x:c r="K336" s="46" t="s"/>
    </x:row>
    <x:row r="337" spans="1:27">
      <x:c r="B337" s="0" t="s">
        <x:v>279</x:v>
      </x:c>
      <x:c r="C337" s="0" t="s">
        <x:v>236</x:v>
      </x:c>
      <x:c r="D337" s="0" t="s">
        <x:v>280</x:v>
      </x:c>
      <x:c r="E337" s="43" t="n">
        <x:v>0.8</x:v>
      </x:c>
      <x:c r="F337" s="0" t="s">
        <x:v>123</x:v>
      </x:c>
      <x:c r="G337" s="0" t="s">
        <x:v>124</x:v>
      </x:c>
      <x:c r="H337" s="44" t="n">
        <x:v>14.69</x:v>
      </x:c>
      <x:c r="I337" s="0" t="s">
        <x:v>125</x:v>
      </x:c>
      <x:c r="J337" s="45">
        <x:f>ROUND(E337/I334* H337,5)</x:f>
      </x:c>
      <x:c r="K337" s="46" t="s"/>
    </x:row>
    <x:row r="338" spans="1:27">
      <x:c r="D338" s="47" t="s">
        <x:v>126</x:v>
      </x:c>
      <x:c r="E338" s="46" t="s"/>
      <x:c r="H338" s="46" t="s"/>
      <x:c r="K338" s="44">
        <x:f>SUM(J336:J337)</x:f>
      </x:c>
    </x:row>
    <x:row r="339" spans="1:27">
      <x:c r="B339" s="14" t="s">
        <x:v>127</x:v>
      </x:c>
      <x:c r="E339" s="46" t="s"/>
      <x:c r="H339" s="46" t="s"/>
      <x:c r="K339" s="46" t="s"/>
    </x:row>
    <x:row r="340" spans="1:27">
      <x:c r="B340" s="0" t="s">
        <x:v>281</x:v>
      </x:c>
      <x:c r="C340" s="0" t="s">
        <x:v>282</x:v>
      </x:c>
      <x:c r="D340" s="0" t="s">
        <x:v>283</x:v>
      </x:c>
      <x:c r="E340" s="43" t="n">
        <x:v>0.5</x:v>
      </x:c>
      <x:c r="G340" s="0" t="s">
        <x:v>124</x:v>
      </x:c>
      <x:c r="H340" s="44" t="n">
        <x:v>29.75</x:v>
      </x:c>
      <x:c r="I340" s="0" t="s">
        <x:v>125</x:v>
      </x:c>
      <x:c r="J340" s="45">
        <x:f>ROUND(E340* H340,5)</x:f>
      </x:c>
      <x:c r="K340" s="46" t="s"/>
    </x:row>
    <x:row r="341" spans="1:27">
      <x:c r="B341" s="0" t="s">
        <x:v>284</x:v>
      </x:c>
      <x:c r="C341" s="0" t="s">
        <x:v>276</x:v>
      </x:c>
      <x:c r="D341" s="0" t="s">
        <x:v>285</x:v>
      </x:c>
      <x:c r="E341" s="43" t="n">
        <x:v>1</x:v>
      </x:c>
      <x:c r="G341" s="0" t="s">
        <x:v>124</x:v>
      </x:c>
      <x:c r="H341" s="44" t="n">
        <x:v>109.8</x:v>
      </x:c>
      <x:c r="I341" s="0" t="s">
        <x:v>125</x:v>
      </x:c>
      <x:c r="J341" s="45">
        <x:f>ROUND(E341* H341,5)</x:f>
      </x:c>
      <x:c r="K341" s="46" t="s"/>
    </x:row>
    <x:row r="342" spans="1:27">
      <x:c r="B342" s="0" t="s">
        <x:v>286</x:v>
      </x:c>
      <x:c r="C342" s="0" t="s">
        <x:v>276</x:v>
      </x:c>
      <x:c r="D342" s="0" t="s">
        <x:v>287</x:v>
      </x:c>
      <x:c r="E342" s="43" t="n">
        <x:v>1</x:v>
      </x:c>
      <x:c r="G342" s="0" t="s">
        <x:v>124</x:v>
      </x:c>
      <x:c r="H342" s="44" t="n">
        <x:v>81.49</x:v>
      </x:c>
      <x:c r="I342" s="0" t="s">
        <x:v>125</x:v>
      </x:c>
      <x:c r="J342" s="45">
        <x:f>ROUND(E342* H342,5)</x:f>
      </x:c>
      <x:c r="K342" s="46" t="s"/>
    </x:row>
    <x:row r="343" spans="1:27">
      <x:c r="B343" s="0" t="s">
        <x:v>288</x:v>
      </x:c>
      <x:c r="C343" s="0" t="s">
        <x:v>289</x:v>
      </x:c>
      <x:c r="D343" s="0" t="s">
        <x:v>290</x:v>
      </x:c>
      <x:c r="E343" s="43" t="n">
        <x:v>0.2</x:v>
      </x:c>
      <x:c r="G343" s="0" t="s">
        <x:v>124</x:v>
      </x:c>
      <x:c r="H343" s="44" t="n">
        <x:v>37.26</x:v>
      </x:c>
      <x:c r="I343" s="0" t="s">
        <x:v>125</x:v>
      </x:c>
      <x:c r="J343" s="45">
        <x:f>ROUND(E343* H343,5)</x:f>
      </x:c>
      <x:c r="K343" s="46" t="s"/>
    </x:row>
    <x:row r="344" spans="1:27">
      <x:c r="D344" s="47" t="s">
        <x:v>130</x:v>
      </x:c>
      <x:c r="E344" s="46" t="s"/>
      <x:c r="H344" s="46" t="s"/>
      <x:c r="K344" s="44">
        <x:f>SUM(J340:J343)</x:f>
      </x:c>
    </x:row>
    <x:row r="345" spans="1:27">
      <x:c r="D345" s="47" t="s">
        <x:v>133</x:v>
      </x:c>
      <x:c r="E345" s="46" t="s"/>
      <x:c r="H345" s="46" t="s"/>
      <x:c r="K345" s="48">
        <x:f>SUM(J335:J344)</x:f>
      </x:c>
    </x:row>
    <x:row r="346" spans="1:27">
      <x:c r="D346" s="47" t="s">
        <x:v>134</x:v>
      </x:c>
      <x:c r="E346" s="46" t="s"/>
      <x:c r="H346" s="46" t="s"/>
      <x:c r="K346" s="48">
        <x:f>SUM(K345:K345)</x:f>
      </x:c>
    </x:row>
    <x:row r="348" spans="1:27" customFormat="1" ht="45" customHeight="1">
      <x:c r="A348" s="36" t="s">
        <x:v>291</x:v>
      </x:c>
      <x:c r="B348" s="36" t="s">
        <x:v>20</x:v>
      </x:c>
      <x:c r="C348" s="37" t="s">
        <x:v>21</x:v>
      </x:c>
      <x:c r="D348" s="38" t="s">
        <x:v>22</x:v>
      </x:c>
      <x:c r="E348" s="37" t="s"/>
      <x:c r="F348" s="37" t="s"/>
      <x:c r="G348" s="37" t="s"/>
      <x:c r="H348" s="39" t="s">
        <x:v>118</x:v>
      </x:c>
      <x:c r="I348" s="40" t="n">
        <x:v>3.753</x:v>
      </x:c>
      <x:c r="J348" s="41" t="s"/>
      <x:c r="K348" s="42">
        <x:f>ROUND(K362,2)</x:f>
      </x:c>
      <x:c r="L348" s="37" t="s"/>
      <x:c r="M348" s="37" t="s"/>
      <x:c r="N348" s="37" t="s"/>
      <x:c r="O348" s="37" t="s"/>
      <x:c r="P348" s="37" t="s"/>
      <x:c r="Q348" s="37" t="s"/>
      <x:c r="R348" s="37" t="s"/>
      <x:c r="S348" s="37" t="s"/>
      <x:c r="T348" s="37" t="s"/>
      <x:c r="U348" s="37" t="s"/>
      <x:c r="V348" s="37" t="s"/>
      <x:c r="W348" s="37" t="s"/>
      <x:c r="X348" s="37" t="s"/>
      <x:c r="Y348" s="37" t="s"/>
      <x:c r="Z348" s="37" t="s"/>
      <x:c r="AA348" s="37" t="s"/>
    </x:row>
    <x:row r="349" spans="1:27">
      <x:c r="B349" s="14" t="s">
        <x:v>119</x:v>
      </x:c>
    </x:row>
    <x:row r="350" spans="1:27">
      <x:c r="B350" s="0" t="s">
        <x:v>214</x:v>
      </x:c>
      <x:c r="C350" s="0" t="s">
        <x:v>121</x:v>
      </x:c>
      <x:c r="D350" s="0" t="s">
        <x:v>215</x:v>
      </x:c>
      <x:c r="E350" s="43" t="n">
        <x:v>0.25</x:v>
      </x:c>
      <x:c r="F350" s="0" t="s">
        <x:v>123</x:v>
      </x:c>
      <x:c r="G350" s="0" t="s">
        <x:v>124</x:v>
      </x:c>
      <x:c r="H350" s="44" t="n">
        <x:v>23.38</x:v>
      </x:c>
      <x:c r="I350" s="0" t="s">
        <x:v>125</x:v>
      </x:c>
      <x:c r="J350" s="45">
        <x:f>ROUND(E350/I348* H350,5)</x:f>
      </x:c>
      <x:c r="K350" s="46" t="s"/>
    </x:row>
    <x:row r="351" spans="1:27">
      <x:c r="B351" s="0" t="s">
        <x:v>172</x:v>
      </x:c>
      <x:c r="C351" s="0" t="s">
        <x:v>121</x:v>
      </x:c>
      <x:c r="D351" s="0" t="s">
        <x:v>173</x:v>
      </x:c>
      <x:c r="E351" s="43" t="n">
        <x:v>0.2</x:v>
      </x:c>
      <x:c r="F351" s="0" t="s">
        <x:v>123</x:v>
      </x:c>
      <x:c r="G351" s="0" t="s">
        <x:v>124</x:v>
      </x:c>
      <x:c r="H351" s="44" t="n">
        <x:v>23.29</x:v>
      </x:c>
      <x:c r="I351" s="0" t="s">
        <x:v>125</x:v>
      </x:c>
      <x:c r="J351" s="45">
        <x:f>ROUND(E351/I348* H351,5)</x:f>
      </x:c>
      <x:c r="K351" s="46" t="s"/>
    </x:row>
    <x:row r="352" spans="1:27">
      <x:c r="B352" s="0" t="s">
        <x:v>160</x:v>
      </x:c>
      <x:c r="C352" s="0" t="s">
        <x:v>121</x:v>
      </x:c>
      <x:c r="D352" s="0" t="s">
        <x:v>161</x:v>
      </x:c>
      <x:c r="E352" s="43" t="n">
        <x:v>2</x:v>
      </x:c>
      <x:c r="F352" s="0" t="s">
        <x:v>123</x:v>
      </x:c>
      <x:c r="G352" s="0" t="s">
        <x:v>124</x:v>
      </x:c>
      <x:c r="H352" s="44" t="n">
        <x:v>20.19</x:v>
      </x:c>
      <x:c r="I352" s="0" t="s">
        <x:v>125</x:v>
      </x:c>
      <x:c r="J352" s="45">
        <x:f>ROUND(E352/I348* H352,5)</x:f>
      </x:c>
      <x:c r="K352" s="46" t="s"/>
    </x:row>
    <x:row r="353" spans="1:27">
      <x:c r="D353" s="47" t="s">
        <x:v>126</x:v>
      </x:c>
      <x:c r="E353" s="46" t="s"/>
      <x:c r="H353" s="46" t="s"/>
      <x:c r="K353" s="44">
        <x:f>SUM(J350:J352)</x:f>
      </x:c>
    </x:row>
    <x:row r="354" spans="1:27">
      <x:c r="B354" s="14" t="s">
        <x:v>142</x:v>
      </x:c>
      <x:c r="E354" s="46" t="s"/>
      <x:c r="H354" s="46" t="s"/>
      <x:c r="K354" s="46" t="s"/>
    </x:row>
    <x:row r="355" spans="1:27">
      <x:c r="B355" s="0" t="s">
        <x:v>292</x:v>
      </x:c>
      <x:c r="C355" s="0" t="s">
        <x:v>121</x:v>
      </x:c>
      <x:c r="D355" s="0" t="s">
        <x:v>293</x:v>
      </x:c>
      <x:c r="E355" s="43" t="n">
        <x:v>0.1</x:v>
      </x:c>
      <x:c r="F355" s="0" t="s">
        <x:v>123</x:v>
      </x:c>
      <x:c r="G355" s="0" t="s">
        <x:v>124</x:v>
      </x:c>
      <x:c r="H355" s="44" t="n">
        <x:v>51.37</x:v>
      </x:c>
      <x:c r="I355" s="0" t="s">
        <x:v>125</x:v>
      </x:c>
      <x:c r="J355" s="45">
        <x:f>ROUND(E355/I348* H355,5)</x:f>
      </x:c>
      <x:c r="K355" s="46" t="s"/>
    </x:row>
    <x:row r="356" spans="1:27">
      <x:c r="B356" s="0" t="s">
        <x:v>294</x:v>
      </x:c>
      <x:c r="C356" s="0" t="s">
        <x:v>121</x:v>
      </x:c>
      <x:c r="D356" s="0" t="s">
        <x:v>295</x:v>
      </x:c>
      <x:c r="E356" s="43" t="n">
        <x:v>0.05</x:v>
      </x:c>
      <x:c r="F356" s="0" t="s">
        <x:v>123</x:v>
      </x:c>
      <x:c r="G356" s="0" t="s">
        <x:v>124</x:v>
      </x:c>
      <x:c r="H356" s="44" t="n">
        <x:v>51.72</x:v>
      </x:c>
      <x:c r="I356" s="0" t="s">
        <x:v>125</x:v>
      </x:c>
      <x:c r="J356" s="45">
        <x:f>ROUND(E356/I348* H356,5)</x:f>
      </x:c>
      <x:c r="K356" s="46" t="s"/>
    </x:row>
    <x:row r="357" spans="1:27">
      <x:c r="B357" s="0" t="s">
        <x:v>296</x:v>
      </x:c>
      <x:c r="C357" s="0" t="s">
        <x:v>121</x:v>
      </x:c>
      <x:c r="D357" s="0" t="s">
        <x:v>297</x:v>
      </x:c>
      <x:c r="E357" s="43" t="n">
        <x:v>0.25</x:v>
      </x:c>
      <x:c r="F357" s="0" t="s">
        <x:v>123</x:v>
      </x:c>
      <x:c r="G357" s="0" t="s">
        <x:v>124</x:v>
      </x:c>
      <x:c r="H357" s="44" t="n">
        <x:v>3.88</x:v>
      </x:c>
      <x:c r="I357" s="0" t="s">
        <x:v>125</x:v>
      </x:c>
      <x:c r="J357" s="45">
        <x:f>ROUND(E357/I348* H357,5)</x:f>
      </x:c>
      <x:c r="K357" s="46" t="s"/>
    </x:row>
    <x:row r="358" spans="1:27">
      <x:c r="B358" s="0" t="s">
        <x:v>298</x:v>
      </x:c>
      <x:c r="C358" s="0" t="s">
        <x:v>121</x:v>
      </x:c>
      <x:c r="D358" s="0" t="s">
        <x:v>299</x:v>
      </x:c>
      <x:c r="E358" s="43" t="n">
        <x:v>1</x:v>
      </x:c>
      <x:c r="F358" s="0" t="s">
        <x:v>123</x:v>
      </x:c>
      <x:c r="G358" s="0" t="s">
        <x:v>124</x:v>
      </x:c>
      <x:c r="H358" s="44" t="n">
        <x:v>17.23</x:v>
      </x:c>
      <x:c r="I358" s="0" t="s">
        <x:v>125</x:v>
      </x:c>
      <x:c r="J358" s="45">
        <x:f>ROUND(E358/I348* H358,5)</x:f>
      </x:c>
      <x:c r="K358" s="46" t="s"/>
    </x:row>
    <x:row r="359" spans="1:27">
      <x:c r="B359" s="0" t="s">
        <x:v>300</x:v>
      </x:c>
      <x:c r="C359" s="0" t="s">
        <x:v>121</x:v>
      </x:c>
      <x:c r="D359" s="0" t="s">
        <x:v>301</x:v>
      </x:c>
      <x:c r="E359" s="43" t="n">
        <x:v>1</x:v>
      </x:c>
      <x:c r="F359" s="0" t="s">
        <x:v>123</x:v>
      </x:c>
      <x:c r="G359" s="0" t="s">
        <x:v>124</x:v>
      </x:c>
      <x:c r="H359" s="44" t="n">
        <x:v>72.67</x:v>
      </x:c>
      <x:c r="I359" s="0" t="s">
        <x:v>125</x:v>
      </x:c>
      <x:c r="J359" s="45">
        <x:f>ROUND(E359/I348* H359,5)</x:f>
      </x:c>
      <x:c r="K359" s="46" t="s"/>
    </x:row>
    <x:row r="360" spans="1:27">
      <x:c r="D360" s="47" t="s">
        <x:v>145</x:v>
      </x:c>
      <x:c r="E360" s="46" t="s"/>
      <x:c r="H360" s="46" t="s"/>
      <x:c r="K360" s="44">
        <x:f>SUM(J355:J359)</x:f>
      </x:c>
    </x:row>
    <x:row r="361" spans="1:27">
      <x:c r="D361" s="47" t="s">
        <x:v>133</x:v>
      </x:c>
      <x:c r="E361" s="46" t="s"/>
      <x:c r="H361" s="46" t="s"/>
      <x:c r="K361" s="48">
        <x:f>SUM(J349:J360)</x:f>
      </x:c>
    </x:row>
    <x:row r="362" spans="1:27">
      <x:c r="D362" s="47" t="s">
        <x:v>134</x:v>
      </x:c>
      <x:c r="E362" s="46" t="s"/>
      <x:c r="H362" s="46" t="s"/>
      <x:c r="K362" s="48">
        <x:f>SUM(K361:K361)</x:f>
      </x:c>
    </x:row>
    <x:row r="364" spans="1:27" customFormat="1" ht="45" customHeight="1">
      <x:c r="A364" s="36" t="s">
        <x:v>302</x:v>
      </x:c>
      <x:c r="B364" s="36" t="s">
        <x:v>15</x:v>
      </x:c>
      <x:c r="C364" s="37" t="s">
        <x:v>16</x:v>
      </x:c>
      <x:c r="D364" s="38" t="s">
        <x:v>17</x:v>
      </x:c>
      <x:c r="E364" s="37" t="s"/>
      <x:c r="F364" s="37" t="s"/>
      <x:c r="G364" s="37" t="s"/>
      <x:c r="H364" s="39" t="s">
        <x:v>118</x:v>
      </x:c>
      <x:c r="I364" s="40" t="n">
        <x:v>8</x:v>
      </x:c>
      <x:c r="J364" s="41" t="s"/>
      <x:c r="K364" s="42">
        <x:f>ROUND(K373,2)</x:f>
      </x:c>
      <x:c r="L364" s="37" t="s"/>
      <x:c r="M364" s="37" t="s"/>
      <x:c r="N364" s="37" t="s"/>
      <x:c r="O364" s="37" t="s"/>
      <x:c r="P364" s="37" t="s"/>
      <x:c r="Q364" s="37" t="s"/>
      <x:c r="R364" s="37" t="s"/>
      <x:c r="S364" s="37" t="s"/>
      <x:c r="T364" s="37" t="s"/>
      <x:c r="U364" s="37" t="s"/>
      <x:c r="V364" s="37" t="s"/>
      <x:c r="W364" s="37" t="s"/>
      <x:c r="X364" s="37" t="s"/>
      <x:c r="Y364" s="37" t="s"/>
      <x:c r="Z364" s="37" t="s"/>
      <x:c r="AA364" s="37" t="s"/>
    </x:row>
    <x:row r="365" spans="1:27">
      <x:c r="B365" s="14" t="s">
        <x:v>119</x:v>
      </x:c>
    </x:row>
    <x:row r="366" spans="1:27">
      <x:c r="B366" s="0" t="s">
        <x:v>172</x:v>
      </x:c>
      <x:c r="C366" s="0" t="s">
        <x:v>121</x:v>
      </x:c>
      <x:c r="D366" s="0" t="s">
        <x:v>173</x:v>
      </x:c>
      <x:c r="E366" s="43" t="n">
        <x:v>0.2</x:v>
      </x:c>
      <x:c r="F366" s="0" t="s">
        <x:v>123</x:v>
      </x:c>
      <x:c r="G366" s="0" t="s">
        <x:v>124</x:v>
      </x:c>
      <x:c r="H366" s="44" t="n">
        <x:v>23.29</x:v>
      </x:c>
      <x:c r="I366" s="0" t="s">
        <x:v>125</x:v>
      </x:c>
      <x:c r="J366" s="45">
        <x:f>ROUND(E366/I364* H366,5)</x:f>
      </x:c>
      <x:c r="K366" s="46" t="s"/>
    </x:row>
    <x:row r="367" spans="1:27">
      <x:c r="B367" s="0" t="s">
        <x:v>214</x:v>
      </x:c>
      <x:c r="C367" s="0" t="s">
        <x:v>121</x:v>
      </x:c>
      <x:c r="D367" s="0" t="s">
        <x:v>215</x:v>
      </x:c>
      <x:c r="E367" s="43" t="n">
        <x:v>1</x:v>
      </x:c>
      <x:c r="F367" s="0" t="s">
        <x:v>123</x:v>
      </x:c>
      <x:c r="G367" s="0" t="s">
        <x:v>124</x:v>
      </x:c>
      <x:c r="H367" s="44" t="n">
        <x:v>23.38</x:v>
      </x:c>
      <x:c r="I367" s="0" t="s">
        <x:v>125</x:v>
      </x:c>
      <x:c r="J367" s="45">
        <x:f>ROUND(E367/I364* H367,5)</x:f>
      </x:c>
      <x:c r="K367" s="46" t="s"/>
    </x:row>
    <x:row r="368" spans="1:27">
      <x:c r="D368" s="47" t="s">
        <x:v>126</x:v>
      </x:c>
      <x:c r="E368" s="46" t="s"/>
      <x:c r="H368" s="46" t="s"/>
      <x:c r="K368" s="44">
        <x:f>SUM(J366:J367)</x:f>
      </x:c>
    </x:row>
    <x:row r="369" spans="1:27">
      <x:c r="B369" s="14" t="s">
        <x:v>142</x:v>
      </x:c>
      <x:c r="E369" s="46" t="s"/>
      <x:c r="H369" s="46" t="s"/>
      <x:c r="K369" s="46" t="s"/>
    </x:row>
    <x:row r="370" spans="1:27">
      <x:c r="B370" s="0" t="s">
        <x:v>303</x:v>
      </x:c>
      <x:c r="C370" s="0" t="s">
        <x:v>121</x:v>
      </x:c>
      <x:c r="D370" s="0" t="s">
        <x:v>304</x:v>
      </x:c>
      <x:c r="E370" s="43" t="n">
        <x:v>1</x:v>
      </x:c>
      <x:c r="F370" s="0" t="s">
        <x:v>123</x:v>
      </x:c>
      <x:c r="G370" s="0" t="s">
        <x:v>124</x:v>
      </x:c>
      <x:c r="H370" s="44" t="n">
        <x:v>15.81</x:v>
      </x:c>
      <x:c r="I370" s="0" t="s">
        <x:v>125</x:v>
      </x:c>
      <x:c r="J370" s="45">
        <x:f>ROUND(E370/I364* H370,5)</x:f>
      </x:c>
      <x:c r="K370" s="46" t="s"/>
    </x:row>
    <x:row r="371" spans="1:27">
      <x:c r="D371" s="47" t="s">
        <x:v>145</x:v>
      </x:c>
      <x:c r="E371" s="46" t="s"/>
      <x:c r="H371" s="46" t="s"/>
      <x:c r="K371" s="44">
        <x:f>SUM(J370:J370)</x:f>
      </x:c>
    </x:row>
    <x:row r="372" spans="1:27">
      <x:c r="D372" s="47" t="s">
        <x:v>133</x:v>
      </x:c>
      <x:c r="E372" s="46" t="s"/>
      <x:c r="H372" s="46" t="s"/>
      <x:c r="K372" s="48">
        <x:f>SUM(J365:J371)</x:f>
      </x:c>
    </x:row>
    <x:row r="373" spans="1:27">
      <x:c r="D373" s="47" t="s">
        <x:v>134</x:v>
      </x:c>
      <x:c r="E373" s="46" t="s"/>
      <x:c r="H373" s="46" t="s"/>
      <x:c r="K373" s="48">
        <x:f>SUM(K372:K372)</x:f>
      </x:c>
    </x:row>
    <x:row r="375" spans="1:27" customFormat="1" ht="45" customHeight="1">
      <x:c r="A375" s="36" t="s">
        <x:v>305</x:v>
      </x:c>
      <x:c r="B375" s="36" t="s">
        <x:v>82</x:v>
      </x:c>
      <x:c r="C375" s="37" t="s">
        <x:v>21</x:v>
      </x:c>
      <x:c r="D375" s="38" t="s">
        <x:v>83</x:v>
      </x:c>
      <x:c r="E375" s="37" t="s"/>
      <x:c r="F375" s="37" t="s"/>
      <x:c r="G375" s="37" t="s"/>
      <x:c r="H375" s="39" t="s">
        <x:v>118</x:v>
      </x:c>
      <x:c r="I375" s="40" t="n">
        <x:v>97.436</x:v>
      </x:c>
      <x:c r="J375" s="41" t="s"/>
      <x:c r="K375" s="42">
        <x:f>ROUND(K385,2)</x:f>
      </x:c>
      <x:c r="L375" s="37" t="s"/>
      <x:c r="M375" s="37" t="s"/>
      <x:c r="N375" s="37" t="s"/>
      <x:c r="O375" s="37" t="s"/>
      <x:c r="P375" s="37" t="s"/>
      <x:c r="Q375" s="37" t="s"/>
      <x:c r="R375" s="37" t="s"/>
      <x:c r="S375" s="37" t="s"/>
      <x:c r="T375" s="37" t="s"/>
      <x:c r="U375" s="37" t="s"/>
      <x:c r="V375" s="37" t="s"/>
      <x:c r="W375" s="37" t="s"/>
      <x:c r="X375" s="37" t="s"/>
      <x:c r="Y375" s="37" t="s"/>
      <x:c r="Z375" s="37" t="s"/>
      <x:c r="AA375" s="37" t="s"/>
    </x:row>
    <x:row r="376" spans="1:27">
      <x:c r="B376" s="14" t="s">
        <x:v>119</x:v>
      </x:c>
    </x:row>
    <x:row r="377" spans="1:27">
      <x:c r="B377" s="0" t="s">
        <x:v>172</x:v>
      </x:c>
      <x:c r="C377" s="0" t="s">
        <x:v>121</x:v>
      </x:c>
      <x:c r="D377" s="0" t="s">
        <x:v>173</x:v>
      </x:c>
      <x:c r="E377" s="43" t="n">
        <x:v>0.2</x:v>
      </x:c>
      <x:c r="F377" s="0" t="s">
        <x:v>123</x:v>
      </x:c>
      <x:c r="G377" s="0" t="s">
        <x:v>124</x:v>
      </x:c>
      <x:c r="H377" s="44" t="n">
        <x:v>23.29</x:v>
      </x:c>
      <x:c r="I377" s="0" t="s">
        <x:v>125</x:v>
      </x:c>
      <x:c r="J377" s="45">
        <x:f>ROUND(E377/I375* H377,5)</x:f>
      </x:c>
      <x:c r="K377" s="46" t="s"/>
    </x:row>
    <x:row r="378" spans="1:27">
      <x:c r="B378" s="0" t="s">
        <x:v>160</x:v>
      </x:c>
      <x:c r="C378" s="0" t="s">
        <x:v>121</x:v>
      </x:c>
      <x:c r="D378" s="0" t="s">
        <x:v>161</x:v>
      </x:c>
      <x:c r="E378" s="43" t="n">
        <x:v>1</x:v>
      </x:c>
      <x:c r="F378" s="0" t="s">
        <x:v>123</x:v>
      </x:c>
      <x:c r="G378" s="0" t="s">
        <x:v>124</x:v>
      </x:c>
      <x:c r="H378" s="44" t="n">
        <x:v>20.19</x:v>
      </x:c>
      <x:c r="I378" s="0" t="s">
        <x:v>125</x:v>
      </x:c>
      <x:c r="J378" s="45">
        <x:f>ROUND(E378/I375* H378,5)</x:f>
      </x:c>
      <x:c r="K378" s="46" t="s"/>
    </x:row>
    <x:row r="379" spans="1:27">
      <x:c r="D379" s="47" t="s">
        <x:v>126</x:v>
      </x:c>
      <x:c r="E379" s="46" t="s"/>
      <x:c r="H379" s="46" t="s"/>
      <x:c r="K379" s="44">
        <x:f>SUM(J377:J378)</x:f>
      </x:c>
    </x:row>
    <x:row r="380" spans="1:27">
      <x:c r="B380" s="14" t="s">
        <x:v>142</x:v>
      </x:c>
      <x:c r="E380" s="46" t="s"/>
      <x:c r="H380" s="46" t="s"/>
      <x:c r="K380" s="46" t="s"/>
    </x:row>
    <x:row r="381" spans="1:27">
      <x:c r="B381" s="0" t="s">
        <x:v>306</x:v>
      </x:c>
      <x:c r="C381" s="0" t="s">
        <x:v>121</x:v>
      </x:c>
      <x:c r="D381" s="0" t="s">
        <x:v>307</x:v>
      </x:c>
      <x:c r="E381" s="43" t="n">
        <x:v>1</x:v>
      </x:c>
      <x:c r="F381" s="0" t="s">
        <x:v>123</x:v>
      </x:c>
      <x:c r="G381" s="0" t="s">
        <x:v>124</x:v>
      </x:c>
      <x:c r="H381" s="44" t="n">
        <x:v>53.84</x:v>
      </x:c>
      <x:c r="I381" s="0" t="s">
        <x:v>125</x:v>
      </x:c>
      <x:c r="J381" s="45">
        <x:f>ROUND(E381/I375* H381,5)</x:f>
      </x:c>
      <x:c r="K381" s="46" t="s"/>
    </x:row>
    <x:row r="382" spans="1:27">
      <x:c r="B382" s="0" t="s">
        <x:v>292</x:v>
      </x:c>
      <x:c r="C382" s="0" t="s">
        <x:v>121</x:v>
      </x:c>
      <x:c r="D382" s="0" t="s">
        <x:v>293</x:v>
      </x:c>
      <x:c r="E382" s="43" t="n">
        <x:v>2</x:v>
      </x:c>
      <x:c r="F382" s="0" t="s">
        <x:v>123</x:v>
      </x:c>
      <x:c r="G382" s="0" t="s">
        <x:v>124</x:v>
      </x:c>
      <x:c r="H382" s="44" t="n">
        <x:v>51.37</x:v>
      </x:c>
      <x:c r="I382" s="0" t="s">
        <x:v>125</x:v>
      </x:c>
      <x:c r="J382" s="45">
        <x:f>ROUND(E382/I375* H382,5)</x:f>
      </x:c>
      <x:c r="K382" s="46" t="s"/>
    </x:row>
    <x:row r="383" spans="1:27">
      <x:c r="D383" s="47" t="s">
        <x:v>145</x:v>
      </x:c>
      <x:c r="E383" s="46" t="s"/>
      <x:c r="H383" s="46" t="s"/>
      <x:c r="K383" s="44">
        <x:f>SUM(J381:J382)</x:f>
      </x:c>
    </x:row>
    <x:row r="384" spans="1:27">
      <x:c r="D384" s="47" t="s">
        <x:v>133</x:v>
      </x:c>
      <x:c r="E384" s="46" t="s"/>
      <x:c r="H384" s="46" t="s"/>
      <x:c r="K384" s="48">
        <x:f>SUM(J376:J383)</x:f>
      </x:c>
    </x:row>
    <x:row r="385" spans="1:27">
      <x:c r="D385" s="47" t="s">
        <x:v>134</x:v>
      </x:c>
      <x:c r="E385" s="46" t="s"/>
      <x:c r="H385" s="46" t="s"/>
      <x:c r="K385" s="48">
        <x:f>SUM(K384:K384)</x:f>
      </x:c>
    </x:row>
    <x:row r="387" spans="1:27" customFormat="1" ht="45" customHeight="1">
      <x:c r="A387" s="36" t="s">
        <x:v>308</x:v>
      </x:c>
      <x:c r="B387" s="36" t="s">
        <x:v>23</x:v>
      </x:c>
      <x:c r="C387" s="37" t="s">
        <x:v>21</x:v>
      </x:c>
      <x:c r="D387" s="38" t="s">
        <x:v>24</x:v>
      </x:c>
      <x:c r="E387" s="37" t="s"/>
      <x:c r="F387" s="37" t="s"/>
      <x:c r="G387" s="37" t="s"/>
      <x:c r="H387" s="39" t="s">
        <x:v>118</x:v>
      </x:c>
      <x:c r="I387" s="40" t="n">
        <x:v>1.136</x:v>
      </x:c>
      <x:c r="J387" s="41" t="s"/>
      <x:c r="K387" s="42">
        <x:f>ROUND(K398,2)</x:f>
      </x:c>
      <x:c r="L387" s="37" t="s"/>
      <x:c r="M387" s="37" t="s"/>
      <x:c r="N387" s="37" t="s"/>
      <x:c r="O387" s="37" t="s"/>
      <x:c r="P387" s="37" t="s"/>
      <x:c r="Q387" s="37" t="s"/>
      <x:c r="R387" s="37" t="s"/>
      <x:c r="S387" s="37" t="s"/>
      <x:c r="T387" s="37" t="s"/>
      <x:c r="U387" s="37" t="s"/>
      <x:c r="V387" s="37" t="s"/>
      <x:c r="W387" s="37" t="s"/>
      <x:c r="X387" s="37" t="s"/>
      <x:c r="Y387" s="37" t="s"/>
      <x:c r="Z387" s="37" t="s"/>
      <x:c r="AA387" s="37" t="s"/>
    </x:row>
    <x:row r="388" spans="1:27">
      <x:c r="B388" s="14" t="s">
        <x:v>119</x:v>
      </x:c>
    </x:row>
    <x:row r="389" spans="1:27">
      <x:c r="B389" s="0" t="s">
        <x:v>172</x:v>
      </x:c>
      <x:c r="C389" s="0" t="s">
        <x:v>121</x:v>
      </x:c>
      <x:c r="D389" s="0" t="s">
        <x:v>173</x:v>
      </x:c>
      <x:c r="E389" s="43" t="n">
        <x:v>0.025</x:v>
      </x:c>
      <x:c r="F389" s="0" t="s">
        <x:v>123</x:v>
      </x:c>
      <x:c r="G389" s="0" t="s">
        <x:v>124</x:v>
      </x:c>
      <x:c r="H389" s="44" t="n">
        <x:v>23.29</x:v>
      </x:c>
      <x:c r="I389" s="0" t="s">
        <x:v>125</x:v>
      </x:c>
      <x:c r="J389" s="45">
        <x:f>ROUND(E389/I387* H389,5)</x:f>
      </x:c>
      <x:c r="K389" s="46" t="s"/>
    </x:row>
    <x:row r="390" spans="1:27">
      <x:c r="B390" s="0" t="s">
        <x:v>160</x:v>
      </x:c>
      <x:c r="C390" s="0" t="s">
        <x:v>121</x:v>
      </x:c>
      <x:c r="D390" s="0" t="s">
        <x:v>161</x:v>
      </x:c>
      <x:c r="E390" s="43" t="n">
        <x:v>0.05</x:v>
      </x:c>
      <x:c r="F390" s="0" t="s">
        <x:v>123</x:v>
      </x:c>
      <x:c r="G390" s="0" t="s">
        <x:v>124</x:v>
      </x:c>
      <x:c r="H390" s="44" t="n">
        <x:v>20.19</x:v>
      </x:c>
      <x:c r="I390" s="0" t="s">
        <x:v>125</x:v>
      </x:c>
      <x:c r="J390" s="45">
        <x:f>ROUND(E390/I387* H390,5)</x:f>
      </x:c>
      <x:c r="K390" s="46" t="s"/>
    </x:row>
    <x:row r="391" spans="1:27">
      <x:c r="D391" s="47" t="s">
        <x:v>126</x:v>
      </x:c>
      <x:c r="E391" s="46" t="s"/>
      <x:c r="H391" s="46" t="s"/>
      <x:c r="K391" s="44">
        <x:f>SUM(J389:J390)</x:f>
      </x:c>
    </x:row>
    <x:row r="392" spans="1:27">
      <x:c r="B392" s="14" t="s">
        <x:v>142</x:v>
      </x:c>
      <x:c r="E392" s="46" t="s"/>
      <x:c r="H392" s="46" t="s"/>
      <x:c r="K392" s="46" t="s"/>
    </x:row>
    <x:row r="393" spans="1:27">
      <x:c r="B393" s="0" t="s">
        <x:v>300</x:v>
      </x:c>
      <x:c r="C393" s="0" t="s">
        <x:v>121</x:v>
      </x:c>
      <x:c r="D393" s="0" t="s">
        <x:v>301</x:v>
      </x:c>
      <x:c r="E393" s="43" t="n">
        <x:v>0.065</x:v>
      </x:c>
      <x:c r="F393" s="0" t="s">
        <x:v>123</x:v>
      </x:c>
      <x:c r="G393" s="0" t="s">
        <x:v>124</x:v>
      </x:c>
      <x:c r="H393" s="44" t="n">
        <x:v>72.67</x:v>
      </x:c>
      <x:c r="I393" s="0" t="s">
        <x:v>125</x:v>
      </x:c>
      <x:c r="J393" s="45">
        <x:f>ROUND(E393/I387* H393,5)</x:f>
      </x:c>
      <x:c r="K393" s="46" t="s"/>
    </x:row>
    <x:row r="394" spans="1:27">
      <x:c r="B394" s="0" t="s">
        <x:v>198</x:v>
      </x:c>
      <x:c r="C394" s="0" t="s">
        <x:v>121</x:v>
      </x:c>
      <x:c r="D394" s="0" t="s">
        <x:v>199</x:v>
      </x:c>
      <x:c r="E394" s="43" t="n">
        <x:v>0.0325</x:v>
      </x:c>
      <x:c r="F394" s="0" t="s">
        <x:v>123</x:v>
      </x:c>
      <x:c r="G394" s="0" t="s">
        <x:v>124</x:v>
      </x:c>
      <x:c r="H394" s="44" t="n">
        <x:v>58.54</x:v>
      </x:c>
      <x:c r="I394" s="0" t="s">
        <x:v>125</x:v>
      </x:c>
      <x:c r="J394" s="45">
        <x:f>ROUND(E394/I387* H394,5)</x:f>
      </x:c>
      <x:c r="K394" s="46" t="s"/>
    </x:row>
    <x:row r="395" spans="1:27">
      <x:c r="B395" s="0" t="s">
        <x:v>292</x:v>
      </x:c>
      <x:c r="C395" s="0" t="s">
        <x:v>121</x:v>
      </x:c>
      <x:c r="D395" s="0" t="s">
        <x:v>293</x:v>
      </x:c>
      <x:c r="E395" s="43" t="n">
        <x:v>0.125</x:v>
      </x:c>
      <x:c r="F395" s="0" t="s">
        <x:v>123</x:v>
      </x:c>
      <x:c r="G395" s="0" t="s">
        <x:v>124</x:v>
      </x:c>
      <x:c r="H395" s="44" t="n">
        <x:v>51.37</x:v>
      </x:c>
      <x:c r="I395" s="0" t="s">
        <x:v>125</x:v>
      </x:c>
      <x:c r="J395" s="45">
        <x:f>ROUND(E395/I387* H395,5)</x:f>
      </x:c>
      <x:c r="K395" s="46" t="s"/>
    </x:row>
    <x:row r="396" spans="1:27">
      <x:c r="D396" s="47" t="s">
        <x:v>145</x:v>
      </x:c>
      <x:c r="E396" s="46" t="s"/>
      <x:c r="H396" s="46" t="s"/>
      <x:c r="K396" s="44">
        <x:f>SUM(J393:J395)</x:f>
      </x:c>
    </x:row>
    <x:row r="397" spans="1:27">
      <x:c r="D397" s="47" t="s">
        <x:v>133</x:v>
      </x:c>
      <x:c r="E397" s="46" t="s"/>
      <x:c r="H397" s="46" t="s"/>
      <x:c r="K397" s="48">
        <x:f>SUM(J388:J396)</x:f>
      </x:c>
    </x:row>
    <x:row r="398" spans="1:27">
      <x:c r="D398" s="47" t="s">
        <x:v>134</x:v>
      </x:c>
      <x:c r="E398" s="46" t="s"/>
      <x:c r="H398" s="46" t="s"/>
      <x:c r="K398" s="48">
        <x:f>SUM(K397:K397)</x:f>
      </x:c>
    </x:row>
    <x:row r="400" spans="1:27" customFormat="1" ht="45" customHeight="1">
      <x:c r="A400" s="36" t="s">
        <x:v>309</x:v>
      </x:c>
      <x:c r="B400" s="36" t="s">
        <x:v>97</x:v>
      </x:c>
      <x:c r="C400" s="37" t="s">
        <x:v>21</x:v>
      </x:c>
      <x:c r="D400" s="38" t="s">
        <x:v>98</x:v>
      </x:c>
      <x:c r="E400" s="37" t="s"/>
      <x:c r="F400" s="37" t="s"/>
      <x:c r="G400" s="37" t="s"/>
      <x:c r="H400" s="39" t="s">
        <x:v>118</x:v>
      </x:c>
      <x:c r="I400" s="40" t="n">
        <x:v>171</x:v>
      </x:c>
      <x:c r="J400" s="41" t="s"/>
      <x:c r="K400" s="42">
        <x:f>ROUND(K416,2)</x:f>
      </x:c>
      <x:c r="L400" s="37" t="s"/>
      <x:c r="M400" s="37" t="s"/>
      <x:c r="N400" s="37" t="s"/>
      <x:c r="O400" s="37" t="s"/>
      <x:c r="P400" s="37" t="s"/>
      <x:c r="Q400" s="37" t="s"/>
      <x:c r="R400" s="37" t="s"/>
      <x:c r="S400" s="37" t="s"/>
      <x:c r="T400" s="37" t="s"/>
      <x:c r="U400" s="37" t="s"/>
      <x:c r="V400" s="37" t="s"/>
      <x:c r="W400" s="37" t="s"/>
      <x:c r="X400" s="37" t="s"/>
      <x:c r="Y400" s="37" t="s"/>
      <x:c r="Z400" s="37" t="s"/>
      <x:c r="AA400" s="37" t="s"/>
    </x:row>
    <x:row r="401" spans="1:27">
      <x:c r="B401" s="14" t="s">
        <x:v>119</x:v>
      </x:c>
    </x:row>
    <x:row r="402" spans="1:27">
      <x:c r="B402" s="0" t="s">
        <x:v>172</x:v>
      </x:c>
      <x:c r="C402" s="0" t="s">
        <x:v>121</x:v>
      </x:c>
      <x:c r="D402" s="0" t="s">
        <x:v>173</x:v>
      </x:c>
      <x:c r="E402" s="43" t="n">
        <x:v>0.198</x:v>
      </x:c>
      <x:c r="F402" s="0" t="s">
        <x:v>123</x:v>
      </x:c>
      <x:c r="G402" s="0" t="s">
        <x:v>124</x:v>
      </x:c>
      <x:c r="H402" s="44" t="n">
        <x:v>23.29</x:v>
      </x:c>
      <x:c r="I402" s="0" t="s">
        <x:v>125</x:v>
      </x:c>
      <x:c r="J402" s="45">
        <x:f>ROUND(E402/I400* H402,5)</x:f>
      </x:c>
      <x:c r="K402" s="46" t="s"/>
    </x:row>
    <x:row r="403" spans="1:27">
      <x:c r="B403" s="0" t="s">
        <x:v>160</x:v>
      </x:c>
      <x:c r="C403" s="0" t="s">
        <x:v>121</x:v>
      </x:c>
      <x:c r="D403" s="0" t="s">
        <x:v>161</x:v>
      </x:c>
      <x:c r="E403" s="43" t="n">
        <x:v>1.007</x:v>
      </x:c>
      <x:c r="F403" s="0" t="s">
        <x:v>123</x:v>
      </x:c>
      <x:c r="G403" s="0" t="s">
        <x:v>124</x:v>
      </x:c>
      <x:c r="H403" s="44" t="n">
        <x:v>20.19</x:v>
      </x:c>
      <x:c r="I403" s="0" t="s">
        <x:v>125</x:v>
      </x:c>
      <x:c r="J403" s="45">
        <x:f>ROUND(E403/I400* H403,5)</x:f>
      </x:c>
      <x:c r="K403" s="46" t="s"/>
    </x:row>
    <x:row r="404" spans="1:27">
      <x:c r="D404" s="47" t="s">
        <x:v>126</x:v>
      </x:c>
      <x:c r="E404" s="46" t="s"/>
      <x:c r="H404" s="46" t="s"/>
      <x:c r="K404" s="44">
        <x:f>SUM(J402:J403)</x:f>
      </x:c>
    </x:row>
    <x:row r="405" spans="1:27">
      <x:c r="B405" s="14" t="s">
        <x:v>142</x:v>
      </x:c>
      <x:c r="E405" s="46" t="s"/>
      <x:c r="H405" s="46" t="s"/>
      <x:c r="K405" s="46" t="s"/>
    </x:row>
    <x:row r="406" spans="1:27">
      <x:c r="B406" s="0" t="s">
        <x:v>192</x:v>
      </x:c>
      <x:c r="C406" s="0" t="s">
        <x:v>121</x:v>
      </x:c>
      <x:c r="D406" s="0" t="s">
        <x:v>193</x:v>
      </x:c>
      <x:c r="E406" s="43" t="n">
        <x:v>0.495</x:v>
      </x:c>
      <x:c r="F406" s="0" t="s">
        <x:v>123</x:v>
      </x:c>
      <x:c r="G406" s="0" t="s">
        <x:v>124</x:v>
      </x:c>
      <x:c r="H406" s="44" t="n">
        <x:v>39.02</x:v>
      </x:c>
      <x:c r="I406" s="0" t="s">
        <x:v>125</x:v>
      </x:c>
      <x:c r="J406" s="45">
        <x:f>ROUND(E406/I400* H406,5)</x:f>
      </x:c>
      <x:c r="K406" s="46" t="s"/>
    </x:row>
    <x:row r="407" spans="1:27">
      <x:c r="B407" s="0" t="s">
        <x:v>310</x:v>
      </x:c>
      <x:c r="C407" s="0" t="s">
        <x:v>121</x:v>
      </x:c>
      <x:c r="D407" s="0" t="s">
        <x:v>311</x:v>
      </x:c>
      <x:c r="E407" s="43" t="n">
        <x:v>1.007</x:v>
      </x:c>
      <x:c r="F407" s="0" t="s">
        <x:v>123</x:v>
      </x:c>
      <x:c r="G407" s="0" t="s">
        <x:v>124</x:v>
      </x:c>
      <x:c r="H407" s="44" t="n">
        <x:v>69.13</x:v>
      </x:c>
      <x:c r="I407" s="0" t="s">
        <x:v>125</x:v>
      </x:c>
      <x:c r="J407" s="45">
        <x:f>ROUND(E407/I400* H407,5)</x:f>
      </x:c>
      <x:c r="K407" s="46" t="s"/>
    </x:row>
    <x:row r="408" spans="1:27">
      <x:c r="B408" s="0" t="s">
        <x:v>312</x:v>
      </x:c>
      <x:c r="C408" s="0" t="s">
        <x:v>121</x:v>
      </x:c>
      <x:c r="D408" s="0" t="s">
        <x:v>313</x:v>
      </x:c>
      <x:c r="E408" s="43" t="n">
        <x:v>0.495</x:v>
      </x:c>
      <x:c r="F408" s="0" t="s">
        <x:v>123</x:v>
      </x:c>
      <x:c r="G408" s="0" t="s">
        <x:v>124</x:v>
      </x:c>
      <x:c r="H408" s="44" t="n">
        <x:v>59.52</x:v>
      </x:c>
      <x:c r="I408" s="0" t="s">
        <x:v>125</x:v>
      </x:c>
      <x:c r="J408" s="45">
        <x:f>ROUND(E408/I400* H408,5)</x:f>
      </x:c>
      <x:c r="K408" s="46" t="s"/>
    </x:row>
    <x:row r="409" spans="1:27">
      <x:c r="B409" s="0" t="s">
        <x:v>314</x:v>
      </x:c>
      <x:c r="C409" s="0" t="s">
        <x:v>121</x:v>
      </x:c>
      <x:c r="D409" s="0" t="s">
        <x:v>315</x:v>
      </x:c>
      <x:c r="E409" s="43" t="n">
        <x:v>1.007</x:v>
      </x:c>
      <x:c r="F409" s="0" t="s">
        <x:v>123</x:v>
      </x:c>
      <x:c r="G409" s="0" t="s">
        <x:v>124</x:v>
      </x:c>
      <x:c r="H409" s="44" t="n">
        <x:v>70.71</x:v>
      </x:c>
      <x:c r="I409" s="0" t="s">
        <x:v>125</x:v>
      </x:c>
      <x:c r="J409" s="45">
        <x:f>ROUND(E409/I400* H409,5)</x:f>
      </x:c>
      <x:c r="K409" s="46" t="s"/>
    </x:row>
    <x:row r="410" spans="1:27">
      <x:c r="D410" s="47" t="s">
        <x:v>145</x:v>
      </x:c>
      <x:c r="E410" s="46" t="s"/>
      <x:c r="H410" s="46" t="s"/>
      <x:c r="K410" s="44">
        <x:f>SUM(J406:J409)</x:f>
      </x:c>
    </x:row>
    <x:row r="411" spans="1:27">
      <x:c r="B411" s="14" t="s">
        <x:v>127</x:v>
      </x:c>
      <x:c r="E411" s="46" t="s"/>
      <x:c r="H411" s="46" t="s"/>
      <x:c r="K411" s="46" t="s"/>
    </x:row>
    <x:row r="412" spans="1:27">
      <x:c r="B412" s="0" t="s">
        <x:v>200</x:v>
      </x:c>
      <x:c r="C412" s="0" t="s">
        <x:v>21</x:v>
      </x:c>
      <x:c r="D412" s="0" t="s">
        <x:v>201</x:v>
      </x:c>
      <x:c r="E412" s="43" t="n">
        <x:v>0.05</x:v>
      </x:c>
      <x:c r="G412" s="0" t="s">
        <x:v>124</x:v>
      </x:c>
      <x:c r="H412" s="44" t="n">
        <x:v>1.67</x:v>
      </x:c>
      <x:c r="I412" s="0" t="s">
        <x:v>125</x:v>
      </x:c>
      <x:c r="J412" s="45">
        <x:f>ROUND(E412* H412,5)</x:f>
      </x:c>
      <x:c r="K412" s="46" t="s"/>
    </x:row>
    <x:row r="413" spans="1:27">
      <x:c r="B413" s="0" t="s">
        <x:v>316</x:v>
      </x:c>
      <x:c r="C413" s="0" t="s">
        <x:v>21</x:v>
      </x:c>
      <x:c r="D413" s="0" t="s">
        <x:v>317</x:v>
      </x:c>
      <x:c r="E413" s="43" t="n">
        <x:v>1.2</x:v>
      </x:c>
      <x:c r="G413" s="0" t="s">
        <x:v>124</x:v>
      </x:c>
      <x:c r="H413" s="44" t="n">
        <x:v>3.29</x:v>
      </x:c>
      <x:c r="I413" s="0" t="s">
        <x:v>125</x:v>
      </x:c>
      <x:c r="J413" s="45">
        <x:f>ROUND(E413* H413,5)</x:f>
      </x:c>
      <x:c r="K413" s="46" t="s"/>
    </x:row>
    <x:row r="414" spans="1:27">
      <x:c r="D414" s="47" t="s">
        <x:v>130</x:v>
      </x:c>
      <x:c r="E414" s="46" t="s"/>
      <x:c r="H414" s="46" t="s"/>
      <x:c r="K414" s="44">
        <x:f>SUM(J412:J413)</x:f>
      </x:c>
    </x:row>
    <x:row r="415" spans="1:27">
      <x:c r="D415" s="47" t="s">
        <x:v>133</x:v>
      </x:c>
      <x:c r="E415" s="46" t="s"/>
      <x:c r="H415" s="46" t="s"/>
      <x:c r="K415" s="48">
        <x:f>SUM(J401:J414)</x:f>
      </x:c>
    </x:row>
    <x:row r="416" spans="1:27">
      <x:c r="D416" s="47" t="s">
        <x:v>134</x:v>
      </x:c>
      <x:c r="E416" s="46" t="s"/>
      <x:c r="H416" s="46" t="s"/>
      <x:c r="K416" s="48">
        <x:f>SUM(K415:K415)</x:f>
      </x:c>
    </x:row>
    <x:row r="418" spans="1:27" customFormat="1" ht="45" customHeight="1">
      <x:c r="A418" s="36" t="s">
        <x:v>318</x:v>
      </x:c>
      <x:c r="B418" s="36" t="s">
        <x:v>25</x:v>
      </x:c>
      <x:c r="C418" s="37" t="s">
        <x:v>21</x:v>
      </x:c>
      <x:c r="D418" s="38" t="s">
        <x:v>26</x:v>
      </x:c>
      <x:c r="E418" s="37" t="s"/>
      <x:c r="F418" s="37" t="s"/>
      <x:c r="G418" s="37" t="s"/>
      <x:c r="H418" s="39" t="s">
        <x:v>118</x:v>
      </x:c>
      <x:c r="I418" s="40" t="n">
        <x:v>1</x:v>
      </x:c>
      <x:c r="J418" s="41" t="s"/>
      <x:c r="K418" s="42">
        <x:f>ROUND(K436,2)</x:f>
      </x:c>
      <x:c r="L418" s="37" t="s"/>
      <x:c r="M418" s="37" t="s"/>
      <x:c r="N418" s="37" t="s"/>
      <x:c r="O418" s="37" t="s"/>
      <x:c r="P418" s="37" t="s"/>
      <x:c r="Q418" s="37" t="s"/>
      <x:c r="R418" s="37" t="s"/>
      <x:c r="S418" s="37" t="s"/>
      <x:c r="T418" s="37" t="s"/>
      <x:c r="U418" s="37" t="s"/>
      <x:c r="V418" s="37" t="s"/>
      <x:c r="W418" s="37" t="s"/>
      <x:c r="X418" s="37" t="s"/>
      <x:c r="Y418" s="37" t="s"/>
      <x:c r="Z418" s="37" t="s"/>
      <x:c r="AA418" s="37" t="s"/>
    </x:row>
    <x:row r="419" spans="1:27">
      <x:c r="B419" s="14" t="s">
        <x:v>119</x:v>
      </x:c>
    </x:row>
    <x:row r="420" spans="1:27">
      <x:c r="B420" s="0" t="s">
        <x:v>172</x:v>
      </x:c>
      <x:c r="C420" s="0" t="s">
        <x:v>121</x:v>
      </x:c>
      <x:c r="D420" s="0" t="s">
        <x:v>173</x:v>
      </x:c>
      <x:c r="E420" s="43" t="n">
        <x:v>0.0114</x:v>
      </x:c>
      <x:c r="F420" s="0" t="s">
        <x:v>123</x:v>
      </x:c>
      <x:c r="G420" s="0" t="s">
        <x:v>124</x:v>
      </x:c>
      <x:c r="H420" s="44" t="n">
        <x:v>23.29</x:v>
      </x:c>
      <x:c r="I420" s="0" t="s">
        <x:v>125</x:v>
      </x:c>
      <x:c r="J420" s="45">
        <x:f>ROUND(E420/I418* H420,5)</x:f>
      </x:c>
      <x:c r="K420" s="46" t="s"/>
    </x:row>
    <x:row r="421" spans="1:27">
      <x:c r="B421" s="0" t="s">
        <x:v>160</x:v>
      </x:c>
      <x:c r="C421" s="0" t="s">
        <x:v>121</x:v>
      </x:c>
      <x:c r="D421" s="0" t="s">
        <x:v>161</x:v>
      </x:c>
      <x:c r="E421" s="43" t="n">
        <x:v>0.0909</x:v>
      </x:c>
      <x:c r="F421" s="0" t="s">
        <x:v>123</x:v>
      </x:c>
      <x:c r="G421" s="0" t="s">
        <x:v>124</x:v>
      </x:c>
      <x:c r="H421" s="44" t="n">
        <x:v>20.19</x:v>
      </x:c>
      <x:c r="I421" s="0" t="s">
        <x:v>125</x:v>
      </x:c>
      <x:c r="J421" s="45">
        <x:f>ROUND(E421/I418* H421,5)</x:f>
      </x:c>
      <x:c r="K421" s="46" t="s"/>
    </x:row>
    <x:row r="422" spans="1:27">
      <x:c r="D422" s="47" t="s">
        <x:v>126</x:v>
      </x:c>
      <x:c r="E422" s="46" t="s"/>
      <x:c r="H422" s="46" t="s"/>
      <x:c r="K422" s="44">
        <x:f>SUM(J420:J421)</x:f>
      </x:c>
    </x:row>
    <x:row r="423" spans="1:27">
      <x:c r="B423" s="14" t="s">
        <x:v>142</x:v>
      </x:c>
      <x:c r="E423" s="46" t="s"/>
      <x:c r="H423" s="46" t="s"/>
      <x:c r="K423" s="46" t="s"/>
    </x:row>
    <x:row r="424" spans="1:27">
      <x:c r="B424" s="0" t="s">
        <x:v>319</x:v>
      </x:c>
      <x:c r="C424" s="0" t="s">
        <x:v>121</x:v>
      </x:c>
      <x:c r="D424" s="0" t="s">
        <x:v>320</x:v>
      </x:c>
      <x:c r="E424" s="43" t="n">
        <x:v>0.0909</x:v>
      </x:c>
      <x:c r="F424" s="0" t="s">
        <x:v>123</x:v>
      </x:c>
      <x:c r="G424" s="0" t="s">
        <x:v>124</x:v>
      </x:c>
      <x:c r="H424" s="44" t="n">
        <x:v>75.59</x:v>
      </x:c>
      <x:c r="I424" s="0" t="s">
        <x:v>125</x:v>
      </x:c>
      <x:c r="J424" s="45">
        <x:f>ROUND(E424/I418* H424,5)</x:f>
      </x:c>
      <x:c r="K424" s="46" t="s"/>
    </x:row>
    <x:row r="425" spans="1:27">
      <x:c r="B425" s="0" t="s">
        <x:v>321</x:v>
      </x:c>
      <x:c r="C425" s="0" t="s">
        <x:v>121</x:v>
      </x:c>
      <x:c r="D425" s="0" t="s">
        <x:v>322</x:v>
      </x:c>
      <x:c r="E425" s="43" t="n">
        <x:v>0.0227</x:v>
      </x:c>
      <x:c r="F425" s="0" t="s">
        <x:v>123</x:v>
      </x:c>
      <x:c r="G425" s="0" t="s">
        <x:v>124</x:v>
      </x:c>
      <x:c r="H425" s="44" t="n">
        <x:v>85.4</x:v>
      </x:c>
      <x:c r="I425" s="0" t="s">
        <x:v>125</x:v>
      </x:c>
      <x:c r="J425" s="45">
        <x:f>ROUND(E425/I418* H425,5)</x:f>
      </x:c>
      <x:c r="K425" s="46" t="s"/>
    </x:row>
    <x:row r="426" spans="1:27">
      <x:c r="B426" s="0" t="s">
        <x:v>192</x:v>
      </x:c>
      <x:c r="C426" s="0" t="s">
        <x:v>121</x:v>
      </x:c>
      <x:c r="D426" s="0" t="s">
        <x:v>193</x:v>
      </x:c>
      <x:c r="E426" s="43" t="n">
        <x:v>0.0227</x:v>
      </x:c>
      <x:c r="F426" s="0" t="s">
        <x:v>123</x:v>
      </x:c>
      <x:c r="G426" s="0" t="s">
        <x:v>124</x:v>
      </x:c>
      <x:c r="H426" s="44" t="n">
        <x:v>39.02</x:v>
      </x:c>
      <x:c r="I426" s="0" t="s">
        <x:v>125</x:v>
      </x:c>
      <x:c r="J426" s="45">
        <x:f>ROUND(E426/I418* H426,5)</x:f>
      </x:c>
      <x:c r="K426" s="46" t="s"/>
    </x:row>
    <x:row r="427" spans="1:27">
      <x:c r="B427" s="0" t="s">
        <x:v>198</x:v>
      </x:c>
      <x:c r="C427" s="0" t="s">
        <x:v>121</x:v>
      </x:c>
      <x:c r="D427" s="0" t="s">
        <x:v>199</x:v>
      </x:c>
      <x:c r="E427" s="43" t="n">
        <x:v>0.0455</x:v>
      </x:c>
      <x:c r="F427" s="0" t="s">
        <x:v>123</x:v>
      </x:c>
      <x:c r="G427" s="0" t="s">
        <x:v>124</x:v>
      </x:c>
      <x:c r="H427" s="44" t="n">
        <x:v>58.54</x:v>
      </x:c>
      <x:c r="I427" s="0" t="s">
        <x:v>125</x:v>
      </x:c>
      <x:c r="J427" s="45">
        <x:f>ROUND(E427/I418* H427,5)</x:f>
      </x:c>
      <x:c r="K427" s="46" t="s"/>
    </x:row>
    <x:row r="428" spans="1:27">
      <x:c r="B428" s="0" t="s">
        <x:v>194</x:v>
      </x:c>
      <x:c r="C428" s="0" t="s">
        <x:v>121</x:v>
      </x:c>
      <x:c r="D428" s="0" t="s">
        <x:v>195</x:v>
      </x:c>
      <x:c r="E428" s="43" t="n">
        <x:v>0.0455</x:v>
      </x:c>
      <x:c r="F428" s="0" t="s">
        <x:v>123</x:v>
      </x:c>
      <x:c r="G428" s="0" t="s">
        <x:v>124</x:v>
      </x:c>
      <x:c r="H428" s="44" t="n">
        <x:v>8.54</x:v>
      </x:c>
      <x:c r="I428" s="0" t="s">
        <x:v>125</x:v>
      </x:c>
      <x:c r="J428" s="45">
        <x:f>ROUND(E428/I418* H428,5)</x:f>
      </x:c>
      <x:c r="K428" s="46" t="s"/>
    </x:row>
    <x:row r="429" spans="1:27">
      <x:c r="D429" s="47" t="s">
        <x:v>145</x:v>
      </x:c>
      <x:c r="E429" s="46" t="s"/>
      <x:c r="H429" s="46" t="s"/>
      <x:c r="K429" s="44">
        <x:f>SUM(J424:J428)</x:f>
      </x:c>
    </x:row>
    <x:row r="430" spans="1:27">
      <x:c r="B430" s="14" t="s">
        <x:v>127</x:v>
      </x:c>
      <x:c r="E430" s="46" t="s"/>
      <x:c r="H430" s="46" t="s"/>
      <x:c r="K430" s="46" t="s"/>
    </x:row>
    <x:row r="431" spans="1:27">
      <x:c r="B431" s="0" t="s">
        <x:v>200</x:v>
      </x:c>
      <x:c r="C431" s="0" t="s">
        <x:v>21</x:v>
      </x:c>
      <x:c r="D431" s="0" t="s">
        <x:v>201</x:v>
      </x:c>
      <x:c r="E431" s="43" t="n">
        <x:v>0.32</x:v>
      </x:c>
      <x:c r="G431" s="0" t="s">
        <x:v>124</x:v>
      </x:c>
      <x:c r="H431" s="44" t="n">
        <x:v>1.67</x:v>
      </x:c>
      <x:c r="I431" s="0" t="s">
        <x:v>125</x:v>
      </x:c>
      <x:c r="J431" s="45">
        <x:f>ROUND(E431* H431,5)</x:f>
      </x:c>
      <x:c r="K431" s="46" t="s"/>
    </x:row>
    <x:row r="432" spans="1:27">
      <x:c r="B432" s="0" t="s">
        <x:v>323</x:v>
      </x:c>
      <x:c r="C432" s="0" t="s">
        <x:v>233</x:v>
      </x:c>
      <x:c r="D432" s="0" t="s">
        <x:v>324</x:v>
      </x:c>
      <x:c r="E432" s="43" t="n">
        <x:v>0.09</x:v>
      </x:c>
      <x:c r="G432" s="0" t="s">
        <x:v>124</x:v>
      </x:c>
      <x:c r="H432" s="44" t="n">
        <x:v>86.16</x:v>
      </x:c>
      <x:c r="I432" s="0" t="s">
        <x:v>125</x:v>
      </x:c>
      <x:c r="J432" s="45">
        <x:f>ROUND(E432* H432,5)</x:f>
      </x:c>
      <x:c r="K432" s="46" t="s"/>
    </x:row>
    <x:row r="433" spans="1:27">
      <x:c r="B433" s="0" t="s">
        <x:v>325</x:v>
      </x:c>
      <x:c r="C433" s="0" t="s">
        <x:v>21</x:v>
      </x:c>
      <x:c r="D433" s="0" t="s">
        <x:v>326</x:v>
      </x:c>
      <x:c r="E433" s="43" t="n">
        <x:v>1.05</x:v>
      </x:c>
      <x:c r="G433" s="0" t="s">
        <x:v>124</x:v>
      </x:c>
      <x:c r="H433" s="44" t="n">
        <x:v>18.88</x:v>
      </x:c>
      <x:c r="I433" s="0" t="s">
        <x:v>125</x:v>
      </x:c>
      <x:c r="J433" s="45">
        <x:f>ROUND(E433* H433,5)</x:f>
      </x:c>
      <x:c r="K433" s="46" t="s"/>
    </x:row>
    <x:row r="434" spans="1:27">
      <x:c r="D434" s="47" t="s">
        <x:v>130</x:v>
      </x:c>
      <x:c r="E434" s="46" t="s"/>
      <x:c r="H434" s="46" t="s"/>
      <x:c r="K434" s="44">
        <x:f>SUM(J431:J433)</x:f>
      </x:c>
    </x:row>
    <x:row r="435" spans="1:27">
      <x:c r="D435" s="47" t="s">
        <x:v>133</x:v>
      </x:c>
      <x:c r="E435" s="46" t="s"/>
      <x:c r="H435" s="46" t="s"/>
      <x:c r="K435" s="48">
        <x:f>SUM(J419:J434)</x:f>
      </x:c>
    </x:row>
    <x:row r="436" spans="1:27">
      <x:c r="D436" s="47" t="s">
        <x:v>134</x:v>
      </x:c>
      <x:c r="E436" s="46" t="s"/>
      <x:c r="H436" s="46" t="s"/>
      <x:c r="K436" s="48">
        <x:f>SUM(K435:K435)</x:f>
      </x:c>
    </x:row>
    <x:row r="438" spans="1:27" customFormat="1" ht="45" customHeight="1">
      <x:c r="A438" s="36" t="s">
        <x:v>327</x:v>
      </x:c>
      <x:c r="B438" s="36" t="s">
        <x:v>88</x:v>
      </x:c>
      <x:c r="C438" s="37" t="s">
        <x:v>21</x:v>
      </x:c>
      <x:c r="D438" s="38" t="s">
        <x:v>89</x:v>
      </x:c>
      <x:c r="E438" s="37" t="s"/>
      <x:c r="F438" s="37" t="s"/>
      <x:c r="G438" s="37" t="s"/>
      <x:c r="H438" s="39" t="s">
        <x:v>118</x:v>
      </x:c>
      <x:c r="I438" s="40" t="n">
        <x:v>1</x:v>
      </x:c>
      <x:c r="J438" s="41" t="s"/>
      <x:c r="K438" s="42">
        <x:f>ROUND(K443,2)</x:f>
      </x:c>
      <x:c r="L438" s="37" t="s"/>
      <x:c r="M438" s="37" t="s"/>
      <x:c r="N438" s="37" t="s"/>
      <x:c r="O438" s="37" t="s"/>
      <x:c r="P438" s="37" t="s"/>
      <x:c r="Q438" s="37" t="s"/>
      <x:c r="R438" s="37" t="s"/>
      <x:c r="S438" s="37" t="s"/>
      <x:c r="T438" s="37" t="s"/>
      <x:c r="U438" s="37" t="s"/>
      <x:c r="V438" s="37" t="s"/>
      <x:c r="W438" s="37" t="s"/>
      <x:c r="X438" s="37" t="s"/>
      <x:c r="Y438" s="37" t="s"/>
      <x:c r="Z438" s="37" t="s"/>
      <x:c r="AA438" s="37" t="s"/>
    </x:row>
    <x:row r="439" spans="1:27">
      <x:c r="B439" s="14" t="s">
        <x:v>142</x:v>
      </x:c>
    </x:row>
    <x:row r="440" spans="1:27">
      <x:c r="B440" s="0" t="s">
        <x:v>206</x:v>
      </x:c>
      <x:c r="C440" s="0" t="s">
        <x:v>121</x:v>
      </x:c>
      <x:c r="D440" s="0" t="s">
        <x:v>207</x:v>
      </x:c>
      <x:c r="E440" s="43" t="n">
        <x:v>0.091</x:v>
      </x:c>
      <x:c r="F440" s="0" t="s">
        <x:v>123</x:v>
      </x:c>
      <x:c r="G440" s="0" t="s">
        <x:v>124</x:v>
      </x:c>
      <x:c r="H440" s="44" t="n">
        <x:v>52.65</x:v>
      </x:c>
      <x:c r="I440" s="0" t="s">
        <x:v>125</x:v>
      </x:c>
      <x:c r="J440" s="45">
        <x:f>ROUND(E440/I438* H440,5)</x:f>
      </x:c>
      <x:c r="K440" s="46" t="s"/>
    </x:row>
    <x:row r="441" spans="1:27">
      <x:c r="D441" s="47" t="s">
        <x:v>145</x:v>
      </x:c>
      <x:c r="E441" s="46" t="s"/>
      <x:c r="H441" s="46" t="s"/>
      <x:c r="K441" s="44">
        <x:f>SUM(J440:J440)</x:f>
      </x:c>
    </x:row>
    <x:row r="442" spans="1:27">
      <x:c r="D442" s="47" t="s">
        <x:v>133</x:v>
      </x:c>
      <x:c r="E442" s="46" t="s"/>
      <x:c r="H442" s="46" t="s"/>
      <x:c r="K442" s="48">
        <x:f>SUM(J439:J441)</x:f>
      </x:c>
    </x:row>
    <x:row r="443" spans="1:27">
      <x:c r="D443" s="47" t="s">
        <x:v>134</x:v>
      </x:c>
      <x:c r="E443" s="46" t="s"/>
      <x:c r="H443" s="46" t="s"/>
      <x:c r="K443" s="48">
        <x:f>SUM(K442:K442)</x:f>
      </x:c>
    </x:row>
    <x:row r="445" spans="1:27" customFormat="1" ht="45" customHeight="1">
      <x:c r="A445" s="36" t="s">
        <x:v>328</x:v>
      </x:c>
      <x:c r="B445" s="36" t="s">
        <x:v>99</x:v>
      </x:c>
      <x:c r="C445" s="37" t="s">
        <x:v>21</x:v>
      </x:c>
      <x:c r="D445" s="38" t="s">
        <x:v>100</x:v>
      </x:c>
      <x:c r="E445" s="37" t="s"/>
      <x:c r="F445" s="37" t="s"/>
      <x:c r="G445" s="37" t="s"/>
      <x:c r="H445" s="39" t="s">
        <x:v>118</x:v>
      </x:c>
      <x:c r="I445" s="40" t="n">
        <x:v>2</x:v>
      </x:c>
      <x:c r="J445" s="41" t="s"/>
      <x:c r="K445" s="42">
        <x:f>ROUND(K460,2)</x:f>
      </x:c>
      <x:c r="L445" s="37" t="s"/>
      <x:c r="M445" s="37" t="s"/>
      <x:c r="N445" s="37" t="s"/>
      <x:c r="O445" s="37" t="s"/>
      <x:c r="P445" s="37" t="s"/>
      <x:c r="Q445" s="37" t="s"/>
      <x:c r="R445" s="37" t="s"/>
      <x:c r="S445" s="37" t="s"/>
      <x:c r="T445" s="37" t="s"/>
      <x:c r="U445" s="37" t="s"/>
      <x:c r="V445" s="37" t="s"/>
      <x:c r="W445" s="37" t="s"/>
      <x:c r="X445" s="37" t="s"/>
      <x:c r="Y445" s="37" t="s"/>
      <x:c r="Z445" s="37" t="s"/>
      <x:c r="AA445" s="37" t="s"/>
    </x:row>
    <x:row r="446" spans="1:27">
      <x:c r="B446" s="14" t="s">
        <x:v>119</x:v>
      </x:c>
    </x:row>
    <x:row r="447" spans="1:27">
      <x:c r="B447" s="0" t="s">
        <x:v>160</x:v>
      </x:c>
      <x:c r="C447" s="0" t="s">
        <x:v>121</x:v>
      </x:c>
      <x:c r="D447" s="0" t="s">
        <x:v>161</x:v>
      </x:c>
      <x:c r="E447" s="43" t="n">
        <x:v>2</x:v>
      </x:c>
      <x:c r="F447" s="0" t="s">
        <x:v>123</x:v>
      </x:c>
      <x:c r="G447" s="0" t="s">
        <x:v>124</x:v>
      </x:c>
      <x:c r="H447" s="44" t="n">
        <x:v>20.19</x:v>
      </x:c>
      <x:c r="I447" s="0" t="s">
        <x:v>125</x:v>
      </x:c>
      <x:c r="J447" s="45">
        <x:f>ROUND(E447/I445* H447,5)</x:f>
      </x:c>
      <x:c r="K447" s="46" t="s"/>
    </x:row>
    <x:row r="448" spans="1:27">
      <x:c r="B448" s="0" t="s">
        <x:v>214</x:v>
      </x:c>
      <x:c r="C448" s="0" t="s">
        <x:v>121</x:v>
      </x:c>
      <x:c r="D448" s="0" t="s">
        <x:v>215</x:v>
      </x:c>
      <x:c r="E448" s="43" t="n">
        <x:v>1</x:v>
      </x:c>
      <x:c r="F448" s="0" t="s">
        <x:v>123</x:v>
      </x:c>
      <x:c r="G448" s="0" t="s">
        <x:v>124</x:v>
      </x:c>
      <x:c r="H448" s="44" t="n">
        <x:v>23.38</x:v>
      </x:c>
      <x:c r="I448" s="0" t="s">
        <x:v>125</x:v>
      </x:c>
      <x:c r="J448" s="45">
        <x:f>ROUND(E448/I445* H448,5)</x:f>
      </x:c>
      <x:c r="K448" s="46" t="s"/>
    </x:row>
    <x:row r="449" spans="1:27">
      <x:c r="B449" s="0" t="s">
        <x:v>172</x:v>
      </x:c>
      <x:c r="C449" s="0" t="s">
        <x:v>121</x:v>
      </x:c>
      <x:c r="D449" s="0" t="s">
        <x:v>173</x:v>
      </x:c>
      <x:c r="E449" s="43" t="n">
        <x:v>0.2</x:v>
      </x:c>
      <x:c r="F449" s="0" t="s">
        <x:v>123</x:v>
      </x:c>
      <x:c r="G449" s="0" t="s">
        <x:v>124</x:v>
      </x:c>
      <x:c r="H449" s="44" t="n">
        <x:v>23.29</x:v>
      </x:c>
      <x:c r="I449" s="0" t="s">
        <x:v>125</x:v>
      </x:c>
      <x:c r="J449" s="45">
        <x:f>ROUND(E449/I445* H449,5)</x:f>
      </x:c>
      <x:c r="K449" s="46" t="s"/>
    </x:row>
    <x:row r="450" spans="1:27">
      <x:c r="D450" s="47" t="s">
        <x:v>126</x:v>
      </x:c>
      <x:c r="E450" s="46" t="s"/>
      <x:c r="H450" s="46" t="s"/>
      <x:c r="K450" s="44">
        <x:f>SUM(J447:J449)</x:f>
      </x:c>
    </x:row>
    <x:row r="451" spans="1:27">
      <x:c r="B451" s="14" t="s">
        <x:v>142</x:v>
      </x:c>
      <x:c r="E451" s="46" t="s"/>
      <x:c r="H451" s="46" t="s"/>
      <x:c r="K451" s="46" t="s"/>
    </x:row>
    <x:row r="452" spans="1:27">
      <x:c r="B452" s="0" t="s">
        <x:v>329</x:v>
      </x:c>
      <x:c r="C452" s="0" t="s">
        <x:v>121</x:v>
      </x:c>
      <x:c r="D452" s="0" t="s">
        <x:v>330</x:v>
      </x:c>
      <x:c r="E452" s="43" t="n">
        <x:v>1</x:v>
      </x:c>
      <x:c r="F452" s="0" t="s">
        <x:v>123</x:v>
      </x:c>
      <x:c r="G452" s="0" t="s">
        <x:v>124</x:v>
      </x:c>
      <x:c r="H452" s="44" t="n">
        <x:v>46.83</x:v>
      </x:c>
      <x:c r="I452" s="0" t="s">
        <x:v>125</x:v>
      </x:c>
      <x:c r="J452" s="45">
        <x:f>ROUND(E452/I445* H452,5)</x:f>
      </x:c>
      <x:c r="K452" s="46" t="s"/>
    </x:row>
    <x:row r="453" spans="1:27">
      <x:c r="D453" s="47" t="s">
        <x:v>145</x:v>
      </x:c>
      <x:c r="E453" s="46" t="s"/>
      <x:c r="H453" s="46" t="s"/>
      <x:c r="K453" s="44">
        <x:f>SUM(J452:J452)</x:f>
      </x:c>
    </x:row>
    <x:row r="454" spans="1:27">
      <x:c r="B454" s="14" t="s">
        <x:v>127</x:v>
      </x:c>
      <x:c r="E454" s="46" t="s"/>
      <x:c r="H454" s="46" t="s"/>
      <x:c r="K454" s="46" t="s"/>
    </x:row>
    <x:row r="455" spans="1:27">
      <x:c r="B455" s="0" t="s">
        <x:v>331</x:v>
      </x:c>
      <x:c r="C455" s="0" t="s">
        <x:v>21</x:v>
      </x:c>
      <x:c r="D455" s="0" t="s">
        <x:v>332</x:v>
      </x:c>
      <x:c r="E455" s="43" t="n">
        <x:v>1</x:v>
      </x:c>
      <x:c r="G455" s="0" t="s">
        <x:v>124</x:v>
      </x:c>
      <x:c r="H455" s="44" t="n">
        <x:v>48.38</x:v>
      </x:c>
      <x:c r="I455" s="0" t="s">
        <x:v>125</x:v>
      </x:c>
      <x:c r="J455" s="45">
        <x:f>ROUND(E455* H455,5)</x:f>
      </x:c>
      <x:c r="K455" s="46" t="s"/>
    </x:row>
    <x:row r="456" spans="1:27">
      <x:c r="B456" s="0" t="s">
        <x:v>333</x:v>
      </x:c>
      <x:c r="C456" s="0" t="s">
        <x:v>39</x:v>
      </x:c>
      <x:c r="D456" s="0" t="s">
        <x:v>334</x:v>
      </x:c>
      <x:c r="E456" s="43" t="n">
        <x:v>0.4</x:v>
      </x:c>
      <x:c r="G456" s="0" t="s">
        <x:v>124</x:v>
      </x:c>
      <x:c r="H456" s="44" t="n">
        <x:v>1.87</x:v>
      </x:c>
      <x:c r="I456" s="0" t="s">
        <x:v>125</x:v>
      </x:c>
      <x:c r="J456" s="45">
        <x:f>ROUND(E456* H456,5)</x:f>
      </x:c>
      <x:c r="K456" s="46" t="s"/>
    </x:row>
    <x:row r="457" spans="1:27">
      <x:c r="B457" s="0" t="s">
        <x:v>335</x:v>
      </x:c>
      <x:c r="C457" s="0" t="s">
        <x:v>39</x:v>
      </x:c>
      <x:c r="D457" s="0" t="s">
        <x:v>336</x:v>
      </x:c>
      <x:c r="E457" s="43" t="n">
        <x:v>6</x:v>
      </x:c>
      <x:c r="G457" s="0" t="s">
        <x:v>124</x:v>
      </x:c>
      <x:c r="H457" s="44" t="n">
        <x:v>0.6</x:v>
      </x:c>
      <x:c r="I457" s="0" t="s">
        <x:v>125</x:v>
      </x:c>
      <x:c r="J457" s="45">
        <x:f>ROUND(E457* H457,5)</x:f>
      </x:c>
      <x:c r="K457" s="46" t="s"/>
    </x:row>
    <x:row r="458" spans="1:27">
      <x:c r="D458" s="47" t="s">
        <x:v>130</x:v>
      </x:c>
      <x:c r="E458" s="46" t="s"/>
      <x:c r="H458" s="46" t="s"/>
      <x:c r="K458" s="44">
        <x:f>SUM(J455:J457)</x:f>
      </x:c>
    </x:row>
    <x:row r="459" spans="1:27">
      <x:c r="D459" s="47" t="s">
        <x:v>133</x:v>
      </x:c>
      <x:c r="E459" s="46" t="s"/>
      <x:c r="H459" s="46" t="s"/>
      <x:c r="K459" s="48">
        <x:f>SUM(J446:J458)</x:f>
      </x:c>
    </x:row>
    <x:row r="460" spans="1:27">
      <x:c r="D460" s="47" t="s">
        <x:v>134</x:v>
      </x:c>
      <x:c r="E460" s="46" t="s"/>
      <x:c r="H460" s="46" t="s"/>
      <x:c r="K460" s="48">
        <x:f>SUM(K459:K459)</x:f>
      </x:c>
    </x:row>
    <x:row r="462" spans="1:27" customFormat="1" ht="45" customHeight="1">
      <x:c r="A462" s="36" t="s">
        <x:v>337</x:v>
      </x:c>
      <x:c r="B462" s="36" t="s">
        <x:v>33</x:v>
      </x:c>
      <x:c r="C462" s="37" t="s">
        <x:v>21</x:v>
      </x:c>
      <x:c r="D462" s="38" t="s">
        <x:v>34</x:v>
      </x:c>
      <x:c r="E462" s="37" t="s"/>
      <x:c r="F462" s="37" t="s"/>
      <x:c r="G462" s="37" t="s"/>
      <x:c r="H462" s="39" t="s">
        <x:v>118</x:v>
      </x:c>
      <x:c r="I462" s="40" t="n">
        <x:v>5.515</x:v>
      </x:c>
      <x:c r="J462" s="41" t="s"/>
      <x:c r="K462" s="42">
        <x:f>ROUND(K474,2)</x:f>
      </x:c>
      <x:c r="L462" s="37" t="s"/>
      <x:c r="M462" s="37" t="s"/>
      <x:c r="N462" s="37" t="s"/>
      <x:c r="O462" s="37" t="s"/>
      <x:c r="P462" s="37" t="s"/>
      <x:c r="Q462" s="37" t="s"/>
      <x:c r="R462" s="37" t="s"/>
      <x:c r="S462" s="37" t="s"/>
      <x:c r="T462" s="37" t="s"/>
      <x:c r="U462" s="37" t="s"/>
      <x:c r="V462" s="37" t="s"/>
      <x:c r="W462" s="37" t="s"/>
      <x:c r="X462" s="37" t="s"/>
      <x:c r="Y462" s="37" t="s"/>
      <x:c r="Z462" s="37" t="s"/>
      <x:c r="AA462" s="37" t="s"/>
    </x:row>
    <x:row r="463" spans="1:27">
      <x:c r="B463" s="14" t="s">
        <x:v>119</x:v>
      </x:c>
    </x:row>
    <x:row r="464" spans="1:27">
      <x:c r="B464" s="0" t="s">
        <x:v>160</x:v>
      </x:c>
      <x:c r="C464" s="0" t="s">
        <x:v>121</x:v>
      </x:c>
      <x:c r="D464" s="0" t="s">
        <x:v>161</x:v>
      </x:c>
      <x:c r="E464" s="43" t="n">
        <x:v>1</x:v>
      </x:c>
      <x:c r="F464" s="0" t="s">
        <x:v>123</x:v>
      </x:c>
      <x:c r="G464" s="0" t="s">
        <x:v>124</x:v>
      </x:c>
      <x:c r="H464" s="44" t="n">
        <x:v>20.19</x:v>
      </x:c>
      <x:c r="I464" s="0" t="s">
        <x:v>125</x:v>
      </x:c>
      <x:c r="J464" s="45">
        <x:f>ROUND(E464/I462* H464,5)</x:f>
      </x:c>
      <x:c r="K464" s="46" t="s"/>
    </x:row>
    <x:row r="465" spans="1:27">
      <x:c r="B465" s="0" t="s">
        <x:v>172</x:v>
      </x:c>
      <x:c r="C465" s="0" t="s">
        <x:v>121</x:v>
      </x:c>
      <x:c r="D465" s="0" t="s">
        <x:v>173</x:v>
      </x:c>
      <x:c r="E465" s="43" t="n">
        <x:v>0.2</x:v>
      </x:c>
      <x:c r="F465" s="0" t="s">
        <x:v>123</x:v>
      </x:c>
      <x:c r="G465" s="0" t="s">
        <x:v>124</x:v>
      </x:c>
      <x:c r="H465" s="44" t="n">
        <x:v>23.29</x:v>
      </x:c>
      <x:c r="I465" s="0" t="s">
        <x:v>125</x:v>
      </x:c>
      <x:c r="J465" s="45">
        <x:f>ROUND(E465/I462* H465,5)</x:f>
      </x:c>
      <x:c r="K465" s="46" t="s"/>
    </x:row>
    <x:row r="466" spans="1:27">
      <x:c r="D466" s="47" t="s">
        <x:v>126</x:v>
      </x:c>
      <x:c r="E466" s="46" t="s"/>
      <x:c r="H466" s="46" t="s"/>
      <x:c r="K466" s="44">
        <x:f>SUM(J464:J465)</x:f>
      </x:c>
    </x:row>
    <x:row r="467" spans="1:27">
      <x:c r="B467" s="14" t="s">
        <x:v>142</x:v>
      </x:c>
      <x:c r="E467" s="46" t="s"/>
      <x:c r="H467" s="46" t="s"/>
      <x:c r="K467" s="46" t="s"/>
    </x:row>
    <x:row r="468" spans="1:27">
      <x:c r="B468" s="0" t="s">
        <x:v>198</x:v>
      </x:c>
      <x:c r="C468" s="0" t="s">
        <x:v>121</x:v>
      </x:c>
      <x:c r="D468" s="0" t="s">
        <x:v>199</x:v>
      </x:c>
      <x:c r="E468" s="43" t="n">
        <x:v>1</x:v>
      </x:c>
      <x:c r="F468" s="0" t="s">
        <x:v>123</x:v>
      </x:c>
      <x:c r="G468" s="0" t="s">
        <x:v>124</x:v>
      </x:c>
      <x:c r="H468" s="44" t="n">
        <x:v>58.54</x:v>
      </x:c>
      <x:c r="I468" s="0" t="s">
        <x:v>125</x:v>
      </x:c>
      <x:c r="J468" s="45">
        <x:f>ROUND(E468/I462* H468,5)</x:f>
      </x:c>
      <x:c r="K468" s="46" t="s"/>
    </x:row>
    <x:row r="469" spans="1:27">
      <x:c r="D469" s="47" t="s">
        <x:v>145</x:v>
      </x:c>
      <x:c r="E469" s="46" t="s"/>
      <x:c r="H469" s="46" t="s"/>
      <x:c r="K469" s="44">
        <x:f>SUM(J468:J468)</x:f>
      </x:c>
    </x:row>
    <x:row r="470" spans="1:27">
      <x:c r="B470" s="14" t="s">
        <x:v>127</x:v>
      </x:c>
      <x:c r="E470" s="46" t="s"/>
      <x:c r="H470" s="46" t="s"/>
      <x:c r="K470" s="46" t="s"/>
    </x:row>
    <x:row r="471" spans="1:27">
      <x:c r="B471" s="0" t="s">
        <x:v>338</x:v>
      </x:c>
      <x:c r="C471" s="0" t="s">
        <x:v>21</x:v>
      </x:c>
      <x:c r="D471" s="0" t="s">
        <x:v>339</x:v>
      </x:c>
      <x:c r="E471" s="43" t="n">
        <x:v>1</x:v>
      </x:c>
      <x:c r="G471" s="0" t="s">
        <x:v>124</x:v>
      </x:c>
      <x:c r="H471" s="44" t="n">
        <x:v>55.63</x:v>
      </x:c>
      <x:c r="I471" s="0" t="s">
        <x:v>125</x:v>
      </x:c>
      <x:c r="J471" s="45">
        <x:f>ROUND(E471* H471,5)</x:f>
      </x:c>
      <x:c r="K471" s="46" t="s"/>
    </x:row>
    <x:row r="472" spans="1:27">
      <x:c r="D472" s="47" t="s">
        <x:v>130</x:v>
      </x:c>
      <x:c r="E472" s="46" t="s"/>
      <x:c r="H472" s="46" t="s"/>
      <x:c r="K472" s="44">
        <x:f>SUM(J471:J471)</x:f>
      </x:c>
    </x:row>
    <x:row r="473" spans="1:27">
      <x:c r="D473" s="47" t="s">
        <x:v>133</x:v>
      </x:c>
      <x:c r="E473" s="46" t="s"/>
      <x:c r="H473" s="46" t="s"/>
      <x:c r="K473" s="48">
        <x:f>SUM(J463:J472)</x:f>
      </x:c>
    </x:row>
    <x:row r="474" spans="1:27">
      <x:c r="D474" s="47" t="s">
        <x:v>134</x:v>
      </x:c>
      <x:c r="E474" s="46" t="s"/>
      <x:c r="H474" s="46" t="s"/>
      <x:c r="K474" s="48">
        <x:f>SUM(K473:K473)</x:f>
      </x:c>
    </x:row>
    <x:row r="476" spans="1:27" customFormat="1" ht="45" customHeight="1">
      <x:c r="A476" s="36" t="s">
        <x:v>340</x:v>
      </x:c>
      <x:c r="B476" s="36" t="s">
        <x:v>35</x:v>
      </x:c>
      <x:c r="C476" s="37" t="s">
        <x:v>36</x:v>
      </x:c>
      <x:c r="D476" s="38" t="s">
        <x:v>37</x:v>
      </x:c>
      <x:c r="E476" s="37" t="s"/>
      <x:c r="F476" s="37" t="s"/>
      <x:c r="G476" s="37" t="s"/>
      <x:c r="H476" s="39" t="s">
        <x:v>118</x:v>
      </x:c>
      <x:c r="I476" s="40" t="n">
        <x:v>0.826</x:v>
      </x:c>
      <x:c r="J476" s="41" t="s"/>
      <x:c r="K476" s="42">
        <x:f>ROUND(K487,2)</x:f>
      </x:c>
      <x:c r="L476" s="37" t="s"/>
      <x:c r="M476" s="37" t="s"/>
      <x:c r="N476" s="37" t="s"/>
      <x:c r="O476" s="37" t="s"/>
      <x:c r="P476" s="37" t="s"/>
      <x:c r="Q476" s="37" t="s"/>
      <x:c r="R476" s="37" t="s"/>
      <x:c r="S476" s="37" t="s"/>
      <x:c r="T476" s="37" t="s"/>
      <x:c r="U476" s="37" t="s"/>
      <x:c r="V476" s="37" t="s"/>
      <x:c r="W476" s="37" t="s"/>
      <x:c r="X476" s="37" t="s"/>
      <x:c r="Y476" s="37" t="s"/>
      <x:c r="Z476" s="37" t="s"/>
      <x:c r="AA476" s="37" t="s"/>
    </x:row>
    <x:row r="477" spans="1:27">
      <x:c r="B477" s="14" t="s">
        <x:v>119</x:v>
      </x:c>
    </x:row>
    <x:row r="478" spans="1:27">
      <x:c r="B478" s="0" t="s">
        <x:v>138</x:v>
      </x:c>
      <x:c r="C478" s="0" t="s">
        <x:v>121</x:v>
      </x:c>
      <x:c r="D478" s="0" t="s">
        <x:v>139</x:v>
      </x:c>
      <x:c r="E478" s="43" t="n">
        <x:v>0.04</x:v>
      </x:c>
      <x:c r="F478" s="0" t="s">
        <x:v>123</x:v>
      </x:c>
      <x:c r="G478" s="0" t="s">
        <x:v>124</x:v>
      </x:c>
      <x:c r="H478" s="44" t="n">
        <x:v>19.52</x:v>
      </x:c>
      <x:c r="I478" s="0" t="s">
        <x:v>125</x:v>
      </x:c>
      <x:c r="J478" s="45">
        <x:f>ROUND(E478/I476* H478,5)</x:f>
      </x:c>
      <x:c r="K478" s="46" t="s"/>
    </x:row>
    <x:row r="479" spans="1:27">
      <x:c r="B479" s="0" t="s">
        <x:v>341</x:v>
      </x:c>
      <x:c r="C479" s="0" t="s">
        <x:v>121</x:v>
      </x:c>
      <x:c r="D479" s="0" t="s">
        <x:v>342</x:v>
      </x:c>
      <x:c r="E479" s="43" t="n">
        <x:v>0.02</x:v>
      </x:c>
      <x:c r="F479" s="0" t="s">
        <x:v>123</x:v>
      </x:c>
      <x:c r="G479" s="0" t="s">
        <x:v>124</x:v>
      </x:c>
      <x:c r="H479" s="44" t="n">
        <x:v>19.53</x:v>
      </x:c>
      <x:c r="I479" s="0" t="s">
        <x:v>125</x:v>
      </x:c>
      <x:c r="J479" s="45">
        <x:f>ROUND(E479/I476* H479,5)</x:f>
      </x:c>
      <x:c r="K479" s="46" t="s"/>
    </x:row>
    <x:row r="480" spans="1:27">
      <x:c r="B480" s="0" t="s">
        <x:v>214</x:v>
      </x:c>
      <x:c r="C480" s="0" t="s">
        <x:v>121</x:v>
      </x:c>
      <x:c r="D480" s="0" t="s">
        <x:v>215</x:v>
      </x:c>
      <x:c r="E480" s="43" t="n">
        <x:v>0.02</x:v>
      </x:c>
      <x:c r="F480" s="0" t="s">
        <x:v>123</x:v>
      </x:c>
      <x:c r="G480" s="0" t="s">
        <x:v>124</x:v>
      </x:c>
      <x:c r="H480" s="44" t="n">
        <x:v>23.38</x:v>
      </x:c>
      <x:c r="I480" s="0" t="s">
        <x:v>125</x:v>
      </x:c>
      <x:c r="J480" s="45">
        <x:f>ROUND(E480/I476* H480,5)</x:f>
      </x:c>
      <x:c r="K480" s="46" t="s"/>
    </x:row>
    <x:row r="481" spans="1:27">
      <x:c r="B481" s="0" t="s">
        <x:v>172</x:v>
      </x:c>
      <x:c r="C481" s="0" t="s">
        <x:v>121</x:v>
      </x:c>
      <x:c r="D481" s="0" t="s">
        <x:v>173</x:v>
      </x:c>
      <x:c r="E481" s="43" t="n">
        <x:v>0.005</x:v>
      </x:c>
      <x:c r="F481" s="0" t="s">
        <x:v>123</x:v>
      </x:c>
      <x:c r="G481" s="0" t="s">
        <x:v>124</x:v>
      </x:c>
      <x:c r="H481" s="44" t="n">
        <x:v>23.29</x:v>
      </x:c>
      <x:c r="I481" s="0" t="s">
        <x:v>125</x:v>
      </x:c>
      <x:c r="J481" s="45">
        <x:f>ROUND(E481/I476* H481,5)</x:f>
      </x:c>
      <x:c r="K481" s="46" t="s"/>
    </x:row>
    <x:row r="482" spans="1:27">
      <x:c r="D482" s="47" t="s">
        <x:v>126</x:v>
      </x:c>
      <x:c r="E482" s="46" t="s"/>
      <x:c r="H482" s="46" t="s"/>
      <x:c r="K482" s="44">
        <x:f>SUM(J478:J481)</x:f>
      </x:c>
    </x:row>
    <x:row r="483" spans="1:27">
      <x:c r="B483" s="14" t="s">
        <x:v>127</x:v>
      </x:c>
      <x:c r="E483" s="46" t="s"/>
      <x:c r="H483" s="46" t="s"/>
      <x:c r="K483" s="46" t="s"/>
    </x:row>
    <x:row r="484" spans="1:27">
      <x:c r="B484" s="0" t="s">
        <x:v>343</x:v>
      </x:c>
      <x:c r="C484" s="0" t="s">
        <x:v>21</x:v>
      </x:c>
      <x:c r="D484" s="0" t="s">
        <x:v>344</x:v>
      </x:c>
      <x:c r="E484" s="43" t="n">
        <x:v>0.105</x:v>
      </x:c>
      <x:c r="G484" s="0" t="s">
        <x:v>124</x:v>
      </x:c>
      <x:c r="H484" s="44" t="n">
        <x:v>67.56</x:v>
      </x:c>
      <x:c r="I484" s="0" t="s">
        <x:v>125</x:v>
      </x:c>
      <x:c r="J484" s="45">
        <x:f>ROUND(E484* H484,5)</x:f>
      </x:c>
      <x:c r="K484" s="46" t="s"/>
    </x:row>
    <x:row r="485" spans="1:27">
      <x:c r="D485" s="47" t="s">
        <x:v>130</x:v>
      </x:c>
      <x:c r="E485" s="46" t="s"/>
      <x:c r="H485" s="46" t="s"/>
      <x:c r="K485" s="44">
        <x:f>SUM(J484:J484)</x:f>
      </x:c>
    </x:row>
    <x:row r="486" spans="1:27">
      <x:c r="D486" s="47" t="s">
        <x:v>133</x:v>
      </x:c>
      <x:c r="E486" s="46" t="s"/>
      <x:c r="H486" s="46" t="s"/>
      <x:c r="K486" s="48">
        <x:f>SUM(J477:J485)</x:f>
      </x:c>
    </x:row>
    <x:row r="487" spans="1:27">
      <x:c r="D487" s="47" t="s">
        <x:v>134</x:v>
      </x:c>
      <x:c r="E487" s="46" t="s"/>
      <x:c r="H487" s="46" t="s"/>
      <x:c r="K487" s="48">
        <x:f>SUM(K486:K486)</x:f>
      </x:c>
    </x:row>
    <x:row r="489" spans="1:27" customFormat="1" ht="45" customHeight="1">
      <x:c r="A489" s="36" t="s">
        <x:v>345</x:v>
      </x:c>
      <x:c r="B489" s="36" t="s">
        <x:v>43</x:v>
      </x:c>
      <x:c r="C489" s="37" t="s">
        <x:v>21</x:v>
      </x:c>
      <x:c r="D489" s="38" t="s">
        <x:v>44</x:v>
      </x:c>
      <x:c r="E489" s="37" t="s"/>
      <x:c r="F489" s="37" t="s"/>
      <x:c r="G489" s="37" t="s"/>
      <x:c r="H489" s="39" t="s">
        <x:v>118</x:v>
      </x:c>
      <x:c r="I489" s="40" t="n">
        <x:v>0.763</x:v>
      </x:c>
      <x:c r="J489" s="41" t="s"/>
      <x:c r="K489" s="42">
        <x:f>ROUND(K506,2)</x:f>
      </x:c>
      <x:c r="L489" s="37" t="s"/>
      <x:c r="M489" s="37" t="s"/>
      <x:c r="N489" s="37" t="s"/>
      <x:c r="O489" s="37" t="s"/>
      <x:c r="P489" s="37" t="s"/>
      <x:c r="Q489" s="37" t="s"/>
      <x:c r="R489" s="37" t="s"/>
      <x:c r="S489" s="37" t="s"/>
      <x:c r="T489" s="37" t="s"/>
      <x:c r="U489" s="37" t="s"/>
      <x:c r="V489" s="37" t="s"/>
      <x:c r="W489" s="37" t="s"/>
      <x:c r="X489" s="37" t="s"/>
      <x:c r="Y489" s="37" t="s"/>
      <x:c r="Z489" s="37" t="s"/>
      <x:c r="AA489" s="37" t="s"/>
    </x:row>
    <x:row r="490" spans="1:27">
      <x:c r="B490" s="14" t="s">
        <x:v>119</x:v>
      </x:c>
    </x:row>
    <x:row r="491" spans="1:27">
      <x:c r="B491" s="0" t="s">
        <x:v>138</x:v>
      </x:c>
      <x:c r="C491" s="0" t="s">
        <x:v>121</x:v>
      </x:c>
      <x:c r="D491" s="0" t="s">
        <x:v>139</x:v>
      </x:c>
      <x:c r="E491" s="43" t="n">
        <x:v>0.08</x:v>
      </x:c>
      <x:c r="F491" s="0" t="s">
        <x:v>123</x:v>
      </x:c>
      <x:c r="G491" s="0" t="s">
        <x:v>124</x:v>
      </x:c>
      <x:c r="H491" s="44" t="n">
        <x:v>19.52</x:v>
      </x:c>
      <x:c r="I491" s="0" t="s">
        <x:v>125</x:v>
      </x:c>
      <x:c r="J491" s="45">
        <x:f>ROUND(E491/I489* H491,5)</x:f>
      </x:c>
      <x:c r="K491" s="46" t="s"/>
    </x:row>
    <x:row r="492" spans="1:27">
      <x:c r="B492" s="0" t="s">
        <x:v>172</x:v>
      </x:c>
      <x:c r="C492" s="0" t="s">
        <x:v>121</x:v>
      </x:c>
      <x:c r="D492" s="0" t="s">
        <x:v>173</x:v>
      </x:c>
      <x:c r="E492" s="43" t="n">
        <x:v>0.04</x:v>
      </x:c>
      <x:c r="F492" s="0" t="s">
        <x:v>123</x:v>
      </x:c>
      <x:c r="G492" s="0" t="s">
        <x:v>124</x:v>
      </x:c>
      <x:c r="H492" s="44" t="n">
        <x:v>23.29</x:v>
      </x:c>
      <x:c r="I492" s="0" t="s">
        <x:v>125</x:v>
      </x:c>
      <x:c r="J492" s="45">
        <x:f>ROUND(E492/I489* H492,5)</x:f>
      </x:c>
      <x:c r="K492" s="46" t="s"/>
    </x:row>
    <x:row r="493" spans="1:27">
      <x:c r="B493" s="0" t="s">
        <x:v>341</x:v>
      </x:c>
      <x:c r="C493" s="0" t="s">
        <x:v>121</x:v>
      </x:c>
      <x:c r="D493" s="0" t="s">
        <x:v>342</x:v>
      </x:c>
      <x:c r="E493" s="43" t="n">
        <x:v>0.08</x:v>
      </x:c>
      <x:c r="F493" s="0" t="s">
        <x:v>123</x:v>
      </x:c>
      <x:c r="G493" s="0" t="s">
        <x:v>124</x:v>
      </x:c>
      <x:c r="H493" s="44" t="n">
        <x:v>19.53</x:v>
      </x:c>
      <x:c r="I493" s="0" t="s">
        <x:v>125</x:v>
      </x:c>
      <x:c r="J493" s="45">
        <x:f>ROUND(E493/I489* H493,5)</x:f>
      </x:c>
      <x:c r="K493" s="46" t="s"/>
    </x:row>
    <x:row r="494" spans="1:27">
      <x:c r="B494" s="0" t="s">
        <x:v>214</x:v>
      </x:c>
      <x:c r="C494" s="0" t="s">
        <x:v>121</x:v>
      </x:c>
      <x:c r="D494" s="0" t="s">
        <x:v>215</x:v>
      </x:c>
      <x:c r="E494" s="43" t="n">
        <x:v>0.12</x:v>
      </x:c>
      <x:c r="F494" s="0" t="s">
        <x:v>123</x:v>
      </x:c>
      <x:c r="G494" s="0" t="s">
        <x:v>124</x:v>
      </x:c>
      <x:c r="H494" s="44" t="n">
        <x:v>23.38</x:v>
      </x:c>
      <x:c r="I494" s="0" t="s">
        <x:v>125</x:v>
      </x:c>
      <x:c r="J494" s="45">
        <x:f>ROUND(E494/I489* H494,5)</x:f>
      </x:c>
      <x:c r="K494" s="46" t="s"/>
    </x:row>
    <x:row r="495" spans="1:27">
      <x:c r="D495" s="47" t="s">
        <x:v>126</x:v>
      </x:c>
      <x:c r="E495" s="46" t="s"/>
      <x:c r="H495" s="46" t="s"/>
      <x:c r="K495" s="44">
        <x:f>SUM(J491:J494)</x:f>
      </x:c>
    </x:row>
    <x:row r="496" spans="1:27">
      <x:c r="B496" s="14" t="s">
        <x:v>142</x:v>
      </x:c>
      <x:c r="E496" s="46" t="s"/>
      <x:c r="H496" s="46" t="s"/>
      <x:c r="K496" s="46" t="s"/>
    </x:row>
    <x:row r="497" spans="1:27">
      <x:c r="B497" s="0" t="s">
        <x:v>346</x:v>
      </x:c>
      <x:c r="C497" s="0" t="s">
        <x:v>121</x:v>
      </x:c>
      <x:c r="D497" s="0" t="s">
        <x:v>347</x:v>
      </x:c>
      <x:c r="E497" s="43" t="n">
        <x:v>0.048</x:v>
      </x:c>
      <x:c r="F497" s="0" t="s">
        <x:v>123</x:v>
      </x:c>
      <x:c r="G497" s="0" t="s">
        <x:v>124</x:v>
      </x:c>
      <x:c r="H497" s="44" t="n">
        <x:v>16.79</x:v>
      </x:c>
      <x:c r="I497" s="0" t="s">
        <x:v>125</x:v>
      </x:c>
      <x:c r="J497" s="45">
        <x:f>ROUND(E497/I489* H497,5)</x:f>
      </x:c>
      <x:c r="K497" s="46" t="s"/>
    </x:row>
    <x:row r="498" spans="1:27">
      <x:c r="B498" s="0" t="s">
        <x:v>348</x:v>
      </x:c>
      <x:c r="C498" s="0" t="s">
        <x:v>121</x:v>
      </x:c>
      <x:c r="D498" s="0" t="s">
        <x:v>349</x:v>
      </x:c>
      <x:c r="E498" s="43" t="n">
        <x:v>0.048</x:v>
      </x:c>
      <x:c r="F498" s="0" t="s">
        <x:v>123</x:v>
      </x:c>
      <x:c r="G498" s="0" t="s">
        <x:v>124</x:v>
      </x:c>
      <x:c r="H498" s="44" t="n">
        <x:v>97.46</x:v>
      </x:c>
      <x:c r="I498" s="0" t="s">
        <x:v>125</x:v>
      </x:c>
      <x:c r="J498" s="45">
        <x:f>ROUND(E498/I489* H498,5)</x:f>
      </x:c>
      <x:c r="K498" s="46" t="s"/>
    </x:row>
    <x:row r="499" spans="1:27">
      <x:c r="B499" s="0" t="s">
        <x:v>182</x:v>
      </x:c>
      <x:c r="C499" s="0" t="s">
        <x:v>121</x:v>
      </x:c>
      <x:c r="D499" s="0" t="s">
        <x:v>183</x:v>
      </x:c>
      <x:c r="E499" s="43" t="n">
        <x:v>0.048</x:v>
      </x:c>
      <x:c r="F499" s="0" t="s">
        <x:v>123</x:v>
      </x:c>
      <x:c r="G499" s="0" t="s">
        <x:v>124</x:v>
      </x:c>
      <x:c r="H499" s="44" t="n">
        <x:v>6.85</x:v>
      </x:c>
      <x:c r="I499" s="0" t="s">
        <x:v>125</x:v>
      </x:c>
      <x:c r="J499" s="45">
        <x:f>ROUND(E499/I489* H499,5)</x:f>
      </x:c>
      <x:c r="K499" s="46" t="s"/>
    </x:row>
    <x:row r="500" spans="1:27">
      <x:c r="B500" s="0" t="s">
        <x:v>350</x:v>
      </x:c>
      <x:c r="C500" s="0" t="s">
        <x:v>121</x:v>
      </x:c>
      <x:c r="D500" s="0" t="s">
        <x:v>351</x:v>
      </x:c>
      <x:c r="E500" s="43" t="n">
        <x:v>0.192</x:v>
      </x:c>
      <x:c r="F500" s="0" t="s">
        <x:v>123</x:v>
      </x:c>
      <x:c r="G500" s="0" t="s">
        <x:v>124</x:v>
      </x:c>
      <x:c r="H500" s="44" t="n">
        <x:v>1.95</x:v>
      </x:c>
      <x:c r="I500" s="0" t="s">
        <x:v>125</x:v>
      </x:c>
      <x:c r="J500" s="45">
        <x:f>ROUND(E500/I489* H500,5)</x:f>
      </x:c>
      <x:c r="K500" s="46" t="s"/>
    </x:row>
    <x:row r="501" spans="1:27">
      <x:c r="D501" s="47" t="s">
        <x:v>145</x:v>
      </x:c>
      <x:c r="E501" s="46" t="s"/>
      <x:c r="H501" s="46" t="s"/>
      <x:c r="K501" s="44">
        <x:f>SUM(J497:J500)</x:f>
      </x:c>
    </x:row>
    <x:row r="502" spans="1:27">
      <x:c r="B502" s="14" t="s">
        <x:v>127</x:v>
      </x:c>
      <x:c r="E502" s="46" t="s"/>
      <x:c r="H502" s="46" t="s"/>
      <x:c r="K502" s="46" t="s"/>
    </x:row>
    <x:row r="503" spans="1:27">
      <x:c r="B503" s="0" t="s">
        <x:v>352</x:v>
      </x:c>
      <x:c r="C503" s="0" t="s">
        <x:v>21</x:v>
      </x:c>
      <x:c r="D503" s="0" t="s">
        <x:v>353</x:v>
      </x:c>
      <x:c r="E503" s="43" t="n">
        <x:v>1.05</x:v>
      </x:c>
      <x:c r="G503" s="0" t="s">
        <x:v>124</x:v>
      </x:c>
      <x:c r="H503" s="44" t="n">
        <x:v>70.08</x:v>
      </x:c>
      <x:c r="I503" s="0" t="s">
        <x:v>125</x:v>
      </x:c>
      <x:c r="J503" s="45">
        <x:f>ROUND(E503* H503,5)</x:f>
      </x:c>
      <x:c r="K503" s="46" t="s"/>
    </x:row>
    <x:row r="504" spans="1:27">
      <x:c r="D504" s="47" t="s">
        <x:v>130</x:v>
      </x:c>
      <x:c r="E504" s="46" t="s"/>
      <x:c r="H504" s="46" t="s"/>
      <x:c r="K504" s="44">
        <x:f>SUM(J503:J503)</x:f>
      </x:c>
    </x:row>
    <x:row r="505" spans="1:27">
      <x:c r="D505" s="47" t="s">
        <x:v>133</x:v>
      </x:c>
      <x:c r="E505" s="46" t="s"/>
      <x:c r="H505" s="46" t="s"/>
      <x:c r="K505" s="48">
        <x:f>SUM(J490:J504)</x:f>
      </x:c>
    </x:row>
    <x:row r="506" spans="1:27">
      <x:c r="D506" s="47" t="s">
        <x:v>134</x:v>
      </x:c>
      <x:c r="E506" s="46" t="s"/>
      <x:c r="H506" s="46" t="s"/>
      <x:c r="K506" s="48">
        <x:f>SUM(K505:K505)</x:f>
      </x:c>
    </x:row>
    <x:row r="508" spans="1:27" customFormat="1" ht="45" customHeight="1">
      <x:c r="A508" s="36" t="s">
        <x:v>354</x:v>
      </x:c>
      <x:c r="B508" s="36" t="s">
        <x:v>50</x:v>
      </x:c>
      <x:c r="C508" s="37" t="s">
        <x:v>21</x:v>
      </x:c>
      <x:c r="D508" s="38" t="s">
        <x:v>51</x:v>
      </x:c>
      <x:c r="E508" s="37" t="s"/>
      <x:c r="F508" s="37" t="s"/>
      <x:c r="G508" s="37" t="s"/>
      <x:c r="H508" s="39" t="s">
        <x:v>118</x:v>
      </x:c>
      <x:c r="I508" s="40" t="n">
        <x:v>0.782</x:v>
      </x:c>
      <x:c r="J508" s="41" t="s"/>
      <x:c r="K508" s="42">
        <x:f>ROUND(K525,2)</x:f>
      </x:c>
      <x:c r="L508" s="37" t="s"/>
      <x:c r="M508" s="37" t="s"/>
      <x:c r="N508" s="37" t="s"/>
      <x:c r="O508" s="37" t="s"/>
      <x:c r="P508" s="37" t="s"/>
      <x:c r="Q508" s="37" t="s"/>
      <x:c r="R508" s="37" t="s"/>
      <x:c r="S508" s="37" t="s"/>
      <x:c r="T508" s="37" t="s"/>
      <x:c r="U508" s="37" t="s"/>
      <x:c r="V508" s="37" t="s"/>
      <x:c r="W508" s="37" t="s"/>
      <x:c r="X508" s="37" t="s"/>
      <x:c r="Y508" s="37" t="s"/>
      <x:c r="Z508" s="37" t="s"/>
      <x:c r="AA508" s="37" t="s"/>
    </x:row>
    <x:row r="509" spans="1:27">
      <x:c r="B509" s="14" t="s">
        <x:v>119</x:v>
      </x:c>
    </x:row>
    <x:row r="510" spans="1:27">
      <x:c r="B510" s="0" t="s">
        <x:v>214</x:v>
      </x:c>
      <x:c r="C510" s="0" t="s">
        <x:v>121</x:v>
      </x:c>
      <x:c r="D510" s="0" t="s">
        <x:v>215</x:v>
      </x:c>
      <x:c r="E510" s="43" t="n">
        <x:v>0.1081</x:v>
      </x:c>
      <x:c r="F510" s="0" t="s">
        <x:v>123</x:v>
      </x:c>
      <x:c r="G510" s="0" t="s">
        <x:v>124</x:v>
      </x:c>
      <x:c r="H510" s="44" t="n">
        <x:v>23.38</x:v>
      </x:c>
      <x:c r="I510" s="0" t="s">
        <x:v>125</x:v>
      </x:c>
      <x:c r="J510" s="45">
        <x:f>ROUND(E510/I508* H510,5)</x:f>
      </x:c>
      <x:c r="K510" s="46" t="s"/>
    </x:row>
    <x:row r="511" spans="1:27">
      <x:c r="B511" s="0" t="s">
        <x:v>341</x:v>
      </x:c>
      <x:c r="C511" s="0" t="s">
        <x:v>121</x:v>
      </x:c>
      <x:c r="D511" s="0" t="s">
        <x:v>342</x:v>
      </x:c>
      <x:c r="E511" s="43" t="n">
        <x:v>0.0541</x:v>
      </x:c>
      <x:c r="F511" s="0" t="s">
        <x:v>123</x:v>
      </x:c>
      <x:c r="G511" s="0" t="s">
        <x:v>124</x:v>
      </x:c>
      <x:c r="H511" s="44" t="n">
        <x:v>19.53</x:v>
      </x:c>
      <x:c r="I511" s="0" t="s">
        <x:v>125</x:v>
      </x:c>
      <x:c r="J511" s="45">
        <x:f>ROUND(E511/I508* H511,5)</x:f>
      </x:c>
      <x:c r="K511" s="46" t="s"/>
    </x:row>
    <x:row r="512" spans="1:27">
      <x:c r="B512" s="0" t="s">
        <x:v>138</x:v>
      </x:c>
      <x:c r="C512" s="0" t="s">
        <x:v>121</x:v>
      </x:c>
      <x:c r="D512" s="0" t="s">
        <x:v>139</x:v>
      </x:c>
      <x:c r="E512" s="43" t="n">
        <x:v>0.1622</x:v>
      </x:c>
      <x:c r="F512" s="0" t="s">
        <x:v>123</x:v>
      </x:c>
      <x:c r="G512" s="0" t="s">
        <x:v>124</x:v>
      </x:c>
      <x:c r="H512" s="44" t="n">
        <x:v>19.52</x:v>
      </x:c>
      <x:c r="I512" s="0" t="s">
        <x:v>125</x:v>
      </x:c>
      <x:c r="J512" s="45">
        <x:f>ROUND(E512/I508* H512,5)</x:f>
      </x:c>
      <x:c r="K512" s="46" t="s"/>
    </x:row>
    <x:row r="513" spans="1:27">
      <x:c r="B513" s="0" t="s">
        <x:v>172</x:v>
      </x:c>
      <x:c r="C513" s="0" t="s">
        <x:v>121</x:v>
      </x:c>
      <x:c r="D513" s="0" t="s">
        <x:v>173</x:v>
      </x:c>
      <x:c r="E513" s="43" t="n">
        <x:v>0.027</x:v>
      </x:c>
      <x:c r="F513" s="0" t="s">
        <x:v>123</x:v>
      </x:c>
      <x:c r="G513" s="0" t="s">
        <x:v>124</x:v>
      </x:c>
      <x:c r="H513" s="44" t="n">
        <x:v>23.29</x:v>
      </x:c>
      <x:c r="I513" s="0" t="s">
        <x:v>125</x:v>
      </x:c>
      <x:c r="J513" s="45">
        <x:f>ROUND(E513/I508* H513,5)</x:f>
      </x:c>
      <x:c r="K513" s="46" t="s"/>
    </x:row>
    <x:row r="514" spans="1:27">
      <x:c r="D514" s="47" t="s">
        <x:v>126</x:v>
      </x:c>
      <x:c r="E514" s="46" t="s"/>
      <x:c r="H514" s="46" t="s"/>
      <x:c r="K514" s="44">
        <x:f>SUM(J510:J513)</x:f>
      </x:c>
    </x:row>
    <x:row r="515" spans="1:27">
      <x:c r="B515" s="14" t="s">
        <x:v>142</x:v>
      </x:c>
      <x:c r="E515" s="46" t="s"/>
      <x:c r="H515" s="46" t="s"/>
      <x:c r="K515" s="46" t="s"/>
    </x:row>
    <x:row r="516" spans="1:27">
      <x:c r="B516" s="0" t="s">
        <x:v>346</x:v>
      </x:c>
      <x:c r="C516" s="0" t="s">
        <x:v>121</x:v>
      </x:c>
      <x:c r="D516" s="0" t="s">
        <x:v>347</x:v>
      </x:c>
      <x:c r="E516" s="43" t="n">
        <x:v>0.0649</x:v>
      </x:c>
      <x:c r="F516" s="0" t="s">
        <x:v>123</x:v>
      </x:c>
      <x:c r="G516" s="0" t="s">
        <x:v>124</x:v>
      </x:c>
      <x:c r="H516" s="44" t="n">
        <x:v>16.79</x:v>
      </x:c>
      <x:c r="I516" s="0" t="s">
        <x:v>125</x:v>
      </x:c>
      <x:c r="J516" s="45">
        <x:f>ROUND(E516/I508* H516,5)</x:f>
      </x:c>
      <x:c r="K516" s="46" t="s"/>
    </x:row>
    <x:row r="517" spans="1:27">
      <x:c r="B517" s="0" t="s">
        <x:v>182</x:v>
      </x:c>
      <x:c r="C517" s="0" t="s">
        <x:v>121</x:v>
      </x:c>
      <x:c r="D517" s="0" t="s">
        <x:v>183</x:v>
      </x:c>
      <x:c r="E517" s="43" t="n">
        <x:v>0.0324</x:v>
      </x:c>
      <x:c r="F517" s="0" t="s">
        <x:v>123</x:v>
      </x:c>
      <x:c r="G517" s="0" t="s">
        <x:v>124</x:v>
      </x:c>
      <x:c r="H517" s="44" t="n">
        <x:v>6.85</x:v>
      </x:c>
      <x:c r="I517" s="0" t="s">
        <x:v>125</x:v>
      </x:c>
      <x:c r="J517" s="45">
        <x:f>ROUND(E517/I508* H517,5)</x:f>
      </x:c>
      <x:c r="K517" s="46" t="s"/>
    </x:row>
    <x:row r="518" spans="1:27">
      <x:c r="B518" s="0" t="s">
        <x:v>350</x:v>
      </x:c>
      <x:c r="C518" s="0" t="s">
        <x:v>121</x:v>
      </x:c>
      <x:c r="D518" s="0" t="s">
        <x:v>351</x:v>
      </x:c>
      <x:c r="E518" s="43" t="n">
        <x:v>0.2162</x:v>
      </x:c>
      <x:c r="F518" s="0" t="s">
        <x:v>123</x:v>
      </x:c>
      <x:c r="G518" s="0" t="s">
        <x:v>124</x:v>
      </x:c>
      <x:c r="H518" s="44" t="n">
        <x:v>1.95</x:v>
      </x:c>
      <x:c r="I518" s="0" t="s">
        <x:v>125</x:v>
      </x:c>
      <x:c r="J518" s="45">
        <x:f>ROUND(E518/I508* H518,5)</x:f>
      </x:c>
      <x:c r="K518" s="46" t="s"/>
    </x:row>
    <x:row r="519" spans="1:27">
      <x:c r="B519" s="0" t="s">
        <x:v>348</x:v>
      </x:c>
      <x:c r="C519" s="0" t="s">
        <x:v>121</x:v>
      </x:c>
      <x:c r="D519" s="0" t="s">
        <x:v>349</x:v>
      </x:c>
      <x:c r="E519" s="43" t="n">
        <x:v>0.0649</x:v>
      </x:c>
      <x:c r="F519" s="0" t="s">
        <x:v>123</x:v>
      </x:c>
      <x:c r="G519" s="0" t="s">
        <x:v>124</x:v>
      </x:c>
      <x:c r="H519" s="44" t="n">
        <x:v>97.46</x:v>
      </x:c>
      <x:c r="I519" s="0" t="s">
        <x:v>125</x:v>
      </x:c>
      <x:c r="J519" s="45">
        <x:f>ROUND(E519/I508* H519,5)</x:f>
      </x:c>
      <x:c r="K519" s="46" t="s"/>
    </x:row>
    <x:row r="520" spans="1:27">
      <x:c r="D520" s="47" t="s">
        <x:v>145</x:v>
      </x:c>
      <x:c r="E520" s="46" t="s"/>
      <x:c r="H520" s="46" t="s"/>
      <x:c r="K520" s="44">
        <x:f>SUM(J516:J519)</x:f>
      </x:c>
    </x:row>
    <x:row r="521" spans="1:27">
      <x:c r="B521" s="14" t="s">
        <x:v>127</x:v>
      </x:c>
      <x:c r="E521" s="46" t="s"/>
      <x:c r="H521" s="46" t="s"/>
      <x:c r="K521" s="46" t="s"/>
    </x:row>
    <x:row r="522" spans="1:27">
      <x:c r="B522" s="0" t="s">
        <x:v>355</x:v>
      </x:c>
      <x:c r="C522" s="0" t="s">
        <x:v>21</x:v>
      </x:c>
      <x:c r="D522" s="0" t="s">
        <x:v>356</x:v>
      </x:c>
      <x:c r="E522" s="43" t="n">
        <x:v>1.05</x:v>
      </x:c>
      <x:c r="G522" s="0" t="s">
        <x:v>124</x:v>
      </x:c>
      <x:c r="H522" s="44" t="n">
        <x:v>73.98</x:v>
      </x:c>
      <x:c r="I522" s="0" t="s">
        <x:v>125</x:v>
      </x:c>
      <x:c r="J522" s="45">
        <x:f>ROUND(E522* H522,5)</x:f>
      </x:c>
      <x:c r="K522" s="46" t="s"/>
    </x:row>
    <x:row r="523" spans="1:27">
      <x:c r="D523" s="47" t="s">
        <x:v>130</x:v>
      </x:c>
      <x:c r="E523" s="46" t="s"/>
      <x:c r="H523" s="46" t="s"/>
      <x:c r="K523" s="44">
        <x:f>SUM(J522:J522)</x:f>
      </x:c>
    </x:row>
    <x:row r="524" spans="1:27">
      <x:c r="D524" s="47" t="s">
        <x:v>133</x:v>
      </x:c>
      <x:c r="E524" s="46" t="s"/>
      <x:c r="H524" s="46" t="s"/>
      <x:c r="K524" s="48">
        <x:f>SUM(J509:J523)</x:f>
      </x:c>
    </x:row>
    <x:row r="525" spans="1:27">
      <x:c r="D525" s="47" t="s">
        <x:v>134</x:v>
      </x:c>
      <x:c r="E525" s="46" t="s"/>
      <x:c r="H525" s="46" t="s"/>
      <x:c r="K525" s="48">
        <x:f>SUM(K524:K524)</x:f>
      </x:c>
    </x:row>
    <x:row r="527" spans="1:27" customFormat="1" ht="45" customHeight="1">
      <x:c r="A527" s="36" t="s">
        <x:v>357</x:v>
      </x:c>
      <x:c r="B527" s="36" t="s">
        <x:v>38</x:v>
      </x:c>
      <x:c r="C527" s="37" t="s">
        <x:v>39</x:v>
      </x:c>
      <x:c r="D527" s="38" t="s">
        <x:v>40</x:v>
      </x:c>
      <x:c r="E527" s="37" t="s"/>
      <x:c r="F527" s="37" t="s"/>
      <x:c r="G527" s="37" t="s"/>
      <x:c r="H527" s="39" t="s">
        <x:v>118</x:v>
      </x:c>
      <x:c r="I527" s="40" t="n">
        <x:v>1.139</x:v>
      </x:c>
      <x:c r="J527" s="41" t="s"/>
      <x:c r="K527" s="42">
        <x:f>ROUND(K545,2)</x:f>
      </x:c>
      <x:c r="L527" s="37" t="s"/>
      <x:c r="M527" s="37" t="s"/>
      <x:c r="N527" s="37" t="s"/>
      <x:c r="O527" s="37" t="s"/>
      <x:c r="P527" s="37" t="s"/>
      <x:c r="Q527" s="37" t="s"/>
      <x:c r="R527" s="37" t="s"/>
      <x:c r="S527" s="37" t="s"/>
      <x:c r="T527" s="37" t="s"/>
      <x:c r="U527" s="37" t="s"/>
      <x:c r="V527" s="37" t="s"/>
      <x:c r="W527" s="37" t="s"/>
      <x:c r="X527" s="37" t="s"/>
      <x:c r="Y527" s="37" t="s"/>
      <x:c r="Z527" s="37" t="s"/>
      <x:c r="AA527" s="37" t="s"/>
    </x:row>
    <x:row r="528" spans="1:27">
      <x:c r="B528" s="14" t="s">
        <x:v>119</x:v>
      </x:c>
    </x:row>
    <x:row r="529" spans="1:27">
      <x:c r="B529" s="0" t="s">
        <x:v>172</x:v>
      </x:c>
      <x:c r="C529" s="0" t="s">
        <x:v>121</x:v>
      </x:c>
      <x:c r="D529" s="0" t="s">
        <x:v>173</x:v>
      </x:c>
      <x:c r="E529" s="43" t="n">
        <x:v>0.0006</x:v>
      </x:c>
      <x:c r="F529" s="0" t="s">
        <x:v>123</x:v>
      </x:c>
      <x:c r="G529" s="0" t="s">
        <x:v>124</x:v>
      </x:c>
      <x:c r="H529" s="44" t="n">
        <x:v>23.29</x:v>
      </x:c>
      <x:c r="I529" s="0" t="s">
        <x:v>125</x:v>
      </x:c>
      <x:c r="J529" s="45">
        <x:f>ROUND(E529/I527* H529,5)</x:f>
      </x:c>
      <x:c r="K529" s="46" t="s"/>
    </x:row>
    <x:row r="530" spans="1:27">
      <x:c r="B530" s="0" t="s">
        <x:v>341</x:v>
      </x:c>
      <x:c r="C530" s="0" t="s">
        <x:v>121</x:v>
      </x:c>
      <x:c r="D530" s="0" t="s">
        <x:v>342</x:v>
      </x:c>
      <x:c r="E530" s="43" t="n">
        <x:v>0.0056</x:v>
      </x:c>
      <x:c r="F530" s="0" t="s">
        <x:v>123</x:v>
      </x:c>
      <x:c r="G530" s="0" t="s">
        <x:v>124</x:v>
      </x:c>
      <x:c r="H530" s="44" t="n">
        <x:v>19.53</x:v>
      </x:c>
      <x:c r="I530" s="0" t="s">
        <x:v>125</x:v>
      </x:c>
      <x:c r="J530" s="45">
        <x:f>ROUND(E530/I527* H530,5)</x:f>
      </x:c>
      <x:c r="K530" s="46" t="s"/>
    </x:row>
    <x:row r="531" spans="1:27">
      <x:c r="B531" s="0" t="s">
        <x:v>214</x:v>
      </x:c>
      <x:c r="C531" s="0" t="s">
        <x:v>121</x:v>
      </x:c>
      <x:c r="D531" s="0" t="s">
        <x:v>215</x:v>
      </x:c>
      <x:c r="E531" s="43" t="n">
        <x:v>0.0056</x:v>
      </x:c>
      <x:c r="F531" s="0" t="s">
        <x:v>123</x:v>
      </x:c>
      <x:c r="G531" s="0" t="s">
        <x:v>124</x:v>
      </x:c>
      <x:c r="H531" s="44" t="n">
        <x:v>23.38</x:v>
      </x:c>
      <x:c r="I531" s="0" t="s">
        <x:v>125</x:v>
      </x:c>
      <x:c r="J531" s="45">
        <x:f>ROUND(E531/I527* H531,5)</x:f>
      </x:c>
      <x:c r="K531" s="46" t="s"/>
    </x:row>
    <x:row r="532" spans="1:27">
      <x:c r="D532" s="47" t="s">
        <x:v>126</x:v>
      </x:c>
      <x:c r="E532" s="46" t="s"/>
      <x:c r="H532" s="46" t="s"/>
      <x:c r="K532" s="44">
        <x:f>SUM(J529:J531)</x:f>
      </x:c>
    </x:row>
    <x:row r="533" spans="1:27">
      <x:c r="B533" s="14" t="s">
        <x:v>142</x:v>
      </x:c>
      <x:c r="E533" s="46" t="s"/>
      <x:c r="H533" s="46" t="s"/>
      <x:c r="K533" s="46" t="s"/>
    </x:row>
    <x:row r="534" spans="1:27">
      <x:c r="B534" s="0" t="s">
        <x:v>358</x:v>
      </x:c>
      <x:c r="C534" s="0" t="s">
        <x:v>121</x:v>
      </x:c>
      <x:c r="D534" s="0" t="s">
        <x:v>359</x:v>
      </x:c>
      <x:c r="E534" s="43" t="n">
        <x:v>0.0003</x:v>
      </x:c>
      <x:c r="F534" s="0" t="s">
        <x:v>123</x:v>
      </x:c>
      <x:c r="G534" s="0" t="s">
        <x:v>124</x:v>
      </x:c>
      <x:c r="H534" s="44" t="n">
        <x:v>40.29</x:v>
      </x:c>
      <x:c r="I534" s="0" t="s">
        <x:v>125</x:v>
      </x:c>
      <x:c r="J534" s="45">
        <x:f>ROUND(E534/I527* H534,5)</x:f>
      </x:c>
      <x:c r="K534" s="46" t="s"/>
    </x:row>
    <x:row r="535" spans="1:27">
      <x:c r="B535" s="0" t="s">
        <x:v>360</x:v>
      </x:c>
      <x:c r="C535" s="0" t="s">
        <x:v>121</x:v>
      </x:c>
      <x:c r="D535" s="0" t="s">
        <x:v>361</x:v>
      </x:c>
      <x:c r="E535" s="43" t="n">
        <x:v>0.0014</x:v>
      </x:c>
      <x:c r="F535" s="0" t="s">
        <x:v>123</x:v>
      </x:c>
      <x:c r="G535" s="0" t="s">
        <x:v>124</x:v>
      </x:c>
      <x:c r="H535" s="44" t="n">
        <x:v>101.87</x:v>
      </x:c>
      <x:c r="I535" s="0" t="s">
        <x:v>125</x:v>
      </x:c>
      <x:c r="J535" s="45">
        <x:f>ROUND(E535/I527* H535,5)</x:f>
      </x:c>
      <x:c r="K535" s="46" t="s"/>
    </x:row>
    <x:row r="536" spans="1:27">
      <x:c r="B536" s="0" t="s">
        <x:v>362</x:v>
      </x:c>
      <x:c r="C536" s="0" t="s">
        <x:v>121</x:v>
      </x:c>
      <x:c r="D536" s="0" t="s">
        <x:v>363</x:v>
      </x:c>
      <x:c r="E536" s="43" t="n">
        <x:v>0.0014</x:v>
      </x:c>
      <x:c r="F536" s="0" t="s">
        <x:v>123</x:v>
      </x:c>
      <x:c r="G536" s="0" t="s">
        <x:v>124</x:v>
      </x:c>
      <x:c r="H536" s="44" t="n">
        <x:v>2.22</x:v>
      </x:c>
      <x:c r="I536" s="0" t="s">
        <x:v>125</x:v>
      </x:c>
      <x:c r="J536" s="45">
        <x:f>ROUND(E536/I527* H536,5)</x:f>
      </x:c>
      <x:c r="K536" s="46" t="s"/>
    </x:row>
    <x:row r="537" spans="1:27">
      <x:c r="B537" s="0" t="s">
        <x:v>364</x:v>
      </x:c>
      <x:c r="C537" s="0" t="s">
        <x:v>121</x:v>
      </x:c>
      <x:c r="D537" s="0" t="s">
        <x:v>365</x:v>
      </x:c>
      <x:c r="E537" s="43" t="n">
        <x:v>0.0014</x:v>
      </x:c>
      <x:c r="F537" s="0" t="s">
        <x:v>123</x:v>
      </x:c>
      <x:c r="G537" s="0" t="s">
        <x:v>124</x:v>
      </x:c>
      <x:c r="H537" s="44" t="n">
        <x:v>2.39</x:v>
      </x:c>
      <x:c r="I537" s="0" t="s">
        <x:v>125</x:v>
      </x:c>
      <x:c r="J537" s="45">
        <x:f>ROUND(E537/I527* H537,5)</x:f>
      </x:c>
      <x:c r="K537" s="46" t="s"/>
    </x:row>
    <x:row r="538" spans="1:27">
      <x:c r="D538" s="47" t="s">
        <x:v>145</x:v>
      </x:c>
      <x:c r="E538" s="46" t="s"/>
      <x:c r="H538" s="46" t="s"/>
      <x:c r="K538" s="44">
        <x:f>SUM(J534:J537)</x:f>
      </x:c>
    </x:row>
    <x:row r="539" spans="1:27">
      <x:c r="B539" s="14" t="s">
        <x:v>127</x:v>
      </x:c>
      <x:c r="E539" s="46" t="s"/>
      <x:c r="H539" s="46" t="s"/>
      <x:c r="K539" s="46" t="s"/>
    </x:row>
    <x:row r="540" spans="1:27">
      <x:c r="B540" s="0" t="s">
        <x:v>335</x:v>
      </x:c>
      <x:c r="C540" s="0" t="s">
        <x:v>39</x:v>
      </x:c>
      <x:c r="D540" s="0" t="s">
        <x:v>336</x:v>
      </x:c>
      <x:c r="E540" s="43" t="n">
        <x:v>1.05</x:v>
      </x:c>
      <x:c r="G540" s="0" t="s">
        <x:v>124</x:v>
      </x:c>
      <x:c r="H540" s="44" t="n">
        <x:v>0.6</x:v>
      </x:c>
      <x:c r="I540" s="0" t="s">
        <x:v>125</x:v>
      </x:c>
      <x:c r="J540" s="45">
        <x:f>ROUND(E540* H540,5)</x:f>
      </x:c>
      <x:c r="K540" s="46" t="s"/>
    </x:row>
    <x:row r="541" spans="1:27">
      <x:c r="B541" s="0" t="s">
        <x:v>366</x:v>
      </x:c>
      <x:c r="C541" s="0" t="s">
        <x:v>21</x:v>
      </x:c>
      <x:c r="D541" s="0" t="s">
        <x:v>367</x:v>
      </x:c>
      <x:c r="E541" s="43" t="n">
        <x:v>0.01</x:v>
      </x:c>
      <x:c r="G541" s="0" t="s">
        <x:v>124</x:v>
      </x:c>
      <x:c r="H541" s="44" t="n">
        <x:v>7.38</x:v>
      </x:c>
      <x:c r="I541" s="0" t="s">
        <x:v>125</x:v>
      </x:c>
      <x:c r="J541" s="45">
        <x:f>ROUND(E541* H541,5)</x:f>
      </x:c>
      <x:c r="K541" s="46" t="s"/>
    </x:row>
    <x:row r="542" spans="1:27">
      <x:c r="B542" s="0" t="s">
        <x:v>368</x:v>
      </x:c>
      <x:c r="C542" s="0" t="s">
        <x:v>39</x:v>
      </x:c>
      <x:c r="D542" s="0" t="s">
        <x:v>369</x:v>
      </x:c>
      <x:c r="E542" s="43" t="n">
        <x:v>0.01</x:v>
      </x:c>
      <x:c r="G542" s="0" t="s">
        <x:v>124</x:v>
      </x:c>
      <x:c r="H542" s="44" t="n">
        <x:v>1.13</x:v>
      </x:c>
      <x:c r="I542" s="0" t="s">
        <x:v>125</x:v>
      </x:c>
      <x:c r="J542" s="45">
        <x:f>ROUND(E542* H542,5)</x:f>
      </x:c>
      <x:c r="K542" s="46" t="s"/>
    </x:row>
    <x:row r="543" spans="1:27">
      <x:c r="D543" s="47" t="s">
        <x:v>130</x:v>
      </x:c>
      <x:c r="E543" s="46" t="s"/>
      <x:c r="H543" s="46" t="s"/>
      <x:c r="K543" s="44">
        <x:f>SUM(J540:J542)</x:f>
      </x:c>
    </x:row>
    <x:row r="544" spans="1:27">
      <x:c r="D544" s="47" t="s">
        <x:v>133</x:v>
      </x:c>
      <x:c r="E544" s="46" t="s"/>
      <x:c r="H544" s="46" t="s"/>
      <x:c r="K544" s="48">
        <x:f>SUM(J528:J543)</x:f>
      </x:c>
    </x:row>
    <x:row r="545" spans="1:27">
      <x:c r="D545" s="47" t="s">
        <x:v>134</x:v>
      </x:c>
      <x:c r="E545" s="46" t="s"/>
      <x:c r="H545" s="46" t="s"/>
      <x:c r="K545" s="48">
        <x:f>SUM(K544:K544)</x:f>
      </x:c>
    </x:row>
    <x:row r="547" spans="1:27" customFormat="1" ht="45" customHeight="1">
      <x:c r="A547" s="36" t="s">
        <x:v>370</x:v>
      </x:c>
      <x:c r="B547" s="36" t="s">
        <x:v>41</x:v>
      </x:c>
      <x:c r="C547" s="37" t="s">
        <x:v>36</x:v>
      </x:c>
      <x:c r="D547" s="38" t="s">
        <x:v>42</x:v>
      </x:c>
      <x:c r="E547" s="37" t="s"/>
      <x:c r="F547" s="37" t="s"/>
      <x:c r="G547" s="37" t="s"/>
      <x:c r="H547" s="39" t="s">
        <x:v>118</x:v>
      </x:c>
      <x:c r="I547" s="40" t="n">
        <x:v>7.527</x:v>
      </x:c>
      <x:c r="J547" s="41" t="s"/>
      <x:c r="K547" s="42">
        <x:f>ROUND(K566,2)</x:f>
      </x:c>
      <x:c r="L547" s="37" t="s"/>
      <x:c r="M547" s="37" t="s"/>
      <x:c r="N547" s="37" t="s"/>
      <x:c r="O547" s="37" t="s"/>
      <x:c r="P547" s="37" t="s"/>
      <x:c r="Q547" s="37" t="s"/>
      <x:c r="R547" s="37" t="s"/>
      <x:c r="S547" s="37" t="s"/>
      <x:c r="T547" s="37" t="s"/>
      <x:c r="U547" s="37" t="s"/>
      <x:c r="V547" s="37" t="s"/>
      <x:c r="W547" s="37" t="s"/>
      <x:c r="X547" s="37" t="s"/>
      <x:c r="Y547" s="37" t="s"/>
      <x:c r="Z547" s="37" t="s"/>
      <x:c r="AA547" s="37" t="s"/>
    </x:row>
    <x:row r="548" spans="1:27">
      <x:c r="B548" s="14" t="s">
        <x:v>119</x:v>
      </x:c>
    </x:row>
    <x:row r="549" spans="1:27">
      <x:c r="B549" s="0" t="s">
        <x:v>172</x:v>
      </x:c>
      <x:c r="C549" s="0" t="s">
        <x:v>121</x:v>
      </x:c>
      <x:c r="D549" s="0" t="s">
        <x:v>173</x:v>
      </x:c>
      <x:c r="E549" s="43" t="n">
        <x:v>1</x:v>
      </x:c>
      <x:c r="F549" s="0" t="s">
        <x:v>123</x:v>
      </x:c>
      <x:c r="G549" s="0" t="s">
        <x:v>124</x:v>
      </x:c>
      <x:c r="H549" s="44" t="n">
        <x:v>23.29</x:v>
      </x:c>
      <x:c r="I549" s="0" t="s">
        <x:v>125</x:v>
      </x:c>
      <x:c r="J549" s="45">
        <x:f>ROUND(E549/I547* H549,5)</x:f>
      </x:c>
      <x:c r="K549" s="46" t="s"/>
    </x:row>
    <x:row r="550" spans="1:27">
      <x:c r="B550" s="0" t="s">
        <x:v>214</x:v>
      </x:c>
      <x:c r="C550" s="0" t="s">
        <x:v>121</x:v>
      </x:c>
      <x:c r="D550" s="0" t="s">
        <x:v>215</x:v>
      </x:c>
      <x:c r="E550" s="43" t="n">
        <x:v>4</x:v>
      </x:c>
      <x:c r="F550" s="0" t="s">
        <x:v>123</x:v>
      </x:c>
      <x:c r="G550" s="0" t="s">
        <x:v>124</x:v>
      </x:c>
      <x:c r="H550" s="44" t="n">
        <x:v>23.38</x:v>
      </x:c>
      <x:c r="I550" s="0" t="s">
        <x:v>125</x:v>
      </x:c>
      <x:c r="J550" s="45">
        <x:f>ROUND(E550/I547* H550,5)</x:f>
      </x:c>
      <x:c r="K550" s="46" t="s"/>
    </x:row>
    <x:row r="551" spans="1:27">
      <x:c r="B551" s="0" t="s">
        <x:v>341</x:v>
      </x:c>
      <x:c r="C551" s="0" t="s">
        <x:v>121</x:v>
      </x:c>
      <x:c r="D551" s="0" t="s">
        <x:v>342</x:v>
      </x:c>
      <x:c r="E551" s="43" t="n">
        <x:v>3</x:v>
      </x:c>
      <x:c r="F551" s="0" t="s">
        <x:v>123</x:v>
      </x:c>
      <x:c r="G551" s="0" t="s">
        <x:v>124</x:v>
      </x:c>
      <x:c r="H551" s="44" t="n">
        <x:v>19.53</x:v>
      </x:c>
      <x:c r="I551" s="0" t="s">
        <x:v>125</x:v>
      </x:c>
      <x:c r="J551" s="45">
        <x:f>ROUND(E551/I547* H551,5)</x:f>
      </x:c>
      <x:c r="K551" s="46" t="s"/>
    </x:row>
    <x:row r="552" spans="1:27">
      <x:c r="B552" s="0" t="s">
        <x:v>138</x:v>
      </x:c>
      <x:c r="C552" s="0" t="s">
        <x:v>121</x:v>
      </x:c>
      <x:c r="D552" s="0" t="s">
        <x:v>139</x:v>
      </x:c>
      <x:c r="E552" s="43" t="n">
        <x:v>3</x:v>
      </x:c>
      <x:c r="F552" s="0" t="s">
        <x:v>123</x:v>
      </x:c>
      <x:c r="G552" s="0" t="s">
        <x:v>124</x:v>
      </x:c>
      <x:c r="H552" s="44" t="n">
        <x:v>19.52</x:v>
      </x:c>
      <x:c r="I552" s="0" t="s">
        <x:v>125</x:v>
      </x:c>
      <x:c r="J552" s="45">
        <x:f>ROUND(E552/I547* H552,5)</x:f>
      </x:c>
      <x:c r="K552" s="46" t="s"/>
    </x:row>
    <x:row r="553" spans="1:27">
      <x:c r="D553" s="47" t="s">
        <x:v>126</x:v>
      </x:c>
      <x:c r="E553" s="46" t="s"/>
      <x:c r="H553" s="46" t="s"/>
      <x:c r="K553" s="44">
        <x:f>SUM(J549:J552)</x:f>
      </x:c>
    </x:row>
    <x:row r="554" spans="1:27">
      <x:c r="B554" s="14" t="s">
        <x:v>142</x:v>
      </x:c>
      <x:c r="E554" s="46" t="s"/>
      <x:c r="H554" s="46" t="s"/>
      <x:c r="K554" s="46" t="s"/>
    </x:row>
    <x:row r="555" spans="1:27">
      <x:c r="B555" s="0" t="s">
        <x:v>371</x:v>
      </x:c>
      <x:c r="C555" s="0" t="s">
        <x:v>121</x:v>
      </x:c>
      <x:c r="D555" s="0" t="s">
        <x:v>372</x:v>
      </x:c>
      <x:c r="E555" s="43" t="n">
        <x:v>0.2</x:v>
      </x:c>
      <x:c r="F555" s="0" t="s">
        <x:v>123</x:v>
      </x:c>
      <x:c r="G555" s="0" t="s">
        <x:v>124</x:v>
      </x:c>
      <x:c r="H555" s="44" t="n">
        <x:v>45.29</x:v>
      </x:c>
      <x:c r="I555" s="0" t="s">
        <x:v>125</x:v>
      </x:c>
      <x:c r="J555" s="45">
        <x:f>ROUND(E555/I547* H555,5)</x:f>
      </x:c>
      <x:c r="K555" s="46" t="s"/>
    </x:row>
    <x:row r="556" spans="1:27">
      <x:c r="B556" s="0" t="s">
        <x:v>182</x:v>
      </x:c>
      <x:c r="C556" s="0" t="s">
        <x:v>121</x:v>
      </x:c>
      <x:c r="D556" s="0" t="s">
        <x:v>183</x:v>
      </x:c>
      <x:c r="E556" s="43" t="n">
        <x:v>1</x:v>
      </x:c>
      <x:c r="F556" s="0" t="s">
        <x:v>123</x:v>
      </x:c>
      <x:c r="G556" s="0" t="s">
        <x:v>124</x:v>
      </x:c>
      <x:c r="H556" s="44" t="n">
        <x:v>6.85</x:v>
      </x:c>
      <x:c r="I556" s="0" t="s">
        <x:v>125</x:v>
      </x:c>
      <x:c r="J556" s="45">
        <x:f>ROUND(E556/I547* H556,5)</x:f>
      </x:c>
      <x:c r="K556" s="46" t="s"/>
    </x:row>
    <x:row r="557" spans="1:27">
      <x:c r="D557" s="47" t="s">
        <x:v>145</x:v>
      </x:c>
      <x:c r="E557" s="46" t="s"/>
      <x:c r="H557" s="46" t="s"/>
      <x:c r="K557" s="44">
        <x:f>SUM(J555:J556)</x:f>
      </x:c>
    </x:row>
    <x:row r="558" spans="1:27">
      <x:c r="B558" s="14" t="s">
        <x:v>127</x:v>
      </x:c>
      <x:c r="E558" s="46" t="s"/>
      <x:c r="H558" s="46" t="s"/>
      <x:c r="K558" s="46" t="s"/>
    </x:row>
    <x:row r="559" spans="1:27">
      <x:c r="B559" s="0" t="s">
        <x:v>373</x:v>
      </x:c>
      <x:c r="C559" s="0" t="s">
        <x:v>374</x:v>
      </x:c>
      <x:c r="D559" s="0" t="s">
        <x:v>375</x:v>
      </x:c>
      <x:c r="E559" s="43" t="n">
        <x:v>0.03</x:v>
      </x:c>
      <x:c r="G559" s="0" t="s">
        <x:v>124</x:v>
      </x:c>
      <x:c r="H559" s="44" t="n">
        <x:v>16.49</x:v>
      </x:c>
      <x:c r="I559" s="0" t="s">
        <x:v>125</x:v>
      </x:c>
      <x:c r="J559" s="45">
        <x:f>ROUND(E559* H559,5)</x:f>
      </x:c>
      <x:c r="K559" s="46" t="s"/>
    </x:row>
    <x:row r="560" spans="1:27">
      <x:c r="B560" s="0" t="s">
        <x:v>376</x:v>
      </x:c>
      <x:c r="C560" s="0" t="s">
        <x:v>136</x:v>
      </x:c>
      <x:c r="D560" s="0" t="s">
        <x:v>377</x:v>
      </x:c>
      <x:c r="E560" s="43" t="n">
        <x:v>0.4</x:v>
      </x:c>
      <x:c r="G560" s="0" t="s">
        <x:v>124</x:v>
      </x:c>
      <x:c r="H560" s="44" t="n">
        <x:v>1.4</x:v>
      </x:c>
      <x:c r="I560" s="0" t="s">
        <x:v>125</x:v>
      </x:c>
      <x:c r="J560" s="45">
        <x:f>ROUND(E560* H560,5)</x:f>
      </x:c>
      <x:c r="K560" s="46" t="s"/>
    </x:row>
    <x:row r="561" spans="1:27">
      <x:c r="B561" s="0" t="s">
        <x:v>378</x:v>
      </x:c>
      <x:c r="C561" s="0" t="s">
        <x:v>379</x:v>
      </x:c>
      <x:c r="D561" s="0" t="s">
        <x:v>380</x:v>
      </x:c>
      <x:c r="E561" s="43" t="n">
        <x:v>0.075</x:v>
      </x:c>
      <x:c r="G561" s="0" t="s">
        <x:v>124</x:v>
      </x:c>
      <x:c r="H561" s="44" t="n">
        <x:v>2.27</x:v>
      </x:c>
      <x:c r="I561" s="0" t="s">
        <x:v>125</x:v>
      </x:c>
      <x:c r="J561" s="45">
        <x:f>ROUND(E561* H561,5)</x:f>
      </x:c>
      <x:c r="K561" s="46" t="s"/>
    </x:row>
    <x:row r="562" spans="1:27">
      <x:c r="B562" s="0" t="s">
        <x:v>381</x:v>
      </x:c>
      <x:c r="C562" s="0" t="s">
        <x:v>16</x:v>
      </x:c>
      <x:c r="D562" s="0" t="s">
        <x:v>382</x:v>
      </x:c>
      <x:c r="E562" s="43" t="n">
        <x:v>3</x:v>
      </x:c>
      <x:c r="G562" s="0" t="s">
        <x:v>124</x:v>
      </x:c>
      <x:c r="H562" s="44" t="n">
        <x:v>0.43</x:v>
      </x:c>
      <x:c r="I562" s="0" t="s">
        <x:v>125</x:v>
      </x:c>
      <x:c r="J562" s="45">
        <x:f>ROUND(E562* H562,5)</x:f>
      </x:c>
      <x:c r="K562" s="46" t="s"/>
    </x:row>
    <x:row r="563" spans="1:27">
      <x:c r="B563" s="0" t="s">
        <x:v>383</x:v>
      </x:c>
      <x:c r="C563" s="0" t="s">
        <x:v>36</x:v>
      </x:c>
      <x:c r="D563" s="0" t="s">
        <x:v>384</x:v>
      </x:c>
      <x:c r="E563" s="43" t="n">
        <x:v>1</x:v>
      </x:c>
      <x:c r="G563" s="0" t="s">
        <x:v>124</x:v>
      </x:c>
      <x:c r="H563" s="44" t="n">
        <x:v>3.65</x:v>
      </x:c>
      <x:c r="I563" s="0" t="s">
        <x:v>125</x:v>
      </x:c>
      <x:c r="J563" s="45">
        <x:f>ROUND(E563* H563,5)</x:f>
      </x:c>
      <x:c r="K563" s="46" t="s"/>
    </x:row>
    <x:row r="564" spans="1:27">
      <x:c r="D564" s="47" t="s">
        <x:v>130</x:v>
      </x:c>
      <x:c r="E564" s="46" t="s"/>
      <x:c r="H564" s="46" t="s"/>
      <x:c r="K564" s="44">
        <x:f>SUM(J559:J563)</x:f>
      </x:c>
    </x:row>
    <x:row r="565" spans="1:27">
      <x:c r="D565" s="47" t="s">
        <x:v>133</x:v>
      </x:c>
      <x:c r="E565" s="46" t="s"/>
      <x:c r="H565" s="46" t="s"/>
      <x:c r="K565" s="48">
        <x:f>SUM(J548:J564)</x:f>
      </x:c>
    </x:row>
    <x:row r="566" spans="1:27">
      <x:c r="D566" s="47" t="s">
        <x:v>134</x:v>
      </x:c>
      <x:c r="E566" s="46" t="s"/>
      <x:c r="H566" s="46" t="s"/>
      <x:c r="K566" s="48">
        <x:f>SUM(K565:K565)</x:f>
      </x:c>
    </x:row>
    <x:row r="568" spans="1:27" customFormat="1" ht="45" customHeight="1">
      <x:c r="A568" s="36" t="s">
        <x:v>385</x:v>
      </x:c>
      <x:c r="B568" s="36" t="s">
        <x:v>48</x:v>
      </x:c>
      <x:c r="C568" s="37" t="s">
        <x:v>16</x:v>
      </x:c>
      <x:c r="D568" s="38" t="s">
        <x:v>49</x:v>
      </x:c>
      <x:c r="E568" s="37" t="s"/>
      <x:c r="F568" s="37" t="s"/>
      <x:c r="G568" s="37" t="s"/>
      <x:c r="H568" s="39" t="s">
        <x:v>118</x:v>
      </x:c>
      <x:c r="I568" s="40" t="n">
        <x:v>1</x:v>
      </x:c>
      <x:c r="J568" s="41" t="s"/>
      <x:c r="K568" s="42">
        <x:f>ROUND(K581,2)</x:f>
      </x:c>
      <x:c r="L568" s="37" t="s"/>
      <x:c r="M568" s="37" t="s"/>
      <x:c r="N568" s="37" t="s"/>
      <x:c r="O568" s="37" t="s"/>
      <x:c r="P568" s="37" t="s"/>
      <x:c r="Q568" s="37" t="s"/>
      <x:c r="R568" s="37" t="s"/>
      <x:c r="S568" s="37" t="s"/>
      <x:c r="T568" s="37" t="s"/>
      <x:c r="U568" s="37" t="s"/>
      <x:c r="V568" s="37" t="s"/>
      <x:c r="W568" s="37" t="s"/>
      <x:c r="X568" s="37" t="s"/>
      <x:c r="Y568" s="37" t="s"/>
      <x:c r="Z568" s="37" t="s"/>
      <x:c r="AA568" s="37" t="s"/>
    </x:row>
    <x:row r="569" spans="1:27">
      <x:c r="B569" s="14" t="s">
        <x:v>119</x:v>
      </x:c>
    </x:row>
    <x:row r="570" spans="1:27">
      <x:c r="B570" s="0" t="s">
        <x:v>172</x:v>
      </x:c>
      <x:c r="C570" s="0" t="s">
        <x:v>121</x:v>
      </x:c>
      <x:c r="D570" s="0" t="s">
        <x:v>173</x:v>
      </x:c>
      <x:c r="E570" s="43" t="n">
        <x:v>0.0667</x:v>
      </x:c>
      <x:c r="F570" s="0" t="s">
        <x:v>123</x:v>
      </x:c>
      <x:c r="G570" s="0" t="s">
        <x:v>124</x:v>
      </x:c>
      <x:c r="H570" s="44" t="n">
        <x:v>23.29</x:v>
      </x:c>
      <x:c r="I570" s="0" t="s">
        <x:v>125</x:v>
      </x:c>
      <x:c r="J570" s="45">
        <x:f>ROUND(E570/I568* H570,5)</x:f>
      </x:c>
      <x:c r="K570" s="46" t="s"/>
    </x:row>
    <x:row r="571" spans="1:27">
      <x:c r="B571" s="0" t="s">
        <x:v>160</x:v>
      </x:c>
      <x:c r="C571" s="0" t="s">
        <x:v>121</x:v>
      </x:c>
      <x:c r="D571" s="0" t="s">
        <x:v>161</x:v>
      </x:c>
      <x:c r="E571" s="43" t="n">
        <x:v>0.1333</x:v>
      </x:c>
      <x:c r="F571" s="0" t="s">
        <x:v>123</x:v>
      </x:c>
      <x:c r="G571" s="0" t="s">
        <x:v>124</x:v>
      </x:c>
      <x:c r="H571" s="44" t="n">
        <x:v>20.19</x:v>
      </x:c>
      <x:c r="I571" s="0" t="s">
        <x:v>125</x:v>
      </x:c>
      <x:c r="J571" s="45">
        <x:f>ROUND(E571/I568* H571,5)</x:f>
      </x:c>
      <x:c r="K571" s="46" t="s"/>
    </x:row>
    <x:row r="572" spans="1:27">
      <x:c r="B572" s="0" t="s">
        <x:v>214</x:v>
      </x:c>
      <x:c r="C572" s="0" t="s">
        <x:v>121</x:v>
      </x:c>
      <x:c r="D572" s="0" t="s">
        <x:v>215</x:v>
      </x:c>
      <x:c r="E572" s="43" t="n">
        <x:v>0.1333</x:v>
      </x:c>
      <x:c r="F572" s="0" t="s">
        <x:v>123</x:v>
      </x:c>
      <x:c r="G572" s="0" t="s">
        <x:v>124</x:v>
      </x:c>
      <x:c r="H572" s="44" t="n">
        <x:v>23.38</x:v>
      </x:c>
      <x:c r="I572" s="0" t="s">
        <x:v>125</x:v>
      </x:c>
      <x:c r="J572" s="45">
        <x:f>ROUND(E572/I568* H572,5)</x:f>
      </x:c>
      <x:c r="K572" s="46" t="s"/>
    </x:row>
    <x:row r="573" spans="1:27">
      <x:c r="D573" s="47" t="s">
        <x:v>126</x:v>
      </x:c>
      <x:c r="E573" s="46" t="s"/>
      <x:c r="H573" s="46" t="s"/>
      <x:c r="K573" s="44">
        <x:f>SUM(J570:J572)</x:f>
      </x:c>
    </x:row>
    <x:row r="574" spans="1:27">
      <x:c r="B574" s="14" t="s">
        <x:v>142</x:v>
      </x:c>
      <x:c r="E574" s="46" t="s"/>
      <x:c r="H574" s="46" t="s"/>
      <x:c r="K574" s="46" t="s"/>
    </x:row>
    <x:row r="575" spans="1:27">
      <x:c r="B575" s="0" t="s">
        <x:v>371</x:v>
      </x:c>
      <x:c r="C575" s="0" t="s">
        <x:v>121</x:v>
      </x:c>
      <x:c r="D575" s="0" t="s">
        <x:v>372</x:v>
      </x:c>
      <x:c r="E575" s="43" t="n">
        <x:v>0.1333</x:v>
      </x:c>
      <x:c r="F575" s="0" t="s">
        <x:v>123</x:v>
      </x:c>
      <x:c r="G575" s="0" t="s">
        <x:v>124</x:v>
      </x:c>
      <x:c r="H575" s="44" t="n">
        <x:v>45.29</x:v>
      </x:c>
      <x:c r="I575" s="0" t="s">
        <x:v>125</x:v>
      </x:c>
      <x:c r="J575" s="45">
        <x:f>ROUND(E575/I568* H575,5)</x:f>
      </x:c>
      <x:c r="K575" s="46" t="s"/>
    </x:row>
    <x:row r="576" spans="1:27">
      <x:c r="D576" s="47" t="s">
        <x:v>145</x:v>
      </x:c>
      <x:c r="E576" s="46" t="s"/>
      <x:c r="H576" s="46" t="s"/>
      <x:c r="K576" s="44">
        <x:f>SUM(J575:J575)</x:f>
      </x:c>
    </x:row>
    <x:row r="577" spans="1:27">
      <x:c r="B577" s="14" t="s">
        <x:v>127</x:v>
      </x:c>
      <x:c r="E577" s="46" t="s"/>
      <x:c r="H577" s="46" t="s"/>
      <x:c r="K577" s="46" t="s"/>
    </x:row>
    <x:row r="578" spans="1:27">
      <x:c r="B578" s="0" t="s">
        <x:v>386</x:v>
      </x:c>
      <x:c r="C578" s="0" t="s">
        <x:v>16</x:v>
      </x:c>
      <x:c r="D578" s="0" t="s">
        <x:v>387</x:v>
      </x:c>
      <x:c r="E578" s="43" t="n">
        <x:v>1</x:v>
      </x:c>
      <x:c r="G578" s="0" t="s">
        <x:v>124</x:v>
      </x:c>
      <x:c r="H578" s="44" t="n">
        <x:v>104</x:v>
      </x:c>
      <x:c r="I578" s="0" t="s">
        <x:v>125</x:v>
      </x:c>
      <x:c r="J578" s="45">
        <x:f>ROUND(E578* H578,5)</x:f>
      </x:c>
      <x:c r="K578" s="46" t="s"/>
    </x:row>
    <x:row r="579" spans="1:27">
      <x:c r="D579" s="47" t="s">
        <x:v>130</x:v>
      </x:c>
      <x:c r="E579" s="46" t="s"/>
      <x:c r="H579" s="46" t="s"/>
      <x:c r="K579" s="44">
        <x:f>SUM(J578:J578)</x:f>
      </x:c>
    </x:row>
    <x:row r="580" spans="1:27">
      <x:c r="D580" s="47" t="s">
        <x:v>133</x:v>
      </x:c>
      <x:c r="E580" s="46" t="s"/>
      <x:c r="H580" s="46" t="s"/>
      <x:c r="K580" s="48">
        <x:f>SUM(J569:J579)</x:f>
      </x:c>
    </x:row>
    <x:row r="581" spans="1:27">
      <x:c r="D581" s="47" t="s">
        <x:v>134</x:v>
      </x:c>
      <x:c r="E581" s="46" t="s"/>
      <x:c r="H581" s="46" t="s"/>
      <x:c r="K581" s="48">
        <x:f>SUM(K580:K580)</x:f>
      </x:c>
    </x:row>
    <x:row r="583" spans="1:27" customFormat="1" ht="45" customHeight="1">
      <x:c r="A583" s="36" t="s">
        <x:v>388</x:v>
      </x:c>
      <x:c r="B583" s="36" t="s">
        <x:v>78</x:v>
      </x:c>
      <x:c r="C583" s="37" t="s">
        <x:v>16</x:v>
      </x:c>
      <x:c r="D583" s="38" t="s">
        <x:v>49</x:v>
      </x:c>
      <x:c r="E583" s="37" t="s"/>
      <x:c r="F583" s="37" t="s"/>
      <x:c r="G583" s="37" t="s"/>
      <x:c r="H583" s="39" t="s">
        <x:v>118</x:v>
      </x:c>
      <x:c r="I583" s="40" t="n">
        <x:v>0.709</x:v>
      </x:c>
      <x:c r="J583" s="41" t="s"/>
      <x:c r="K583" s="42">
        <x:f>ROUND(K596,2)</x:f>
      </x:c>
      <x:c r="L583" s="37" t="s"/>
      <x:c r="M583" s="37" t="s"/>
      <x:c r="N583" s="37" t="s"/>
      <x:c r="O583" s="37" t="s"/>
      <x:c r="P583" s="37" t="s"/>
      <x:c r="Q583" s="37" t="s"/>
      <x:c r="R583" s="37" t="s"/>
      <x:c r="S583" s="37" t="s"/>
      <x:c r="T583" s="37" t="s"/>
      <x:c r="U583" s="37" t="s"/>
      <x:c r="V583" s="37" t="s"/>
      <x:c r="W583" s="37" t="s"/>
      <x:c r="X583" s="37" t="s"/>
      <x:c r="Y583" s="37" t="s"/>
      <x:c r="Z583" s="37" t="s"/>
      <x:c r="AA583" s="37" t="s"/>
    </x:row>
    <x:row r="584" spans="1:27">
      <x:c r="B584" s="14" t="s">
        <x:v>119</x:v>
      </x:c>
    </x:row>
    <x:row r="585" spans="1:27">
      <x:c r="B585" s="0" t="s">
        <x:v>160</x:v>
      </x:c>
      <x:c r="C585" s="0" t="s">
        <x:v>121</x:v>
      </x:c>
      <x:c r="D585" s="0" t="s">
        <x:v>161</x:v>
      </x:c>
      <x:c r="E585" s="43" t="n">
        <x:v>0.1333</x:v>
      </x:c>
      <x:c r="F585" s="0" t="s">
        <x:v>123</x:v>
      </x:c>
      <x:c r="G585" s="0" t="s">
        <x:v>124</x:v>
      </x:c>
      <x:c r="H585" s="44" t="n">
        <x:v>20.19</x:v>
      </x:c>
      <x:c r="I585" s="0" t="s">
        <x:v>125</x:v>
      </x:c>
      <x:c r="J585" s="45">
        <x:f>ROUND(E585/I583* H585,5)</x:f>
      </x:c>
      <x:c r="K585" s="46" t="s"/>
    </x:row>
    <x:row r="586" spans="1:27">
      <x:c r="B586" s="0" t="s">
        <x:v>172</x:v>
      </x:c>
      <x:c r="C586" s="0" t="s">
        <x:v>121</x:v>
      </x:c>
      <x:c r="D586" s="0" t="s">
        <x:v>173</x:v>
      </x:c>
      <x:c r="E586" s="43" t="n">
        <x:v>0.0667</x:v>
      </x:c>
      <x:c r="F586" s="0" t="s">
        <x:v>123</x:v>
      </x:c>
      <x:c r="G586" s="0" t="s">
        <x:v>124</x:v>
      </x:c>
      <x:c r="H586" s="44" t="n">
        <x:v>23.29</x:v>
      </x:c>
      <x:c r="I586" s="0" t="s">
        <x:v>125</x:v>
      </x:c>
      <x:c r="J586" s="45">
        <x:f>ROUND(E586/I583* H586,5)</x:f>
      </x:c>
      <x:c r="K586" s="46" t="s"/>
    </x:row>
    <x:row r="587" spans="1:27">
      <x:c r="B587" s="0" t="s">
        <x:v>214</x:v>
      </x:c>
      <x:c r="C587" s="0" t="s">
        <x:v>121</x:v>
      </x:c>
      <x:c r="D587" s="0" t="s">
        <x:v>215</x:v>
      </x:c>
      <x:c r="E587" s="43" t="n">
        <x:v>0.1333</x:v>
      </x:c>
      <x:c r="F587" s="0" t="s">
        <x:v>123</x:v>
      </x:c>
      <x:c r="G587" s="0" t="s">
        <x:v>124</x:v>
      </x:c>
      <x:c r="H587" s="44" t="n">
        <x:v>23.38</x:v>
      </x:c>
      <x:c r="I587" s="0" t="s">
        <x:v>125</x:v>
      </x:c>
      <x:c r="J587" s="45">
        <x:f>ROUND(E587/I583* H587,5)</x:f>
      </x:c>
      <x:c r="K587" s="46" t="s"/>
    </x:row>
    <x:row r="588" spans="1:27">
      <x:c r="D588" s="47" t="s">
        <x:v>126</x:v>
      </x:c>
      <x:c r="E588" s="46" t="s"/>
      <x:c r="H588" s="46" t="s"/>
      <x:c r="K588" s="44">
        <x:f>SUM(J585:J587)</x:f>
      </x:c>
    </x:row>
    <x:row r="589" spans="1:27">
      <x:c r="B589" s="14" t="s">
        <x:v>142</x:v>
      </x:c>
      <x:c r="E589" s="46" t="s"/>
      <x:c r="H589" s="46" t="s"/>
      <x:c r="K589" s="46" t="s"/>
    </x:row>
    <x:row r="590" spans="1:27">
      <x:c r="B590" s="0" t="s">
        <x:v>371</x:v>
      </x:c>
      <x:c r="C590" s="0" t="s">
        <x:v>121</x:v>
      </x:c>
      <x:c r="D590" s="0" t="s">
        <x:v>372</x:v>
      </x:c>
      <x:c r="E590" s="43" t="n">
        <x:v>0.1333</x:v>
      </x:c>
      <x:c r="F590" s="0" t="s">
        <x:v>123</x:v>
      </x:c>
      <x:c r="G590" s="0" t="s">
        <x:v>124</x:v>
      </x:c>
      <x:c r="H590" s="44" t="n">
        <x:v>45.29</x:v>
      </x:c>
      <x:c r="I590" s="0" t="s">
        <x:v>125</x:v>
      </x:c>
      <x:c r="J590" s="45">
        <x:f>ROUND(E590/I583* H590,5)</x:f>
      </x:c>
      <x:c r="K590" s="46" t="s"/>
    </x:row>
    <x:row r="591" spans="1:27">
      <x:c r="D591" s="47" t="s">
        <x:v>145</x:v>
      </x:c>
      <x:c r="E591" s="46" t="s"/>
      <x:c r="H591" s="46" t="s"/>
      <x:c r="K591" s="44">
        <x:f>SUM(J590:J590)</x:f>
      </x:c>
    </x:row>
    <x:row r="592" spans="1:27">
      <x:c r="B592" s="14" t="s">
        <x:v>127</x:v>
      </x:c>
      <x:c r="E592" s="46" t="s"/>
      <x:c r="H592" s="46" t="s"/>
      <x:c r="K592" s="46" t="s"/>
    </x:row>
    <x:row r="593" spans="1:27">
      <x:c r="B593" s="0" t="s">
        <x:v>389</x:v>
      </x:c>
      <x:c r="C593" s="0" t="s">
        <x:v>16</x:v>
      </x:c>
      <x:c r="D593" s="0" t="s">
        <x:v>390</x:v>
      </x:c>
      <x:c r="E593" s="43" t="n">
        <x:v>1</x:v>
      </x:c>
      <x:c r="G593" s="0" t="s">
        <x:v>124</x:v>
      </x:c>
      <x:c r="H593" s="44" t="n">
        <x:v>124</x:v>
      </x:c>
      <x:c r="I593" s="0" t="s">
        <x:v>125</x:v>
      </x:c>
      <x:c r="J593" s="45">
        <x:f>ROUND(E593* H593,5)</x:f>
      </x:c>
      <x:c r="K593" s="46" t="s"/>
    </x:row>
    <x:row r="594" spans="1:27">
      <x:c r="D594" s="47" t="s">
        <x:v>130</x:v>
      </x:c>
      <x:c r="E594" s="46" t="s"/>
      <x:c r="H594" s="46" t="s"/>
      <x:c r="K594" s="44">
        <x:f>SUM(J593:J593)</x:f>
      </x:c>
    </x:row>
    <x:row r="595" spans="1:27">
      <x:c r="D595" s="47" t="s">
        <x:v>133</x:v>
      </x:c>
      <x:c r="E595" s="46" t="s"/>
      <x:c r="H595" s="46" t="s"/>
      <x:c r="K595" s="48">
        <x:f>SUM(J584:J594)</x:f>
      </x:c>
    </x:row>
    <x:row r="596" spans="1:27">
      <x:c r="D596" s="47" t="s">
        <x:v>134</x:v>
      </x:c>
      <x:c r="E596" s="46" t="s"/>
      <x:c r="H596" s="46" t="s"/>
      <x:c r="K596" s="48">
        <x:f>SUM(K595:K595)</x:f>
      </x:c>
    </x:row>
    <x:row r="598" spans="1:27" customFormat="1" ht="45" customHeight="1">
      <x:c r="A598" s="36" t="s">
        <x:v>391</x:v>
      </x:c>
      <x:c r="B598" s="36" t="s">
        <x:v>45</x:v>
      </x:c>
      <x:c r="C598" s="37" t="s">
        <x:v>46</x:v>
      </x:c>
      <x:c r="D598" s="38" t="s">
        <x:v>47</x:v>
      </x:c>
      <x:c r="E598" s="37" t="s"/>
      <x:c r="F598" s="37" t="s"/>
      <x:c r="G598" s="37" t="s"/>
      <x:c r="H598" s="39" t="s">
        <x:v>118</x:v>
      </x:c>
      <x:c r="I598" s="40" t="n">
        <x:v>0.856</x:v>
      </x:c>
      <x:c r="J598" s="41" t="s"/>
      <x:c r="K598" s="42">
        <x:f>ROUND(K609,2)</x:f>
      </x:c>
      <x:c r="L598" s="37" t="s"/>
      <x:c r="M598" s="37" t="s"/>
      <x:c r="N598" s="37" t="s"/>
      <x:c r="O598" s="37" t="s"/>
      <x:c r="P598" s="37" t="s"/>
      <x:c r="Q598" s="37" t="s"/>
      <x:c r="R598" s="37" t="s"/>
      <x:c r="S598" s="37" t="s"/>
      <x:c r="T598" s="37" t="s"/>
      <x:c r="U598" s="37" t="s"/>
      <x:c r="V598" s="37" t="s"/>
      <x:c r="W598" s="37" t="s"/>
      <x:c r="X598" s="37" t="s"/>
      <x:c r="Y598" s="37" t="s"/>
      <x:c r="Z598" s="37" t="s"/>
      <x:c r="AA598" s="37" t="s"/>
    </x:row>
    <x:row r="599" spans="1:27">
      <x:c r="B599" s="14" t="s">
        <x:v>119</x:v>
      </x:c>
    </x:row>
    <x:row r="600" spans="1:27">
      <x:c r="B600" s="0" t="s">
        <x:v>214</x:v>
      </x:c>
      <x:c r="C600" s="0" t="s">
        <x:v>121</x:v>
      </x:c>
      <x:c r="D600" s="0" t="s">
        <x:v>215</x:v>
      </x:c>
      <x:c r="E600" s="43" t="n">
        <x:v>0.0769</x:v>
      </x:c>
      <x:c r="F600" s="0" t="s">
        <x:v>123</x:v>
      </x:c>
      <x:c r="G600" s="0" t="s">
        <x:v>124</x:v>
      </x:c>
      <x:c r="H600" s="44" t="n">
        <x:v>23.38</x:v>
      </x:c>
      <x:c r="I600" s="0" t="s">
        <x:v>125</x:v>
      </x:c>
      <x:c r="J600" s="45">
        <x:f>ROUND(E600/I598* H600,5)</x:f>
      </x:c>
      <x:c r="K600" s="46" t="s"/>
    </x:row>
    <x:row r="601" spans="1:27">
      <x:c r="B601" s="0" t="s">
        <x:v>138</x:v>
      </x:c>
      <x:c r="C601" s="0" t="s">
        <x:v>121</x:v>
      </x:c>
      <x:c r="D601" s="0" t="s">
        <x:v>139</x:v>
      </x:c>
      <x:c r="E601" s="43" t="n">
        <x:v>0.0769</x:v>
      </x:c>
      <x:c r="F601" s="0" t="s">
        <x:v>123</x:v>
      </x:c>
      <x:c r="G601" s="0" t="s">
        <x:v>124</x:v>
      </x:c>
      <x:c r="H601" s="44" t="n">
        <x:v>19.52</x:v>
      </x:c>
      <x:c r="I601" s="0" t="s">
        <x:v>125</x:v>
      </x:c>
      <x:c r="J601" s="45">
        <x:f>ROUND(E601/I598* H601,5)</x:f>
      </x:c>
      <x:c r="K601" s="46" t="s"/>
    </x:row>
    <x:row r="602" spans="1:27">
      <x:c r="B602" s="0" t="s">
        <x:v>172</x:v>
      </x:c>
      <x:c r="C602" s="0" t="s">
        <x:v>121</x:v>
      </x:c>
      <x:c r="D602" s="0" t="s">
        <x:v>173</x:v>
      </x:c>
      <x:c r="E602" s="43" t="n">
        <x:v>0.0192</x:v>
      </x:c>
      <x:c r="F602" s="0" t="s">
        <x:v>123</x:v>
      </x:c>
      <x:c r="G602" s="0" t="s">
        <x:v>124</x:v>
      </x:c>
      <x:c r="H602" s="44" t="n">
        <x:v>23.29</x:v>
      </x:c>
      <x:c r="I602" s="0" t="s">
        <x:v>125</x:v>
      </x:c>
      <x:c r="J602" s="45">
        <x:f>ROUND(E602/I598* H602,5)</x:f>
      </x:c>
      <x:c r="K602" s="46" t="s"/>
    </x:row>
    <x:row r="603" spans="1:27">
      <x:c r="D603" s="47" t="s">
        <x:v>126</x:v>
      </x:c>
      <x:c r="E603" s="46" t="s"/>
      <x:c r="H603" s="46" t="s"/>
      <x:c r="K603" s="44">
        <x:f>SUM(J600:J602)</x:f>
      </x:c>
    </x:row>
    <x:row r="604" spans="1:27">
      <x:c r="B604" s="14" t="s">
        <x:v>127</x:v>
      </x:c>
      <x:c r="E604" s="46" t="s"/>
      <x:c r="H604" s="46" t="s"/>
      <x:c r="K604" s="46" t="s"/>
    </x:row>
    <x:row r="605" spans="1:27">
      <x:c r="B605" s="0" t="s">
        <x:v>392</x:v>
      </x:c>
      <x:c r="C605" s="0" t="s">
        <x:v>46</x:v>
      </x:c>
      <x:c r="D605" s="0" t="s">
        <x:v>393</x:v>
      </x:c>
      <x:c r="E605" s="43" t="n">
        <x:v>1</x:v>
      </x:c>
      <x:c r="G605" s="0" t="s">
        <x:v>124</x:v>
      </x:c>
      <x:c r="H605" s="44" t="n">
        <x:v>12.03</x:v>
      </x:c>
      <x:c r="I605" s="0" t="s">
        <x:v>125</x:v>
      </x:c>
      <x:c r="J605" s="45">
        <x:f>ROUND(E605* H605,5)</x:f>
      </x:c>
      <x:c r="K605" s="46" t="s"/>
    </x:row>
    <x:row r="606" spans="1:27">
      <x:c r="B606" s="0" t="s">
        <x:v>394</x:v>
      </x:c>
      <x:c r="C606" s="0" t="s">
        <x:v>46</x:v>
      </x:c>
      <x:c r="D606" s="0" t="s">
        <x:v>395</x:v>
      </x:c>
      <x:c r="E606" s="43" t="n">
        <x:v>0.5</x:v>
      </x:c>
      <x:c r="G606" s="0" t="s">
        <x:v>124</x:v>
      </x:c>
      <x:c r="H606" s="44" t="n">
        <x:v>1.73</x:v>
      </x:c>
      <x:c r="I606" s="0" t="s">
        <x:v>125</x:v>
      </x:c>
      <x:c r="J606" s="45">
        <x:f>ROUND(E606* H606,5)</x:f>
      </x:c>
      <x:c r="K606" s="46" t="s"/>
    </x:row>
    <x:row r="607" spans="1:27">
      <x:c r="D607" s="47" t="s">
        <x:v>130</x:v>
      </x:c>
      <x:c r="E607" s="46" t="s"/>
      <x:c r="H607" s="46" t="s"/>
      <x:c r="K607" s="44">
        <x:f>SUM(J605:J606)</x:f>
      </x:c>
    </x:row>
    <x:row r="608" spans="1:27">
      <x:c r="D608" s="47" t="s">
        <x:v>133</x:v>
      </x:c>
      <x:c r="E608" s="46" t="s"/>
      <x:c r="H608" s="46" t="s"/>
      <x:c r="K608" s="48">
        <x:f>SUM(J599:J607)</x:f>
      </x:c>
    </x:row>
    <x:row r="609" spans="1:27">
      <x:c r="D609" s="47" t="s">
        <x:v>134</x:v>
      </x:c>
      <x:c r="E609" s="46" t="s"/>
      <x:c r="H609" s="46" t="s"/>
      <x:c r="K609" s="48">
        <x:f>SUM(K608:K608)</x:f>
      </x:c>
    </x:row>
    <x:row r="611" spans="1:27" customFormat="1" ht="45" customHeight="1">
      <x:c r="A611" s="36" t="s">
        <x:v>396</x:v>
      </x:c>
      <x:c r="B611" s="36" t="s">
        <x:v>54</x:v>
      </x:c>
      <x:c r="C611" s="37" t="s">
        <x:v>36</x:v>
      </x:c>
      <x:c r="D611" s="38" t="s">
        <x:v>55</x:v>
      </x:c>
      <x:c r="E611" s="37" t="s"/>
      <x:c r="F611" s="37" t="s"/>
      <x:c r="G611" s="37" t="s"/>
      <x:c r="H611" s="39" t="s">
        <x:v>118</x:v>
      </x:c>
      <x:c r="I611" s="40" t="n">
        <x:v>0.947</x:v>
      </x:c>
      <x:c r="J611" s="41" t="s"/>
      <x:c r="K611" s="42">
        <x:f>ROUND(K620,2)</x:f>
      </x:c>
      <x:c r="L611" s="37" t="s"/>
      <x:c r="M611" s="37" t="s"/>
      <x:c r="N611" s="37" t="s"/>
      <x:c r="O611" s="37" t="s"/>
      <x:c r="P611" s="37" t="s"/>
      <x:c r="Q611" s="37" t="s"/>
      <x:c r="R611" s="37" t="s"/>
      <x:c r="S611" s="37" t="s"/>
      <x:c r="T611" s="37" t="s"/>
      <x:c r="U611" s="37" t="s"/>
      <x:c r="V611" s="37" t="s"/>
      <x:c r="W611" s="37" t="s"/>
      <x:c r="X611" s="37" t="s"/>
      <x:c r="Y611" s="37" t="s"/>
      <x:c r="Z611" s="37" t="s"/>
      <x:c r="AA611" s="37" t="s"/>
    </x:row>
    <x:row r="612" spans="1:27">
      <x:c r="B612" s="14" t="s">
        <x:v>119</x:v>
      </x:c>
    </x:row>
    <x:row r="613" spans="1:27">
      <x:c r="B613" s="0" t="s">
        <x:v>172</x:v>
      </x:c>
      <x:c r="C613" s="0" t="s">
        <x:v>121</x:v>
      </x:c>
      <x:c r="D613" s="0" t="s">
        <x:v>173</x:v>
      </x:c>
      <x:c r="E613" s="43" t="n">
        <x:v>0.008</x:v>
      </x:c>
      <x:c r="F613" s="0" t="s">
        <x:v>123</x:v>
      </x:c>
      <x:c r="G613" s="0" t="s">
        <x:v>124</x:v>
      </x:c>
      <x:c r="H613" s="44" t="n">
        <x:v>23.29</x:v>
      </x:c>
      <x:c r="I613" s="0" t="s">
        <x:v>125</x:v>
      </x:c>
      <x:c r="J613" s="45">
        <x:f>ROUND(E613/I611* H613,5)</x:f>
      </x:c>
      <x:c r="K613" s="46" t="s"/>
    </x:row>
    <x:row r="614" spans="1:27">
      <x:c r="B614" s="0" t="s">
        <x:v>160</x:v>
      </x:c>
      <x:c r="C614" s="0" t="s">
        <x:v>121</x:v>
      </x:c>
      <x:c r="D614" s="0" t="s">
        <x:v>161</x:v>
      </x:c>
      <x:c r="E614" s="43" t="n">
        <x:v>0.08</x:v>
      </x:c>
      <x:c r="F614" s="0" t="s">
        <x:v>123</x:v>
      </x:c>
      <x:c r="G614" s="0" t="s">
        <x:v>124</x:v>
      </x:c>
      <x:c r="H614" s="44" t="n">
        <x:v>20.19</x:v>
      </x:c>
      <x:c r="I614" s="0" t="s">
        <x:v>125</x:v>
      </x:c>
      <x:c r="J614" s="45">
        <x:f>ROUND(E614/I611* H614,5)</x:f>
      </x:c>
      <x:c r="K614" s="46" t="s"/>
    </x:row>
    <x:row r="615" spans="1:27">
      <x:c r="D615" s="47" t="s">
        <x:v>126</x:v>
      </x:c>
      <x:c r="E615" s="46" t="s"/>
      <x:c r="H615" s="46" t="s"/>
      <x:c r="K615" s="44">
        <x:f>SUM(J613:J614)</x:f>
      </x:c>
    </x:row>
    <x:row r="616" spans="1:27">
      <x:c r="B616" s="14" t="s">
        <x:v>127</x:v>
      </x:c>
      <x:c r="E616" s="46" t="s"/>
      <x:c r="H616" s="46" t="s"/>
      <x:c r="K616" s="46" t="s"/>
    </x:row>
    <x:row r="617" spans="1:27">
      <x:c r="B617" s="0" t="s">
        <x:v>397</x:v>
      </x:c>
      <x:c r="C617" s="0" t="s">
        <x:v>39</x:v>
      </x:c>
      <x:c r="D617" s="0" t="s">
        <x:v>398</x:v>
      </x:c>
      <x:c r="E617" s="43" t="n">
        <x:v>1.8</x:v>
      </x:c>
      <x:c r="G617" s="0" t="s">
        <x:v>124</x:v>
      </x:c>
      <x:c r="H617" s="44" t="n">
        <x:v>1.16</x:v>
      </x:c>
      <x:c r="I617" s="0" t="s">
        <x:v>125</x:v>
      </x:c>
      <x:c r="J617" s="45">
        <x:f>ROUND(E617* H617,5)</x:f>
      </x:c>
      <x:c r="K617" s="46" t="s"/>
    </x:row>
    <x:row r="618" spans="1:27">
      <x:c r="D618" s="47" t="s">
        <x:v>130</x:v>
      </x:c>
      <x:c r="E618" s="46" t="s"/>
      <x:c r="H618" s="46" t="s"/>
      <x:c r="K618" s="44">
        <x:f>SUM(J617:J617)</x:f>
      </x:c>
    </x:row>
    <x:row r="619" spans="1:27">
      <x:c r="D619" s="47" t="s">
        <x:v>133</x:v>
      </x:c>
      <x:c r="E619" s="46" t="s"/>
      <x:c r="H619" s="46" t="s"/>
      <x:c r="K619" s="48">
        <x:f>SUM(J612:J618)</x:f>
      </x:c>
    </x:row>
    <x:row r="620" spans="1:27">
      <x:c r="D620" s="47" t="s">
        <x:v>134</x:v>
      </x:c>
      <x:c r="E620" s="46" t="s"/>
      <x:c r="H620" s="46" t="s"/>
      <x:c r="K620" s="48">
        <x:f>SUM(K619:K619)</x:f>
      </x:c>
    </x:row>
    <x:row r="622" spans="1:27" customFormat="1" ht="45" customHeight="1">
      <x:c r="A622" s="36" t="s">
        <x:v>399</x:v>
      </x:c>
      <x:c r="B622" s="36" t="s">
        <x:v>56</x:v>
      </x:c>
      <x:c r="C622" s="37" t="s">
        <x:v>16</x:v>
      </x:c>
      <x:c r="D622" s="38" t="s">
        <x:v>57</x:v>
      </x:c>
      <x:c r="E622" s="37" t="s"/>
      <x:c r="F622" s="37" t="s"/>
      <x:c r="G622" s="37" t="s"/>
      <x:c r="H622" s="39" t="s">
        <x:v>118</x:v>
      </x:c>
      <x:c r="I622" s="40" t="n">
        <x:v>0.813</x:v>
      </x:c>
      <x:c r="J622" s="41" t="s"/>
      <x:c r="K622" s="42">
        <x:f>ROUND(K635,2)</x:f>
      </x:c>
      <x:c r="L622" s="37" t="s"/>
      <x:c r="M622" s="37" t="s"/>
      <x:c r="N622" s="37" t="s"/>
      <x:c r="O622" s="37" t="s"/>
      <x:c r="P622" s="37" t="s"/>
      <x:c r="Q622" s="37" t="s"/>
      <x:c r="R622" s="37" t="s"/>
      <x:c r="S622" s="37" t="s"/>
      <x:c r="T622" s="37" t="s"/>
      <x:c r="U622" s="37" t="s"/>
      <x:c r="V622" s="37" t="s"/>
      <x:c r="W622" s="37" t="s"/>
      <x:c r="X622" s="37" t="s"/>
      <x:c r="Y622" s="37" t="s"/>
      <x:c r="Z622" s="37" t="s"/>
      <x:c r="AA622" s="37" t="s"/>
    </x:row>
    <x:row r="623" spans="1:27">
      <x:c r="B623" s="14" t="s">
        <x:v>119</x:v>
      </x:c>
    </x:row>
    <x:row r="624" spans="1:27">
      <x:c r="B624" s="0" t="s">
        <x:v>172</x:v>
      </x:c>
      <x:c r="C624" s="0" t="s">
        <x:v>121</x:v>
      </x:c>
      <x:c r="D624" s="0" t="s">
        <x:v>173</x:v>
      </x:c>
      <x:c r="E624" s="43" t="n">
        <x:v>0.0154</x:v>
      </x:c>
      <x:c r="F624" s="0" t="s">
        <x:v>123</x:v>
      </x:c>
      <x:c r="G624" s="0" t="s">
        <x:v>124</x:v>
      </x:c>
      <x:c r="H624" s="44" t="n">
        <x:v>23.29</x:v>
      </x:c>
      <x:c r="I624" s="0" t="s">
        <x:v>125</x:v>
      </x:c>
      <x:c r="J624" s="45">
        <x:f>ROUND(E624/I622* H624,5)</x:f>
      </x:c>
      <x:c r="K624" s="46" t="s"/>
    </x:row>
    <x:row r="625" spans="1:27">
      <x:c r="B625" s="0" t="s">
        <x:v>138</x:v>
      </x:c>
      <x:c r="C625" s="0" t="s">
        <x:v>121</x:v>
      </x:c>
      <x:c r="D625" s="0" t="s">
        <x:v>139</x:v>
      </x:c>
      <x:c r="E625" s="43" t="n">
        <x:v>0.1538</x:v>
      </x:c>
      <x:c r="F625" s="0" t="s">
        <x:v>123</x:v>
      </x:c>
      <x:c r="G625" s="0" t="s">
        <x:v>124</x:v>
      </x:c>
      <x:c r="H625" s="44" t="n">
        <x:v>19.52</x:v>
      </x:c>
      <x:c r="I625" s="0" t="s">
        <x:v>125</x:v>
      </x:c>
      <x:c r="J625" s="45">
        <x:f>ROUND(E625/I622* H625,5)</x:f>
      </x:c>
      <x:c r="K625" s="46" t="s"/>
    </x:row>
    <x:row r="626" spans="1:27">
      <x:c r="B626" s="0" t="s">
        <x:v>214</x:v>
      </x:c>
      <x:c r="C626" s="0" t="s">
        <x:v>121</x:v>
      </x:c>
      <x:c r="D626" s="0" t="s">
        <x:v>215</x:v>
      </x:c>
      <x:c r="E626" s="43" t="n">
        <x:v>0.1538</x:v>
      </x:c>
      <x:c r="F626" s="0" t="s">
        <x:v>123</x:v>
      </x:c>
      <x:c r="G626" s="0" t="s">
        <x:v>124</x:v>
      </x:c>
      <x:c r="H626" s="44" t="n">
        <x:v>23.38</x:v>
      </x:c>
      <x:c r="I626" s="0" t="s">
        <x:v>125</x:v>
      </x:c>
      <x:c r="J626" s="45">
        <x:f>ROUND(E626/I622* H626,5)</x:f>
      </x:c>
      <x:c r="K626" s="46" t="s"/>
    </x:row>
    <x:row r="627" spans="1:27">
      <x:c r="D627" s="47" t="s">
        <x:v>126</x:v>
      </x:c>
      <x:c r="E627" s="46" t="s"/>
      <x:c r="H627" s="46" t="s"/>
      <x:c r="K627" s="44">
        <x:f>SUM(J624:J626)</x:f>
      </x:c>
    </x:row>
    <x:row r="628" spans="1:27">
      <x:c r="B628" s="14" t="s">
        <x:v>142</x:v>
      </x:c>
      <x:c r="E628" s="46" t="s"/>
      <x:c r="H628" s="46" t="s"/>
      <x:c r="K628" s="46" t="s"/>
    </x:row>
    <x:row r="629" spans="1:27">
      <x:c r="B629" s="0" t="s">
        <x:v>358</x:v>
      </x:c>
      <x:c r="C629" s="0" t="s">
        <x:v>121</x:v>
      </x:c>
      <x:c r="D629" s="0" t="s">
        <x:v>359</x:v>
      </x:c>
      <x:c r="E629" s="43" t="n">
        <x:v>0.0769</x:v>
      </x:c>
      <x:c r="F629" s="0" t="s">
        <x:v>123</x:v>
      </x:c>
      <x:c r="G629" s="0" t="s">
        <x:v>124</x:v>
      </x:c>
      <x:c r="H629" s="44" t="n">
        <x:v>40.29</x:v>
      </x:c>
      <x:c r="I629" s="0" t="s">
        <x:v>125</x:v>
      </x:c>
      <x:c r="J629" s="45">
        <x:f>ROUND(E629/I622* H629,5)</x:f>
      </x:c>
      <x:c r="K629" s="46" t="s"/>
    </x:row>
    <x:row r="630" spans="1:27">
      <x:c r="D630" s="47" t="s">
        <x:v>145</x:v>
      </x:c>
      <x:c r="E630" s="46" t="s"/>
      <x:c r="H630" s="46" t="s"/>
      <x:c r="K630" s="44">
        <x:f>SUM(J629:J629)</x:f>
      </x:c>
    </x:row>
    <x:row r="631" spans="1:27">
      <x:c r="B631" s="14" t="s">
        <x:v>127</x:v>
      </x:c>
      <x:c r="E631" s="46" t="s"/>
      <x:c r="H631" s="46" t="s"/>
      <x:c r="K631" s="46" t="s"/>
    </x:row>
    <x:row r="632" spans="1:27">
      <x:c r="B632" s="0" t="s">
        <x:v>400</x:v>
      </x:c>
      <x:c r="C632" s="0" t="s">
        <x:v>16</x:v>
      </x:c>
      <x:c r="D632" s="0" t="s">
        <x:v>401</x:v>
      </x:c>
      <x:c r="E632" s="43" t="n">
        <x:v>1</x:v>
      </x:c>
      <x:c r="G632" s="0" t="s">
        <x:v>124</x:v>
      </x:c>
      <x:c r="H632" s="44" t="n">
        <x:v>44.31</x:v>
      </x:c>
      <x:c r="I632" s="0" t="s">
        <x:v>125</x:v>
      </x:c>
      <x:c r="J632" s="45">
        <x:f>ROUND(E632* H632,5)</x:f>
      </x:c>
      <x:c r="K632" s="46" t="s"/>
    </x:row>
    <x:row r="633" spans="1:27">
      <x:c r="D633" s="47" t="s">
        <x:v>130</x:v>
      </x:c>
      <x:c r="E633" s="46" t="s"/>
      <x:c r="H633" s="46" t="s"/>
      <x:c r="K633" s="44">
        <x:f>SUM(J632:J632)</x:f>
      </x:c>
    </x:row>
    <x:row r="634" spans="1:27">
      <x:c r="D634" s="47" t="s">
        <x:v>133</x:v>
      </x:c>
      <x:c r="E634" s="46" t="s"/>
      <x:c r="H634" s="46" t="s"/>
      <x:c r="K634" s="48">
        <x:f>SUM(J623:J633)</x:f>
      </x:c>
    </x:row>
    <x:row r="635" spans="1:27">
      <x:c r="D635" s="47" t="s">
        <x:v>134</x:v>
      </x:c>
      <x:c r="E635" s="46" t="s"/>
      <x:c r="H635" s="46" t="s"/>
      <x:c r="K635" s="48">
        <x:f>SUM(K634:K634)</x:f>
      </x:c>
    </x:row>
    <x:row r="637" spans="1:27" customFormat="1" ht="45" customHeight="1">
      <x:c r="A637" s="36" t="s">
        <x:v>402</x:v>
      </x:c>
      <x:c r="B637" s="36" t="s">
        <x:v>18</x:v>
      </x:c>
      <x:c r="C637" s="37" t="s">
        <x:v>16</x:v>
      </x:c>
      <x:c r="D637" s="38" t="s">
        <x:v>19</x:v>
      </x:c>
      <x:c r="E637" s="37" t="s"/>
      <x:c r="F637" s="37" t="s"/>
      <x:c r="G637" s="37" t="s"/>
      <x:c r="H637" s="39" t="s">
        <x:v>118</x:v>
      </x:c>
      <x:c r="I637" s="40" t="n">
        <x:v>1</x:v>
      </x:c>
      <x:c r="J637" s="41" t="s"/>
      <x:c r="K637" s="42" t="n">
        <x:v>20.65</x:v>
      </x:c>
      <x:c r="L637" s="37" t="s"/>
      <x:c r="M637" s="37" t="s"/>
      <x:c r="N637" s="37" t="s"/>
      <x:c r="O637" s="37" t="s"/>
      <x:c r="P637" s="37" t="s"/>
      <x:c r="Q637" s="37" t="s"/>
      <x:c r="R637" s="37" t="s"/>
      <x:c r="S637" s="37" t="s"/>
      <x:c r="T637" s="37" t="s"/>
      <x:c r="U637" s="37" t="s"/>
      <x:c r="V637" s="37" t="s"/>
      <x:c r="W637" s="37" t="s"/>
      <x:c r="X637" s="37" t="s"/>
      <x:c r="Y637" s="37" t="s"/>
      <x:c r="Z637" s="37" t="s"/>
      <x:c r="AA637" s="37" t="s"/>
    </x:row>
    <x:row r="638" spans="1:27" customFormat="1" ht="45" customHeight="1">
      <x:c r="A638" s="36" t="s">
        <x:v>403</x:v>
      </x:c>
      <x:c r="B638" s="36" t="s">
        <x:v>52</x:v>
      </x:c>
      <x:c r="C638" s="37" t="s">
        <x:v>16</x:v>
      </x:c>
      <x:c r="D638" s="38" t="s">
        <x:v>53</x:v>
      </x:c>
      <x:c r="E638" s="37" t="s"/>
      <x:c r="F638" s="37" t="s"/>
      <x:c r="G638" s="37" t="s"/>
      <x:c r="H638" s="39" t="s">
        <x:v>118</x:v>
      </x:c>
      <x:c r="I638" s="40" t="n">
        <x:v>0.79</x:v>
      </x:c>
      <x:c r="J638" s="41" t="s"/>
      <x:c r="K638" s="42">
        <x:f>ROUND(K648,2)</x:f>
      </x:c>
      <x:c r="L638" s="37" t="s"/>
      <x:c r="M638" s="37" t="s"/>
      <x:c r="N638" s="37" t="s"/>
      <x:c r="O638" s="37" t="s"/>
      <x:c r="P638" s="37" t="s"/>
      <x:c r="Q638" s="37" t="s"/>
      <x:c r="R638" s="37" t="s"/>
      <x:c r="S638" s="37" t="s"/>
      <x:c r="T638" s="37" t="s"/>
      <x:c r="U638" s="37" t="s"/>
      <x:c r="V638" s="37" t="s"/>
      <x:c r="W638" s="37" t="s"/>
      <x:c r="X638" s="37" t="s"/>
      <x:c r="Y638" s="37" t="s"/>
      <x:c r="Z638" s="37" t="s"/>
      <x:c r="AA638" s="37" t="s"/>
    </x:row>
    <x:row r="639" spans="1:27">
      <x:c r="B639" s="14" t="s">
        <x:v>119</x:v>
      </x:c>
    </x:row>
    <x:row r="640" spans="1:27">
      <x:c r="B640" s="0" t="s">
        <x:v>160</x:v>
      </x:c>
      <x:c r="C640" s="0" t="s">
        <x:v>121</x:v>
      </x:c>
      <x:c r="D640" s="0" t="s">
        <x:v>161</x:v>
      </x:c>
      <x:c r="E640" s="43" t="n">
        <x:v>0.0263</x:v>
      </x:c>
      <x:c r="F640" s="0" t="s">
        <x:v>123</x:v>
      </x:c>
      <x:c r="G640" s="0" t="s">
        <x:v>124</x:v>
      </x:c>
      <x:c r="H640" s="44" t="n">
        <x:v>20.19</x:v>
      </x:c>
      <x:c r="I640" s="0" t="s">
        <x:v>125</x:v>
      </x:c>
      <x:c r="J640" s="45">
        <x:f>ROUND(E640/I638* H640,5)</x:f>
      </x:c>
      <x:c r="K640" s="46" t="s"/>
    </x:row>
    <x:row r="641" spans="1:27">
      <x:c r="B641" s="0" t="s">
        <x:v>172</x:v>
      </x:c>
      <x:c r="C641" s="0" t="s">
        <x:v>121</x:v>
      </x:c>
      <x:c r="D641" s="0" t="s">
        <x:v>173</x:v>
      </x:c>
      <x:c r="E641" s="43" t="n">
        <x:v>0.0053</x:v>
      </x:c>
      <x:c r="F641" s="0" t="s">
        <x:v>123</x:v>
      </x:c>
      <x:c r="G641" s="0" t="s">
        <x:v>124</x:v>
      </x:c>
      <x:c r="H641" s="44" t="n">
        <x:v>23.29</x:v>
      </x:c>
      <x:c r="I641" s="0" t="s">
        <x:v>125</x:v>
      </x:c>
      <x:c r="J641" s="45">
        <x:f>ROUND(E641/I638* H641,5)</x:f>
      </x:c>
      <x:c r="K641" s="46" t="s"/>
    </x:row>
    <x:row r="642" spans="1:27">
      <x:c r="B642" s="0" t="s">
        <x:v>214</x:v>
      </x:c>
      <x:c r="C642" s="0" t="s">
        <x:v>121</x:v>
      </x:c>
      <x:c r="D642" s="0" t="s">
        <x:v>215</x:v>
      </x:c>
      <x:c r="E642" s="43" t="n">
        <x:v>0.0263</x:v>
      </x:c>
      <x:c r="F642" s="0" t="s">
        <x:v>123</x:v>
      </x:c>
      <x:c r="G642" s="0" t="s">
        <x:v>124</x:v>
      </x:c>
      <x:c r="H642" s="44" t="n">
        <x:v>23.38</x:v>
      </x:c>
      <x:c r="I642" s="0" t="s">
        <x:v>125</x:v>
      </x:c>
      <x:c r="J642" s="45">
        <x:f>ROUND(E642/I638* H642,5)</x:f>
      </x:c>
      <x:c r="K642" s="46" t="s"/>
    </x:row>
    <x:row r="643" spans="1:27">
      <x:c r="D643" s="47" t="s">
        <x:v>126</x:v>
      </x:c>
      <x:c r="E643" s="46" t="s"/>
      <x:c r="H643" s="46" t="s"/>
      <x:c r="K643" s="44">
        <x:f>SUM(J640:J642)</x:f>
      </x:c>
    </x:row>
    <x:row r="644" spans="1:27">
      <x:c r="B644" s="14" t="s">
        <x:v>127</x:v>
      </x:c>
      <x:c r="E644" s="46" t="s"/>
      <x:c r="H644" s="46" t="s"/>
      <x:c r="K644" s="46" t="s"/>
    </x:row>
    <x:row r="645" spans="1:27">
      <x:c r="B645" s="0" t="s">
        <x:v>404</x:v>
      </x:c>
      <x:c r="C645" s="0" t="s">
        <x:v>16</x:v>
      </x:c>
      <x:c r="D645" s="0" t="s">
        <x:v>405</x:v>
      </x:c>
      <x:c r="E645" s="43" t="n">
        <x:v>1.03</x:v>
      </x:c>
      <x:c r="G645" s="0" t="s">
        <x:v>124</x:v>
      </x:c>
      <x:c r="H645" s="44" t="n">
        <x:v>6.76</x:v>
      </x:c>
      <x:c r="I645" s="0" t="s">
        <x:v>125</x:v>
      </x:c>
      <x:c r="J645" s="45">
        <x:f>ROUND(E645* H645,5)</x:f>
      </x:c>
      <x:c r="K645" s="46" t="s"/>
    </x:row>
    <x:row r="646" spans="1:27">
      <x:c r="D646" s="47" t="s">
        <x:v>130</x:v>
      </x:c>
      <x:c r="E646" s="46" t="s"/>
      <x:c r="H646" s="46" t="s"/>
      <x:c r="K646" s="44">
        <x:f>SUM(J645:J645)</x:f>
      </x:c>
    </x:row>
    <x:row r="647" spans="1:27">
      <x:c r="D647" s="47" t="s">
        <x:v>133</x:v>
      </x:c>
      <x:c r="E647" s="46" t="s"/>
      <x:c r="H647" s="46" t="s"/>
      <x:c r="K647" s="48">
        <x:f>SUM(J639:J646)</x:f>
      </x:c>
    </x:row>
    <x:row r="648" spans="1:27">
      <x:c r="D648" s="47" t="s">
        <x:v>134</x:v>
      </x:c>
      <x:c r="E648" s="46" t="s"/>
      <x:c r="H648" s="46" t="s"/>
      <x:c r="K648" s="48">
        <x:f>SUM(K647:K647)</x:f>
      </x:c>
    </x:row>
    <x:row r="650" spans="1:27" customFormat="1" ht="45" customHeight="1">
      <x:c r="A650" s="36" t="s">
        <x:v>406</x:v>
      </x:c>
      <x:c r="B650" s="36" t="s">
        <x:v>84</x:v>
      </x:c>
      <x:c r="C650" s="37" t="s">
        <x:v>36</x:v>
      </x:c>
      <x:c r="D650" s="38" t="s">
        <x:v>85</x:v>
      </x:c>
      <x:c r="E650" s="37" t="s"/>
      <x:c r="F650" s="37" t="s"/>
      <x:c r="G650" s="37" t="s"/>
      <x:c r="H650" s="39" t="s">
        <x:v>118</x:v>
      </x:c>
      <x:c r="I650" s="40" t="n">
        <x:v>15</x:v>
      </x:c>
      <x:c r="J650" s="41" t="s"/>
      <x:c r="K650" s="42">
        <x:f>ROUND(K659,2)</x:f>
      </x:c>
      <x:c r="L650" s="37" t="s"/>
      <x:c r="M650" s="37" t="s"/>
      <x:c r="N650" s="37" t="s"/>
      <x:c r="O650" s="37" t="s"/>
      <x:c r="P650" s="37" t="s"/>
      <x:c r="Q650" s="37" t="s"/>
      <x:c r="R650" s="37" t="s"/>
      <x:c r="S650" s="37" t="s"/>
      <x:c r="T650" s="37" t="s"/>
      <x:c r="U650" s="37" t="s"/>
      <x:c r="V650" s="37" t="s"/>
      <x:c r="W650" s="37" t="s"/>
      <x:c r="X650" s="37" t="s"/>
      <x:c r="Y650" s="37" t="s"/>
      <x:c r="Z650" s="37" t="s"/>
      <x:c r="AA650" s="37" t="s"/>
    </x:row>
    <x:row r="651" spans="1:27">
      <x:c r="B651" s="14" t="s">
        <x:v>119</x:v>
      </x:c>
    </x:row>
    <x:row r="652" spans="1:27">
      <x:c r="B652" s="0" t="s">
        <x:v>172</x:v>
      </x:c>
      <x:c r="C652" s="0" t="s">
        <x:v>121</x:v>
      </x:c>
      <x:c r="D652" s="0" t="s">
        <x:v>173</x:v>
      </x:c>
      <x:c r="E652" s="43" t="n">
        <x:v>0.2</x:v>
      </x:c>
      <x:c r="F652" s="0" t="s">
        <x:v>123</x:v>
      </x:c>
      <x:c r="G652" s="0" t="s">
        <x:v>124</x:v>
      </x:c>
      <x:c r="H652" s="44" t="n">
        <x:v>23.29</x:v>
      </x:c>
      <x:c r="I652" s="0" t="s">
        <x:v>125</x:v>
      </x:c>
      <x:c r="J652" s="45">
        <x:f>ROUND(E652/I650* H652,5)</x:f>
      </x:c>
      <x:c r="K652" s="46" t="s"/>
    </x:row>
    <x:row r="653" spans="1:27">
      <x:c r="B653" s="0" t="s">
        <x:v>407</x:v>
      </x:c>
      <x:c r="C653" s="0" t="s">
        <x:v>121</x:v>
      </x:c>
      <x:c r="D653" s="0" t="s">
        <x:v>408</x:v>
      </x:c>
      <x:c r="E653" s="43" t="n">
        <x:v>0.2</x:v>
      </x:c>
      <x:c r="F653" s="0" t="s">
        <x:v>123</x:v>
      </x:c>
      <x:c r="G653" s="0" t="s">
        <x:v>124</x:v>
      </x:c>
      <x:c r="H653" s="44" t="n">
        <x:v>23.06</x:v>
      </x:c>
      <x:c r="I653" s="0" t="s">
        <x:v>125</x:v>
      </x:c>
      <x:c r="J653" s="45">
        <x:f>ROUND(E653/I650* H653,5)</x:f>
      </x:c>
      <x:c r="K653" s="46" t="s"/>
    </x:row>
    <x:row r="654" spans="1:27">
      <x:c r="D654" s="47" t="s">
        <x:v>126</x:v>
      </x:c>
      <x:c r="E654" s="46" t="s"/>
      <x:c r="H654" s="46" t="s"/>
      <x:c r="K654" s="44">
        <x:f>SUM(J652:J653)</x:f>
      </x:c>
    </x:row>
    <x:row r="655" spans="1:27">
      <x:c r="B655" s="14" t="s">
        <x:v>142</x:v>
      </x:c>
      <x:c r="E655" s="46" t="s"/>
      <x:c r="H655" s="46" t="s"/>
      <x:c r="K655" s="46" t="s"/>
    </x:row>
    <x:row r="656" spans="1:27">
      <x:c r="B656" s="0" t="s">
        <x:v>162</x:v>
      </x:c>
      <x:c r="C656" s="0" t="s">
        <x:v>121</x:v>
      </x:c>
      <x:c r="D656" s="0" t="s">
        <x:v>163</x:v>
      </x:c>
      <x:c r="E656" s="43" t="n">
        <x:v>0.2</x:v>
      </x:c>
      <x:c r="F656" s="0" t="s">
        <x:v>123</x:v>
      </x:c>
      <x:c r="G656" s="0" t="s">
        <x:v>124</x:v>
      </x:c>
      <x:c r="H656" s="44" t="n">
        <x:v>50.9</x:v>
      </x:c>
      <x:c r="I656" s="0" t="s">
        <x:v>125</x:v>
      </x:c>
      <x:c r="J656" s="45">
        <x:f>ROUND(E656/I650* H656,5)</x:f>
      </x:c>
      <x:c r="K656" s="46" t="s"/>
    </x:row>
    <x:row r="657" spans="1:27">
      <x:c r="D657" s="47" t="s">
        <x:v>145</x:v>
      </x:c>
      <x:c r="E657" s="46" t="s"/>
      <x:c r="H657" s="46" t="s"/>
      <x:c r="K657" s="44">
        <x:f>SUM(J656:J656)</x:f>
      </x:c>
    </x:row>
    <x:row r="658" spans="1:27">
      <x:c r="D658" s="47" t="s">
        <x:v>133</x:v>
      </x:c>
      <x:c r="E658" s="46" t="s"/>
      <x:c r="H658" s="46" t="s"/>
      <x:c r="K658" s="48">
        <x:f>SUM(J651:J657)</x:f>
      </x:c>
    </x:row>
    <x:row r="659" spans="1:27">
      <x:c r="D659" s="47" t="s">
        <x:v>134</x:v>
      </x:c>
      <x:c r="E659" s="46" t="s"/>
      <x:c r="H659" s="46" t="s"/>
      <x:c r="K659" s="48">
        <x:f>SUM(K658:K658)</x:f>
      </x:c>
    </x:row>
    <x:row r="661" spans="1:27" customFormat="1" ht="45" customHeight="1">
      <x:c r="A661" s="36" t="s">
        <x:v>409</x:v>
      </x:c>
      <x:c r="B661" s="36" t="s">
        <x:v>86</x:v>
      </x:c>
      <x:c r="C661" s="37" t="s">
        <x:v>21</x:v>
      </x:c>
      <x:c r="D661" s="38" t="s">
        <x:v>87</x:v>
      </x:c>
      <x:c r="E661" s="37" t="s"/>
      <x:c r="F661" s="37" t="s"/>
      <x:c r="G661" s="37" t="s"/>
      <x:c r="H661" s="39" t="s">
        <x:v>118</x:v>
      </x:c>
      <x:c r="I661" s="40" t="n">
        <x:v>81.4</x:v>
      </x:c>
      <x:c r="J661" s="41" t="s"/>
      <x:c r="K661" s="42">
        <x:f>ROUND(K672,2)</x:f>
      </x:c>
      <x:c r="L661" s="37" t="s"/>
      <x:c r="M661" s="37" t="s"/>
      <x:c r="N661" s="37" t="s"/>
      <x:c r="O661" s="37" t="s"/>
      <x:c r="P661" s="37" t="s"/>
      <x:c r="Q661" s="37" t="s"/>
      <x:c r="R661" s="37" t="s"/>
      <x:c r="S661" s="37" t="s"/>
      <x:c r="T661" s="37" t="s"/>
      <x:c r="U661" s="37" t="s"/>
      <x:c r="V661" s="37" t="s"/>
      <x:c r="W661" s="37" t="s"/>
      <x:c r="X661" s="37" t="s"/>
      <x:c r="Y661" s="37" t="s"/>
      <x:c r="Z661" s="37" t="s"/>
      <x:c r="AA661" s="37" t="s"/>
    </x:row>
    <x:row r="662" spans="1:27">
      <x:c r="B662" s="14" t="s">
        <x:v>119</x:v>
      </x:c>
    </x:row>
    <x:row r="663" spans="1:27">
      <x:c r="B663" s="0" t="s">
        <x:v>172</x:v>
      </x:c>
      <x:c r="C663" s="0" t="s">
        <x:v>121</x:v>
      </x:c>
      <x:c r="D663" s="0" t="s">
        <x:v>173</x:v>
      </x:c>
      <x:c r="E663" s="43" t="n">
        <x:v>0.25</x:v>
      </x:c>
      <x:c r="F663" s="0" t="s">
        <x:v>123</x:v>
      </x:c>
      <x:c r="G663" s="0" t="s">
        <x:v>124</x:v>
      </x:c>
      <x:c r="H663" s="44" t="n">
        <x:v>23.29</x:v>
      </x:c>
      <x:c r="I663" s="0" t="s">
        <x:v>125</x:v>
      </x:c>
      <x:c r="J663" s="45">
        <x:f>ROUND(E663/I661* H663,5)</x:f>
      </x:c>
      <x:c r="K663" s="46" t="s"/>
    </x:row>
    <x:row r="664" spans="1:27">
      <x:c r="B664" s="0" t="s">
        <x:v>410</x:v>
      </x:c>
      <x:c r="C664" s="0" t="s">
        <x:v>121</x:v>
      </x:c>
      <x:c r="D664" s="0" t="s">
        <x:v>411</x:v>
      </x:c>
      <x:c r="E664" s="43" t="n">
        <x:v>1</x:v>
      </x:c>
      <x:c r="F664" s="0" t="s">
        <x:v>123</x:v>
      </x:c>
      <x:c r="G664" s="0" t="s">
        <x:v>124</x:v>
      </x:c>
      <x:c r="H664" s="44" t="n">
        <x:v>20.1</x:v>
      </x:c>
      <x:c r="I664" s="0" t="s">
        <x:v>125</x:v>
      </x:c>
      <x:c r="J664" s="45">
        <x:f>ROUND(E664/I661* H664,5)</x:f>
      </x:c>
      <x:c r="K664" s="46" t="s"/>
    </x:row>
    <x:row r="665" spans="1:27">
      <x:c r="D665" s="47" t="s">
        <x:v>126</x:v>
      </x:c>
      <x:c r="E665" s="46" t="s"/>
      <x:c r="H665" s="46" t="s"/>
      <x:c r="K665" s="44">
        <x:f>SUM(J663:J664)</x:f>
      </x:c>
    </x:row>
    <x:row r="666" spans="1:27">
      <x:c r="B666" s="14" t="s">
        <x:v>142</x:v>
      </x:c>
      <x:c r="E666" s="46" t="s"/>
      <x:c r="H666" s="46" t="s"/>
      <x:c r="K666" s="46" t="s"/>
    </x:row>
    <x:row r="667" spans="1:27">
      <x:c r="B667" s="0" t="s">
        <x:v>329</x:v>
      </x:c>
      <x:c r="C667" s="0" t="s">
        <x:v>121</x:v>
      </x:c>
      <x:c r="D667" s="0" t="s">
        <x:v>330</x:v>
      </x:c>
      <x:c r="E667" s="43" t="n">
        <x:v>1</x:v>
      </x:c>
      <x:c r="F667" s="0" t="s">
        <x:v>123</x:v>
      </x:c>
      <x:c r="G667" s="0" t="s">
        <x:v>124</x:v>
      </x:c>
      <x:c r="H667" s="44" t="n">
        <x:v>46.83</x:v>
      </x:c>
      <x:c r="I667" s="0" t="s">
        <x:v>125</x:v>
      </x:c>
      <x:c r="J667" s="45">
        <x:f>ROUND(E667/I661* H667,5)</x:f>
      </x:c>
      <x:c r="K667" s="46" t="s"/>
    </x:row>
    <x:row r="668" spans="1:27">
      <x:c r="B668" s="0" t="s">
        <x:v>412</x:v>
      </x:c>
      <x:c r="C668" s="0" t="s">
        <x:v>121</x:v>
      </x:c>
      <x:c r="D668" s="0" t="s">
        <x:v>413</x:v>
      </x:c>
      <x:c r="E668" s="43" t="n">
        <x:v>1</x:v>
      </x:c>
      <x:c r="F668" s="0" t="s">
        <x:v>123</x:v>
      </x:c>
      <x:c r="G668" s="0" t="s">
        <x:v>124</x:v>
      </x:c>
      <x:c r="H668" s="44" t="n">
        <x:v>51.71</x:v>
      </x:c>
      <x:c r="I668" s="0" t="s">
        <x:v>125</x:v>
      </x:c>
      <x:c r="J668" s="45">
        <x:f>ROUND(E668/I661* H668,5)</x:f>
      </x:c>
      <x:c r="K668" s="46" t="s"/>
    </x:row>
    <x:row r="669" spans="1:27">
      <x:c r="B669" s="0" t="s">
        <x:v>292</x:v>
      </x:c>
      <x:c r="C669" s="0" t="s">
        <x:v>121</x:v>
      </x:c>
      <x:c r="D669" s="0" t="s">
        <x:v>293</x:v>
      </x:c>
      <x:c r="E669" s="43" t="n">
        <x:v>2</x:v>
      </x:c>
      <x:c r="F669" s="0" t="s">
        <x:v>123</x:v>
      </x:c>
      <x:c r="G669" s="0" t="s">
        <x:v>124</x:v>
      </x:c>
      <x:c r="H669" s="44" t="n">
        <x:v>51.37</x:v>
      </x:c>
      <x:c r="I669" s="0" t="s">
        <x:v>125</x:v>
      </x:c>
      <x:c r="J669" s="45">
        <x:f>ROUND(E669/I661* H669,5)</x:f>
      </x:c>
      <x:c r="K669" s="46" t="s"/>
    </x:row>
    <x:row r="670" spans="1:27">
      <x:c r="D670" s="47" t="s">
        <x:v>145</x:v>
      </x:c>
      <x:c r="E670" s="46" t="s"/>
      <x:c r="H670" s="46" t="s"/>
      <x:c r="K670" s="44">
        <x:f>SUM(J667:J669)</x:f>
      </x:c>
    </x:row>
    <x:row r="671" spans="1:27">
      <x:c r="D671" s="47" t="s">
        <x:v>133</x:v>
      </x:c>
      <x:c r="E671" s="46" t="s"/>
      <x:c r="H671" s="46" t="s"/>
      <x:c r="K671" s="48">
        <x:f>SUM(J662:J670)</x:f>
      </x:c>
    </x:row>
    <x:row r="672" spans="1:27">
      <x:c r="D672" s="47" t="s">
        <x:v>134</x:v>
      </x:c>
      <x:c r="E672" s="46" t="s"/>
      <x:c r="H672" s="46" t="s"/>
      <x:c r="K672" s="48">
        <x:f>SUM(K671:K671)</x:f>
      </x:c>
    </x:row>
    <x:row r="674" spans="1:27" customFormat="1" ht="45" customHeight="1">
      <x:c r="A674" s="36" t="s">
        <x:v>414</x:v>
      </x:c>
      <x:c r="B674" s="36" t="s">
        <x:v>92</x:v>
      </x:c>
      <x:c r="C674" s="37" t="s">
        <x:v>36</x:v>
      </x:c>
      <x:c r="D674" s="38" t="s">
        <x:v>93</x:v>
      </x:c>
      <x:c r="E674" s="37" t="s"/>
      <x:c r="F674" s="37" t="s"/>
      <x:c r="G674" s="37" t="s"/>
      <x:c r="H674" s="39" t="s">
        <x:v>118</x:v>
      </x:c>
      <x:c r="I674" s="40" t="n">
        <x:v>220</x:v>
      </x:c>
      <x:c r="J674" s="41" t="s"/>
      <x:c r="K674" s="42">
        <x:f>ROUND(K691,2)</x:f>
      </x:c>
      <x:c r="L674" s="37" t="s"/>
      <x:c r="M674" s="37" t="s"/>
      <x:c r="N674" s="37" t="s"/>
      <x:c r="O674" s="37" t="s"/>
      <x:c r="P674" s="37" t="s"/>
      <x:c r="Q674" s="37" t="s"/>
      <x:c r="R674" s="37" t="s"/>
      <x:c r="S674" s="37" t="s"/>
      <x:c r="T674" s="37" t="s"/>
      <x:c r="U674" s="37" t="s"/>
      <x:c r="V674" s="37" t="s"/>
      <x:c r="W674" s="37" t="s"/>
      <x:c r="X674" s="37" t="s"/>
      <x:c r="Y674" s="37" t="s"/>
      <x:c r="Z674" s="37" t="s"/>
      <x:c r="AA674" s="37" t="s"/>
    </x:row>
    <x:row r="675" spans="1:27">
      <x:c r="B675" s="14" t="s">
        <x:v>119</x:v>
      </x:c>
    </x:row>
    <x:row r="676" spans="1:27">
      <x:c r="B676" s="0" t="s">
        <x:v>172</x:v>
      </x:c>
      <x:c r="C676" s="0" t="s">
        <x:v>121</x:v>
      </x:c>
      <x:c r="D676" s="0" t="s">
        <x:v>173</x:v>
      </x:c>
      <x:c r="E676" s="43" t="n">
        <x:v>0.4</x:v>
      </x:c>
      <x:c r="F676" s="0" t="s">
        <x:v>123</x:v>
      </x:c>
      <x:c r="G676" s="0" t="s">
        <x:v>124</x:v>
      </x:c>
      <x:c r="H676" s="44" t="n">
        <x:v>23.29</x:v>
      </x:c>
      <x:c r="I676" s="0" t="s">
        <x:v>125</x:v>
      </x:c>
      <x:c r="J676" s="45">
        <x:f>ROUND(E676/I674* H676,5)</x:f>
      </x:c>
      <x:c r="K676" s="46" t="s"/>
    </x:row>
    <x:row r="677" spans="1:27">
      <x:c r="B677" s="0" t="s">
        <x:v>407</x:v>
      </x:c>
      <x:c r="C677" s="0" t="s">
        <x:v>121</x:v>
      </x:c>
      <x:c r="D677" s="0" t="s">
        <x:v>408</x:v>
      </x:c>
      <x:c r="E677" s="43" t="n">
        <x:v>2</x:v>
      </x:c>
      <x:c r="F677" s="0" t="s">
        <x:v>123</x:v>
      </x:c>
      <x:c r="G677" s="0" t="s">
        <x:v>124</x:v>
      </x:c>
      <x:c r="H677" s="44" t="n">
        <x:v>23.06</x:v>
      </x:c>
      <x:c r="I677" s="0" t="s">
        <x:v>125</x:v>
      </x:c>
      <x:c r="J677" s="45">
        <x:f>ROUND(E677/I674* H677,5)</x:f>
      </x:c>
      <x:c r="K677" s="46" t="s"/>
    </x:row>
    <x:row r="678" spans="1:27">
      <x:c r="D678" s="47" t="s">
        <x:v>126</x:v>
      </x:c>
      <x:c r="E678" s="46" t="s"/>
      <x:c r="H678" s="46" t="s"/>
      <x:c r="K678" s="44">
        <x:f>SUM(J676:J677)</x:f>
      </x:c>
    </x:row>
    <x:row r="679" spans="1:27">
      <x:c r="B679" s="14" t="s">
        <x:v>142</x:v>
      </x:c>
      <x:c r="E679" s="46" t="s"/>
      <x:c r="H679" s="46" t="s"/>
      <x:c r="K679" s="46" t="s"/>
    </x:row>
    <x:row r="680" spans="1:27">
      <x:c r="B680" s="0" t="s">
        <x:v>415</x:v>
      </x:c>
      <x:c r="C680" s="0" t="s">
        <x:v>121</x:v>
      </x:c>
      <x:c r="D680" s="0" t="s">
        <x:v>416</x:v>
      </x:c>
      <x:c r="E680" s="43" t="n">
        <x:v>1</x:v>
      </x:c>
      <x:c r="F680" s="0" t="s">
        <x:v>123</x:v>
      </x:c>
      <x:c r="G680" s="0" t="s">
        <x:v>124</x:v>
      </x:c>
      <x:c r="H680" s="44" t="n">
        <x:v>36.91</x:v>
      </x:c>
      <x:c r="I680" s="0" t="s">
        <x:v>125</x:v>
      </x:c>
      <x:c r="J680" s="45">
        <x:f>ROUND(E680/I674* H680,5)</x:f>
      </x:c>
      <x:c r="K680" s="46" t="s"/>
    </x:row>
    <x:row r="681" spans="1:27">
      <x:c r="D681" s="47" t="s">
        <x:v>145</x:v>
      </x:c>
      <x:c r="E681" s="46" t="s"/>
      <x:c r="H681" s="46" t="s"/>
      <x:c r="K681" s="44">
        <x:f>SUM(J680:J680)</x:f>
      </x:c>
    </x:row>
    <x:row r="682" spans="1:27">
      <x:c r="B682" s="14" t="s">
        <x:v>127</x:v>
      </x:c>
      <x:c r="E682" s="46" t="s"/>
      <x:c r="H682" s="46" t="s"/>
      <x:c r="K682" s="46" t="s"/>
    </x:row>
    <x:row r="683" spans="1:27">
      <x:c r="B683" s="0" t="s">
        <x:v>200</x:v>
      </x:c>
      <x:c r="C683" s="0" t="s">
        <x:v>21</x:v>
      </x:c>
      <x:c r="D683" s="0" t="s">
        <x:v>201</x:v>
      </x:c>
      <x:c r="E683" s="43" t="n">
        <x:v>0.018</x:v>
      </x:c>
      <x:c r="G683" s="0" t="s">
        <x:v>124</x:v>
      </x:c>
      <x:c r="H683" s="44" t="n">
        <x:v>1.67</x:v>
      </x:c>
      <x:c r="I683" s="0" t="s">
        <x:v>125</x:v>
      </x:c>
      <x:c r="J683" s="45">
        <x:f>ROUND(E683* H683,5)</x:f>
      </x:c>
      <x:c r="K683" s="46" t="s"/>
    </x:row>
    <x:row r="684" spans="1:27">
      <x:c r="B684" s="0" t="s">
        <x:v>417</x:v>
      </x:c>
      <x:c r="C684" s="0" t="s">
        <x:v>39</x:v>
      </x:c>
      <x:c r="D684" s="0" t="s">
        <x:v>418</x:v>
      </x:c>
      <x:c r="E684" s="43" t="n">
        <x:v>0.02</x:v>
      </x:c>
      <x:c r="G684" s="0" t="s">
        <x:v>124</x:v>
      </x:c>
      <x:c r="H684" s="44" t="n">
        <x:v>6.62</x:v>
      </x:c>
      <x:c r="I684" s="0" t="s">
        <x:v>125</x:v>
      </x:c>
      <x:c r="J684" s="45">
        <x:f>ROUND(E684* H684,5)</x:f>
      </x:c>
      <x:c r="K684" s="46" t="s"/>
    </x:row>
    <x:row r="685" spans="1:27">
      <x:c r="B685" s="0" t="s">
        <x:v>419</x:v>
      </x:c>
      <x:c r="C685" s="0" t="s">
        <x:v>39</x:v>
      </x:c>
      <x:c r="D685" s="0" t="s">
        <x:v>420</x:v>
      </x:c>
      <x:c r="E685" s="43" t="n">
        <x:v>0.032</x:v>
      </x:c>
      <x:c r="G685" s="0" t="s">
        <x:v>124</x:v>
      </x:c>
      <x:c r="H685" s="44" t="n">
        <x:v>8.21</x:v>
      </x:c>
      <x:c r="I685" s="0" t="s">
        <x:v>125</x:v>
      </x:c>
      <x:c r="J685" s="45">
        <x:f>ROUND(E685* H685,5)</x:f>
      </x:c>
      <x:c r="K685" s="46" t="s"/>
    </x:row>
    <x:row r="686" spans="1:27">
      <x:c r="B686" s="0" t="s">
        <x:v>421</x:v>
      </x:c>
      <x:c r="C686" s="0" t="s">
        <x:v>39</x:v>
      </x:c>
      <x:c r="D686" s="0" t="s">
        <x:v>422</x:v>
      </x:c>
      <x:c r="E686" s="43" t="n">
        <x:v>0.02</x:v>
      </x:c>
      <x:c r="G686" s="0" t="s">
        <x:v>124</x:v>
      </x:c>
      <x:c r="H686" s="44" t="n">
        <x:v>0.82</x:v>
      </x:c>
      <x:c r="I686" s="0" t="s">
        <x:v>125</x:v>
      </x:c>
      <x:c r="J686" s="45">
        <x:f>ROUND(E686* H686,5)</x:f>
      </x:c>
      <x:c r="K686" s="46" t="s"/>
    </x:row>
    <x:row r="687" spans="1:27">
      <x:c r="B687" s="0" t="s">
        <x:v>423</x:v>
      </x:c>
      <x:c r="C687" s="0" t="s">
        <x:v>39</x:v>
      </x:c>
      <x:c r="D687" s="0" t="s">
        <x:v>424</x:v>
      </x:c>
      <x:c r="E687" s="43" t="n">
        <x:v>0.16</x:v>
      </x:c>
      <x:c r="G687" s="0" t="s">
        <x:v>124</x:v>
      </x:c>
      <x:c r="H687" s="44" t="n">
        <x:v>0.92</x:v>
      </x:c>
      <x:c r="I687" s="0" t="s">
        <x:v>125</x:v>
      </x:c>
      <x:c r="J687" s="45">
        <x:f>ROUND(E687* H687,5)</x:f>
      </x:c>
      <x:c r="K687" s="46" t="s"/>
    </x:row>
    <x:row r="688" spans="1:27">
      <x:c r="B688" s="0" t="s">
        <x:v>425</x:v>
      </x:c>
      <x:c r="C688" s="0" t="s">
        <x:v>39</x:v>
      </x:c>
      <x:c r="D688" s="0" t="s">
        <x:v>426</x:v>
      </x:c>
      <x:c r="E688" s="43" t="n">
        <x:v>0.03</x:v>
      </x:c>
      <x:c r="G688" s="0" t="s">
        <x:v>124</x:v>
      </x:c>
      <x:c r="H688" s="44" t="n">
        <x:v>3.8</x:v>
      </x:c>
      <x:c r="I688" s="0" t="s">
        <x:v>125</x:v>
      </x:c>
      <x:c r="J688" s="45">
        <x:f>ROUND(E688* H688,5)</x:f>
      </x:c>
      <x:c r="K688" s="46" t="s"/>
    </x:row>
    <x:row r="689" spans="1:27">
      <x:c r="D689" s="47" t="s">
        <x:v>130</x:v>
      </x:c>
      <x:c r="E689" s="46" t="s"/>
      <x:c r="H689" s="46" t="s"/>
      <x:c r="K689" s="44">
        <x:f>SUM(J683:J688)</x:f>
      </x:c>
    </x:row>
    <x:row r="690" spans="1:27">
      <x:c r="D690" s="47" t="s">
        <x:v>133</x:v>
      </x:c>
      <x:c r="E690" s="46" t="s"/>
      <x:c r="H690" s="46" t="s"/>
      <x:c r="K690" s="48">
        <x:f>SUM(J675:J689)</x:f>
      </x:c>
    </x:row>
    <x:row r="691" spans="1:27">
      <x:c r="D691" s="47" t="s">
        <x:v>134</x:v>
      </x:c>
      <x:c r="E691" s="46" t="s"/>
      <x:c r="H691" s="46" t="s"/>
      <x:c r="K691" s="48">
        <x:f>SUM(K690:K690)</x:f>
      </x:c>
    </x:row>
    <x:row r="693" spans="1:27" customFormat="1" ht="45" customHeight="1">
      <x:c r="A693" s="36" t="s">
        <x:v>427</x:v>
      </x:c>
      <x:c r="B693" s="36" t="s">
        <x:v>90</x:v>
      </x:c>
      <x:c r="C693" s="37" t="s">
        <x:v>36</x:v>
      </x:c>
      <x:c r="D693" s="38" t="s">
        <x:v>91</x:v>
      </x:c>
      <x:c r="E693" s="37" t="s"/>
      <x:c r="F693" s="37" t="s"/>
      <x:c r="G693" s="37" t="s"/>
      <x:c r="H693" s="39" t="s">
        <x:v>118</x:v>
      </x:c>
      <x:c r="I693" s="40" t="n">
        <x:v>24</x:v>
      </x:c>
      <x:c r="J693" s="41" t="s"/>
      <x:c r="K693" s="42">
        <x:f>ROUND(K704,2)</x:f>
      </x:c>
      <x:c r="L693" s="37" t="s"/>
      <x:c r="M693" s="37" t="s"/>
      <x:c r="N693" s="37" t="s"/>
      <x:c r="O693" s="37" t="s"/>
      <x:c r="P693" s="37" t="s"/>
      <x:c r="Q693" s="37" t="s"/>
      <x:c r="R693" s="37" t="s"/>
      <x:c r="S693" s="37" t="s"/>
      <x:c r="T693" s="37" t="s"/>
      <x:c r="U693" s="37" t="s"/>
      <x:c r="V693" s="37" t="s"/>
      <x:c r="W693" s="37" t="s"/>
      <x:c r="X693" s="37" t="s"/>
      <x:c r="Y693" s="37" t="s"/>
      <x:c r="Z693" s="37" t="s"/>
      <x:c r="AA693" s="37" t="s"/>
    </x:row>
    <x:row r="694" spans="1:27">
      <x:c r="B694" s="14" t="s">
        <x:v>119</x:v>
      </x:c>
    </x:row>
    <x:row r="695" spans="1:27">
      <x:c r="B695" s="0" t="s">
        <x:v>172</x:v>
      </x:c>
      <x:c r="C695" s="0" t="s">
        <x:v>121</x:v>
      </x:c>
      <x:c r="D695" s="0" t="s">
        <x:v>173</x:v>
      </x:c>
      <x:c r="E695" s="43" t="n">
        <x:v>0.2</x:v>
      </x:c>
      <x:c r="F695" s="0" t="s">
        <x:v>123</x:v>
      </x:c>
      <x:c r="G695" s="0" t="s">
        <x:v>124</x:v>
      </x:c>
      <x:c r="H695" s="44" t="n">
        <x:v>23.29</x:v>
      </x:c>
      <x:c r="I695" s="0" t="s">
        <x:v>125</x:v>
      </x:c>
      <x:c r="J695" s="45">
        <x:f>ROUND(E695/I693* H695,5)</x:f>
      </x:c>
      <x:c r="K695" s="46" t="s"/>
    </x:row>
    <x:row r="696" spans="1:27">
      <x:c r="B696" s="0" t="s">
        <x:v>407</x:v>
      </x:c>
      <x:c r="C696" s="0" t="s">
        <x:v>121</x:v>
      </x:c>
      <x:c r="D696" s="0" t="s">
        <x:v>408</x:v>
      </x:c>
      <x:c r="E696" s="43" t="n">
        <x:v>1</x:v>
      </x:c>
      <x:c r="F696" s="0" t="s">
        <x:v>123</x:v>
      </x:c>
      <x:c r="G696" s="0" t="s">
        <x:v>124</x:v>
      </x:c>
      <x:c r="H696" s="44" t="n">
        <x:v>23.06</x:v>
      </x:c>
      <x:c r="I696" s="0" t="s">
        <x:v>125</x:v>
      </x:c>
      <x:c r="J696" s="45">
        <x:f>ROUND(E696/I693* H696,5)</x:f>
      </x:c>
      <x:c r="K696" s="46" t="s"/>
    </x:row>
    <x:row r="697" spans="1:27">
      <x:c r="B697" s="0" t="s">
        <x:v>138</x:v>
      </x:c>
      <x:c r="C697" s="0" t="s">
        <x:v>121</x:v>
      </x:c>
      <x:c r="D697" s="0" t="s">
        <x:v>139</x:v>
      </x:c>
      <x:c r="E697" s="43" t="n">
        <x:v>1</x:v>
      </x:c>
      <x:c r="F697" s="0" t="s">
        <x:v>123</x:v>
      </x:c>
      <x:c r="G697" s="0" t="s">
        <x:v>124</x:v>
      </x:c>
      <x:c r="H697" s="44" t="n">
        <x:v>19.52</x:v>
      </x:c>
      <x:c r="I697" s="0" t="s">
        <x:v>125</x:v>
      </x:c>
      <x:c r="J697" s="45">
        <x:f>ROUND(E697/I693* H697,5)</x:f>
      </x:c>
      <x:c r="K697" s="46" t="s"/>
    </x:row>
    <x:row r="698" spans="1:27">
      <x:c r="D698" s="47" t="s">
        <x:v>126</x:v>
      </x:c>
      <x:c r="E698" s="46" t="s"/>
      <x:c r="H698" s="46" t="s"/>
      <x:c r="K698" s="44">
        <x:f>SUM(J695:J697)</x:f>
      </x:c>
    </x:row>
    <x:row r="699" spans="1:27">
      <x:c r="B699" s="14" t="s">
        <x:v>127</x:v>
      </x:c>
      <x:c r="E699" s="46" t="s"/>
      <x:c r="H699" s="46" t="s"/>
      <x:c r="K699" s="46" t="s"/>
    </x:row>
    <x:row r="700" spans="1:27">
      <x:c r="B700" s="0" t="s">
        <x:v>428</x:v>
      </x:c>
      <x:c r="C700" s="0" t="s">
        <x:v>36</x:v>
      </x:c>
      <x:c r="D700" s="0" t="s">
        <x:v>429</x:v>
      </x:c>
      <x:c r="E700" s="43" t="n">
        <x:v>1.05</x:v>
      </x:c>
      <x:c r="G700" s="0" t="s">
        <x:v>124</x:v>
      </x:c>
      <x:c r="H700" s="44" t="n">
        <x:v>2.47</x:v>
      </x:c>
      <x:c r="I700" s="0" t="s">
        <x:v>125</x:v>
      </x:c>
      <x:c r="J700" s="45">
        <x:f>ROUND(E700* H700,5)</x:f>
      </x:c>
      <x:c r="K700" s="46" t="s"/>
    </x:row>
    <x:row r="701" spans="1:27">
      <x:c r="B701" s="0" t="s">
        <x:v>430</x:v>
      </x:c>
      <x:c r="C701" s="0" t="s">
        <x:v>136</x:v>
      </x:c>
      <x:c r="D701" s="0" t="s">
        <x:v>431</x:v>
      </x:c>
      <x:c r="E701" s="43" t="n">
        <x:v>2</x:v>
      </x:c>
      <x:c r="G701" s="0" t="s">
        <x:v>124</x:v>
      </x:c>
      <x:c r="H701" s="44" t="n">
        <x:v>0.39</x:v>
      </x:c>
      <x:c r="I701" s="0" t="s">
        <x:v>125</x:v>
      </x:c>
      <x:c r="J701" s="45">
        <x:f>ROUND(E701* H701,5)</x:f>
      </x:c>
      <x:c r="K701" s="46" t="s"/>
    </x:row>
    <x:row r="702" spans="1:27">
      <x:c r="D702" s="47" t="s">
        <x:v>130</x:v>
      </x:c>
      <x:c r="E702" s="46" t="s"/>
      <x:c r="H702" s="46" t="s"/>
      <x:c r="K702" s="44">
        <x:f>SUM(J700:J701)</x:f>
      </x:c>
    </x:row>
    <x:row r="703" spans="1:27">
      <x:c r="D703" s="47" t="s">
        <x:v>133</x:v>
      </x:c>
      <x:c r="E703" s="46" t="s"/>
      <x:c r="H703" s="46" t="s"/>
      <x:c r="K703" s="48">
        <x:f>SUM(J694:J702)</x:f>
      </x:c>
    </x:row>
    <x:row r="704" spans="1:27">
      <x:c r="D704" s="47" t="s">
        <x:v>134</x:v>
      </x:c>
      <x:c r="E704" s="46" t="s"/>
      <x:c r="H704" s="46" t="s"/>
      <x:c r="K704" s="48">
        <x:f>SUM(K703:K703)</x:f>
      </x:c>
    </x:row>
    <x:row r="706" spans="1:27" customFormat="1" ht="45" customHeight="1">
      <x:c r="A706" s="36" t="s">
        <x:v>432</x:v>
      </x:c>
      <x:c r="B706" s="36" t="s">
        <x:v>61</x:v>
      </x:c>
      <x:c r="C706" s="37" t="s">
        <x:v>16</x:v>
      </x:c>
      <x:c r="D706" s="38" t="s">
        <x:v>62</x:v>
      </x:c>
      <x:c r="E706" s="37" t="s"/>
      <x:c r="F706" s="37" t="s"/>
      <x:c r="G706" s="37" t="s"/>
      <x:c r="H706" s="39" t="s">
        <x:v>118</x:v>
      </x:c>
      <x:c r="I706" s="40" t="n">
        <x:v>1</x:v>
      </x:c>
      <x:c r="J706" s="41" t="s"/>
      <x:c r="K706" s="42" t="n">
        <x:v>24.56</x:v>
      </x:c>
      <x:c r="L706" s="37" t="s"/>
      <x:c r="M706" s="37" t="s"/>
      <x:c r="N706" s="37" t="s"/>
      <x:c r="O706" s="37" t="s"/>
      <x:c r="P706" s="37" t="s"/>
      <x:c r="Q706" s="37" t="s"/>
      <x:c r="R706" s="37" t="s"/>
      <x:c r="S706" s="37" t="s"/>
      <x:c r="T706" s="37" t="s"/>
      <x:c r="U706" s="37" t="s"/>
      <x:c r="V706" s="37" t="s"/>
      <x:c r="W706" s="37" t="s"/>
      <x:c r="X706" s="37" t="s"/>
      <x:c r="Y706" s="37" t="s"/>
      <x:c r="Z706" s="37" t="s"/>
      <x:c r="AA706" s="37" t="s"/>
    </x:row>
    <x:row r="707" spans="1:27" customFormat="1" ht="45" customHeight="1">
      <x:c r="A707" s="36" t="s">
        <x:v>433</x:v>
      </x:c>
      <x:c r="B707" s="36" t="s">
        <x:v>63</x:v>
      </x:c>
      <x:c r="C707" s="37" t="s">
        <x:v>16</x:v>
      </x:c>
      <x:c r="D707" s="38" t="s">
        <x:v>64</x:v>
      </x:c>
      <x:c r="E707" s="37" t="s"/>
      <x:c r="F707" s="37" t="s"/>
      <x:c r="G707" s="37" t="s"/>
      <x:c r="H707" s="39" t="s">
        <x:v>118</x:v>
      </x:c>
      <x:c r="I707" s="40" t="n">
        <x:v>1</x:v>
      </x:c>
      <x:c r="J707" s="41" t="s"/>
      <x:c r="K707" s="42" t="n">
        <x:v>46.78</x:v>
      </x:c>
      <x:c r="L707" s="37" t="s"/>
      <x:c r="M707" s="37" t="s"/>
      <x:c r="N707" s="37" t="s"/>
      <x:c r="O707" s="37" t="s"/>
      <x:c r="P707" s="37" t="s"/>
      <x:c r="Q707" s="37" t="s"/>
      <x:c r="R707" s="37" t="s"/>
      <x:c r="S707" s="37" t="s"/>
      <x:c r="T707" s="37" t="s"/>
      <x:c r="U707" s="37" t="s"/>
      <x:c r="V707" s="37" t="s"/>
      <x:c r="W707" s="37" t="s"/>
      <x:c r="X707" s="37" t="s"/>
      <x:c r="Y707" s="37" t="s"/>
      <x:c r="Z707" s="37" t="s"/>
      <x:c r="AA707" s="37" t="s"/>
    </x:row>
    <x:row r="708" spans="1:27" customFormat="1" ht="45" customHeight="1">
      <x:c r="A708" s="36" t="s">
        <x:v>434</x:v>
      </x:c>
      <x:c r="B708" s="36" t="s">
        <x:v>69</x:v>
      </x:c>
      <x:c r="C708" s="37" t="s">
        <x:v>16</x:v>
      </x:c>
      <x:c r="D708" s="38" t="s">
        <x:v>70</x:v>
      </x:c>
      <x:c r="E708" s="37" t="s"/>
      <x:c r="F708" s="37" t="s"/>
      <x:c r="G708" s="37" t="s"/>
      <x:c r="H708" s="39" t="s">
        <x:v>118</x:v>
      </x:c>
      <x:c r="I708" s="40" t="n">
        <x:v>1</x:v>
      </x:c>
      <x:c r="J708" s="41" t="s"/>
      <x:c r="K708" s="42" t="n">
        <x:v>18</x:v>
      </x:c>
      <x:c r="L708" s="37" t="s"/>
      <x:c r="M708" s="37" t="s"/>
      <x:c r="N708" s="37" t="s"/>
      <x:c r="O708" s="37" t="s"/>
      <x:c r="P708" s="37" t="s"/>
      <x:c r="Q708" s="37" t="s"/>
      <x:c r="R708" s="37" t="s"/>
      <x:c r="S708" s="37" t="s"/>
      <x:c r="T708" s="37" t="s"/>
      <x:c r="U708" s="37" t="s"/>
      <x:c r="V708" s="37" t="s"/>
      <x:c r="W708" s="37" t="s"/>
      <x:c r="X708" s="37" t="s"/>
      <x:c r="Y708" s="37" t="s"/>
      <x:c r="Z708" s="37" t="s"/>
      <x:c r="AA708" s="37" t="s"/>
    </x:row>
    <x:row r="709" spans="1:27" customFormat="1" ht="45" customHeight="1">
      <x:c r="A709" s="36" t="s">
        <x:v>435</x:v>
      </x:c>
      <x:c r="B709" s="36" t="s">
        <x:v>67</x:v>
      </x:c>
      <x:c r="C709" s="37" t="s">
        <x:v>16</x:v>
      </x:c>
      <x:c r="D709" s="38" t="s">
        <x:v>68</x:v>
      </x:c>
      <x:c r="E709" s="37" t="s"/>
      <x:c r="F709" s="37" t="s"/>
      <x:c r="G709" s="37" t="s"/>
      <x:c r="H709" s="39" t="s">
        <x:v>118</x:v>
      </x:c>
      <x:c r="I709" s="40" t="n">
        <x:v>1</x:v>
      </x:c>
      <x:c r="J709" s="41" t="s"/>
      <x:c r="K709" s="42" t="n">
        <x:v>35</x:v>
      </x:c>
      <x:c r="L709" s="37" t="s"/>
      <x:c r="M709" s="37" t="s"/>
      <x:c r="N709" s="37" t="s"/>
      <x:c r="O709" s="37" t="s"/>
      <x:c r="P709" s="37" t="s"/>
      <x:c r="Q709" s="37" t="s"/>
      <x:c r="R709" s="37" t="s"/>
      <x:c r="S709" s="37" t="s"/>
      <x:c r="T709" s="37" t="s"/>
      <x:c r="U709" s="37" t="s"/>
      <x:c r="V709" s="37" t="s"/>
      <x:c r="W709" s="37" t="s"/>
      <x:c r="X709" s="37" t="s"/>
      <x:c r="Y709" s="37" t="s"/>
      <x:c r="Z709" s="37" t="s"/>
      <x:c r="AA709" s="37" t="s"/>
    </x:row>
    <x:row r="710" spans="1:27" customFormat="1" ht="45" customHeight="1">
      <x:c r="A710" s="36" t="s">
        <x:v>436</x:v>
      </x:c>
      <x:c r="B710" s="36" t="s">
        <x:v>71</x:v>
      </x:c>
      <x:c r="C710" s="37" t="s">
        <x:v>16</x:v>
      </x:c>
      <x:c r="D710" s="38" t="s">
        <x:v>72</x:v>
      </x:c>
      <x:c r="E710" s="37" t="s"/>
      <x:c r="F710" s="37" t="s"/>
      <x:c r="G710" s="37" t="s"/>
      <x:c r="H710" s="39" t="s">
        <x:v>118</x:v>
      </x:c>
      <x:c r="I710" s="40" t="n">
        <x:v>1</x:v>
      </x:c>
      <x:c r="J710" s="41" t="s"/>
      <x:c r="K710" s="42" t="n">
        <x:v>15</x:v>
      </x:c>
      <x:c r="L710" s="37" t="s"/>
      <x:c r="M710" s="37" t="s"/>
      <x:c r="N710" s="37" t="s"/>
      <x:c r="O710" s="37" t="s"/>
      <x:c r="P710" s="37" t="s"/>
      <x:c r="Q710" s="37" t="s"/>
      <x:c r="R710" s="37" t="s"/>
      <x:c r="S710" s="37" t="s"/>
      <x:c r="T710" s="37" t="s"/>
      <x:c r="U710" s="37" t="s"/>
      <x:c r="V710" s="37" t="s"/>
      <x:c r="W710" s="37" t="s"/>
      <x:c r="X710" s="37" t="s"/>
      <x:c r="Y710" s="37" t="s"/>
      <x:c r="Z710" s="37" t="s"/>
      <x:c r="AA710" s="37" t="s"/>
    </x:row>
    <x:row r="711" spans="1:27" customFormat="1" ht="45" customHeight="1">
      <x:c r="A711" s="36" t="s">
        <x:v>437</x:v>
      </x:c>
      <x:c r="B711" s="36" t="s">
        <x:v>65</x:v>
      </x:c>
      <x:c r="C711" s="37" t="s">
        <x:v>16</x:v>
      </x:c>
      <x:c r="D711" s="38" t="s">
        <x:v>66</x:v>
      </x:c>
      <x:c r="E711" s="37" t="s"/>
      <x:c r="F711" s="37" t="s"/>
      <x:c r="G711" s="37" t="s"/>
      <x:c r="H711" s="39" t="s">
        <x:v>118</x:v>
      </x:c>
      <x:c r="I711" s="40" t="n">
        <x:v>1</x:v>
      </x:c>
      <x:c r="J711" s="41" t="s"/>
      <x:c r="K711" s="42" t="n">
        <x:v>44.24</x:v>
      </x:c>
      <x:c r="L711" s="37" t="s"/>
      <x:c r="M711" s="37" t="s"/>
      <x:c r="N711" s="37" t="s"/>
      <x:c r="O711" s="37" t="s"/>
      <x:c r="P711" s="37" t="s"/>
      <x:c r="Q711" s="37" t="s"/>
      <x:c r="R711" s="37" t="s"/>
      <x:c r="S711" s="37" t="s"/>
      <x:c r="T711" s="37" t="s"/>
      <x:c r="U711" s="37" t="s"/>
      <x:c r="V711" s="37" t="s"/>
      <x:c r="W711" s="37" t="s"/>
      <x:c r="X711" s="37" t="s"/>
      <x:c r="Y711" s="37" t="s"/>
      <x:c r="Z711" s="37" t="s"/>
      <x:c r="AA711" s="37" t="s"/>
    </x:row>
    <x:row r="712" spans="1:27" customFormat="1" ht="45" customHeight="1">
      <x:c r="A712" s="36" t="s">
        <x:v>438</x:v>
      </x:c>
      <x:c r="B712" s="36" t="s">
        <x:v>73</x:v>
      </x:c>
      <x:c r="C712" s="37" t="s">
        <x:v>16</x:v>
      </x:c>
      <x:c r="D712" s="38" t="s">
        <x:v>74</x:v>
      </x:c>
      <x:c r="E712" s="37" t="s"/>
      <x:c r="F712" s="37" t="s"/>
      <x:c r="G712" s="37" t="s"/>
      <x:c r="H712" s="39" t="s">
        <x:v>118</x:v>
      </x:c>
      <x:c r="I712" s="40" t="n">
        <x:v>1</x:v>
      </x:c>
      <x:c r="J712" s="41" t="s"/>
      <x:c r="K712" s="42" t="n">
        <x:v>21</x:v>
      </x:c>
      <x:c r="L712" s="37" t="s"/>
      <x:c r="M712" s="37" t="s"/>
      <x:c r="N712" s="37" t="s"/>
      <x:c r="O712" s="37" t="s"/>
      <x:c r="P712" s="37" t="s"/>
      <x:c r="Q712" s="37" t="s"/>
      <x:c r="R712" s="37" t="s"/>
      <x:c r="S712" s="37" t="s"/>
      <x:c r="T712" s="37" t="s"/>
      <x:c r="U712" s="37" t="s"/>
      <x:c r="V712" s="37" t="s"/>
      <x:c r="W712" s="37" t="s"/>
      <x:c r="X712" s="37" t="s"/>
      <x:c r="Y712" s="37" t="s"/>
      <x:c r="Z712" s="37" t="s"/>
      <x:c r="AA712" s="37" t="s"/>
    </x:row>
    <x:row r="713" spans="1:27" customFormat="1" ht="45" customHeight="1">
      <x:c r="A713" s="36" t="s">
        <x:v>439</x:v>
      </x:c>
      <x:c r="B713" s="36" t="s">
        <x:v>27</x:v>
      </x:c>
      <x:c r="C713" s="37" t="s">
        <x:v>21</x:v>
      </x:c>
      <x:c r="D713" s="38" t="s">
        <x:v>28</x:v>
      </x:c>
      <x:c r="E713" s="37" t="s"/>
      <x:c r="F713" s="37" t="s"/>
      <x:c r="G713" s="37" t="s"/>
      <x:c r="H713" s="39" t="s">
        <x:v>118</x:v>
      </x:c>
      <x:c r="I713" s="40" t="n">
        <x:v>1</x:v>
      </x:c>
      <x:c r="J713" s="41" t="s"/>
      <x:c r="K713" s="42">
        <x:f>ROUND(K718,2)</x:f>
      </x:c>
      <x:c r="L713" s="37" t="s"/>
      <x:c r="M713" s="37" t="s"/>
      <x:c r="N713" s="37" t="s"/>
      <x:c r="O713" s="37" t="s"/>
      <x:c r="P713" s="37" t="s"/>
      <x:c r="Q713" s="37" t="s"/>
      <x:c r="R713" s="37" t="s"/>
      <x:c r="S713" s="37" t="s"/>
      <x:c r="T713" s="37" t="s"/>
      <x:c r="U713" s="37" t="s"/>
      <x:c r="V713" s="37" t="s"/>
      <x:c r="W713" s="37" t="s"/>
      <x:c r="X713" s="37" t="s"/>
      <x:c r="Y713" s="37" t="s"/>
      <x:c r="Z713" s="37" t="s"/>
      <x:c r="AA713" s="37" t="s"/>
    </x:row>
    <x:row r="714" spans="1:27">
      <x:c r="B714" s="14" t="s">
        <x:v>127</x:v>
      </x:c>
    </x:row>
    <x:row r="715" spans="1:27">
      <x:c r="B715" s="0" t="s">
        <x:v>440</x:v>
      </x:c>
      <x:c r="C715" s="0" t="s">
        <x:v>233</x:v>
      </x:c>
      <x:c r="D715" s="0" t="s">
        <x:v>28</x:v>
      </x:c>
      <x:c r="E715" s="43" t="n">
        <x:v>0.43</x:v>
      </x:c>
      <x:c r="G715" s="0" t="s">
        <x:v>124</x:v>
      </x:c>
      <x:c r="H715" s="44" t="n">
        <x:v>75</x:v>
      </x:c>
      <x:c r="I715" s="0" t="s">
        <x:v>125</x:v>
      </x:c>
      <x:c r="J715" s="45">
        <x:f>ROUND(E715* H715,5)</x:f>
      </x:c>
      <x:c r="K715" s="46" t="s"/>
    </x:row>
    <x:row r="716" spans="1:27">
      <x:c r="D716" s="47" t="s">
        <x:v>130</x:v>
      </x:c>
      <x:c r="E716" s="46" t="s"/>
      <x:c r="H716" s="46" t="s"/>
      <x:c r="K716" s="44">
        <x:f>SUM(J715:J715)</x:f>
      </x:c>
    </x:row>
    <x:row r="717" spans="1:27">
      <x:c r="D717" s="47" t="s">
        <x:v>133</x:v>
      </x:c>
      <x:c r="E717" s="46" t="s"/>
      <x:c r="H717" s="46" t="s"/>
      <x:c r="K717" s="48">
        <x:f>SUM(J714:J716)</x:f>
      </x:c>
    </x:row>
    <x:row r="718" spans="1:27">
      <x:c r="D718" s="47" t="s">
        <x:v>134</x:v>
      </x:c>
      <x:c r="E718" s="46" t="s"/>
      <x:c r="H718" s="46" t="s"/>
      <x:c r="K718" s="48">
        <x:f>SUM(K717:K717)</x:f>
      </x:c>
    </x:row>
    <x:row r="720" spans="1:27">
      <x:c r="A720" s="20" t="s">
        <x:v>441</x:v>
      </x:c>
      <x:c r="B720" s="20" t="s"/>
    </x:row>
    <x:row r="721" spans="1:27" customFormat="1" ht="45" customHeight="1">
      <x:c r="A721" s="36" t="s"/>
      <x:c r="B721" s="36" t="s">
        <x:v>107</x:v>
      </x:c>
      <x:c r="C721" s="37" t="s">
        <x:v>105</x:v>
      </x:c>
      <x:c r="D721" s="38" t="s">
        <x:v>108</x:v>
      </x:c>
      <x:c r="E721" s="37" t="s"/>
      <x:c r="F721" s="37" t="s"/>
      <x:c r="G721" s="37" t="s"/>
      <x:c r="H721" s="39" t="s">
        <x:v>118</x:v>
      </x:c>
      <x:c r="I721" s="40" t="n">
        <x:v>1</x:v>
      </x:c>
      <x:c r="J721" s="41" t="s"/>
      <x:c r="K721" s="42" t="n">
        <x:v>2508.02</x:v>
      </x:c>
      <x:c r="L721" s="37" t="s"/>
      <x:c r="M721" s="37" t="s"/>
      <x:c r="N721" s="37" t="s"/>
      <x:c r="O721" s="37" t="s"/>
      <x:c r="P721" s="37" t="s"/>
      <x:c r="Q721" s="37" t="s"/>
      <x:c r="R721" s="37" t="s"/>
      <x:c r="S721" s="37" t="s"/>
      <x:c r="T721" s="37" t="s"/>
      <x:c r="U721" s="37" t="s"/>
      <x:c r="V721" s="37" t="s"/>
      <x:c r="W721" s="37" t="s"/>
      <x:c r="X721" s="37" t="s"/>
      <x:c r="Y721" s="37" t="s"/>
      <x:c r="Z721" s="37" t="s"/>
      <x:c r="AA721" s="37" t="s"/>
    </x:row>
    <x:row r="722" spans="1:27" customFormat="1" ht="45" customHeight="1">
      <x:c r="A722" s="36" t="s"/>
      <x:c r="B722" s="36" t="s">
        <x:v>442</x:v>
      </x:c>
      <x:c r="C722" s="37" t="s">
        <x:v>105</x:v>
      </x:c>
      <x:c r="D722" s="38" t="s">
        <x:v>443</x:v>
      </x:c>
      <x:c r="E722" s="37" t="s"/>
      <x:c r="F722" s="37" t="s"/>
      <x:c r="G722" s="37" t="s"/>
      <x:c r="H722" s="39" t="s">
        <x:v>118</x:v>
      </x:c>
      <x:c r="I722" s="40" t="n">
        <x:v>1</x:v>
      </x:c>
      <x:c r="J722" s="41" t="s"/>
      <x:c r="K722" s="42" t="n">
        <x:v>5000</x:v>
      </x:c>
      <x:c r="L722" s="37" t="s"/>
      <x:c r="M722" s="37" t="s"/>
      <x:c r="N722" s="37" t="s"/>
      <x:c r="O722" s="37" t="s"/>
      <x:c r="P722" s="37" t="s"/>
      <x:c r="Q722" s="37" t="s"/>
      <x:c r="R722" s="37" t="s"/>
      <x:c r="S722" s="37" t="s"/>
      <x:c r="T722" s="37" t="s"/>
      <x:c r="U722" s="37" t="s"/>
      <x:c r="V722" s="37" t="s"/>
      <x:c r="W722" s="37" t="s"/>
      <x:c r="X722" s="37" t="s"/>
      <x:c r="Y722" s="37" t="s"/>
      <x:c r="Z722" s="37" t="s"/>
      <x:c r="AA722" s="37" t="s"/>
    </x:row>
    <x:row r="723" spans="1:27" customFormat="1" ht="45" customHeight="1">
      <x:c r="A723" s="36" t="s"/>
      <x:c r="B723" s="36" t="s">
        <x:v>104</x:v>
      </x:c>
      <x:c r="C723" s="37" t="s">
        <x:v>105</x:v>
      </x:c>
      <x:c r="D723" s="38" t="s">
        <x:v>106</x:v>
      </x:c>
      <x:c r="E723" s="37" t="s"/>
      <x:c r="F723" s="37" t="s"/>
      <x:c r="G723" s="37" t="s"/>
      <x:c r="H723" s="39" t="s">
        <x:v>118</x:v>
      </x:c>
      <x:c r="I723" s="40" t="n">
        <x:v>1</x:v>
      </x:c>
      <x:c r="J723" s="41" t="s"/>
      <x:c r="K723" s="42">
        <x:f>ROUND(K725,2)</x:f>
      </x:c>
      <x:c r="L723" s="37" t="s"/>
      <x:c r="M723" s="37" t="s"/>
      <x:c r="N723" s="37" t="s"/>
      <x:c r="O723" s="37" t="s"/>
      <x:c r="P723" s="37" t="s"/>
      <x:c r="Q723" s="37" t="s"/>
      <x:c r="R723" s="37" t="s"/>
      <x:c r="S723" s="37" t="s"/>
      <x:c r="T723" s="37" t="s"/>
      <x:c r="U723" s="37" t="s"/>
      <x:c r="V723" s="37" t="s"/>
      <x:c r="W723" s="37" t="s"/>
      <x:c r="X723" s="37" t="s"/>
      <x:c r="Y723" s="37" t="s"/>
      <x:c r="Z723" s="37" t="s"/>
      <x:c r="AA723" s="37" t="s"/>
    </x:row>
    <x:row r="724" spans="1:27">
      <x:c r="D724" s="47" t="s">
        <x:v>133</x:v>
      </x:c>
      <x:c r="E724" s="46" t="s"/>
      <x:c r="H724" s="46" t="s"/>
      <x:c r="K724" s="48">
        <x:f>SUM(J723:J723)</x:f>
      </x:c>
    </x:row>
    <x:row r="725" spans="1:27">
      <x:c r="D725" s="47" t="s">
        <x:v>134</x:v>
      </x:c>
      <x:c r="E725" s="46" t="s"/>
      <x:c r="H725" s="46" t="s"/>
      <x:c r="K725" s="48">
        <x:f>SUM(K724:K724)</x:f>
      </x:c>
    </x:row>
  </x:sheetData>
  <x:sheetProtection sheet="1"/>
  <x:mergeCells count="129">
    <x:mergeCell ref="A1:K1"/>
    <x:mergeCell ref="A2:K2"/>
    <x:mergeCell ref="A3:K3"/>
    <x:mergeCell ref="A4:K4"/>
    <x:mergeCell ref="A6:K6"/>
    <x:mergeCell ref="D11:F11"/>
    <x:mergeCell ref="I11:J11"/>
    <x:mergeCell ref="D23:F23"/>
    <x:mergeCell ref="I23:J23"/>
    <x:mergeCell ref="D40:F40"/>
    <x:mergeCell ref="I40:J40"/>
    <x:mergeCell ref="D57:F57"/>
    <x:mergeCell ref="I57:J57"/>
    <x:mergeCell ref="D74:F74"/>
    <x:mergeCell ref="I74:J74"/>
    <x:mergeCell ref="D87:F87"/>
    <x:mergeCell ref="I87:J87"/>
    <x:mergeCell ref="D99:F99"/>
    <x:mergeCell ref="I99:J99"/>
    <x:mergeCell ref="D114:F114"/>
    <x:mergeCell ref="I114:J114"/>
    <x:mergeCell ref="D126:F126"/>
    <x:mergeCell ref="I126:J126"/>
    <x:mergeCell ref="D139:F139"/>
    <x:mergeCell ref="I139:J139"/>
    <x:mergeCell ref="D157:F157"/>
    <x:mergeCell ref="I157:J157"/>
    <x:mergeCell ref="D164:F164"/>
    <x:mergeCell ref="I164:J164"/>
    <x:mergeCell ref="D176:F176"/>
    <x:mergeCell ref="I176:J176"/>
    <x:mergeCell ref="D189:F189"/>
    <x:mergeCell ref="I189:J189"/>
    <x:mergeCell ref="D206:F206"/>
    <x:mergeCell ref="I206:J206"/>
    <x:mergeCell ref="D222:F222"/>
    <x:mergeCell ref="I222:J222"/>
    <x:mergeCell ref="D240:F240"/>
    <x:mergeCell ref="I240:J240"/>
    <x:mergeCell ref="D255:F255"/>
    <x:mergeCell ref="I255:J255"/>
    <x:mergeCell ref="D272:F272"/>
    <x:mergeCell ref="I272:J272"/>
    <x:mergeCell ref="D289:F289"/>
    <x:mergeCell ref="I289:J289"/>
    <x:mergeCell ref="D290:F290"/>
    <x:mergeCell ref="I290:J290"/>
    <x:mergeCell ref="D291:F291"/>
    <x:mergeCell ref="I291:J291"/>
    <x:mergeCell ref="D305:F305"/>
    <x:mergeCell ref="I305:J305"/>
    <x:mergeCell ref="D319:F319"/>
    <x:mergeCell ref="I319:J319"/>
    <x:mergeCell ref="D333:F333"/>
    <x:mergeCell ref="I333:J333"/>
    <x:mergeCell ref="D334:F334"/>
    <x:mergeCell ref="I334:J334"/>
    <x:mergeCell ref="D348:F348"/>
    <x:mergeCell ref="I348:J348"/>
    <x:mergeCell ref="D364:F364"/>
    <x:mergeCell ref="I364:J364"/>
    <x:mergeCell ref="D375:F375"/>
    <x:mergeCell ref="I375:J375"/>
    <x:mergeCell ref="D387:F387"/>
    <x:mergeCell ref="I387:J387"/>
    <x:mergeCell ref="D400:F400"/>
    <x:mergeCell ref="I400:J400"/>
    <x:mergeCell ref="D418:F418"/>
    <x:mergeCell ref="I418:J418"/>
    <x:mergeCell ref="D438:F438"/>
    <x:mergeCell ref="I438:J438"/>
    <x:mergeCell ref="D445:F445"/>
    <x:mergeCell ref="I445:J445"/>
    <x:mergeCell ref="D462:F462"/>
    <x:mergeCell ref="I462:J462"/>
    <x:mergeCell ref="D476:F476"/>
    <x:mergeCell ref="I476:J476"/>
    <x:mergeCell ref="D489:F489"/>
    <x:mergeCell ref="I489:J489"/>
    <x:mergeCell ref="D508:F508"/>
    <x:mergeCell ref="I508:J508"/>
    <x:mergeCell ref="D527:F527"/>
    <x:mergeCell ref="I527:J527"/>
    <x:mergeCell ref="D547:F547"/>
    <x:mergeCell ref="I547:J547"/>
    <x:mergeCell ref="D568:F568"/>
    <x:mergeCell ref="I568:J568"/>
    <x:mergeCell ref="D583:F583"/>
    <x:mergeCell ref="I583:J583"/>
    <x:mergeCell ref="D598:F598"/>
    <x:mergeCell ref="I598:J598"/>
    <x:mergeCell ref="D611:F611"/>
    <x:mergeCell ref="I611:J611"/>
    <x:mergeCell ref="D622:F622"/>
    <x:mergeCell ref="I622:J622"/>
    <x:mergeCell ref="D637:F637"/>
    <x:mergeCell ref="I637:J637"/>
    <x:mergeCell ref="D638:F638"/>
    <x:mergeCell ref="I638:J638"/>
    <x:mergeCell ref="D650:F650"/>
    <x:mergeCell ref="I650:J650"/>
    <x:mergeCell ref="D661:F661"/>
    <x:mergeCell ref="I661:J661"/>
    <x:mergeCell ref="D674:F674"/>
    <x:mergeCell ref="I674:J674"/>
    <x:mergeCell ref="D693:F693"/>
    <x:mergeCell ref="I693:J693"/>
    <x:mergeCell ref="D706:F706"/>
    <x:mergeCell ref="I706:J706"/>
    <x:mergeCell ref="D707:F707"/>
    <x:mergeCell ref="I707:J707"/>
    <x:mergeCell ref="D708:F708"/>
    <x:mergeCell ref="I708:J708"/>
    <x:mergeCell ref="D709:F709"/>
    <x:mergeCell ref="I709:J709"/>
    <x:mergeCell ref="D710:F710"/>
    <x:mergeCell ref="I710:J710"/>
    <x:mergeCell ref="D711:F711"/>
    <x:mergeCell ref="I711:J711"/>
    <x:mergeCell ref="D712:F712"/>
    <x:mergeCell ref="I712:J712"/>
    <x:mergeCell ref="D713:F713"/>
    <x:mergeCell ref="I713:J713"/>
    <x:mergeCell ref="D721:F721"/>
    <x:mergeCell ref="I721:J721"/>
    <x:mergeCell ref="D722:F722"/>
    <x:mergeCell ref="I722:J722"/>
    <x:mergeCell ref="D723:F723"/>
    <x:mergeCell ref="I723:J723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122"/>
  <x:sheetViews>
    <x:sheetView workbookViewId="0">
      <x:pane xSplit="0" ySplit="8" topLeftCell="A9" state="frozenSplit"/>
    </x:sheetView>
  </x:sheetViews>
  <x:sheetFormatPr defaultRowHeight="15"/>
  <x:cols>
    <x:col min="1" max="1" width="14.710625" style="0" customWidth="1"/>
    <x:col min="2" max="2" width="6.210625" style="0" customWidth="1"/>
    <x:col min="3" max="3" width="65.710625" style="0" customWidth="1"/>
    <x:col min="4" max="4" width="13.710625" style="0" customWidth="1"/>
    <x:col min="5" max="5" width="3.410625" style="0" customWidth="1"/>
  </x:cols>
  <x:sheetData>
    <x:row r="1" spans="1:5">
      <x:c r="A1" s="16" t="s">
        <x:v>0</x:v>
      </x:c>
      <x:c r="B1" s="16" t="s">
        <x:v>0</x:v>
      </x:c>
      <x:c r="C1" s="16" t="s">
        <x:v>0</x:v>
      </x:c>
      <x:c r="D1" s="16" t="s">
        <x:v>0</x:v>
      </x:c>
    </x:row>
    <x:row r="2" spans="1:5">
      <x:c r="A2" s="16" t="s">
        <x:v>1</x:v>
      </x:c>
      <x:c r="B2" s="16" t="s">
        <x:v>1</x:v>
      </x:c>
      <x:c r="C2" s="16" t="s">
        <x:v>1</x:v>
      </x:c>
      <x:c r="D2" s="16" t="s">
        <x:v>1</x:v>
      </x:c>
    </x:row>
    <x:row r="3" spans="1:5">
      <x:c r="A3" s="16" t="s">
        <x:v>2</x:v>
      </x:c>
      <x:c r="B3" s="16" t="s">
        <x:v>2</x:v>
      </x:c>
      <x:c r="C3" s="16" t="s">
        <x:v>2</x:v>
      </x:c>
      <x:c r="D3" s="16" t="s">
        <x:v>2</x:v>
      </x:c>
    </x:row>
    <x:row r="4" spans="1:5">
      <x:c r="A4" s="17">
        <x:v>44105</x:v>
      </x:c>
      <x:c r="B4" s="17">
        <x:v>44105</x:v>
      </x:c>
      <x:c r="C4" s="17">
        <x:v>44105</x:v>
      </x:c>
      <x:c r="D4" s="17">
        <x:v>44105</x:v>
      </x:c>
    </x:row>
    <x:row r="6" spans="1:5">
      <x:c r="A6" s="4" t="s">
        <x:v>110</x:v>
      </x:c>
      <x:c r="B6" s="4" t="s">
        <x:v>110</x:v>
      </x:c>
      <x:c r="C6" s="4" t="s">
        <x:v>110</x:v>
      </x:c>
      <x:c r="D6" s="4" t="s">
        <x:v>110</x:v>
      </x:c>
    </x:row>
    <x:row r="8" spans="1:5">
      <x:c r="A8" s="35" t="s">
        <x:v>112</x:v>
      </x:c>
      <x:c r="B8" s="35" t="s">
        <x:v>113</x:v>
      </x:c>
      <x:c r="C8" s="35" t="s">
        <x:v>114</x:v>
      </x:c>
      <x:c r="D8" s="35" t="s">
        <x:v>4</x:v>
      </x:c>
    </x:row>
    <x:row r="10" spans="1:5">
      <x:c r="A10" s="20" t="s">
        <x:v>119</x:v>
      </x:c>
    </x:row>
    <x:row r="11" spans="1:5">
      <x:c r="A11" s="0" t="s">
        <x:v>172</x:v>
      </x:c>
      <x:c r="B11" s="0" t="s">
        <x:v>121</x:v>
      </x:c>
      <x:c r="C11" s="0" t="s">
        <x:v>173</x:v>
      </x:c>
      <x:c r="D11" s="44" t="n">
        <x:v>23.29</x:v>
      </x:c>
    </x:row>
    <x:row r="12" spans="1:5">
      <x:c r="A12" s="0" t="s">
        <x:v>214</x:v>
      </x:c>
      <x:c r="B12" s="0" t="s">
        <x:v>121</x:v>
      </x:c>
      <x:c r="C12" s="0" t="s">
        <x:v>215</x:v>
      </x:c>
      <x:c r="D12" s="44" t="n">
        <x:v>23.38</x:v>
      </x:c>
    </x:row>
    <x:row r="13" spans="1:5">
      <x:c r="A13" s="0" t="s">
        <x:v>140</x:v>
      </x:c>
      <x:c r="B13" s="0" t="s">
        <x:v>121</x:v>
      </x:c>
      <x:c r="C13" s="0" t="s">
        <x:v>141</x:v>
      </x:c>
      <x:c r="D13" s="44" t="n">
        <x:v>23.38</x:v>
      </x:c>
    </x:row>
    <x:row r="14" spans="1:5">
      <x:c r="A14" s="0" t="s">
        <x:v>407</x:v>
      </x:c>
      <x:c r="B14" s="0" t="s">
        <x:v>121</x:v>
      </x:c>
      <x:c r="C14" s="0" t="s">
        <x:v>408</x:v>
      </x:c>
      <x:c r="D14" s="44" t="n">
        <x:v>23.06</x:v>
      </x:c>
    </x:row>
    <x:row r="15" spans="1:5">
      <x:c r="A15" s="0" t="s">
        <x:v>120</x:v>
      </x:c>
      <x:c r="B15" s="0" t="s">
        <x:v>121</x:v>
      </x:c>
      <x:c r="C15" s="0" t="s">
        <x:v>122</x:v>
      </x:c>
      <x:c r="D15" s="44" t="n">
        <x:v>20.76</x:v>
      </x:c>
    </x:row>
    <x:row r="16" spans="1:5">
      <x:c r="A16" s="0" t="s">
        <x:v>341</x:v>
      </x:c>
      <x:c r="B16" s="0" t="s">
        <x:v>121</x:v>
      </x:c>
      <x:c r="C16" s="0" t="s">
        <x:v>342</x:v>
      </x:c>
      <x:c r="D16" s="44" t="n">
        <x:v>19.53</x:v>
      </x:c>
    </x:row>
    <x:row r="17" spans="1:5">
      <x:c r="A17" s="0" t="s">
        <x:v>138</x:v>
      </x:c>
      <x:c r="B17" s="0" t="s">
        <x:v>121</x:v>
      </x:c>
      <x:c r="C17" s="0" t="s">
        <x:v>139</x:v>
      </x:c>
      <x:c r="D17" s="44" t="n">
        <x:v>19.52</x:v>
      </x:c>
    </x:row>
    <x:row r="18" spans="1:5">
      <x:c r="A18" s="0" t="s">
        <x:v>160</x:v>
      </x:c>
      <x:c r="B18" s="0" t="s">
        <x:v>121</x:v>
      </x:c>
      <x:c r="C18" s="0" t="s">
        <x:v>161</x:v>
      </x:c>
      <x:c r="D18" s="44" t="n">
        <x:v>20.19</x:v>
      </x:c>
    </x:row>
    <x:row r="19" spans="1:5">
      <x:c r="A19" s="0" t="s">
        <x:v>410</x:v>
      </x:c>
      <x:c r="B19" s="0" t="s">
        <x:v>121</x:v>
      </x:c>
      <x:c r="C19" s="0" t="s">
        <x:v>411</x:v>
      </x:c>
      <x:c r="D19" s="44" t="n">
        <x:v>20.1</x:v>
      </x:c>
    </x:row>
    <x:row r="20" spans="1:5">
      <x:c r="A20" s="0" t="s">
        <x:v>279</x:v>
      </x:c>
      <x:c r="B20" s="0" t="s">
        <x:v>236</x:v>
      </x:c>
      <x:c r="C20" s="0" t="s">
        <x:v>280</x:v>
      </x:c>
      <x:c r="D20" s="44" t="n">
        <x:v>14.69</x:v>
      </x:c>
    </x:row>
    <x:row r="21" spans="1:5">
      <x:c r="A21" s="0" t="s">
        <x:v>278</x:v>
      </x:c>
      <x:c r="B21" s="0" t="s">
        <x:v>236</x:v>
      </x:c>
      <x:c r="C21" s="0" t="s">
        <x:v>139</x:v>
      </x:c>
      <x:c r="D21" s="44" t="n">
        <x:v>12.3</x:v>
      </x:c>
    </x:row>
    <x:row r="22" spans="1:5">
      <x:c r="A22" s="20" t="s">
        <x:v>142</x:v>
      </x:c>
    </x:row>
    <x:row r="23" spans="1:5">
      <x:c r="A23" s="0" t="s">
        <x:v>164</x:v>
      </x:c>
      <x:c r="B23" s="0" t="s">
        <x:v>121</x:v>
      </x:c>
      <x:c r="C23" s="0" t="s">
        <x:v>165</x:v>
      </x:c>
      <x:c r="D23" s="44" t="n">
        <x:v>15.65</x:v>
      </x:c>
    </x:row>
    <x:row r="24" spans="1:5">
      <x:c r="A24" s="0" t="s">
        <x:v>188</x:v>
      </x:c>
      <x:c r="B24" s="0" t="s">
        <x:v>121</x:v>
      </x:c>
      <x:c r="C24" s="0" t="s">
        <x:v>189</x:v>
      </x:c>
      <x:c r="D24" s="44" t="n">
        <x:v>70.63</x:v>
      </x:c>
    </x:row>
    <x:row r="25" spans="1:5">
      <x:c r="A25" s="0" t="s">
        <x:v>300</x:v>
      </x:c>
      <x:c r="B25" s="0" t="s">
        <x:v>121</x:v>
      </x:c>
      <x:c r="C25" s="0" t="s">
        <x:v>301</x:v>
      </x:c>
      <x:c r="D25" s="44" t="n">
        <x:v>72.67</x:v>
      </x:c>
    </x:row>
    <x:row r="26" spans="1:5">
      <x:c r="A26" s="0" t="s">
        <x:v>298</x:v>
      </x:c>
      <x:c r="B26" s="0" t="s">
        <x:v>121</x:v>
      </x:c>
      <x:c r="C26" s="0" t="s">
        <x:v>299</x:v>
      </x:c>
      <x:c r="D26" s="44" t="n">
        <x:v>17.23</x:v>
      </x:c>
    </x:row>
    <x:row r="27" spans="1:5">
      <x:c r="A27" s="0" t="s">
        <x:v>303</x:v>
      </x:c>
      <x:c r="B27" s="0" t="s">
        <x:v>121</x:v>
      </x:c>
      <x:c r="C27" s="0" t="s">
        <x:v>304</x:v>
      </x:c>
      <x:c r="D27" s="44" t="n">
        <x:v>15.81</x:v>
      </x:c>
    </x:row>
    <x:row r="28" spans="1:5">
      <x:c r="A28" s="0" t="s">
        <x:v>162</x:v>
      </x:c>
      <x:c r="B28" s="0" t="s">
        <x:v>121</x:v>
      </x:c>
      <x:c r="C28" s="0" t="s">
        <x:v>163</x:v>
      </x:c>
      <x:c r="D28" s="44" t="n">
        <x:v>50.9</x:v>
      </x:c>
    </x:row>
    <x:row r="29" spans="1:5">
      <x:c r="A29" s="0" t="s">
        <x:v>306</x:v>
      </x:c>
      <x:c r="B29" s="0" t="s">
        <x:v>121</x:v>
      </x:c>
      <x:c r="C29" s="0" t="s">
        <x:v>307</x:v>
      </x:c>
      <x:c r="D29" s="44" t="n">
        <x:v>53.84</x:v>
      </x:c>
    </x:row>
    <x:row r="30" spans="1:5">
      <x:c r="A30" s="0" t="s">
        <x:v>294</x:v>
      </x:c>
      <x:c r="B30" s="0" t="s">
        <x:v>121</x:v>
      </x:c>
      <x:c r="C30" s="0" t="s">
        <x:v>295</x:v>
      </x:c>
      <x:c r="D30" s="44" t="n">
        <x:v>51.72</x:v>
      </x:c>
    </x:row>
    <x:row r="31" spans="1:5">
      <x:c r="A31" s="0" t="s">
        <x:v>178</x:v>
      </x:c>
      <x:c r="B31" s="0" t="s">
        <x:v>121</x:v>
      </x:c>
      <x:c r="C31" s="0" t="s">
        <x:v>179</x:v>
      </x:c>
      <x:c r="D31" s="44" t="n">
        <x:v>144.26</x:v>
      </x:c>
    </x:row>
    <x:row r="32" spans="1:5">
      <x:c r="A32" s="0" t="s">
        <x:v>329</x:v>
      </x:c>
      <x:c r="B32" s="0" t="s">
        <x:v>121</x:v>
      </x:c>
      <x:c r="C32" s="0" t="s">
        <x:v>330</x:v>
      </x:c>
      <x:c r="D32" s="44" t="n">
        <x:v>46.83</x:v>
      </x:c>
    </x:row>
    <x:row r="33" spans="1:5">
      <x:c r="A33" s="0" t="s">
        <x:v>198</x:v>
      </x:c>
      <x:c r="B33" s="0" t="s">
        <x:v>121</x:v>
      </x:c>
      <x:c r="C33" s="0" t="s">
        <x:v>199</x:v>
      </x:c>
      <x:c r="D33" s="44" t="n">
        <x:v>58.54</x:v>
      </x:c>
    </x:row>
    <x:row r="34" spans="1:5">
      <x:c r="A34" s="0" t="s">
        <x:v>314</x:v>
      </x:c>
      <x:c r="B34" s="0" t="s">
        <x:v>121</x:v>
      </x:c>
      <x:c r="C34" s="0" t="s">
        <x:v>315</x:v>
      </x:c>
      <x:c r="D34" s="44" t="n">
        <x:v>70.71</x:v>
      </x:c>
    </x:row>
    <x:row r="35" spans="1:5">
      <x:c r="A35" s="0" t="s">
        <x:v>176</x:v>
      </x:c>
      <x:c r="B35" s="0" t="s">
        <x:v>121</x:v>
      </x:c>
      <x:c r="C35" s="0" t="s">
        <x:v>177</x:v>
      </x:c>
      <x:c r="D35" s="44" t="n">
        <x:v>155.94</x:v>
      </x:c>
    </x:row>
    <x:row r="36" spans="1:5">
      <x:c r="A36" s="0" t="s">
        <x:v>240</x:v>
      </x:c>
      <x:c r="B36" s="0" t="s">
        <x:v>121</x:v>
      </x:c>
      <x:c r="C36" s="0" t="s">
        <x:v>241</x:v>
      </x:c>
      <x:c r="D36" s="44" t="n">
        <x:v>67.39</x:v>
      </x:c>
    </x:row>
    <x:row r="37" spans="1:5">
      <x:c r="A37" s="0" t="s">
        <x:v>220</x:v>
      </x:c>
      <x:c r="B37" s="0" t="s">
        <x:v>121</x:v>
      </x:c>
      <x:c r="C37" s="0" t="s">
        <x:v>221</x:v>
      </x:c>
      <x:c r="D37" s="44" t="n">
        <x:v>5.67</x:v>
      </x:c>
    </x:row>
    <x:row r="38" spans="1:5">
      <x:c r="A38" s="0" t="s">
        <x:v>312</x:v>
      </x:c>
      <x:c r="B38" s="0" t="s">
        <x:v>121</x:v>
      </x:c>
      <x:c r="C38" s="0" t="s">
        <x:v>313</x:v>
      </x:c>
      <x:c r="D38" s="44" t="n">
        <x:v>59.52</x:v>
      </x:c>
    </x:row>
    <x:row r="39" spans="1:5">
      <x:c r="A39" s="0" t="s">
        <x:v>196</x:v>
      </x:c>
      <x:c r="B39" s="0" t="s">
        <x:v>121</x:v>
      </x:c>
      <x:c r="C39" s="0" t="s">
        <x:v>197</x:v>
      </x:c>
      <x:c r="D39" s="44" t="n">
        <x:v>47.67</x:v>
      </x:c>
    </x:row>
    <x:row r="40" spans="1:5">
      <x:c r="A40" s="0" t="s">
        <x:v>310</x:v>
      </x:c>
      <x:c r="B40" s="0" t="s">
        <x:v>121</x:v>
      </x:c>
      <x:c r="C40" s="0" t="s">
        <x:v>311</x:v>
      </x:c>
      <x:c r="D40" s="44" t="n">
        <x:v>69.13</x:v>
      </x:c>
    </x:row>
    <x:row r="41" spans="1:5">
      <x:c r="A41" s="0" t="s">
        <x:v>194</x:v>
      </x:c>
      <x:c r="B41" s="0" t="s">
        <x:v>121</x:v>
      </x:c>
      <x:c r="C41" s="0" t="s">
        <x:v>195</x:v>
      </x:c>
      <x:c r="D41" s="44" t="n">
        <x:v>8.54</x:v>
      </x:c>
    </x:row>
    <x:row r="42" spans="1:5">
      <x:c r="A42" s="0" t="s">
        <x:v>292</x:v>
      </x:c>
      <x:c r="B42" s="0" t="s">
        <x:v>121</x:v>
      </x:c>
      <x:c r="C42" s="0" t="s">
        <x:v>293</x:v>
      </x:c>
      <x:c r="D42" s="44" t="n">
        <x:v>51.37</x:v>
      </x:c>
    </x:row>
    <x:row r="43" spans="1:5">
      <x:c r="A43" s="0" t="s">
        <x:v>206</x:v>
      </x:c>
      <x:c r="B43" s="0" t="s">
        <x:v>121</x:v>
      </x:c>
      <x:c r="C43" s="0" t="s">
        <x:v>207</x:v>
      </x:c>
      <x:c r="D43" s="44" t="n">
        <x:v>52.65</x:v>
      </x:c>
    </x:row>
    <x:row r="44" spans="1:5">
      <x:c r="A44" s="0" t="s">
        <x:v>319</x:v>
      </x:c>
      <x:c r="B44" s="0" t="s">
        <x:v>121</x:v>
      </x:c>
      <x:c r="C44" s="0" t="s">
        <x:v>320</x:v>
      </x:c>
      <x:c r="D44" s="44" t="n">
        <x:v>75.59</x:v>
      </x:c>
    </x:row>
    <x:row r="45" spans="1:5">
      <x:c r="A45" s="0" t="s">
        <x:v>174</x:v>
      </x:c>
      <x:c r="B45" s="0" t="s">
        <x:v>121</x:v>
      </x:c>
      <x:c r="C45" s="0" t="s">
        <x:v>175</x:v>
      </x:c>
      <x:c r="D45" s="44" t="n">
        <x:v>80</x:v>
      </x:c>
    </x:row>
    <x:row r="46" spans="1:5">
      <x:c r="A46" s="0" t="s">
        <x:v>222</x:v>
      </x:c>
      <x:c r="B46" s="0" t="s">
        <x:v>121</x:v>
      </x:c>
      <x:c r="C46" s="0" t="s">
        <x:v>223</x:v>
      </x:c>
      <x:c r="D46" s="44" t="n">
        <x:v>42.49</x:v>
      </x:c>
    </x:row>
    <x:row r="47" spans="1:5">
      <x:c r="A47" s="0" t="s">
        <x:v>192</x:v>
      </x:c>
      <x:c r="B47" s="0" t="s">
        <x:v>121</x:v>
      </x:c>
      <x:c r="C47" s="0" t="s">
        <x:v>193</x:v>
      </x:c>
      <x:c r="D47" s="44" t="n">
        <x:v>39.02</x:v>
      </x:c>
    </x:row>
    <x:row r="48" spans="1:5">
      <x:c r="A48" s="0" t="s">
        <x:v>143</x:v>
      </x:c>
      <x:c r="B48" s="0" t="s">
        <x:v>121</x:v>
      </x:c>
      <x:c r="C48" s="0" t="s">
        <x:v>144</x:v>
      </x:c>
      <x:c r="D48" s="44" t="n">
        <x:v>45.42</x:v>
      </x:c>
    </x:row>
    <x:row r="49" spans="1:5">
      <x:c r="A49" s="0" t="s">
        <x:v>358</x:v>
      </x:c>
      <x:c r="B49" s="0" t="s">
        <x:v>121</x:v>
      </x:c>
      <x:c r="C49" s="0" t="s">
        <x:v>359</x:v>
      </x:c>
      <x:c r="D49" s="44" t="n">
        <x:v>40.29</x:v>
      </x:c>
    </x:row>
    <x:row r="50" spans="1:5">
      <x:c r="A50" s="0" t="s">
        <x:v>371</x:v>
      </x:c>
      <x:c r="B50" s="0" t="s">
        <x:v>121</x:v>
      </x:c>
      <x:c r="C50" s="0" t="s">
        <x:v>372</x:v>
      </x:c>
      <x:c r="D50" s="44" t="n">
        <x:v>45.29</x:v>
      </x:c>
    </x:row>
    <x:row r="51" spans="1:5">
      <x:c r="A51" s="0" t="s">
        <x:v>360</x:v>
      </x:c>
      <x:c r="B51" s="0" t="s">
        <x:v>121</x:v>
      </x:c>
      <x:c r="C51" s="0" t="s">
        <x:v>361</x:v>
      </x:c>
      <x:c r="D51" s="44" t="n">
        <x:v>101.87</x:v>
      </x:c>
    </x:row>
    <x:row r="52" spans="1:5">
      <x:c r="A52" s="0" t="s">
        <x:v>350</x:v>
      </x:c>
      <x:c r="B52" s="0" t="s">
        <x:v>121</x:v>
      </x:c>
      <x:c r="C52" s="0" t="s">
        <x:v>351</x:v>
      </x:c>
      <x:c r="D52" s="44" t="n">
        <x:v>1.95</x:v>
      </x:c>
    </x:row>
    <x:row r="53" spans="1:5">
      <x:c r="A53" s="0" t="s">
        <x:v>348</x:v>
      </x:c>
      <x:c r="B53" s="0" t="s">
        <x:v>121</x:v>
      </x:c>
      <x:c r="C53" s="0" t="s">
        <x:v>349</x:v>
      </x:c>
      <x:c r="D53" s="44" t="n">
        <x:v>97.46</x:v>
      </x:c>
    </x:row>
    <x:row r="54" spans="1:5">
      <x:c r="A54" s="0" t="s">
        <x:v>246</x:v>
      </x:c>
      <x:c r="B54" s="0" t="s">
        <x:v>121</x:v>
      </x:c>
      <x:c r="C54" s="0" t="s">
        <x:v>247</x:v>
      </x:c>
      <x:c r="D54" s="44" t="n">
        <x:v>28.13</x:v>
      </x:c>
    </x:row>
    <x:row r="55" spans="1:5">
      <x:c r="A55" s="0" t="s">
        <x:v>238</x:v>
      </x:c>
      <x:c r="B55" s="0" t="s">
        <x:v>236</x:v>
      </x:c>
      <x:c r="C55" s="0" t="s">
        <x:v>239</x:v>
      </x:c>
      <x:c r="D55" s="44" t="n">
        <x:v>53.72</x:v>
      </x:c>
    </x:row>
    <x:row r="56" spans="1:5">
      <x:c r="A56" s="0" t="s">
        <x:v>235</x:v>
      </x:c>
      <x:c r="B56" s="0" t="s">
        <x:v>236</x:v>
      </x:c>
      <x:c r="C56" s="0" t="s">
        <x:v>237</x:v>
      </x:c>
      <x:c r="D56" s="44" t="n">
        <x:v>61.61</x:v>
      </x:c>
    </x:row>
    <x:row r="57" spans="1:5">
      <x:c r="A57" s="0" t="s">
        <x:v>168</x:v>
      </x:c>
      <x:c r="B57" s="0" t="s">
        <x:v>121</x:v>
      </x:c>
      <x:c r="C57" s="0" t="s">
        <x:v>169</x:v>
      </x:c>
      <x:c r="D57" s="44" t="n">
        <x:v>8.77</x:v>
      </x:c>
    </x:row>
    <x:row r="58" spans="1:5">
      <x:c r="A58" s="0" t="s">
        <x:v>321</x:v>
      </x:c>
      <x:c r="B58" s="0" t="s">
        <x:v>121</x:v>
      </x:c>
      <x:c r="C58" s="0" t="s">
        <x:v>322</x:v>
      </x:c>
      <x:c r="D58" s="44" t="n">
        <x:v>85.4</x:v>
      </x:c>
    </x:row>
    <x:row r="59" spans="1:5">
      <x:c r="A59" s="0" t="s">
        <x:v>252</x:v>
      </x:c>
      <x:c r="B59" s="0" t="s">
        <x:v>121</x:v>
      </x:c>
      <x:c r="C59" s="0" t="s">
        <x:v>253</x:v>
      </x:c>
      <x:c r="D59" s="44" t="n">
        <x:v>34.77</x:v>
      </x:c>
    </x:row>
    <x:row r="60" spans="1:5">
      <x:c r="A60" s="0" t="s">
        <x:v>260</x:v>
      </x:c>
      <x:c r="B60" s="0" t="s">
        <x:v>121</x:v>
      </x:c>
      <x:c r="C60" s="0" t="s">
        <x:v>261</x:v>
      </x:c>
      <x:c r="D60" s="44" t="n">
        <x:v>26.59</x:v>
      </x:c>
    </x:row>
    <x:row r="61" spans="1:5">
      <x:c r="A61" s="0" t="s">
        <x:v>228</x:v>
      </x:c>
      <x:c r="B61" s="0" t="s">
        <x:v>121</x:v>
      </x:c>
      <x:c r="C61" s="0" t="s">
        <x:v>229</x:v>
      </x:c>
      <x:c r="D61" s="44" t="n">
        <x:v>4.41</x:v>
      </x:c>
    </x:row>
    <x:row r="62" spans="1:5">
      <x:c r="A62" s="0" t="s">
        <x:v>296</x:v>
      </x:c>
      <x:c r="B62" s="0" t="s">
        <x:v>121</x:v>
      </x:c>
      <x:c r="C62" s="0" t="s">
        <x:v>297</x:v>
      </x:c>
      <x:c r="D62" s="44" t="n">
        <x:v>3.88</x:v>
      </x:c>
    </x:row>
    <x:row r="63" spans="1:5">
      <x:c r="A63" s="0" t="s">
        <x:v>362</x:v>
      </x:c>
      <x:c r="B63" s="0" t="s">
        <x:v>121</x:v>
      </x:c>
      <x:c r="C63" s="0" t="s">
        <x:v>363</x:v>
      </x:c>
      <x:c r="D63" s="44" t="n">
        <x:v>2.22</x:v>
      </x:c>
    </x:row>
    <x:row r="64" spans="1:5">
      <x:c r="A64" s="0" t="s">
        <x:v>364</x:v>
      </x:c>
      <x:c r="B64" s="0" t="s">
        <x:v>121</x:v>
      </x:c>
      <x:c r="C64" s="0" t="s">
        <x:v>365</x:v>
      </x:c>
      <x:c r="D64" s="44" t="n">
        <x:v>2.39</x:v>
      </x:c>
    </x:row>
    <x:row r="65" spans="1:5">
      <x:c r="A65" s="0" t="s">
        <x:v>180</x:v>
      </x:c>
      <x:c r="B65" s="0" t="s">
        <x:v>121</x:v>
      </x:c>
      <x:c r="C65" s="0" t="s">
        <x:v>181</x:v>
      </x:c>
      <x:c r="D65" s="44" t="n">
        <x:v>32.07</x:v>
      </x:c>
    </x:row>
    <x:row r="66" spans="1:5">
      <x:c r="A66" s="0" t="s">
        <x:v>412</x:v>
      </x:c>
      <x:c r="B66" s="0" t="s">
        <x:v>121</x:v>
      </x:c>
      <x:c r="C66" s="0" t="s">
        <x:v>413</x:v>
      </x:c>
      <x:c r="D66" s="44" t="n">
        <x:v>51.71</x:v>
      </x:c>
    </x:row>
    <x:row r="67" spans="1:5">
      <x:c r="A67" s="0" t="s">
        <x:v>415</x:v>
      </x:c>
      <x:c r="B67" s="0" t="s">
        <x:v>121</x:v>
      </x:c>
      <x:c r="C67" s="0" t="s">
        <x:v>416</x:v>
      </x:c>
      <x:c r="D67" s="44" t="n">
        <x:v>36.91</x:v>
      </x:c>
    </x:row>
    <x:row r="68" spans="1:5">
      <x:c r="A68" s="0" t="s">
        <x:v>182</x:v>
      </x:c>
      <x:c r="B68" s="0" t="s">
        <x:v>121</x:v>
      </x:c>
      <x:c r="C68" s="0" t="s">
        <x:v>183</x:v>
      </x:c>
      <x:c r="D68" s="44" t="n">
        <x:v>6.85</x:v>
      </x:c>
    </x:row>
    <x:row r="69" spans="1:5">
      <x:c r="A69" s="0" t="s">
        <x:v>346</x:v>
      </x:c>
      <x:c r="B69" s="0" t="s">
        <x:v>121</x:v>
      </x:c>
      <x:c r="C69" s="0" t="s">
        <x:v>347</x:v>
      </x:c>
      <x:c r="D69" s="44" t="n">
        <x:v>16.79</x:v>
      </x:c>
    </x:row>
    <x:row r="70" spans="1:5">
      <x:c r="A70" s="20" t="s">
        <x:v>127</x:v>
      </x:c>
    </x:row>
    <x:row r="71" spans="1:5">
      <x:c r="A71" s="0" t="s">
        <x:v>200</x:v>
      </x:c>
      <x:c r="B71" s="0" t="s">
        <x:v>21</x:v>
      </x:c>
      <x:c r="C71" s="0" t="s">
        <x:v>201</x:v>
      </x:c>
      <x:c r="D71" s="44" t="n">
        <x:v>1.67</x:v>
      </x:c>
    </x:row>
    <x:row r="72" spans="1:5">
      <x:c r="A72" s="0" t="s">
        <x:v>224</x:v>
      </x:c>
      <x:c r="B72" s="0" t="s">
        <x:v>21</x:v>
      </x:c>
      <x:c r="C72" s="0" t="s">
        <x:v>225</x:v>
      </x:c>
      <x:c r="D72" s="44" t="n">
        <x:v>20.95</x:v>
      </x:c>
    </x:row>
    <x:row r="73" spans="1:5">
      <x:c r="A73" s="0" t="s">
        <x:v>325</x:v>
      </x:c>
      <x:c r="B73" s="0" t="s">
        <x:v>21</x:v>
      </x:c>
      <x:c r="C73" s="0" t="s">
        <x:v>326</x:v>
      </x:c>
      <x:c r="D73" s="44" t="n">
        <x:v>18.88</x:v>
      </x:c>
    </x:row>
    <x:row r="74" spans="1:5">
      <x:c r="A74" s="0" t="s">
        <x:v>316</x:v>
      </x:c>
      <x:c r="B74" s="0" t="s">
        <x:v>21</x:v>
      </x:c>
      <x:c r="C74" s="0" t="s">
        <x:v>317</x:v>
      </x:c>
      <x:c r="D74" s="44" t="n">
        <x:v>3.29</x:v>
      </x:c>
    </x:row>
    <x:row r="75" spans="1:5">
      <x:c r="A75" s="0" t="s">
        <x:v>202</x:v>
      </x:c>
      <x:c r="B75" s="0" t="s">
        <x:v>21</x:v>
      </x:c>
      <x:c r="C75" s="0" t="s">
        <x:v>203</x:v>
      </x:c>
      <x:c r="D75" s="44" t="n">
        <x:v>5.93</x:v>
      </x:c>
    </x:row>
    <x:row r="76" spans="1:5">
      <x:c r="A76" s="0" t="s">
        <x:v>338</x:v>
      </x:c>
      <x:c r="B76" s="0" t="s">
        <x:v>21</x:v>
      </x:c>
      <x:c r="C76" s="0" t="s">
        <x:v>339</x:v>
      </x:c>
      <x:c r="D76" s="44" t="n">
        <x:v>55.63</x:v>
      </x:c>
    </x:row>
    <x:row r="77" spans="1:5">
      <x:c r="A77" s="0" t="s">
        <x:v>323</x:v>
      </x:c>
      <x:c r="B77" s="0" t="s">
        <x:v>233</x:v>
      </x:c>
      <x:c r="C77" s="0" t="s">
        <x:v>324</x:v>
      </x:c>
      <x:c r="D77" s="44" t="n">
        <x:v>86.16</x:v>
      </x:c>
    </x:row>
    <x:row r="78" spans="1:5">
      <x:c r="A78" s="0" t="s">
        <x:v>248</x:v>
      </x:c>
      <x:c r="B78" s="0" t="s">
        <x:v>39</x:v>
      </x:c>
      <x:c r="C78" s="0" t="s">
        <x:v>249</x:v>
      </x:c>
      <x:c r="D78" s="44" t="n">
        <x:v>0.35</x:v>
      </x:c>
    </x:row>
    <x:row r="79" spans="1:5">
      <x:c r="A79" s="0" t="s">
        <x:v>397</x:v>
      </x:c>
      <x:c r="B79" s="0" t="s">
        <x:v>39</x:v>
      </x:c>
      <x:c r="C79" s="0" t="s">
        <x:v>398</x:v>
      </x:c>
      <x:c r="D79" s="44" t="n">
        <x:v>1.16</x:v>
      </x:c>
    </x:row>
    <x:row r="80" spans="1:5">
      <x:c r="A80" s="0" t="s">
        <x:v>343</x:v>
      </x:c>
      <x:c r="B80" s="0" t="s">
        <x:v>21</x:v>
      </x:c>
      <x:c r="C80" s="0" t="s">
        <x:v>344</x:v>
      </x:c>
      <x:c r="D80" s="44" t="n">
        <x:v>67.56</x:v>
      </x:c>
    </x:row>
    <x:row r="81" spans="1:5">
      <x:c r="A81" s="0" t="s">
        <x:v>352</x:v>
      </x:c>
      <x:c r="B81" s="0" t="s">
        <x:v>21</x:v>
      </x:c>
      <x:c r="C81" s="0" t="s">
        <x:v>353</x:v>
      </x:c>
      <x:c r="D81" s="44" t="n">
        <x:v>70.08</x:v>
      </x:c>
    </x:row>
    <x:row r="82" spans="1:5">
      <x:c r="A82" s="0" t="s">
        <x:v>355</x:v>
      </x:c>
      <x:c r="B82" s="0" t="s">
        <x:v>21</x:v>
      </x:c>
      <x:c r="C82" s="0" t="s">
        <x:v>356</x:v>
      </x:c>
      <x:c r="D82" s="44" t="n">
        <x:v>73.98</x:v>
      </x:c>
    </x:row>
    <x:row r="83" spans="1:5">
      <x:c r="A83" s="0" t="s">
        <x:v>210</x:v>
      </x:c>
      <x:c r="B83" s="0" t="s">
        <x:v>21</x:v>
      </x:c>
      <x:c r="C83" s="0" t="s">
        <x:v>211</x:v>
      </x:c>
      <x:c r="D83" s="44" t="n">
        <x:v>62.54</x:v>
      </x:c>
    </x:row>
    <x:row r="84" spans="1:5">
      <x:c r="A84" s="0" t="s">
        <x:v>146</x:v>
      </x:c>
      <x:c r="B84" s="0" t="s">
        <x:v>21</x:v>
      </x:c>
      <x:c r="C84" s="0" t="s">
        <x:v>147</x:v>
      </x:c>
      <x:c r="D84" s="44" t="n">
        <x:v>58.04</x:v>
      </x:c>
    </x:row>
    <x:row r="85" spans="1:5">
      <x:c r="A85" s="0" t="s">
        <x:v>230</x:v>
      </x:c>
      <x:c r="B85" s="0" t="s">
        <x:v>21</x:v>
      </x:c>
      <x:c r="C85" s="0" t="s">
        <x:v>231</x:v>
      </x:c>
      <x:c r="D85" s="44" t="n">
        <x:v>85.93</x:v>
      </x:c>
    </x:row>
    <x:row r="86" spans="1:5">
      <x:c r="A86" s="0" t="s">
        <x:v>216</x:v>
      </x:c>
      <x:c r="B86" s="0" t="s">
        <x:v>21</x:v>
      </x:c>
      <x:c r="C86" s="0" t="s">
        <x:v>217</x:v>
      </x:c>
      <x:c r="D86" s="44" t="n">
        <x:v>57.4</x:v>
      </x:c>
    </x:row>
    <x:row r="87" spans="1:5">
      <x:c r="A87" s="0" t="s">
        <x:v>394</x:v>
      </x:c>
      <x:c r="B87" s="0" t="s">
        <x:v>46</x:v>
      </x:c>
      <x:c r="C87" s="0" t="s">
        <x:v>395</x:v>
      </x:c>
      <x:c r="D87" s="44" t="n">
        <x:v>1.73</x:v>
      </x:c>
    </x:row>
    <x:row r="88" spans="1:5">
      <x:c r="A88" s="0" t="s">
        <x:v>333</x:v>
      </x:c>
      <x:c r="B88" s="0" t="s">
        <x:v>39</x:v>
      </x:c>
      <x:c r="C88" s="0" t="s">
        <x:v>334</x:v>
      </x:c>
      <x:c r="D88" s="44" t="n">
        <x:v>1.87</x:v>
      </x:c>
    </x:row>
    <x:row r="89" spans="1:5">
      <x:c r="A89" s="0" t="s">
        <x:v>368</x:v>
      </x:c>
      <x:c r="B89" s="0" t="s">
        <x:v>39</x:v>
      </x:c>
      <x:c r="C89" s="0" t="s">
        <x:v>369</x:v>
      </x:c>
      <x:c r="D89" s="44" t="n">
        <x:v>1.13</x:v>
      </x:c>
    </x:row>
    <x:row r="90" spans="1:5">
      <x:c r="A90" s="0" t="s">
        <x:v>430</x:v>
      </x:c>
      <x:c r="B90" s="0" t="s">
        <x:v>136</x:v>
      </x:c>
      <x:c r="C90" s="0" t="s">
        <x:v>431</x:v>
      </x:c>
      <x:c r="D90" s="44" t="n">
        <x:v>0.39</x:v>
      </x:c>
    </x:row>
    <x:row r="91" spans="1:5">
      <x:c r="A91" s="0" t="s">
        <x:v>335</x:v>
      </x:c>
      <x:c r="B91" s="0" t="s">
        <x:v>39</x:v>
      </x:c>
      <x:c r="C91" s="0" t="s">
        <x:v>336</x:v>
      </x:c>
      <x:c r="D91" s="44" t="n">
        <x:v>0.6</x:v>
      </x:c>
    </x:row>
    <x:row r="92" spans="1:5">
      <x:c r="A92" s="0" t="s">
        <x:v>381</x:v>
      </x:c>
      <x:c r="B92" s="0" t="s">
        <x:v>16</x:v>
      </x:c>
      <x:c r="C92" s="0" t="s">
        <x:v>382</x:v>
      </x:c>
      <x:c r="D92" s="44" t="n">
        <x:v>0.43</x:v>
      </x:c>
    </x:row>
    <x:row r="93" spans="1:5">
      <x:c r="A93" s="0" t="s">
        <x:v>373</x:v>
      </x:c>
      <x:c r="B93" s="0" t="s">
        <x:v>374</x:v>
      </x:c>
      <x:c r="C93" s="0" t="s">
        <x:v>375</x:v>
      </x:c>
      <x:c r="D93" s="44" t="n">
        <x:v>16.49</x:v>
      </x:c>
    </x:row>
    <x:row r="94" spans="1:5">
      <x:c r="A94" s="0" t="s">
        <x:v>383</x:v>
      </x:c>
      <x:c r="B94" s="0" t="s">
        <x:v>36</x:v>
      </x:c>
      <x:c r="C94" s="0" t="s">
        <x:v>384</x:v>
      </x:c>
      <x:c r="D94" s="44" t="n">
        <x:v>3.65</x:v>
      </x:c>
    </x:row>
    <x:row r="95" spans="1:5">
      <x:c r="A95" s="0" t="s">
        <x:v>366</x:v>
      </x:c>
      <x:c r="B95" s="0" t="s">
        <x:v>21</x:v>
      </x:c>
      <x:c r="C95" s="0" t="s">
        <x:v>367</x:v>
      </x:c>
      <x:c r="D95" s="44" t="n">
        <x:v>7.38</x:v>
      </x:c>
    </x:row>
    <x:row r="96" spans="1:5">
      <x:c r="A96" s="0" t="s">
        <x:v>378</x:v>
      </x:c>
      <x:c r="B96" s="0" t="s">
        <x:v>379</x:v>
      </x:c>
      <x:c r="C96" s="0" t="s">
        <x:v>380</x:v>
      </x:c>
      <x:c r="D96" s="44" t="n">
        <x:v>2.27</x:v>
      </x:c>
    </x:row>
    <x:row r="97" spans="1:5">
      <x:c r="A97" s="0" t="s">
        <x:v>376</x:v>
      </x:c>
      <x:c r="B97" s="0" t="s">
        <x:v>136</x:v>
      </x:c>
      <x:c r="C97" s="0" t="s">
        <x:v>377</x:v>
      </x:c>
      <x:c r="D97" s="44" t="n">
        <x:v>1.4</x:v>
      </x:c>
    </x:row>
    <x:row r="98" spans="1:5">
      <x:c r="A98" s="0" t="s">
        <x:v>440</x:v>
      </x:c>
      <x:c r="B98" s="0" t="s">
        <x:v>233</x:v>
      </x:c>
      <x:c r="C98" s="0" t="s">
        <x:v>28</x:v>
      </x:c>
      <x:c r="D98" s="44" t="n">
        <x:v>75</x:v>
      </x:c>
    </x:row>
    <x:row r="99" spans="1:5">
      <x:c r="A99" s="0" t="s">
        <x:v>331</x:v>
      </x:c>
      <x:c r="B99" s="0" t="s">
        <x:v>21</x:v>
      </x:c>
      <x:c r="C99" s="0" t="s">
        <x:v>332</x:v>
      </x:c>
      <x:c r="D99" s="44" t="n">
        <x:v>48.38</x:v>
      </x:c>
    </x:row>
    <x:row r="100" spans="1:5">
      <x:c r="A100" s="0" t="s">
        <x:v>386</x:v>
      </x:c>
      <x:c r="B100" s="0" t="s">
        <x:v>16</x:v>
      </x:c>
      <x:c r="C100" s="0" t="s">
        <x:v>387</x:v>
      </x:c>
      <x:c r="D100" s="44" t="n">
        <x:v>104</x:v>
      </x:c>
    </x:row>
    <x:row r="101" spans="1:5">
      <x:c r="A101" s="0" t="s">
        <x:v>389</x:v>
      </x:c>
      <x:c r="B101" s="0" t="s">
        <x:v>16</x:v>
      </x:c>
      <x:c r="C101" s="0" t="s">
        <x:v>390</x:v>
      </x:c>
      <x:c r="D101" s="44" t="n">
        <x:v>124</x:v>
      </x:c>
    </x:row>
    <x:row r="102" spans="1:5">
      <x:c r="A102" s="0" t="s">
        <x:v>392</x:v>
      </x:c>
      <x:c r="B102" s="0" t="s">
        <x:v>46</x:v>
      </x:c>
      <x:c r="C102" s="0" t="s">
        <x:v>393</x:v>
      </x:c>
      <x:c r="D102" s="44" t="n">
        <x:v>12.03</x:v>
      </x:c>
    </x:row>
    <x:row r="103" spans="1:5">
      <x:c r="A103" s="0" t="s">
        <x:v>242</x:v>
      </x:c>
      <x:c r="B103" s="0" t="s">
        <x:v>233</x:v>
      </x:c>
      <x:c r="C103" s="0" t="s">
        <x:v>243</x:v>
      </x:c>
      <x:c r="D103" s="44" t="n">
        <x:v>63.93</x:v>
      </x:c>
    </x:row>
    <x:row r="104" spans="1:5">
      <x:c r="A104" s="0" t="s">
        <x:v>254</x:v>
      </x:c>
      <x:c r="B104" s="0" t="s">
        <x:v>39</x:v>
      </x:c>
      <x:c r="C104" s="0" t="s">
        <x:v>255</x:v>
      </x:c>
      <x:c r="D104" s="44" t="n">
        <x:v>1.37</x:v>
      </x:c>
    </x:row>
    <x:row r="105" spans="1:5">
      <x:c r="A105" s="0" t="s">
        <x:v>256</x:v>
      </x:c>
      <x:c r="B105" s="0" t="s">
        <x:v>39</x:v>
      </x:c>
      <x:c r="C105" s="0" t="s">
        <x:v>257</x:v>
      </x:c>
      <x:c r="D105" s="44" t="n">
        <x:v>1.22</x:v>
      </x:c>
    </x:row>
    <x:row r="106" spans="1:5">
      <x:c r="A106" s="0" t="s">
        <x:v>400</x:v>
      </x:c>
      <x:c r="B106" s="0" t="s">
        <x:v>16</x:v>
      </x:c>
      <x:c r="C106" s="0" t="s">
        <x:v>401</x:v>
      </x:c>
      <x:c r="D106" s="44" t="n">
        <x:v>44.31</x:v>
      </x:c>
    </x:row>
    <x:row r="107" spans="1:5">
      <x:c r="A107" s="0" t="s">
        <x:v>404</x:v>
      </x:c>
      <x:c r="B107" s="0" t="s">
        <x:v>16</x:v>
      </x:c>
      <x:c r="C107" s="0" t="s">
        <x:v>405</x:v>
      </x:c>
      <x:c r="D107" s="44" t="n">
        <x:v>6.76</x:v>
      </x:c>
    </x:row>
    <x:row r="108" spans="1:5">
      <x:c r="A108" s="0" t="s">
        <x:v>128</x:v>
      </x:c>
      <x:c r="B108" s="0" t="s">
        <x:v>16</x:v>
      </x:c>
      <x:c r="C108" s="0" t="s">
        <x:v>129</x:v>
      </x:c>
      <x:c r="D108" s="44" t="n">
        <x:v>0.11</x:v>
      </x:c>
    </x:row>
    <x:row r="109" spans="1:5">
      <x:c r="A109" s="0" t="s">
        <x:v>148</x:v>
      </x:c>
      <x:c r="B109" s="0" t="s">
        <x:v>136</x:v>
      </x:c>
      <x:c r="C109" s="0" t="s">
        <x:v>149</x:v>
      </x:c>
      <x:c r="D109" s="44" t="n">
        <x:v>818.06</x:v>
      </x:c>
    </x:row>
    <x:row r="110" spans="1:5">
      <x:c r="A110" s="0" t="s">
        <x:v>152</x:v>
      </x:c>
      <x:c r="B110" s="0" t="s">
        <x:v>136</x:v>
      </x:c>
      <x:c r="C110" s="0" t="s">
        <x:v>153</x:v>
      </x:c>
      <x:c r="D110" s="44" t="n">
        <x:v>516.7</x:v>
      </x:c>
    </x:row>
    <x:row r="111" spans="1:5">
      <x:c r="A111" s="0" t="s">
        <x:v>156</x:v>
      </x:c>
      <x:c r="B111" s="0" t="s">
        <x:v>136</x:v>
      </x:c>
      <x:c r="C111" s="0" t="s">
        <x:v>157</x:v>
      </x:c>
      <x:c r="D111" s="44" t="n">
        <x:v>164.35</x:v>
      </x:c>
    </x:row>
    <x:row r="112" spans="1:5">
      <x:c r="A112" s="0" t="s">
        <x:v>268</x:v>
      </x:c>
      <x:c r="B112" s="0" t="s">
        <x:v>16</x:v>
      </x:c>
      <x:c r="C112" s="0" t="s">
        <x:v>269</x:v>
      </x:c>
      <x:c r="D112" s="44" t="n">
        <x:v>2.02</x:v>
      </x:c>
    </x:row>
    <x:row r="113" spans="1:5">
      <x:c r="A113" s="0" t="s">
        <x:v>417</x:v>
      </x:c>
      <x:c r="B113" s="0" t="s">
        <x:v>39</x:v>
      </x:c>
      <x:c r="C113" s="0" t="s">
        <x:v>418</x:v>
      </x:c>
      <x:c r="D113" s="44" t="n">
        <x:v>6.62</x:v>
      </x:c>
    </x:row>
    <x:row r="114" spans="1:5">
      <x:c r="A114" s="0" t="s">
        <x:v>419</x:v>
      </x:c>
      <x:c r="B114" s="0" t="s">
        <x:v>39</x:v>
      </x:c>
      <x:c r="C114" s="0" t="s">
        <x:v>420</x:v>
      </x:c>
      <x:c r="D114" s="44" t="n">
        <x:v>8.21</x:v>
      </x:c>
    </x:row>
    <x:row r="115" spans="1:5">
      <x:c r="A115" s="0" t="s">
        <x:v>421</x:v>
      </x:c>
      <x:c r="B115" s="0" t="s">
        <x:v>39</x:v>
      </x:c>
      <x:c r="C115" s="0" t="s">
        <x:v>422</x:v>
      </x:c>
      <x:c r="D115" s="44" t="n">
        <x:v>0.82</x:v>
      </x:c>
    </x:row>
    <x:row r="116" spans="1:5">
      <x:c r="A116" s="0" t="s">
        <x:v>423</x:v>
      </x:c>
      <x:c r="B116" s="0" t="s">
        <x:v>39</x:v>
      </x:c>
      <x:c r="C116" s="0" t="s">
        <x:v>424</x:v>
      </x:c>
      <x:c r="D116" s="44" t="n">
        <x:v>0.92</x:v>
      </x:c>
    </x:row>
    <x:row r="117" spans="1:5">
      <x:c r="A117" s="0" t="s">
        <x:v>425</x:v>
      </x:c>
      <x:c r="B117" s="0" t="s">
        <x:v>39</x:v>
      </x:c>
      <x:c r="C117" s="0" t="s">
        <x:v>426</x:v>
      </x:c>
      <x:c r="D117" s="44" t="n">
        <x:v>3.8</x:v>
      </x:c>
    </x:row>
    <x:row r="118" spans="1:5">
      <x:c r="A118" s="0" t="s">
        <x:v>428</x:v>
      </x:c>
      <x:c r="B118" s="0" t="s">
        <x:v>36</x:v>
      </x:c>
      <x:c r="C118" s="0" t="s">
        <x:v>429</x:v>
      </x:c>
      <x:c r="D118" s="44" t="n">
        <x:v>2.47</x:v>
      </x:c>
    </x:row>
    <x:row r="119" spans="1:5">
      <x:c r="A119" s="0" t="s">
        <x:v>288</x:v>
      </x:c>
      <x:c r="B119" s="0" t="s">
        <x:v>289</x:v>
      </x:c>
      <x:c r="C119" s="0" t="s">
        <x:v>290</x:v>
      </x:c>
      <x:c r="D119" s="44" t="n">
        <x:v>37.26</x:v>
      </x:c>
    </x:row>
    <x:row r="120" spans="1:5">
      <x:c r="A120" s="0" t="s">
        <x:v>281</x:v>
      </x:c>
      <x:c r="B120" s="0" t="s">
        <x:v>282</x:v>
      </x:c>
      <x:c r="C120" s="0" t="s">
        <x:v>283</x:v>
      </x:c>
      <x:c r="D120" s="44" t="n">
        <x:v>29.75</x:v>
      </x:c>
    </x:row>
    <x:row r="121" spans="1:5">
      <x:c r="A121" s="0" t="s">
        <x:v>284</x:v>
      </x:c>
      <x:c r="B121" s="0" t="s">
        <x:v>276</x:v>
      </x:c>
      <x:c r="C121" s="0" t="s">
        <x:v>285</x:v>
      </x:c>
      <x:c r="D121" s="44" t="n">
        <x:v>109.8</x:v>
      </x:c>
    </x:row>
    <x:row r="122" spans="1:5">
      <x:c r="A122" s="0" t="s">
        <x:v>286</x:v>
      </x:c>
      <x:c r="B122" s="0" t="s">
        <x:v>276</x:v>
      </x:c>
      <x:c r="C122" s="0" t="s">
        <x:v>287</x:v>
      </x:c>
      <x:c r="D122" s="44" t="n">
        <x:v>81.49</x:v>
      </x:c>
    </x:row>
  </x:sheetData>
  <x:sheetProtection sheet="1"/>
  <x:mergeCells count="5">
    <x:mergeCell ref="A1:D1"/>
    <x:mergeCell ref="A2:D2"/>
    <x:mergeCell ref="A3:D3"/>
    <x:mergeCell ref="A4:D4"/>
    <x:mergeCell ref="A6:D6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62"/>
  <x:sheetViews>
    <x:sheetView workbookViewId="0"/>
  </x:sheetViews>
  <x:sheetFormatPr defaultRowHeight="15"/>
  <x:cols>
    <x:col min="1" max="1" width="25.710625" style="0" customWidth="1"/>
    <x:col min="2" max="2" width="3.410625" style="0" customWidth="1"/>
    <x:col min="3" max="8" width="13.710625" style="0" customWidth="1"/>
  </x:cols>
  <x:sheetData>
    <x:row r="1" spans="1:8">
      <x:c r="E1" s="49" t="s">
        <x:v>0</x:v>
      </x:c>
      <x:c r="F1" s="49" t="s">
        <x:v>0</x:v>
      </x:c>
      <x:c r="G1" s="49" t="s">
        <x:v>0</x:v>
      </x:c>
      <x:c r="H1" s="49" t="s">
        <x:v>0</x:v>
      </x:c>
    </x:row>
    <x:row r="2" spans="1:8">
      <x:c r="E2" s="49" t="s">
        <x:v>1</x:v>
      </x:c>
      <x:c r="F2" s="49" t="s">
        <x:v>1</x:v>
      </x:c>
      <x:c r="G2" s="49" t="s">
        <x:v>1</x:v>
      </x:c>
      <x:c r="H2" s="49" t="s">
        <x:v>1</x:v>
      </x:c>
    </x:row>
    <x:row r="3" spans="1:8">
      <x:c r="E3" s="49" t="s">
        <x:v>2</x:v>
      </x:c>
      <x:c r="F3" s="49" t="s">
        <x:v>2</x:v>
      </x:c>
      <x:c r="G3" s="49" t="s">
        <x:v>2</x:v>
      </x:c>
      <x:c r="H3" s="49" t="s">
        <x:v>2</x:v>
      </x:c>
    </x:row>
    <x:row r="4" spans="1:8">
      <x:c r="E4" s="50">
        <x:v>44105</x:v>
      </x:c>
      <x:c r="F4" s="50">
        <x:v>44105</x:v>
      </x:c>
      <x:c r="G4" s="50">
        <x:v>44105</x:v>
      </x:c>
      <x:c r="H4" s="50">
        <x:v>44105</x:v>
      </x:c>
    </x:row>
    <x:row r="6" spans="1:8">
      <x:c r="C6" s="51" t="s">
        <x:v>444</x:v>
      </x:c>
      <x:c r="D6" s="51" t="s">
        <x:v>444</x:v>
      </x:c>
      <x:c r="E6" s="51" t="s">
        <x:v>444</x:v>
      </x:c>
      <x:c r="F6" s="51" t="s">
        <x:v>444</x:v>
      </x:c>
      <x:c r="G6" s="51" t="s">
        <x:v>444</x:v>
      </x:c>
    </x:row>
    <x:row r="10" spans="1:8">
      <x:c r="B10" s="0" t="s">
        <x:v>445</x:v>
      </x:c>
      <x:c r="C10" s="52" t="s">
        <x:v>7</x:v>
      </x:c>
      <x:c r="D10" s="53" t="s">
        <x:v>8</x:v>
      </x:c>
      <x:c r="E10" s="52" t="s">
        <x:v>9</x:v>
      </x:c>
    </x:row>
    <x:row r="11" spans="1:8">
      <x:c r="B11" s="0" t="s">
        <x:v>445</x:v>
      </x:c>
      <x:c r="C11" s="52" t="s">
        <x:v>10</x:v>
      </x:c>
      <x:c r="D11" s="53" t="s">
        <x:v>8</x:v>
      </x:c>
      <x:c r="E11" s="52" t="s">
        <x:v>11</x:v>
      </x:c>
    </x:row>
    <x:row r="12" spans="1:8">
      <x:c r="B12" s="0" t="s">
        <x:v>445</x:v>
      </x:c>
      <x:c r="C12" s="52" t="s">
        <x:v>12</x:v>
      </x:c>
      <x:c r="D12" s="53" t="s">
        <x:v>8</x:v>
      </x:c>
      <x:c r="E12" s="52" t="s">
        <x:v>13</x:v>
      </x:c>
    </x:row>
    <x:row r="14" spans="1:8" customFormat="1" ht="45" customHeight="1">
      <x:c r="A14" s="54" t="s">
        <x:v>446</x:v>
      </x:c>
      <x:c r="B14" s="55" t="s">
        <x:v>447</x:v>
      </x:c>
      <x:c r="C14" s="54" t="s">
        <x:v>15</x:v>
      </x:c>
      <x:c r="D14" s="54" t="s">
        <x:v>16</x:v>
      </x:c>
      <x:c r="E14" s="56" t="s">
        <x:v>17</x:v>
      </x:c>
      <x:c r="F14" s="56" t="s">
        <x:v>17</x:v>
      </x:c>
      <x:c r="G14" s="57">
        <x:f>SUM(G15:G16)</x:f>
      </x:c>
      <x:c r="H14" s="0" t="s"/>
    </x:row>
    <x:row r="15" spans="1:8">
      <x:c r="A15" s="58" t="s"/>
      <x:c r="B15" s="58" t="s">
        <x:v>448</x:v>
      </x:c>
      <x:c r="C15" s="59" t="s">
        <x:v>449</x:v>
      </x:c>
      <x:c r="D15" s="59" t="s">
        <x:v>450</x:v>
      </x:c>
      <x:c r="E15" s="59" t="s"/>
      <x:c r="F15" s="59" t="s"/>
      <x:c r="G15" s="60" t="s"/>
    </x:row>
    <x:row r="16" spans="1:8">
      <x:c r="A16" s="61" t="s"/>
      <x:c r="B16" s="61" t="s"/>
      <x:c r="C16" s="62" t="n">
        <x:v>2</x:v>
      </x:c>
      <x:c r="D16" s="62" t="n">
        <x:v>20</x:v>
      </x:c>
      <x:c r="E16" s="62" t="s"/>
      <x:c r="F16" s="62" t="s"/>
      <x:c r="G16" s="62">
        <x:f>PRODUCT(C16:F16)</x:f>
      </x:c>
    </x:row>
    <x:row r="18" spans="1:8" customFormat="1" ht="45" customHeight="1">
      <x:c r="A18" s="54" t="s">
        <x:v>451</x:v>
      </x:c>
      <x:c r="B18" s="55" t="s">
        <x:v>447</x:v>
      </x:c>
      <x:c r="C18" s="54" t="s">
        <x:v>18</x:v>
      </x:c>
      <x:c r="D18" s="54" t="s">
        <x:v>16</x:v>
      </x:c>
      <x:c r="E18" s="56" t="s">
        <x:v>19</x:v>
      </x:c>
      <x:c r="F18" s="56" t="s">
        <x:v>19</x:v>
      </x:c>
      <x:c r="G18" s="57">
        <x:f>SUM(G19:G20)</x:f>
      </x:c>
      <x:c r="H18" s="0" t="s"/>
    </x:row>
    <x:row r="19" spans="1:8">
      <x:c r="A19" s="58" t="s"/>
      <x:c r="B19" s="58" t="s">
        <x:v>448</x:v>
      </x:c>
      <x:c r="C19" s="59" t="s">
        <x:v>450</x:v>
      </x:c>
      <x:c r="D19" s="59" t="s"/>
      <x:c r="E19" s="59" t="s"/>
      <x:c r="F19" s="59" t="s"/>
      <x:c r="G19" s="60" t="s"/>
    </x:row>
    <x:row r="20" spans="1:8">
      <x:c r="A20" s="61" t="s"/>
      <x:c r="B20" s="61" t="s"/>
      <x:c r="C20" s="62" t="n">
        <x:v>45</x:v>
      </x:c>
      <x:c r="D20" s="62" t="s"/>
      <x:c r="E20" s="62" t="s"/>
      <x:c r="F20" s="62" t="s"/>
      <x:c r="G20" s="62">
        <x:f>PRODUCT(C20:F20)</x:f>
      </x:c>
    </x:row>
    <x:row r="22" spans="1:8" customFormat="1" ht="45" customHeight="1">
      <x:c r="A22" s="54" t="s">
        <x:v>452</x:v>
      </x:c>
      <x:c r="B22" s="55" t="s">
        <x:v>447</x:v>
      </x:c>
      <x:c r="C22" s="54" t="s">
        <x:v>20</x:v>
      </x:c>
      <x:c r="D22" s="54" t="s">
        <x:v>21</x:v>
      </x:c>
      <x:c r="E22" s="56" t="s">
        <x:v>22</x:v>
      </x:c>
      <x:c r="F22" s="56" t="s">
        <x:v>22</x:v>
      </x:c>
      <x:c r="G22" s="57">
        <x:f>SUM(G23:G27)</x:f>
      </x:c>
      <x:c r="H22" s="0" t="s"/>
    </x:row>
    <x:row r="23" spans="1:8">
      <x:c r="A23" s="58" t="s"/>
      <x:c r="B23" s="58" t="s">
        <x:v>448</x:v>
      </x:c>
      <x:c r="C23" s="59" t="s">
        <x:v>453</x:v>
      </x:c>
      <x:c r="D23" s="59" t="s">
        <x:v>454</x:v>
      </x:c>
      <x:c r="E23" s="59" t="s"/>
      <x:c r="F23" s="59" t="s"/>
      <x:c r="G23" s="60" t="s"/>
    </x:row>
    <x:row r="24" spans="1:8">
      <x:c r="A24" s="61" t="s">
        <x:v>455</x:v>
      </x:c>
      <x:c r="B24" s="61" t="s"/>
      <x:c r="C24" s="62" t="n">
        <x:v>70</x:v>
      </x:c>
      <x:c r="D24" s="62" t="n">
        <x:v>0.5</x:v>
      </x:c>
      <x:c r="E24" s="62" t="s"/>
      <x:c r="F24" s="62" t="s"/>
      <x:c r="G24" s="62">
        <x:f>PRODUCT(C24:F24)</x:f>
      </x:c>
    </x:row>
    <x:row r="25" spans="1:8">
      <x:c r="A25" s="58" t="s"/>
      <x:c r="B25" s="58" t="s">
        <x:v>448</x:v>
      </x:c>
      <x:c r="C25" s="59" t="s">
        <x:v>449</x:v>
      </x:c>
      <x:c r="D25" s="59" t="s">
        <x:v>450</x:v>
      </x:c>
      <x:c r="E25" s="59" t="s">
        <x:v>456</x:v>
      </x:c>
      <x:c r="F25" s="59" t="s">
        <x:v>454</x:v>
      </x:c>
      <x:c r="G25" s="60" t="s"/>
    </x:row>
    <x:row r="26" spans="1:8">
      <x:c r="A26" s="61" t="s">
        <x:v>457</x:v>
      </x:c>
      <x:c r="B26" s="61" t="s"/>
      <x:c r="C26" s="62" t="n">
        <x:v>2</x:v>
      </x:c>
      <x:c r="D26" s="62" t="n">
        <x:v>13.5</x:v>
      </x:c>
      <x:c r="E26" s="62" t="n">
        <x:v>1.8</x:v>
      </x:c>
      <x:c r="F26" s="62" t="n">
        <x:v>0.4</x:v>
      </x:c>
      <x:c r="G26" s="62">
        <x:f>PRODUCT(C26:F26)</x:f>
      </x:c>
    </x:row>
    <x:row r="27" spans="1:8">
      <x:c r="A27" s="61" t="s">
        <x:v>458</x:v>
      </x:c>
      <x:c r="B27" s="61" t="s"/>
      <x:c r="C27" s="62" t="n">
        <x:v>2</x:v>
      </x:c>
      <x:c r="D27" s="62" t="n">
        <x:v>13.5</x:v>
      </x:c>
      <x:c r="E27" s="62" t="n">
        <x:v>2</x:v>
      </x:c>
      <x:c r="F27" s="62" t="n">
        <x:v>0.5</x:v>
      </x:c>
      <x:c r="G27" s="62">
        <x:f>PRODUCT(C27:F27)</x:f>
      </x:c>
    </x:row>
    <x:row r="29" spans="1:8" customFormat="1" ht="45" customHeight="1">
      <x:c r="A29" s="54" t="s">
        <x:v>459</x:v>
      </x:c>
      <x:c r="B29" s="55" t="s">
        <x:v>447</x:v>
      </x:c>
      <x:c r="C29" s="54" t="s">
        <x:v>23</x:v>
      </x:c>
      <x:c r="D29" s="54" t="s">
        <x:v>21</x:v>
      </x:c>
      <x:c r="E29" s="56" t="s">
        <x:v>24</x:v>
      </x:c>
      <x:c r="F29" s="56" t="s">
        <x:v>24</x:v>
      </x:c>
      <x:c r="G29" s="57">
        <x:f>SUM(G30:G31)</x:f>
      </x:c>
      <x:c r="H29" s="0" t="s"/>
    </x:row>
    <x:row r="30" spans="1:8">
      <x:c r="A30" s="58" t="s"/>
      <x:c r="B30" s="58" t="s">
        <x:v>448</x:v>
      </x:c>
      <x:c r="C30" s="59" t="s">
        <x:v>460</x:v>
      </x:c>
      <x:c r="D30" s="59" t="s">
        <x:v>450</x:v>
      </x:c>
      <x:c r="E30" s="59" t="s"/>
      <x:c r="F30" s="59" t="s"/>
      <x:c r="G30" s="60" t="s"/>
    </x:row>
    <x:row r="31" spans="1:8">
      <x:c r="A31" s="61" t="s"/>
      <x:c r="B31" s="61" t="s"/>
      <x:c r="C31" s="62" t="n">
        <x:v>26.18</x:v>
      </x:c>
      <x:c r="D31" s="62" t="n">
        <x:v>31.9</x:v>
      </x:c>
      <x:c r="E31" s="62" t="s"/>
      <x:c r="F31" s="62" t="s"/>
      <x:c r="G31" s="62">
        <x:f>PRODUCT(C31:F31)</x:f>
      </x:c>
    </x:row>
    <x:row r="33" spans="1:8" customFormat="1" ht="45" customHeight="1">
      <x:c r="A33" s="54" t="s">
        <x:v>461</x:v>
      </x:c>
      <x:c r="B33" s="55" t="s">
        <x:v>447</x:v>
      </x:c>
      <x:c r="C33" s="54" t="s">
        <x:v>25</x:v>
      </x:c>
      <x:c r="D33" s="54" t="s">
        <x:v>21</x:v>
      </x:c>
      <x:c r="E33" s="56" t="s">
        <x:v>26</x:v>
      </x:c>
      <x:c r="F33" s="56" t="s">
        <x:v>26</x:v>
      </x:c>
      <x:c r="G33" s="57">
        <x:f>SUM(G34:G37)</x:f>
      </x:c>
      <x:c r="H33" s="0" t="s"/>
    </x:row>
    <x:row r="34" spans="1:8">
      <x:c r="A34" s="58" t="s"/>
      <x:c r="B34" s="58" t="s">
        <x:v>448</x:v>
      </x:c>
      <x:c r="C34" s="59" t="s">
        <x:v>449</x:v>
      </x:c>
      <x:c r="D34" s="59" t="s">
        <x:v>453</x:v>
      </x:c>
      <x:c r="E34" s="59" t="s">
        <x:v>450</x:v>
      </x:c>
      <x:c r="F34" s="59" t="s"/>
      <x:c r="G34" s="60" t="s"/>
    </x:row>
    <x:row r="35" spans="1:8">
      <x:c r="A35" s="61" t="s"/>
      <x:c r="B35" s="61" t="s"/>
      <x:c r="C35" s="62" t="s"/>
      <x:c r="D35" s="62" t="n">
        <x:v>15.56</x:v>
      </x:c>
      <x:c r="E35" s="62" t="n">
        <x:v>31.6</x:v>
      </x:c>
      <x:c r="F35" s="62" t="s"/>
      <x:c r="G35" s="62">
        <x:f>PRODUCT(C35:F35)</x:f>
      </x:c>
    </x:row>
    <x:row r="36" spans="1:8">
      <x:c r="A36" s="61" t="s">
        <x:v>462</x:v>
      </x:c>
      <x:c r="B36" s="61" t="s"/>
      <x:c r="C36" s="62" t="n">
        <x:v>-2</x:v>
      </x:c>
      <x:c r="D36" s="62" t="n">
        <x:v>2</x:v>
      </x:c>
      <x:c r="E36" s="62" t="n">
        <x:v>2.5</x:v>
      </x:c>
      <x:c r="F36" s="62" t="s"/>
      <x:c r="G36" s="62">
        <x:f>PRODUCT(C36:F36)</x:f>
      </x:c>
    </x:row>
    <x:row r="37" spans="1:8">
      <x:c r="A37" s="61" t="s">
        <x:v>463</x:v>
      </x:c>
      <x:c r="B37" s="61" t="s"/>
      <x:c r="C37" s="62" t="n">
        <x:v>-4</x:v>
      </x:c>
      <x:c r="D37" s="62" t="n">
        <x:v>2.77</x:v>
      </x:c>
      <x:c r="E37" s="62" t="n">
        <x:v>2.5</x:v>
      </x:c>
      <x:c r="F37" s="62" t="s"/>
      <x:c r="G37" s="62">
        <x:f>PRODUCT(C37:F37)</x:f>
      </x:c>
    </x:row>
    <x:row r="39" spans="1:8" customFormat="1" ht="45" customHeight="1">
      <x:c r="A39" s="54" t="s">
        <x:v>464</x:v>
      </x:c>
      <x:c r="B39" s="55" t="s">
        <x:v>447</x:v>
      </x:c>
      <x:c r="C39" s="54" t="s">
        <x:v>27</x:v>
      </x:c>
      <x:c r="D39" s="54" t="s">
        <x:v>21</x:v>
      </x:c>
      <x:c r="E39" s="56" t="s">
        <x:v>28</x:v>
      </x:c>
      <x:c r="F39" s="56" t="s">
        <x:v>28</x:v>
      </x:c>
      <x:c r="G39" s="57">
        <x:f>SUM(G40:G41)</x:f>
      </x:c>
      <x:c r="H39" s="0" t="s"/>
    </x:row>
    <x:row r="40" spans="1:8">
      <x:c r="A40" s="58" t="s"/>
      <x:c r="B40" s="58" t="s">
        <x:v>448</x:v>
      </x:c>
      <x:c r="C40" s="59" t="s">
        <x:v>465</x:v>
      </x:c>
      <x:c r="D40" s="59" t="s">
        <x:v>466</x:v>
      </x:c>
      <x:c r="E40" s="59" t="s"/>
      <x:c r="F40" s="59" t="s"/>
      <x:c r="G40" s="60" t="s"/>
    </x:row>
    <x:row r="41" spans="1:8">
      <x:c r="A41" s="61" t="s">
        <x:v>467</x:v>
      </x:c>
      <x:c r="B41" s="61" t="s"/>
      <x:c r="C41" s="62" t="n">
        <x:v>835.142</x:v>
      </x:c>
      <x:c r="D41" s="62" t="n">
        <x:v>1.25</x:v>
      </x:c>
      <x:c r="E41" s="62" t="s"/>
      <x:c r="F41" s="62" t="s"/>
      <x:c r="G41" s="62">
        <x:f>PRODUCT(C41:F41)</x:f>
      </x:c>
    </x:row>
    <x:row r="43" spans="1:8">
      <x:c r="B43" s="0" t="s">
        <x:v>445</x:v>
      </x:c>
      <x:c r="C43" s="52" t="s">
        <x:v>7</x:v>
      </x:c>
      <x:c r="D43" s="53" t="s">
        <x:v>8</x:v>
      </x:c>
      <x:c r="E43" s="52" t="s">
        <x:v>9</x:v>
      </x:c>
    </x:row>
    <x:row r="44" spans="1:8">
      <x:c r="B44" s="0" t="s">
        <x:v>445</x:v>
      </x:c>
      <x:c r="C44" s="52" t="s">
        <x:v>10</x:v>
      </x:c>
      <x:c r="D44" s="53" t="s">
        <x:v>8</x:v>
      </x:c>
      <x:c r="E44" s="52" t="s">
        <x:v>11</x:v>
      </x:c>
    </x:row>
    <x:row r="45" spans="1:8">
      <x:c r="B45" s="0" t="s">
        <x:v>445</x:v>
      </x:c>
      <x:c r="C45" s="52" t="s">
        <x:v>12</x:v>
      </x:c>
      <x:c r="D45" s="53" t="s">
        <x:v>30</x:v>
      </x:c>
      <x:c r="E45" s="52" t="s">
        <x:v>31</x:v>
      </x:c>
    </x:row>
    <x:row r="47" spans="1:8" customFormat="1" ht="45" customHeight="1">
      <x:c r="A47" s="54" t="s">
        <x:v>468</x:v>
      </x:c>
      <x:c r="B47" s="55" t="s">
        <x:v>447</x:v>
      </x:c>
      <x:c r="C47" s="54" t="s">
        <x:v>33</x:v>
      </x:c>
      <x:c r="D47" s="54" t="s">
        <x:v>21</x:v>
      </x:c>
      <x:c r="E47" s="56" t="s">
        <x:v>34</x:v>
      </x:c>
      <x:c r="F47" s="56" t="s">
        <x:v>34</x:v>
      </x:c>
      <x:c r="G47" s="57">
        <x:f>SUM(G48:G52)</x:f>
      </x:c>
      <x:c r="H47" s="0" t="s"/>
    </x:row>
    <x:row r="48" spans="1:8">
      <x:c r="A48" s="58" t="s"/>
      <x:c r="B48" s="58" t="s">
        <x:v>448</x:v>
      </x:c>
      <x:c r="C48" s="59" t="s">
        <x:v>449</x:v>
      </x:c>
      <x:c r="D48" s="59" t="s">
        <x:v>450</x:v>
      </x:c>
      <x:c r="E48" s="59" t="s">
        <x:v>469</x:v>
      </x:c>
      <x:c r="F48" s="59" t="s">
        <x:v>470</x:v>
      </x:c>
      <x:c r="G48" s="60" t="s"/>
    </x:row>
    <x:row r="49" spans="1:8">
      <x:c r="A49" s="61" t="s">
        <x:v>471</x:v>
      </x:c>
      <x:c r="B49" s="61" t="s"/>
      <x:c r="C49" s="62" t="n">
        <x:v>2</x:v>
      </x:c>
      <x:c r="D49" s="62" t="n">
        <x:v>5.8</x:v>
      </x:c>
      <x:c r="E49" s="62" t="n">
        <x:v>1</x:v>
      </x:c>
      <x:c r="F49" s="62" t="n">
        <x:v>1</x:v>
      </x:c>
      <x:c r="G49" s="62">
        <x:f>PRODUCT(C49:F49)</x:f>
      </x:c>
    </x:row>
    <x:row r="50" spans="1:8">
      <x:c r="A50" s="61" t="s">
        <x:v>472</x:v>
      </x:c>
      <x:c r="B50" s="61" t="s"/>
      <x:c r="C50" s="62" t="n">
        <x:v>2</x:v>
      </x:c>
      <x:c r="D50" s="62" t="n">
        <x:v>10</x:v>
      </x:c>
      <x:c r="E50" s="62" t="n">
        <x:v>1</x:v>
      </x:c>
      <x:c r="F50" s="62" t="n">
        <x:v>1</x:v>
      </x:c>
      <x:c r="G50" s="62">
        <x:f>PRODUCT(C50:F50)</x:f>
      </x:c>
    </x:row>
    <x:row r="51" spans="1:8">
      <x:c r="A51" s="58" t="s"/>
      <x:c r="B51" s="58" t="s">
        <x:v>448</x:v>
      </x:c>
      <x:c r="C51" s="59" t="s">
        <x:v>449</x:v>
      </x:c>
      <x:c r="D51" s="59" t="s">
        <x:v>450</x:v>
      </x:c>
      <x:c r="E51" s="59" t="s">
        <x:v>453</x:v>
      </x:c>
      <x:c r="F51" s="59" t="s"/>
      <x:c r="G51" s="60" t="s"/>
    </x:row>
    <x:row r="52" spans="1:8">
      <x:c r="A52" s="61" t="s">
        <x:v>473</x:v>
      </x:c>
      <x:c r="B52" s="61" t="s"/>
      <x:c r="C52" s="62" t="n">
        <x:v>4</x:v>
      </x:c>
      <x:c r="D52" s="62" t="n">
        <x:v>2.5</x:v>
      </x:c>
      <x:c r="E52" s="62" t="n">
        <x:v>2.77</x:v>
      </x:c>
      <x:c r="F52" s="62" t="s"/>
      <x:c r="G52" s="62">
        <x:f>PRODUCT(C52:F52)</x:f>
      </x:c>
    </x:row>
    <x:row r="54" spans="1:8" customFormat="1" ht="45" customHeight="1">
      <x:c r="A54" s="54" t="s">
        <x:v>474</x:v>
      </x:c>
      <x:c r="B54" s="55" t="s">
        <x:v>447</x:v>
      </x:c>
      <x:c r="C54" s="54" t="s">
        <x:v>35</x:v>
      </x:c>
      <x:c r="D54" s="54" t="s">
        <x:v>36</x:v>
      </x:c>
      <x:c r="E54" s="56" t="s">
        <x:v>37</x:v>
      </x:c>
      <x:c r="F54" s="56" t="s">
        <x:v>37</x:v>
      </x:c>
      <x:c r="G54" s="57">
        <x:f>SUM(G55:G56)</x:f>
      </x:c>
      <x:c r="H54" s="0" t="s"/>
    </x:row>
    <x:row r="55" spans="1:8">
      <x:c r="A55" s="58" t="s"/>
      <x:c r="B55" s="58" t="s">
        <x:v>448</x:v>
      </x:c>
      <x:c r="C55" s="59" t="s">
        <x:v>449</x:v>
      </x:c>
      <x:c r="D55" s="59" t="s">
        <x:v>475</x:v>
      </x:c>
      <x:c r="E55" s="59" t="s">
        <x:v>476</x:v>
      </x:c>
      <x:c r="F55" s="59" t="s"/>
      <x:c r="G55" s="60" t="s"/>
    </x:row>
    <x:row r="56" spans="1:8">
      <x:c r="A56" s="61" t="s">
        <x:v>477</x:v>
      </x:c>
      <x:c r="B56" s="61" t="s"/>
      <x:c r="C56" s="62" t="n">
        <x:v>2</x:v>
      </x:c>
      <x:c r="D56" s="62" t="n">
        <x:v>26.52</x:v>
      </x:c>
      <x:c r="E56" s="62" t="n">
        <x:v>2.8</x:v>
      </x:c>
      <x:c r="F56" s="62" t="s"/>
      <x:c r="G56" s="62">
        <x:f>PRODUCT(C56:F56)</x:f>
      </x:c>
    </x:row>
    <x:row r="58" spans="1:8" customFormat="1" ht="45" customHeight="1">
      <x:c r="A58" s="54" t="s">
        <x:v>478</x:v>
      </x:c>
      <x:c r="B58" s="55" t="s">
        <x:v>447</x:v>
      </x:c>
      <x:c r="C58" s="54" t="s">
        <x:v>38</x:v>
      </x:c>
      <x:c r="D58" s="54" t="s">
        <x:v>39</x:v>
      </x:c>
      <x:c r="E58" s="56" t="s">
        <x:v>40</x:v>
      </x:c>
      <x:c r="F58" s="56" t="s">
        <x:v>40</x:v>
      </x:c>
      <x:c r="G58" s="57">
        <x:f>SUM(G59:G61)</x:f>
      </x:c>
      <x:c r="H58" s="0" t="s"/>
    </x:row>
    <x:row r="59" spans="1:8">
      <x:c r="A59" s="58" t="s"/>
      <x:c r="B59" s="58" t="s">
        <x:v>448</x:v>
      </x:c>
      <x:c r="C59" s="59" t="s">
        <x:v>465</x:v>
      </x:c>
      <x:c r="D59" s="59" t="s">
        <x:v>479</x:v>
      </x:c>
      <x:c r="E59" s="59" t="s"/>
      <x:c r="F59" s="59" t="s"/>
      <x:c r="G59" s="60" t="s"/>
    </x:row>
    <x:row r="60" spans="1:8">
      <x:c r="A60" s="61" t="s">
        <x:v>480</x:v>
      </x:c>
      <x:c r="B60" s="61" t="s"/>
      <x:c r="C60" s="62" t="n">
        <x:v>117.853</x:v>
      </x:c>
      <x:c r="D60" s="62" t="n">
        <x:v>90</x:v>
      </x:c>
      <x:c r="E60" s="62" t="s"/>
      <x:c r="F60" s="62" t="s"/>
      <x:c r="G60" s="62">
        <x:f>PRODUCT(C60:F60)</x:f>
      </x:c>
    </x:row>
    <x:row r="61" spans="1:8">
      <x:c r="A61" s="61" t="s">
        <x:v>481</x:v>
      </x:c>
      <x:c r="B61" s="61" t="s"/>
      <x:c r="C61" s="62" t="n">
        <x:v>97.42</x:v>
      </x:c>
      <x:c r="D61" s="62" t="n">
        <x:v>80</x:v>
      </x:c>
      <x:c r="E61" s="62" t="s"/>
      <x:c r="F61" s="62" t="s"/>
      <x:c r="G61" s="62">
        <x:f>PRODUCT(C61:F61)</x:f>
      </x:c>
    </x:row>
    <x:row r="63" spans="1:8" customFormat="1" ht="45" customHeight="1">
      <x:c r="A63" s="54" t="s">
        <x:v>482</x:v>
      </x:c>
      <x:c r="B63" s="55" t="s">
        <x:v>447</x:v>
      </x:c>
      <x:c r="C63" s="54" t="s">
        <x:v>41</x:v>
      </x:c>
      <x:c r="D63" s="54" t="s">
        <x:v>36</x:v>
      </x:c>
      <x:c r="E63" s="56" t="s">
        <x:v>42</x:v>
      </x:c>
      <x:c r="F63" s="56" t="s">
        <x:v>42</x:v>
      </x:c>
      <x:c r="G63" s="57">
        <x:f>SUM(G64:G69)</x:f>
      </x:c>
      <x:c r="H63" s="0" t="s"/>
    </x:row>
    <x:row r="64" spans="1:8">
      <x:c r="A64" s="58" t="s"/>
      <x:c r="B64" s="58" t="s">
        <x:v>448</x:v>
      </x:c>
      <x:c r="C64" s="59" t="s">
        <x:v>449</x:v>
      </x:c>
      <x:c r="D64" s="59" t="s">
        <x:v>450</x:v>
      </x:c>
      <x:c r="E64" s="59" t="s">
        <x:v>470</x:v>
      </x:c>
      <x:c r="F64" s="59" t="s"/>
      <x:c r="G64" s="60" t="s"/>
    </x:row>
    <x:row r="65" spans="1:8">
      <x:c r="A65" s="61" t="s">
        <x:v>483</x:v>
      </x:c>
      <x:c r="B65" s="61" t="s"/>
      <x:c r="C65" s="62" t="n">
        <x:v>4</x:v>
      </x:c>
      <x:c r="D65" s="62" t="n">
        <x:v>26.21</x:v>
      </x:c>
      <x:c r="E65" s="62" t="n">
        <x:v>0.5</x:v>
      </x:c>
      <x:c r="F65" s="62" t="s"/>
      <x:c r="G65" s="62">
        <x:f>PRODUCT(C65:F65)</x:f>
      </x:c>
    </x:row>
    <x:row r="66" spans="1:8">
      <x:c r="A66" s="61" t="s"/>
      <x:c r="B66" s="61" t="s"/>
      <x:c r="C66" s="62" t="n">
        <x:v>2</x:v>
      </x:c>
      <x:c r="D66" s="62" t="n">
        <x:v>2.4</x:v>
      </x:c>
      <x:c r="E66" s="62" t="n">
        <x:v>0.5</x:v>
      </x:c>
      <x:c r="F66" s="62" t="s"/>
      <x:c r="G66" s="62">
        <x:f>PRODUCT(C66:F66)</x:f>
      </x:c>
    </x:row>
    <x:row r="67" spans="1:8">
      <x:c r="A67" s="61" t="s">
        <x:v>484</x:v>
      </x:c>
      <x:c r="B67" s="61" t="s"/>
      <x:c r="C67" s="62" t="n">
        <x:v>4</x:v>
      </x:c>
      <x:c r="D67" s="62" t="n">
        <x:v>26.21</x:v>
      </x:c>
      <x:c r="E67" s="62" t="n">
        <x:v>2.09</x:v>
      </x:c>
      <x:c r="F67" s="62" t="s"/>
      <x:c r="G67" s="62">
        <x:f>PRODUCT(C67:F67)</x:f>
      </x:c>
    </x:row>
    <x:row r="68" spans="1:8">
      <x:c r="A68" s="61" t="s"/>
      <x:c r="B68" s="61" t="s"/>
      <x:c r="C68" s="62" t="n">
        <x:v>2</x:v>
      </x:c>
      <x:c r="D68" s="62" t="n">
        <x:v>26.21</x:v>
      </x:c>
      <x:c r="E68" s="62" t="n">
        <x:v>0.32</x:v>
      </x:c>
      <x:c r="F68" s="62" t="s"/>
      <x:c r="G68" s="62">
        <x:f>PRODUCT(C68:F68)</x:f>
      </x:c>
    </x:row>
    <x:row r="69" spans="1:8">
      <x:c r="A69" s="61" t="s"/>
      <x:c r="B69" s="61" t="s"/>
      <x:c r="C69" s="62" t="n">
        <x:v>4</x:v>
      </x:c>
      <x:c r="D69" s="62" t="n">
        <x:v>26.12</x:v>
      </x:c>
      <x:c r="E69" s="62" t="n">
        <x:v>0.46</x:v>
      </x:c>
      <x:c r="F69" s="62" t="s"/>
      <x:c r="G69" s="62">
        <x:f>PRODUCT(C69:F69)</x:f>
      </x:c>
    </x:row>
    <x:row r="71" spans="1:8" customFormat="1" ht="45" customHeight="1">
      <x:c r="A71" s="54" t="s">
        <x:v>485</x:v>
      </x:c>
      <x:c r="B71" s="55" t="s">
        <x:v>447</x:v>
      </x:c>
      <x:c r="C71" s="54" t="s">
        <x:v>43</x:v>
      </x:c>
      <x:c r="D71" s="54" t="s">
        <x:v>21</x:v>
      </x:c>
      <x:c r="E71" s="56" t="s">
        <x:v>44</x:v>
      </x:c>
      <x:c r="F71" s="56" t="s">
        <x:v>44</x:v>
      </x:c>
      <x:c r="G71" s="57">
        <x:f>SUM(G72:G76)</x:f>
      </x:c>
      <x:c r="H71" s="0" t="s"/>
    </x:row>
    <x:row r="72" spans="1:8">
      <x:c r="A72" s="58" t="s"/>
      <x:c r="B72" s="58" t="s">
        <x:v>448</x:v>
      </x:c>
      <x:c r="C72" s="59" t="s">
        <x:v>449</x:v>
      </x:c>
      <x:c r="D72" s="59" t="s">
        <x:v>450</x:v>
      </x:c>
      <x:c r="E72" s="59" t="s">
        <x:v>486</x:v>
      </x:c>
      <x:c r="F72" s="59" t="s">
        <x:v>454</x:v>
      </x:c>
      <x:c r="G72" s="60" t="s"/>
    </x:row>
    <x:row r="73" spans="1:8">
      <x:c r="A73" s="61" t="s">
        <x:v>483</x:v>
      </x:c>
      <x:c r="B73" s="61" t="s"/>
      <x:c r="C73" s="62" t="n">
        <x:v>2</x:v>
      </x:c>
      <x:c r="D73" s="62" t="n">
        <x:v>26.12</x:v>
      </x:c>
      <x:c r="E73" s="62" t="n">
        <x:v>2.4</x:v>
      </x:c>
      <x:c r="F73" s="62" t="n">
        <x:v>0.5</x:v>
      </x:c>
      <x:c r="G73" s="62">
        <x:f>PRODUCT(C73:F73)</x:f>
      </x:c>
    </x:row>
    <x:row r="74" spans="1:8">
      <x:c r="A74" s="61" t="s">
        <x:v>484</x:v>
      </x:c>
      <x:c r="B74" s="61" t="s"/>
      <x:c r="C74" s="62" t="n">
        <x:v>2</x:v>
      </x:c>
      <x:c r="D74" s="62" t="n">
        <x:v>26.12</x:v>
      </x:c>
      <x:c r="E74" s="62" t="n">
        <x:v>1.69</x:v>
      </x:c>
      <x:c r="F74" s="62" t="n">
        <x:v>0.4</x:v>
      </x:c>
      <x:c r="G74" s="62">
        <x:f>PRODUCT(C74:F74)</x:f>
      </x:c>
    </x:row>
    <x:row r="75" spans="1:8">
      <x:c r="A75" s="61" t="s"/>
      <x:c r="B75" s="61" t="s"/>
      <x:c r="C75" s="62" t="n">
        <x:v>2</x:v>
      </x:c>
      <x:c r="D75" s="62" t="n">
        <x:v>26.12</x:v>
      </x:c>
      <x:c r="E75" s="62" t="n">
        <x:v>0.72</x:v>
      </x:c>
      <x:c r="F75" s="62" t="n">
        <x:v>0.4</x:v>
      </x:c>
      <x:c r="G75" s="62">
        <x:f>PRODUCT(C75:F75)</x:f>
      </x:c>
    </x:row>
    <x:row r="76" spans="1:8">
      <x:c r="A76" s="61" t="s"/>
      <x:c r="B76" s="61" t="s"/>
      <x:c r="C76" s="62" t="n">
        <x:v>2</x:v>
      </x:c>
      <x:c r="D76" s="62" t="n">
        <x:v>26.12</x:v>
      </x:c>
      <x:c r="E76" s="62" t="n">
        <x:v>0.46</x:v>
      </x:c>
      <x:c r="F76" s="62" t="n">
        <x:v>0.2</x:v>
      </x:c>
      <x:c r="G76" s="62">
        <x:f>PRODUCT(C76:F76)</x:f>
      </x:c>
    </x:row>
    <x:row r="78" spans="1:8" customFormat="1" ht="45" customHeight="1">
      <x:c r="A78" s="54" t="s">
        <x:v>487</x:v>
      </x:c>
      <x:c r="B78" s="55" t="s">
        <x:v>447</x:v>
      </x:c>
      <x:c r="C78" s="54" t="s">
        <x:v>45</x:v>
      </x:c>
      <x:c r="D78" s="54" t="s">
        <x:v>46</x:v>
      </x:c>
      <x:c r="E78" s="56" t="s">
        <x:v>47</x:v>
      </x:c>
      <x:c r="F78" s="56" t="s">
        <x:v>47</x:v>
      </x:c>
      <x:c r="G78" s="57">
        <x:f>SUM(G79:G80)</x:f>
      </x:c>
      <x:c r="H78" s="0" t="s"/>
    </x:row>
    <x:row r="79" spans="1:8">
      <x:c r="A79" s="58" t="s"/>
      <x:c r="B79" s="58" t="s">
        <x:v>448</x:v>
      </x:c>
      <x:c r="C79" s="59" t="s">
        <x:v>449</x:v>
      </x:c>
      <x:c r="D79" s="59" t="s">
        <x:v>449</x:v>
      </x:c>
      <x:c r="E79" s="59" t="s"/>
      <x:c r="F79" s="59" t="s"/>
      <x:c r="G79" s="60" t="s"/>
    </x:row>
    <x:row r="80" spans="1:8">
      <x:c r="A80" s="61" t="s"/>
      <x:c r="B80" s="61" t="s"/>
      <x:c r="C80" s="62" t="n">
        <x:v>2</x:v>
      </x:c>
      <x:c r="D80" s="62" t="n">
        <x:v>39</x:v>
      </x:c>
      <x:c r="E80" s="62" t="s"/>
      <x:c r="F80" s="62" t="s"/>
      <x:c r="G80" s="62">
        <x:f>PRODUCT(C80:F80)</x:f>
      </x:c>
    </x:row>
    <x:row r="82" spans="1:8" customFormat="1" ht="45" customHeight="1">
      <x:c r="A82" s="54" t="s">
        <x:v>488</x:v>
      </x:c>
      <x:c r="B82" s="55" t="s">
        <x:v>447</x:v>
      </x:c>
      <x:c r="C82" s="54" t="s">
        <x:v>48</x:v>
      </x:c>
      <x:c r="D82" s="54" t="s">
        <x:v>16</x:v>
      </x:c>
      <x:c r="E82" s="56" t="s">
        <x:v>49</x:v>
      </x:c>
      <x:c r="F82" s="56" t="s">
        <x:v>49</x:v>
      </x:c>
      <x:c r="G82" s="57">
        <x:f>SUM(G83:G84)</x:f>
      </x:c>
      <x:c r="H82" s="0" t="s"/>
    </x:row>
    <x:row r="83" spans="1:8">
      <x:c r="A83" s="58" t="s"/>
      <x:c r="B83" s="58" t="s">
        <x:v>448</x:v>
      </x:c>
      <x:c r="C83" s="59" t="s">
        <x:v>449</x:v>
      </x:c>
      <x:c r="D83" s="59" t="s">
        <x:v>450</x:v>
      </x:c>
      <x:c r="E83" s="59" t="s"/>
      <x:c r="F83" s="59" t="s"/>
      <x:c r="G83" s="60" t="s"/>
    </x:row>
    <x:row r="84" spans="1:8">
      <x:c r="A84" s="61" t="s"/>
      <x:c r="B84" s="61" t="s"/>
      <x:c r="C84" s="62" t="n">
        <x:v>39</x:v>
      </x:c>
      <x:c r="D84" s="62" t="n">
        <x:v>6.8</x:v>
      </x:c>
      <x:c r="E84" s="62" t="s"/>
      <x:c r="F84" s="62" t="s"/>
      <x:c r="G84" s="62">
        <x:f>PRODUCT(C84:F84)</x:f>
      </x:c>
    </x:row>
    <x:row r="86" spans="1:8" customFormat="1" ht="45" customHeight="1">
      <x:c r="A86" s="54" t="s">
        <x:v>489</x:v>
      </x:c>
      <x:c r="B86" s="55" t="s">
        <x:v>447</x:v>
      </x:c>
      <x:c r="C86" s="54" t="s">
        <x:v>50</x:v>
      </x:c>
      <x:c r="D86" s="54" t="s">
        <x:v>21</x:v>
      </x:c>
      <x:c r="E86" s="56" t="s">
        <x:v>51</x:v>
      </x:c>
      <x:c r="F86" s="56" t="s">
        <x:v>51</x:v>
      </x:c>
      <x:c r="G86" s="57">
        <x:f>SUM(G87:G88)</x:f>
      </x:c>
      <x:c r="H86" s="0" t="s"/>
    </x:row>
    <x:row r="87" spans="1:8">
      <x:c r="A87" s="58" t="s"/>
      <x:c r="B87" s="58" t="s">
        <x:v>448</x:v>
      </x:c>
      <x:c r="C87" s="59" t="s">
        <x:v>450</x:v>
      </x:c>
      <x:c r="D87" s="59" t="s">
        <x:v>469</x:v>
      </x:c>
      <x:c r="E87" s="59" t="s">
        <x:v>454</x:v>
      </x:c>
      <x:c r="F87" s="59" t="s"/>
      <x:c r="G87" s="60" t="s"/>
    </x:row>
    <x:row r="88" spans="1:8">
      <x:c r="A88" s="61" t="s"/>
      <x:c r="B88" s="61" t="s"/>
      <x:c r="C88" s="62" t="n">
        <x:v>26.12</x:v>
      </x:c>
      <x:c r="D88" s="62" t="n">
        <x:v>6.8</x:v>
      </x:c>
      <x:c r="E88" s="62" t="n">
        <x:v>0.05</x:v>
      </x:c>
      <x:c r="F88" s="62" t="s"/>
      <x:c r="G88" s="62">
        <x:f>PRODUCT(C88:F88)</x:f>
      </x:c>
    </x:row>
    <x:row r="90" spans="1:8" customFormat="1" ht="45" customHeight="1">
      <x:c r="A90" s="54" t="s">
        <x:v>490</x:v>
      </x:c>
      <x:c r="B90" s="55" t="s">
        <x:v>447</x:v>
      </x:c>
      <x:c r="C90" s="54" t="s">
        <x:v>52</x:v>
      </x:c>
      <x:c r="D90" s="54" t="s">
        <x:v>16</x:v>
      </x:c>
      <x:c r="E90" s="56" t="s">
        <x:v>53</x:v>
      </x:c>
      <x:c r="F90" s="56" t="s">
        <x:v>53</x:v>
      </x:c>
      <x:c r="G90" s="57">
        <x:f>SUM(G91:G92)</x:f>
      </x:c>
      <x:c r="H90" s="0" t="s"/>
    </x:row>
    <x:row r="91" spans="1:8">
      <x:c r="A91" s="58" t="s"/>
      <x:c r="B91" s="58" t="s">
        <x:v>448</x:v>
      </x:c>
      <x:c r="C91" s="59" t="s">
        <x:v>449</x:v>
      </x:c>
      <x:c r="D91" s="59" t="s">
        <x:v>450</x:v>
      </x:c>
      <x:c r="E91" s="59" t="s"/>
      <x:c r="F91" s="59" t="s"/>
      <x:c r="G91" s="60" t="s"/>
    </x:row>
    <x:row r="92" spans="1:8">
      <x:c r="A92" s="61" t="s">
        <x:v>491</x:v>
      </x:c>
      <x:c r="B92" s="61" t="s"/>
      <x:c r="C92" s="62" t="n">
        <x:v>2</x:v>
      </x:c>
      <x:c r="D92" s="62" t="n">
        <x:v>26.12</x:v>
      </x:c>
      <x:c r="E92" s="62" t="s"/>
      <x:c r="F92" s="62" t="s"/>
      <x:c r="G92" s="62">
        <x:f>PRODUCT(C92:F92)</x:f>
      </x:c>
    </x:row>
    <x:row r="94" spans="1:8" customFormat="1" ht="45" customHeight="1">
      <x:c r="A94" s="54" t="s">
        <x:v>492</x:v>
      </x:c>
      <x:c r="B94" s="55" t="s">
        <x:v>447</x:v>
      </x:c>
      <x:c r="C94" s="54" t="s">
        <x:v>54</x:v>
      </x:c>
      <x:c r="D94" s="54" t="s">
        <x:v>36</x:v>
      </x:c>
      <x:c r="E94" s="56" t="s">
        <x:v>55</x:v>
      </x:c>
      <x:c r="F94" s="56" t="s">
        <x:v>55</x:v>
      </x:c>
      <x:c r="G94" s="57">
        <x:f>SUM(G95:G96)</x:f>
      </x:c>
      <x:c r="H94" s="0" t="s"/>
    </x:row>
    <x:row r="95" spans="1:8">
      <x:c r="A95" s="58" t="s"/>
      <x:c r="B95" s="58" t="s">
        <x:v>448</x:v>
      </x:c>
      <x:c r="C95" s="59" t="s">
        <x:v>449</x:v>
      </x:c>
      <x:c r="D95" s="59" t="s">
        <x:v>450</x:v>
      </x:c>
      <x:c r="E95" s="59" t="s">
        <x:v>470</x:v>
      </x:c>
      <x:c r="F95" s="59" t="s"/>
      <x:c r="G95" s="60" t="s"/>
    </x:row>
    <x:row r="96" spans="1:8">
      <x:c r="A96" s="61" t="s">
        <x:v>491</x:v>
      </x:c>
      <x:c r="B96" s="61" t="s"/>
      <x:c r="C96" s="62" t="n">
        <x:v>2</x:v>
      </x:c>
      <x:c r="D96" s="62" t="n">
        <x:v>26.12</x:v>
      </x:c>
      <x:c r="E96" s="62" t="n">
        <x:v>2.87</x:v>
      </x:c>
      <x:c r="F96" s="62" t="s"/>
      <x:c r="G96" s="62">
        <x:f>PRODUCT(C96:F96)</x:f>
      </x:c>
    </x:row>
    <x:row r="98" spans="1:8" customFormat="1" ht="45" customHeight="1">
      <x:c r="A98" s="54" t="s">
        <x:v>493</x:v>
      </x:c>
      <x:c r="B98" s="55" t="s">
        <x:v>447</x:v>
      </x:c>
      <x:c r="C98" s="54" t="s">
        <x:v>56</x:v>
      </x:c>
      <x:c r="D98" s="54" t="s">
        <x:v>16</x:v>
      </x:c>
      <x:c r="E98" s="56" t="s">
        <x:v>57</x:v>
      </x:c>
      <x:c r="F98" s="56" t="s">
        <x:v>57</x:v>
      </x:c>
      <x:c r="G98" s="57">
        <x:f>SUM(G99:G100)</x:f>
      </x:c>
      <x:c r="H98" s="0" t="s"/>
    </x:row>
    <x:row r="99" spans="1:8">
      <x:c r="A99" s="58" t="s"/>
      <x:c r="B99" s="58" t="s">
        <x:v>448</x:v>
      </x:c>
      <x:c r="C99" s="59" t="s">
        <x:v>449</x:v>
      </x:c>
      <x:c r="D99" s="59" t="s">
        <x:v>450</x:v>
      </x:c>
      <x:c r="E99" s="59" t="s"/>
      <x:c r="F99" s="59" t="s"/>
      <x:c r="G99" s="60" t="s"/>
    </x:row>
    <x:row r="100" spans="1:8">
      <x:c r="A100" s="61" t="s"/>
      <x:c r="B100" s="61" t="s"/>
      <x:c r="C100" s="62" t="n">
        <x:v>2</x:v>
      </x:c>
      <x:c r="D100" s="62" t="n">
        <x:v>16</x:v>
      </x:c>
      <x:c r="E100" s="62" t="s"/>
      <x:c r="F100" s="62" t="s"/>
      <x:c r="G100" s="62">
        <x:f>PRODUCT(C100:F100)</x:f>
      </x:c>
    </x:row>
    <x:row r="102" spans="1:8">
      <x:c r="B102" s="0" t="s">
        <x:v>445</x:v>
      </x:c>
      <x:c r="C102" s="52" t="s">
        <x:v>7</x:v>
      </x:c>
      <x:c r="D102" s="53" t="s">
        <x:v>8</x:v>
      </x:c>
      <x:c r="E102" s="52" t="s">
        <x:v>9</x:v>
      </x:c>
    </x:row>
    <x:row r="103" spans="1:8">
      <x:c r="B103" s="0" t="s">
        <x:v>445</x:v>
      </x:c>
      <x:c r="C103" s="52" t="s">
        <x:v>10</x:v>
      </x:c>
      <x:c r="D103" s="53" t="s">
        <x:v>30</x:v>
      </x:c>
      <x:c r="E103" s="52" t="s">
        <x:v>75</x:v>
      </x:c>
    </x:row>
    <x:row r="104" spans="1:8">
      <x:c r="B104" s="0" t="s">
        <x:v>445</x:v>
      </x:c>
      <x:c r="C104" s="52" t="s">
        <x:v>12</x:v>
      </x:c>
      <x:c r="D104" s="53" t="s">
        <x:v>8</x:v>
      </x:c>
      <x:c r="E104" s="52" t="s">
        <x:v>13</x:v>
      </x:c>
    </x:row>
    <x:row r="106" spans="1:8" customFormat="1" ht="45" customHeight="1">
      <x:c r="A106" s="54" t="s">
        <x:v>494</x:v>
      </x:c>
      <x:c r="B106" s="55" t="s">
        <x:v>447</x:v>
      </x:c>
      <x:c r="C106" s="54" t="s">
        <x:v>15</x:v>
      </x:c>
      <x:c r="D106" s="54" t="s">
        <x:v>16</x:v>
      </x:c>
      <x:c r="E106" s="56" t="s">
        <x:v>17</x:v>
      </x:c>
      <x:c r="F106" s="56" t="s">
        <x:v>17</x:v>
      </x:c>
      <x:c r="G106" s="57">
        <x:f>SUM(G107:G108)</x:f>
      </x:c>
      <x:c r="H106" s="0" t="s"/>
    </x:row>
    <x:row r="107" spans="1:8">
      <x:c r="A107" s="58" t="s"/>
      <x:c r="B107" s="58" t="s">
        <x:v>448</x:v>
      </x:c>
      <x:c r="C107" s="59" t="s">
        <x:v>449</x:v>
      </x:c>
      <x:c r="D107" s="59" t="s">
        <x:v>450</x:v>
      </x:c>
      <x:c r="E107" s="59" t="s"/>
      <x:c r="F107" s="59" t="s"/>
      <x:c r="G107" s="60" t="s"/>
    </x:row>
    <x:row r="108" spans="1:8">
      <x:c r="A108" s="61" t="s"/>
      <x:c r="B108" s="61" t="s"/>
      <x:c r="C108" s="62" t="n">
        <x:v>2</x:v>
      </x:c>
      <x:c r="D108" s="62" t="n">
        <x:v>15</x:v>
      </x:c>
      <x:c r="E108" s="62" t="s"/>
      <x:c r="F108" s="62" t="s"/>
      <x:c r="G108" s="62">
        <x:f>PRODUCT(C108:F108)</x:f>
      </x:c>
    </x:row>
    <x:row r="110" spans="1:8" customFormat="1" ht="45" customHeight="1">
      <x:c r="A110" s="54" t="s">
        <x:v>495</x:v>
      </x:c>
      <x:c r="B110" s="55" t="s">
        <x:v>447</x:v>
      </x:c>
      <x:c r="C110" s="54" t="s">
        <x:v>18</x:v>
      </x:c>
      <x:c r="D110" s="54" t="s">
        <x:v>16</x:v>
      </x:c>
      <x:c r="E110" s="56" t="s">
        <x:v>19</x:v>
      </x:c>
      <x:c r="F110" s="56" t="s">
        <x:v>19</x:v>
      </x:c>
      <x:c r="G110" s="57">
        <x:f>SUM(G111:G112)</x:f>
      </x:c>
      <x:c r="H110" s="0" t="s"/>
    </x:row>
    <x:row r="111" spans="1:8">
      <x:c r="A111" s="58" t="s"/>
      <x:c r="B111" s="58" t="s">
        <x:v>448</x:v>
      </x:c>
      <x:c r="C111" s="59" t="s">
        <x:v>450</x:v>
      </x:c>
      <x:c r="D111" s="59" t="s"/>
      <x:c r="E111" s="59" t="s"/>
      <x:c r="F111" s="59" t="s"/>
      <x:c r="G111" s="60" t="s"/>
    </x:row>
    <x:row r="112" spans="1:8">
      <x:c r="A112" s="61" t="s"/>
      <x:c r="B112" s="61" t="s"/>
      <x:c r="C112" s="62" t="n">
        <x:v>30</x:v>
      </x:c>
      <x:c r="D112" s="62" t="s"/>
      <x:c r="E112" s="62" t="s"/>
      <x:c r="F112" s="62" t="s"/>
      <x:c r="G112" s="62">
        <x:f>PRODUCT(C112:F112)</x:f>
      </x:c>
    </x:row>
    <x:row r="114" spans="1:8" customFormat="1" ht="45" customHeight="1">
      <x:c r="A114" s="54" t="s">
        <x:v>496</x:v>
      </x:c>
      <x:c r="B114" s="55" t="s">
        <x:v>447</x:v>
      </x:c>
      <x:c r="C114" s="54" t="s">
        <x:v>20</x:v>
      </x:c>
      <x:c r="D114" s="54" t="s">
        <x:v>21</x:v>
      </x:c>
      <x:c r="E114" s="56" t="s">
        <x:v>22</x:v>
      </x:c>
      <x:c r="F114" s="56" t="s">
        <x:v>22</x:v>
      </x:c>
      <x:c r="G114" s="57">
        <x:f>SUM(G115:G119)</x:f>
      </x:c>
      <x:c r="H114" s="0" t="s"/>
    </x:row>
    <x:row r="115" spans="1:8">
      <x:c r="A115" s="58" t="s"/>
      <x:c r="B115" s="58" t="s">
        <x:v>448</x:v>
      </x:c>
      <x:c r="C115" s="59" t="s">
        <x:v>453</x:v>
      </x:c>
      <x:c r="D115" s="59" t="s">
        <x:v>454</x:v>
      </x:c>
      <x:c r="E115" s="59" t="s"/>
      <x:c r="F115" s="59" t="s"/>
      <x:c r="G115" s="60" t="s"/>
    </x:row>
    <x:row r="116" spans="1:8">
      <x:c r="A116" s="61" t="s">
        <x:v>455</x:v>
      </x:c>
      <x:c r="B116" s="61" t="s"/>
      <x:c r="C116" s="62" t="n">
        <x:v>55</x:v>
      </x:c>
      <x:c r="D116" s="62" t="n">
        <x:v>0.5</x:v>
      </x:c>
      <x:c r="E116" s="62" t="s"/>
      <x:c r="F116" s="62" t="s"/>
      <x:c r="G116" s="62">
        <x:f>PRODUCT(C116:F116)</x:f>
      </x:c>
    </x:row>
    <x:row r="117" spans="1:8">
      <x:c r="A117" s="58" t="s"/>
      <x:c r="B117" s="58" t="s">
        <x:v>448</x:v>
      </x:c>
      <x:c r="C117" s="59" t="s">
        <x:v>449</x:v>
      </x:c>
      <x:c r="D117" s="59" t="s">
        <x:v>450</x:v>
      </x:c>
      <x:c r="E117" s="59" t="s">
        <x:v>456</x:v>
      </x:c>
      <x:c r="F117" s="59" t="s">
        <x:v>454</x:v>
      </x:c>
      <x:c r="G117" s="60" t="s"/>
    </x:row>
    <x:row r="118" spans="1:8">
      <x:c r="A118" s="61" t="s">
        <x:v>457</x:v>
      </x:c>
      <x:c r="B118" s="61" t="s"/>
      <x:c r="C118" s="62" t="n">
        <x:v>2</x:v>
      </x:c>
      <x:c r="D118" s="62" t="n">
        <x:v>12.5</x:v>
      </x:c>
      <x:c r="E118" s="62" t="n">
        <x:v>1.85</x:v>
      </x:c>
      <x:c r="F118" s="62" t="n">
        <x:v>0.4</x:v>
      </x:c>
      <x:c r="G118" s="62">
        <x:f>PRODUCT(C118:F118)</x:f>
      </x:c>
    </x:row>
    <x:row r="119" spans="1:8">
      <x:c r="A119" s="61" t="s">
        <x:v>458</x:v>
      </x:c>
      <x:c r="B119" s="61" t="s"/>
      <x:c r="C119" s="62" t="n">
        <x:v>2</x:v>
      </x:c>
      <x:c r="D119" s="62" t="n">
        <x:v>12.5</x:v>
      </x:c>
      <x:c r="E119" s="62" t="n">
        <x:v>2</x:v>
      </x:c>
      <x:c r="F119" s="62" t="n">
        <x:v>0.5</x:v>
      </x:c>
      <x:c r="G119" s="62">
        <x:f>PRODUCT(C119:F119)</x:f>
      </x:c>
    </x:row>
    <x:row r="121" spans="1:8" customFormat="1" ht="45" customHeight="1">
      <x:c r="A121" s="54" t="s">
        <x:v>497</x:v>
      </x:c>
      <x:c r="B121" s="55" t="s">
        <x:v>447</x:v>
      </x:c>
      <x:c r="C121" s="54" t="s">
        <x:v>23</x:v>
      </x:c>
      <x:c r="D121" s="54" t="s">
        <x:v>21</x:v>
      </x:c>
      <x:c r="E121" s="56" t="s">
        <x:v>24</x:v>
      </x:c>
      <x:c r="F121" s="56" t="s">
        <x:v>24</x:v>
      </x:c>
      <x:c r="G121" s="57">
        <x:f>SUM(G122:G123)</x:f>
      </x:c>
      <x:c r="H121" s="0" t="s"/>
    </x:row>
    <x:row r="122" spans="1:8">
      <x:c r="A122" s="58" t="s"/>
      <x:c r="B122" s="58" t="s">
        <x:v>448</x:v>
      </x:c>
      <x:c r="C122" s="59" t="s">
        <x:v>460</x:v>
      </x:c>
      <x:c r="D122" s="59" t="s">
        <x:v>450</x:v>
      </x:c>
      <x:c r="E122" s="59" t="s"/>
      <x:c r="F122" s="59" t="s"/>
      <x:c r="G122" s="60" t="s"/>
    </x:row>
    <x:row r="123" spans="1:8">
      <x:c r="A123" s="61" t="s"/>
      <x:c r="B123" s="61" t="s"/>
      <x:c r="C123" s="62" t="n">
        <x:v>30.1</x:v>
      </x:c>
      <x:c r="D123" s="62" t="n">
        <x:v>19.9</x:v>
      </x:c>
      <x:c r="E123" s="62" t="s"/>
      <x:c r="F123" s="62" t="s"/>
      <x:c r="G123" s="62">
        <x:f>PRODUCT(C123:F123)</x:f>
      </x:c>
    </x:row>
    <x:row r="125" spans="1:8" customFormat="1" ht="45" customHeight="1">
      <x:c r="A125" s="54" t="s">
        <x:v>498</x:v>
      </x:c>
      <x:c r="B125" s="55" t="s">
        <x:v>447</x:v>
      </x:c>
      <x:c r="C125" s="54" t="s">
        <x:v>25</x:v>
      </x:c>
      <x:c r="D125" s="54" t="s">
        <x:v>21</x:v>
      </x:c>
      <x:c r="E125" s="56" t="s">
        <x:v>26</x:v>
      </x:c>
      <x:c r="F125" s="56" t="s">
        <x:v>26</x:v>
      </x:c>
      <x:c r="G125" s="57">
        <x:f>SUM(G126:G129)</x:f>
      </x:c>
      <x:c r="H125" s="0" t="s"/>
    </x:row>
    <x:row r="126" spans="1:8">
      <x:c r="A126" s="58" t="s"/>
      <x:c r="B126" s="58" t="s">
        <x:v>448</x:v>
      </x:c>
      <x:c r="C126" s="59" t="s">
        <x:v>449</x:v>
      </x:c>
      <x:c r="D126" s="59" t="s">
        <x:v>453</x:v>
      </x:c>
      <x:c r="E126" s="59" t="s">
        <x:v>450</x:v>
      </x:c>
      <x:c r="F126" s="59" t="s"/>
      <x:c r="G126" s="60" t="s"/>
    </x:row>
    <x:row r="127" spans="1:8">
      <x:c r="A127" s="61" t="s"/>
      <x:c r="B127" s="61" t="s"/>
      <x:c r="C127" s="62" t="s"/>
      <x:c r="D127" s="62" t="n">
        <x:v>11</x:v>
      </x:c>
      <x:c r="E127" s="62" t="n">
        <x:v>19.9</x:v>
      </x:c>
      <x:c r="F127" s="62" t="s"/>
      <x:c r="G127" s="62">
        <x:f>PRODUCT(C127:F127)</x:f>
      </x:c>
    </x:row>
    <x:row r="128" spans="1:8">
      <x:c r="A128" s="61" t="s">
        <x:v>462</x:v>
      </x:c>
      <x:c r="B128" s="61" t="s"/>
      <x:c r="C128" s="62" t="n">
        <x:v>-2</x:v>
      </x:c>
      <x:c r="D128" s="62" t="n">
        <x:v>2</x:v>
      </x:c>
      <x:c r="E128" s="62" t="n">
        <x:v>2.5</x:v>
      </x:c>
      <x:c r="F128" s="62" t="s"/>
      <x:c r="G128" s="62">
        <x:f>PRODUCT(C128:F128)</x:f>
      </x:c>
    </x:row>
    <x:row r="129" spans="1:8">
      <x:c r="A129" s="61" t="s">
        <x:v>463</x:v>
      </x:c>
      <x:c r="B129" s="61" t="s"/>
      <x:c r="C129" s="62" t="n">
        <x:v>-4</x:v>
      </x:c>
      <x:c r="D129" s="62" t="n">
        <x:v>3.31</x:v>
      </x:c>
      <x:c r="E129" s="62" t="n">
        <x:v>2.5</x:v>
      </x:c>
      <x:c r="F129" s="62" t="s"/>
      <x:c r="G129" s="62">
        <x:f>PRODUCT(C129:F129)</x:f>
      </x:c>
    </x:row>
    <x:row r="131" spans="1:8" customFormat="1" ht="45" customHeight="1">
      <x:c r="A131" s="54" t="s">
        <x:v>499</x:v>
      </x:c>
      <x:c r="B131" s="55" t="s">
        <x:v>447</x:v>
      </x:c>
      <x:c r="C131" s="54" t="s">
        <x:v>27</x:v>
      </x:c>
      <x:c r="D131" s="54" t="s">
        <x:v>21</x:v>
      </x:c>
      <x:c r="E131" s="56" t="s">
        <x:v>28</x:v>
      </x:c>
      <x:c r="F131" s="56" t="s">
        <x:v>28</x:v>
      </x:c>
      <x:c r="G131" s="57">
        <x:f>SUM(G132:G135)</x:f>
      </x:c>
      <x:c r="H131" s="0" t="s"/>
    </x:row>
    <x:row r="132" spans="1:8">
      <x:c r="A132" s="58" t="s"/>
      <x:c r="B132" s="58" t="s">
        <x:v>448</x:v>
      </x:c>
      <x:c r="C132" s="59" t="s">
        <x:v>449</x:v>
      </x:c>
      <x:c r="D132" s="59" t="s">
        <x:v>453</x:v>
      </x:c>
      <x:c r="E132" s="59" t="s">
        <x:v>450</x:v>
      </x:c>
      <x:c r="F132" s="59" t="s"/>
      <x:c r="G132" s="60" t="s"/>
    </x:row>
    <x:row r="133" spans="1:8">
      <x:c r="A133" s="61" t="s"/>
      <x:c r="B133" s="61" t="s"/>
      <x:c r="C133" s="62" t="s"/>
      <x:c r="D133" s="62" t="n">
        <x:v>11</x:v>
      </x:c>
      <x:c r="E133" s="62" t="n">
        <x:v>19.9</x:v>
      </x:c>
      <x:c r="F133" s="62" t="s"/>
      <x:c r="G133" s="62">
        <x:f>PRODUCT(C133:F133)</x:f>
      </x:c>
    </x:row>
    <x:row r="134" spans="1:8">
      <x:c r="A134" s="61" t="s">
        <x:v>462</x:v>
      </x:c>
      <x:c r="B134" s="61" t="s"/>
      <x:c r="C134" s="62" t="n">
        <x:v>-2</x:v>
      </x:c>
      <x:c r="D134" s="62" t="n">
        <x:v>2</x:v>
      </x:c>
      <x:c r="E134" s="62" t="n">
        <x:v>2.5</x:v>
      </x:c>
      <x:c r="F134" s="62" t="s"/>
      <x:c r="G134" s="62">
        <x:f>PRODUCT(C134:F134)</x:f>
      </x:c>
    </x:row>
    <x:row r="135" spans="1:8">
      <x:c r="A135" s="61" t="s">
        <x:v>463</x:v>
      </x:c>
      <x:c r="B135" s="61" t="s"/>
      <x:c r="C135" s="62" t="n">
        <x:v>-4</x:v>
      </x:c>
      <x:c r="D135" s="62" t="n">
        <x:v>3.31</x:v>
      </x:c>
      <x:c r="E135" s="62" t="n">
        <x:v>2.5</x:v>
      </x:c>
      <x:c r="F135" s="62" t="s"/>
      <x:c r="G135" s="62">
        <x:f>PRODUCT(C135:F135)</x:f>
      </x:c>
    </x:row>
    <x:row r="137" spans="1:8">
      <x:c r="B137" s="0" t="s">
        <x:v>445</x:v>
      </x:c>
      <x:c r="C137" s="52" t="s">
        <x:v>7</x:v>
      </x:c>
      <x:c r="D137" s="53" t="s">
        <x:v>8</x:v>
      </x:c>
      <x:c r="E137" s="52" t="s">
        <x:v>9</x:v>
      </x:c>
    </x:row>
    <x:row r="138" spans="1:8">
      <x:c r="B138" s="0" t="s">
        <x:v>445</x:v>
      </x:c>
      <x:c r="C138" s="52" t="s">
        <x:v>10</x:v>
      </x:c>
      <x:c r="D138" s="53" t="s">
        <x:v>30</x:v>
      </x:c>
      <x:c r="E138" s="52" t="s">
        <x:v>75</x:v>
      </x:c>
    </x:row>
    <x:row r="139" spans="1:8">
      <x:c r="B139" s="0" t="s">
        <x:v>445</x:v>
      </x:c>
      <x:c r="C139" s="52" t="s">
        <x:v>12</x:v>
      </x:c>
      <x:c r="D139" s="53" t="s">
        <x:v>30</x:v>
      </x:c>
      <x:c r="E139" s="52" t="s">
        <x:v>31</x:v>
      </x:c>
    </x:row>
    <x:row r="141" spans="1:8" customFormat="1" ht="45" customHeight="1">
      <x:c r="A141" s="54" t="s">
        <x:v>500</x:v>
      </x:c>
      <x:c r="B141" s="55" t="s">
        <x:v>447</x:v>
      </x:c>
      <x:c r="C141" s="54" t="s">
        <x:v>33</x:v>
      </x:c>
      <x:c r="D141" s="54" t="s">
        <x:v>21</x:v>
      </x:c>
      <x:c r="E141" s="56" t="s">
        <x:v>34</x:v>
      </x:c>
      <x:c r="F141" s="56" t="s">
        <x:v>34</x:v>
      </x:c>
      <x:c r="G141" s="57">
        <x:f>SUM(G142:G146)</x:f>
      </x:c>
      <x:c r="H141" s="0" t="s"/>
    </x:row>
    <x:row r="142" spans="1:8">
      <x:c r="A142" s="58" t="s"/>
      <x:c r="B142" s="58" t="s">
        <x:v>448</x:v>
      </x:c>
      <x:c r="C142" s="59" t="s">
        <x:v>449</x:v>
      </x:c>
      <x:c r="D142" s="59" t="s">
        <x:v>450</x:v>
      </x:c>
      <x:c r="E142" s="59" t="s">
        <x:v>469</x:v>
      </x:c>
      <x:c r="F142" s="59" t="s">
        <x:v>470</x:v>
      </x:c>
      <x:c r="G142" s="60" t="s"/>
    </x:row>
    <x:row r="143" spans="1:8">
      <x:c r="A143" s="61" t="s">
        <x:v>471</x:v>
      </x:c>
      <x:c r="B143" s="61" t="s"/>
      <x:c r="C143" s="62" t="n">
        <x:v>2</x:v>
      </x:c>
      <x:c r="D143" s="62" t="n">
        <x:v>7.5</x:v>
      </x:c>
      <x:c r="E143" s="62" t="n">
        <x:v>1</x:v>
      </x:c>
      <x:c r="F143" s="62" t="n">
        <x:v>1</x:v>
      </x:c>
      <x:c r="G143" s="62">
        <x:f>PRODUCT(C143:F143)</x:f>
      </x:c>
    </x:row>
    <x:row r="144" spans="1:8">
      <x:c r="A144" s="61" t="s">
        <x:v>472</x:v>
      </x:c>
      <x:c r="B144" s="61" t="s"/>
      <x:c r="C144" s="62" t="n">
        <x:v>2</x:v>
      </x:c>
      <x:c r="D144" s="62" t="n">
        <x:v>11.8</x:v>
      </x:c>
      <x:c r="E144" s="62" t="n">
        <x:v>1</x:v>
      </x:c>
      <x:c r="F144" s="62" t="n">
        <x:v>1</x:v>
      </x:c>
      <x:c r="G144" s="62">
        <x:f>PRODUCT(C144:F144)</x:f>
      </x:c>
    </x:row>
    <x:row r="145" spans="1:8">
      <x:c r="A145" s="58" t="s"/>
      <x:c r="B145" s="58" t="s">
        <x:v>448</x:v>
      </x:c>
      <x:c r="C145" s="59" t="s">
        <x:v>449</x:v>
      </x:c>
      <x:c r="D145" s="59" t="s">
        <x:v>450</x:v>
      </x:c>
      <x:c r="E145" s="59" t="s">
        <x:v>453</x:v>
      </x:c>
      <x:c r="F145" s="59" t="s"/>
      <x:c r="G145" s="60" t="s"/>
    </x:row>
    <x:row r="146" spans="1:8">
      <x:c r="A146" s="61" t="s">
        <x:v>473</x:v>
      </x:c>
      <x:c r="B146" s="61" t="s"/>
      <x:c r="C146" s="62" t="n">
        <x:v>4</x:v>
      </x:c>
      <x:c r="D146" s="62" t="n">
        <x:v>2.5</x:v>
      </x:c>
      <x:c r="E146" s="62" t="n">
        <x:v>3.31</x:v>
      </x:c>
      <x:c r="F146" s="62" t="s"/>
      <x:c r="G146" s="62">
        <x:f>PRODUCT(C146:F146)</x:f>
      </x:c>
    </x:row>
    <x:row r="148" spans="1:8" customFormat="1" ht="45" customHeight="1">
      <x:c r="A148" s="54" t="s">
        <x:v>501</x:v>
      </x:c>
      <x:c r="B148" s="55" t="s">
        <x:v>447</x:v>
      </x:c>
      <x:c r="C148" s="54" t="s">
        <x:v>35</x:v>
      </x:c>
      <x:c r="D148" s="54" t="s">
        <x:v>36</x:v>
      </x:c>
      <x:c r="E148" s="56" t="s">
        <x:v>37</x:v>
      </x:c>
      <x:c r="F148" s="56" t="s">
        <x:v>37</x:v>
      </x:c>
      <x:c r="G148" s="57">
        <x:f>SUM(G149:G150)</x:f>
      </x:c>
      <x:c r="H148" s="0" t="s"/>
    </x:row>
    <x:row r="149" spans="1:8">
      <x:c r="A149" s="58" t="s"/>
      <x:c r="B149" s="58" t="s">
        <x:v>448</x:v>
      </x:c>
      <x:c r="C149" s="59" t="s">
        <x:v>449</x:v>
      </x:c>
      <x:c r="D149" s="59" t="s">
        <x:v>475</x:v>
      </x:c>
      <x:c r="E149" s="59" t="s">
        <x:v>476</x:v>
      </x:c>
      <x:c r="F149" s="59" t="s"/>
      <x:c r="G149" s="60" t="s"/>
    </x:row>
    <x:row r="150" spans="1:8">
      <x:c r="A150" s="61" t="s">
        <x:v>477</x:v>
      </x:c>
      <x:c r="B150" s="61" t="s"/>
      <x:c r="C150" s="62" t="n">
        <x:v>2</x:v>
      </x:c>
      <x:c r="D150" s="62" t="n">
        <x:v>14.46</x:v>
      </x:c>
      <x:c r="E150" s="62" t="n">
        <x:v>2.8</x:v>
      </x:c>
      <x:c r="F150" s="62" t="s"/>
      <x:c r="G150" s="62">
        <x:f>PRODUCT(C150:F150)</x:f>
      </x:c>
    </x:row>
    <x:row r="152" spans="1:8" customFormat="1" ht="45" customHeight="1">
      <x:c r="A152" s="54" t="s">
        <x:v>502</x:v>
      </x:c>
      <x:c r="B152" s="55" t="s">
        <x:v>447</x:v>
      </x:c>
      <x:c r="C152" s="54" t="s">
        <x:v>38</x:v>
      </x:c>
      <x:c r="D152" s="54" t="s">
        <x:v>39</x:v>
      </x:c>
      <x:c r="E152" s="56" t="s">
        <x:v>40</x:v>
      </x:c>
      <x:c r="F152" s="56" t="s">
        <x:v>40</x:v>
      </x:c>
      <x:c r="G152" s="57">
        <x:f>SUM(G153:G155)</x:f>
      </x:c>
      <x:c r="H152" s="0" t="s"/>
    </x:row>
    <x:row r="153" spans="1:8">
      <x:c r="A153" s="58" t="s"/>
      <x:c r="B153" s="58" t="s">
        <x:v>448</x:v>
      </x:c>
      <x:c r="C153" s="59" t="s">
        <x:v>465</x:v>
      </x:c>
      <x:c r="D153" s="59" t="s">
        <x:v>479</x:v>
      </x:c>
      <x:c r="E153" s="59" t="s"/>
      <x:c r="F153" s="59" t="s"/>
      <x:c r="G153" s="60" t="s"/>
    </x:row>
    <x:row r="154" spans="1:8">
      <x:c r="A154" s="61" t="s">
        <x:v>480</x:v>
      </x:c>
      <x:c r="B154" s="61" t="s"/>
      <x:c r="C154" s="62" t="n">
        <x:v>67.657</x:v>
      </x:c>
      <x:c r="D154" s="62" t="n">
        <x:v>90</x:v>
      </x:c>
      <x:c r="E154" s="62" t="s"/>
      <x:c r="F154" s="62" t="s"/>
      <x:c r="G154" s="62">
        <x:f>PRODUCT(C154:F154)</x:f>
      </x:c>
    </x:row>
    <x:row r="155" spans="1:8">
      <x:c r="A155" s="61" t="s">
        <x:v>481</x:v>
      </x:c>
      <x:c r="B155" s="61" t="s"/>
      <x:c r="C155" s="62" t="n">
        <x:v>5.976</x:v>
      </x:c>
      <x:c r="D155" s="62" t="n">
        <x:v>80</x:v>
      </x:c>
      <x:c r="E155" s="62" t="s"/>
      <x:c r="F155" s="62" t="s"/>
      <x:c r="G155" s="62">
        <x:f>PRODUCT(C155:F155)</x:f>
      </x:c>
    </x:row>
    <x:row r="157" spans="1:8" customFormat="1" ht="45" customHeight="1">
      <x:c r="A157" s="54" t="s">
        <x:v>503</x:v>
      </x:c>
      <x:c r="B157" s="55" t="s">
        <x:v>447</x:v>
      </x:c>
      <x:c r="C157" s="54" t="s">
        <x:v>41</x:v>
      </x:c>
      <x:c r="D157" s="54" t="s">
        <x:v>36</x:v>
      </x:c>
      <x:c r="E157" s="56" t="s">
        <x:v>42</x:v>
      </x:c>
      <x:c r="F157" s="56" t="s">
        <x:v>42</x:v>
      </x:c>
      <x:c r="G157" s="57">
        <x:f>SUM(G158:G163)</x:f>
      </x:c>
      <x:c r="H157" s="0" t="s"/>
    </x:row>
    <x:row r="158" spans="1:8">
      <x:c r="A158" s="58" t="s"/>
      <x:c r="B158" s="58" t="s">
        <x:v>448</x:v>
      </x:c>
      <x:c r="C158" s="59" t="s">
        <x:v>449</x:v>
      </x:c>
      <x:c r="D158" s="59" t="s">
        <x:v>450</x:v>
      </x:c>
      <x:c r="E158" s="59" t="s">
        <x:v>470</x:v>
      </x:c>
      <x:c r="F158" s="59" t="s"/>
      <x:c r="G158" s="60" t="s"/>
    </x:row>
    <x:row r="159" spans="1:8">
      <x:c r="A159" s="61" t="s">
        <x:v>483</x:v>
      </x:c>
      <x:c r="B159" s="61" t="s"/>
      <x:c r="C159" s="62" t="n">
        <x:v>4</x:v>
      </x:c>
      <x:c r="D159" s="62" t="n">
        <x:v>14.06</x:v>
      </x:c>
      <x:c r="E159" s="62" t="n">
        <x:v>0.5</x:v>
      </x:c>
      <x:c r="F159" s="62" t="s"/>
      <x:c r="G159" s="62">
        <x:f>PRODUCT(C159:F159)</x:f>
      </x:c>
    </x:row>
    <x:row r="160" spans="1:8">
      <x:c r="A160" s="61" t="s"/>
      <x:c r="B160" s="61" t="s"/>
      <x:c r="C160" s="62" t="n">
        <x:v>2</x:v>
      </x:c>
      <x:c r="D160" s="62" t="n">
        <x:v>2.4</x:v>
      </x:c>
      <x:c r="E160" s="62" t="n">
        <x:v>0.5</x:v>
      </x:c>
      <x:c r="F160" s="62" t="s"/>
      <x:c r="G160" s="62">
        <x:f>PRODUCT(C160:F160)</x:f>
      </x:c>
    </x:row>
    <x:row r="161" spans="1:8">
      <x:c r="A161" s="61" t="s">
        <x:v>484</x:v>
      </x:c>
      <x:c r="B161" s="61" t="s"/>
      <x:c r="C161" s="62" t="n">
        <x:v>4</x:v>
      </x:c>
      <x:c r="D161" s="62" t="n">
        <x:v>14.06</x:v>
      </x:c>
      <x:c r="E161" s="62" t="n">
        <x:v>2.44</x:v>
      </x:c>
      <x:c r="F161" s="62" t="s"/>
      <x:c r="G161" s="62">
        <x:f>PRODUCT(C161:F161)</x:f>
      </x:c>
    </x:row>
    <x:row r="162" spans="1:8">
      <x:c r="A162" s="61" t="s"/>
      <x:c r="B162" s="61" t="s"/>
      <x:c r="C162" s="62" t="n">
        <x:v>2</x:v>
      </x:c>
      <x:c r="D162" s="62" t="n">
        <x:v>14.06</x:v>
      </x:c>
      <x:c r="E162" s="62" t="n">
        <x:v>0.32</x:v>
      </x:c>
      <x:c r="F162" s="62" t="s"/>
      <x:c r="G162" s="62">
        <x:f>PRODUCT(C162:F162)</x:f>
      </x:c>
    </x:row>
    <x:row r="163" spans="1:8">
      <x:c r="A163" s="61" t="s"/>
      <x:c r="B163" s="61" t="s"/>
      <x:c r="C163" s="62" t="n">
        <x:v>4</x:v>
      </x:c>
      <x:c r="D163" s="62" t="n">
        <x:v>14.06</x:v>
      </x:c>
      <x:c r="E163" s="62" t="n">
        <x:v>0.51</x:v>
      </x:c>
      <x:c r="F163" s="62" t="s"/>
      <x:c r="G163" s="62">
        <x:f>PRODUCT(C163:F163)</x:f>
      </x:c>
    </x:row>
    <x:row r="165" spans="1:8" customFormat="1" ht="45" customHeight="1">
      <x:c r="A165" s="54" t="s">
        <x:v>504</x:v>
      </x:c>
      <x:c r="B165" s="55" t="s">
        <x:v>447</x:v>
      </x:c>
      <x:c r="C165" s="54" t="s">
        <x:v>43</x:v>
      </x:c>
      <x:c r="D165" s="54" t="s">
        <x:v>21</x:v>
      </x:c>
      <x:c r="E165" s="56" t="s">
        <x:v>44</x:v>
      </x:c>
      <x:c r="F165" s="56" t="s">
        <x:v>44</x:v>
      </x:c>
      <x:c r="G165" s="57">
        <x:f>SUM(G166:G170)</x:f>
      </x:c>
      <x:c r="H165" s="0" t="s"/>
    </x:row>
    <x:row r="166" spans="1:8">
      <x:c r="A166" s="58" t="s"/>
      <x:c r="B166" s="58" t="s">
        <x:v>448</x:v>
      </x:c>
      <x:c r="C166" s="59" t="s">
        <x:v>449</x:v>
      </x:c>
      <x:c r="D166" s="59" t="s">
        <x:v>450</x:v>
      </x:c>
      <x:c r="E166" s="59" t="s">
        <x:v>486</x:v>
      </x:c>
      <x:c r="F166" s="59" t="s">
        <x:v>454</x:v>
      </x:c>
      <x:c r="G166" s="60" t="s"/>
    </x:row>
    <x:row r="167" spans="1:8">
      <x:c r="A167" s="61" t="s">
        <x:v>483</x:v>
      </x:c>
      <x:c r="B167" s="61" t="s"/>
      <x:c r="C167" s="62" t="n">
        <x:v>2</x:v>
      </x:c>
      <x:c r="D167" s="62" t="n">
        <x:v>14.06</x:v>
      </x:c>
      <x:c r="E167" s="62" t="n">
        <x:v>2.4</x:v>
      </x:c>
      <x:c r="F167" s="62" t="n">
        <x:v>0.5</x:v>
      </x:c>
      <x:c r="G167" s="62">
        <x:f>PRODUCT(C167:F167)</x:f>
      </x:c>
    </x:row>
    <x:row r="168" spans="1:8">
      <x:c r="A168" s="61" t="s">
        <x:v>484</x:v>
      </x:c>
      <x:c r="B168" s="61" t="s"/>
      <x:c r="C168" s="62" t="n">
        <x:v>2</x:v>
      </x:c>
      <x:c r="D168" s="62" t="n">
        <x:v>14.06</x:v>
      </x:c>
      <x:c r="E168" s="62" t="n">
        <x:v>2.04</x:v>
      </x:c>
      <x:c r="F168" s="62" t="n">
        <x:v>0.4</x:v>
      </x:c>
      <x:c r="G168" s="62">
        <x:f>PRODUCT(C168:F168)</x:f>
      </x:c>
    </x:row>
    <x:row r="169" spans="1:8">
      <x:c r="A169" s="61" t="s"/>
      <x:c r="B169" s="61" t="s"/>
      <x:c r="C169" s="62" t="n">
        <x:v>2</x:v>
      </x:c>
      <x:c r="D169" s="62" t="n">
        <x:v>14.06</x:v>
      </x:c>
      <x:c r="E169" s="62" t="n">
        <x:v>0.72</x:v>
      </x:c>
      <x:c r="F169" s="62" t="n">
        <x:v>0.4</x:v>
      </x:c>
      <x:c r="G169" s="62">
        <x:f>PRODUCT(C169:F169)</x:f>
      </x:c>
    </x:row>
    <x:row r="170" spans="1:8">
      <x:c r="A170" s="61" t="s"/>
      <x:c r="B170" s="61" t="s"/>
      <x:c r="C170" s="62" t="n">
        <x:v>2</x:v>
      </x:c>
      <x:c r="D170" s="62" t="n">
        <x:v>14.06</x:v>
      </x:c>
      <x:c r="E170" s="62" t="n">
        <x:v>0.51</x:v>
      </x:c>
      <x:c r="F170" s="62" t="n">
        <x:v>0.2</x:v>
      </x:c>
      <x:c r="G170" s="62">
        <x:f>PRODUCT(C170:F170)</x:f>
      </x:c>
    </x:row>
    <x:row r="172" spans="1:8" customFormat="1" ht="45" customHeight="1">
      <x:c r="A172" s="54" t="s">
        <x:v>505</x:v>
      </x:c>
      <x:c r="B172" s="55" t="s">
        <x:v>447</x:v>
      </x:c>
      <x:c r="C172" s="54" t="s">
        <x:v>45</x:v>
      </x:c>
      <x:c r="D172" s="54" t="s">
        <x:v>46</x:v>
      </x:c>
      <x:c r="E172" s="56" t="s">
        <x:v>47</x:v>
      </x:c>
      <x:c r="F172" s="56" t="s">
        <x:v>47</x:v>
      </x:c>
      <x:c r="G172" s="57">
        <x:f>SUM(G173:G174)</x:f>
      </x:c>
      <x:c r="H172" s="0" t="s"/>
    </x:row>
    <x:row r="173" spans="1:8">
      <x:c r="A173" s="58" t="s"/>
      <x:c r="B173" s="58" t="s">
        <x:v>448</x:v>
      </x:c>
      <x:c r="C173" s="59" t="s">
        <x:v>449</x:v>
      </x:c>
      <x:c r="D173" s="59" t="s">
        <x:v>449</x:v>
      </x:c>
      <x:c r="E173" s="59" t="s"/>
      <x:c r="F173" s="59" t="s"/>
      <x:c r="G173" s="60" t="s"/>
    </x:row>
    <x:row r="174" spans="1:8">
      <x:c r="A174" s="61" t="s"/>
      <x:c r="B174" s="61" t="s"/>
      <x:c r="C174" s="62" t="n">
        <x:v>2</x:v>
      </x:c>
      <x:c r="D174" s="62" t="n">
        <x:v>21</x:v>
      </x:c>
      <x:c r="E174" s="62" t="s"/>
      <x:c r="F174" s="62" t="s"/>
      <x:c r="G174" s="62">
        <x:f>PRODUCT(C174:F174)</x:f>
      </x:c>
    </x:row>
    <x:row r="176" spans="1:8" customFormat="1" ht="45" customHeight="1">
      <x:c r="A176" s="54" t="s">
        <x:v>506</x:v>
      </x:c>
      <x:c r="B176" s="55" t="s">
        <x:v>447</x:v>
      </x:c>
      <x:c r="C176" s="54" t="s">
        <x:v>78</x:v>
      </x:c>
      <x:c r="D176" s="54" t="s">
        <x:v>16</x:v>
      </x:c>
      <x:c r="E176" s="56" t="s">
        <x:v>49</x:v>
      </x:c>
      <x:c r="F176" s="56" t="s">
        <x:v>49</x:v>
      </x:c>
      <x:c r="G176" s="57">
        <x:f>SUM(G177:G178)</x:f>
      </x:c>
      <x:c r="H176" s="0" t="s"/>
    </x:row>
    <x:row r="177" spans="1:8">
      <x:c r="A177" s="58" t="s"/>
      <x:c r="B177" s="58" t="s">
        <x:v>448</x:v>
      </x:c>
      <x:c r="C177" s="59" t="s">
        <x:v>449</x:v>
      </x:c>
      <x:c r="D177" s="59" t="s">
        <x:v>450</x:v>
      </x:c>
      <x:c r="E177" s="59" t="s"/>
      <x:c r="F177" s="59" t="s"/>
      <x:c r="G177" s="60" t="s"/>
    </x:row>
    <x:row r="178" spans="1:8">
      <x:c r="A178" s="61" t="s"/>
      <x:c r="B178" s="61" t="s"/>
      <x:c r="C178" s="62" t="n">
        <x:v>21</x:v>
      </x:c>
      <x:c r="D178" s="62" t="n">
        <x:v>8.5</x:v>
      </x:c>
      <x:c r="E178" s="62" t="s"/>
      <x:c r="F178" s="62" t="s"/>
      <x:c r="G178" s="62">
        <x:f>PRODUCT(C178:F178)</x:f>
      </x:c>
    </x:row>
    <x:row r="180" spans="1:8" customFormat="1" ht="45" customHeight="1">
      <x:c r="A180" s="54" t="s">
        <x:v>507</x:v>
      </x:c>
      <x:c r="B180" s="55" t="s">
        <x:v>447</x:v>
      </x:c>
      <x:c r="C180" s="54" t="s">
        <x:v>50</x:v>
      </x:c>
      <x:c r="D180" s="54" t="s">
        <x:v>21</x:v>
      </x:c>
      <x:c r="E180" s="56" t="s">
        <x:v>51</x:v>
      </x:c>
      <x:c r="F180" s="56" t="s">
        <x:v>51</x:v>
      </x:c>
      <x:c r="G180" s="57">
        <x:f>SUM(G181:G182)</x:f>
      </x:c>
      <x:c r="H180" s="0" t="s"/>
    </x:row>
    <x:row r="181" spans="1:8">
      <x:c r="A181" s="58" t="s"/>
      <x:c r="B181" s="58" t="s">
        <x:v>448</x:v>
      </x:c>
      <x:c r="C181" s="59" t="s">
        <x:v>450</x:v>
      </x:c>
      <x:c r="D181" s="59" t="s">
        <x:v>469</x:v>
      </x:c>
      <x:c r="E181" s="59" t="s">
        <x:v>454</x:v>
      </x:c>
      <x:c r="F181" s="59" t="s"/>
      <x:c r="G181" s="60" t="s"/>
    </x:row>
    <x:row r="182" spans="1:8">
      <x:c r="A182" s="61" t="s"/>
      <x:c r="B182" s="61" t="s"/>
      <x:c r="C182" s="62" t="n">
        <x:v>14.06</x:v>
      </x:c>
      <x:c r="D182" s="62" t="n">
        <x:v>8.5</x:v>
      </x:c>
      <x:c r="E182" s="62" t="n">
        <x:v>0.05</x:v>
      </x:c>
      <x:c r="F182" s="62" t="s"/>
      <x:c r="G182" s="62">
        <x:f>PRODUCT(C182:F182)</x:f>
      </x:c>
    </x:row>
    <x:row r="184" spans="1:8" customFormat="1" ht="45" customHeight="1">
      <x:c r="A184" s="54" t="s">
        <x:v>508</x:v>
      </x:c>
      <x:c r="B184" s="55" t="s">
        <x:v>447</x:v>
      </x:c>
      <x:c r="C184" s="54" t="s">
        <x:v>52</x:v>
      </x:c>
      <x:c r="D184" s="54" t="s">
        <x:v>16</x:v>
      </x:c>
      <x:c r="E184" s="56" t="s">
        <x:v>53</x:v>
      </x:c>
      <x:c r="F184" s="56" t="s">
        <x:v>53</x:v>
      </x:c>
      <x:c r="G184" s="57">
        <x:f>SUM(G185:G186)</x:f>
      </x:c>
      <x:c r="H184" s="0" t="s"/>
    </x:row>
    <x:row r="185" spans="1:8">
      <x:c r="A185" s="58" t="s"/>
      <x:c r="B185" s="58" t="s">
        <x:v>448</x:v>
      </x:c>
      <x:c r="C185" s="59" t="s">
        <x:v>449</x:v>
      </x:c>
      <x:c r="D185" s="59" t="s">
        <x:v>450</x:v>
      </x:c>
      <x:c r="E185" s="59" t="s"/>
      <x:c r="F185" s="59" t="s"/>
      <x:c r="G185" s="60" t="s"/>
    </x:row>
    <x:row r="186" spans="1:8">
      <x:c r="A186" s="61" t="s">
        <x:v>491</x:v>
      </x:c>
      <x:c r="B186" s="61" t="s"/>
      <x:c r="C186" s="62" t="n">
        <x:v>2</x:v>
      </x:c>
      <x:c r="D186" s="62" t="n">
        <x:v>14.06</x:v>
      </x:c>
      <x:c r="E186" s="62" t="s"/>
      <x:c r="F186" s="62" t="s"/>
      <x:c r="G186" s="62">
        <x:f>PRODUCT(C186:F186)</x:f>
      </x:c>
    </x:row>
    <x:row r="188" spans="1:8" customFormat="1" ht="45" customHeight="1">
      <x:c r="A188" s="54" t="s">
        <x:v>509</x:v>
      </x:c>
      <x:c r="B188" s="55" t="s">
        <x:v>447</x:v>
      </x:c>
      <x:c r="C188" s="54" t="s">
        <x:v>54</x:v>
      </x:c>
      <x:c r="D188" s="54" t="s">
        <x:v>36</x:v>
      </x:c>
      <x:c r="E188" s="56" t="s">
        <x:v>55</x:v>
      </x:c>
      <x:c r="F188" s="56" t="s">
        <x:v>55</x:v>
      </x:c>
      <x:c r="G188" s="57">
        <x:f>SUM(G189:G190)</x:f>
      </x:c>
      <x:c r="H188" s="0" t="s"/>
    </x:row>
    <x:row r="189" spans="1:8">
      <x:c r="A189" s="58" t="s"/>
      <x:c r="B189" s="58" t="s">
        <x:v>448</x:v>
      </x:c>
      <x:c r="C189" s="59" t="s">
        <x:v>449</x:v>
      </x:c>
      <x:c r="D189" s="59" t="s">
        <x:v>450</x:v>
      </x:c>
      <x:c r="E189" s="59" t="s">
        <x:v>470</x:v>
      </x:c>
      <x:c r="F189" s="59" t="s"/>
      <x:c r="G189" s="60" t="s"/>
    </x:row>
    <x:row r="190" spans="1:8">
      <x:c r="A190" s="61" t="s">
        <x:v>491</x:v>
      </x:c>
      <x:c r="B190" s="61" t="s"/>
      <x:c r="C190" s="62" t="n">
        <x:v>2</x:v>
      </x:c>
      <x:c r="D190" s="62" t="n">
        <x:v>14.06</x:v>
      </x:c>
      <x:c r="E190" s="62" t="n">
        <x:v>3.27</x:v>
      </x:c>
      <x:c r="F190" s="62" t="s"/>
      <x:c r="G190" s="62">
        <x:f>PRODUCT(C190:F190)</x:f>
      </x:c>
    </x:row>
    <x:row r="192" spans="1:8" customFormat="1" ht="45" customHeight="1">
      <x:c r="A192" s="54" t="s">
        <x:v>510</x:v>
      </x:c>
      <x:c r="B192" s="55" t="s">
        <x:v>447</x:v>
      </x:c>
      <x:c r="C192" s="54" t="s">
        <x:v>56</x:v>
      </x:c>
      <x:c r="D192" s="54" t="s">
        <x:v>16</x:v>
      </x:c>
      <x:c r="E192" s="56" t="s">
        <x:v>57</x:v>
      </x:c>
      <x:c r="F192" s="56" t="s">
        <x:v>57</x:v>
      </x:c>
      <x:c r="G192" s="57">
        <x:f>SUM(G193:G194)</x:f>
      </x:c>
      <x:c r="H192" s="0" t="s"/>
    </x:row>
    <x:row r="193" spans="1:8">
      <x:c r="A193" s="58" t="s"/>
      <x:c r="B193" s="58" t="s">
        <x:v>448</x:v>
      </x:c>
      <x:c r="C193" s="59" t="s">
        <x:v>449</x:v>
      </x:c>
      <x:c r="D193" s="59" t="s">
        <x:v>450</x:v>
      </x:c>
      <x:c r="E193" s="59" t="s"/>
      <x:c r="F193" s="59" t="s"/>
      <x:c r="G193" s="60" t="s"/>
    </x:row>
    <x:row r="194" spans="1:8">
      <x:c r="A194" s="61" t="s"/>
      <x:c r="B194" s="61" t="s"/>
      <x:c r="C194" s="62" t="n">
        <x:v>2</x:v>
      </x:c>
      <x:c r="D194" s="62" t="n">
        <x:v>10</x:v>
      </x:c>
      <x:c r="E194" s="62" t="s"/>
      <x:c r="F194" s="62" t="s"/>
      <x:c r="G194" s="62">
        <x:f>PRODUCT(C194:F194)</x:f>
      </x:c>
    </x:row>
    <x:row r="196" spans="1:8">
      <x:c r="B196" s="0" t="s">
        <x:v>445</x:v>
      </x:c>
      <x:c r="C196" s="52" t="s">
        <x:v>7</x:v>
      </x:c>
      <x:c r="D196" s="53" t="s">
        <x:v>8</x:v>
      </x:c>
      <x:c r="E196" s="52" t="s">
        <x:v>9</x:v>
      </x:c>
    </x:row>
    <x:row r="197" spans="1:8">
      <x:c r="B197" s="0" t="s">
        <x:v>445</x:v>
      </x:c>
      <x:c r="C197" s="52" t="s">
        <x:v>10</x:v>
      </x:c>
      <x:c r="D197" s="53" t="s">
        <x:v>58</x:v>
      </x:c>
      <x:c r="E197" s="52" t="s">
        <x:v>80</x:v>
      </x:c>
    </x:row>
    <x:row r="199" spans="1:8" customFormat="1" ht="45" customHeight="1">
      <x:c r="A199" s="54" t="s">
        <x:v>511</x:v>
      </x:c>
      <x:c r="B199" s="55" t="s">
        <x:v>447</x:v>
      </x:c>
      <x:c r="C199" s="54" t="s">
        <x:v>82</x:v>
      </x:c>
      <x:c r="D199" s="54" t="s">
        <x:v>21</x:v>
      </x:c>
      <x:c r="E199" s="56" t="s">
        <x:v>83</x:v>
      </x:c>
      <x:c r="F199" s="56" t="s">
        <x:v>83</x:v>
      </x:c>
      <x:c r="G199" s="57">
        <x:f>SUM(G200:G205)</x:f>
      </x:c>
      <x:c r="H199" s="0" t="s"/>
    </x:row>
    <x:row r="200" spans="1:8">
      <x:c r="A200" s="58" t="s"/>
      <x:c r="B200" s="58" t="s">
        <x:v>448</x:v>
      </x:c>
      <x:c r="C200" s="59" t="s">
        <x:v>512</x:v>
      </x:c>
      <x:c r="D200" s="59" t="s">
        <x:v>475</x:v>
      </x:c>
      <x:c r="E200" s="59" t="s"/>
      <x:c r="F200" s="59" t="s"/>
      <x:c r="G200" s="60" t="s"/>
    </x:row>
    <x:row r="201" spans="1:8">
      <x:c r="A201" s="61" t="s">
        <x:v>513</x:v>
      </x:c>
      <x:c r="B201" s="61" t="s"/>
      <x:c r="C201" s="62" t="s"/>
      <x:c r="D201" s="62" t="s"/>
      <x:c r="E201" s="62" t="s"/>
      <x:c r="F201" s="62" t="s"/>
      <x:c r="G201" s="62" t="s"/>
    </x:row>
    <x:row r="202" spans="1:8">
      <x:c r="A202" s="61" t="s">
        <x:v>514</x:v>
      </x:c>
      <x:c r="B202" s="61" t="s"/>
      <x:c r="C202" s="62" t="s"/>
      <x:c r="D202" s="62" t="s"/>
      <x:c r="E202" s="62" t="s"/>
      <x:c r="F202" s="62" t="s"/>
      <x:c r="G202" s="62" t="s"/>
    </x:row>
    <x:row r="203" spans="1:8">
      <x:c r="A203" s="61" t="s">
        <x:v>515</x:v>
      </x:c>
      <x:c r="B203" s="61" t="s"/>
      <x:c r="C203" s="62" t="n">
        <x:v>2.4</x:v>
      </x:c>
      <x:c r="D203" s="62" t="n">
        <x:v>260</x:v>
      </x:c>
      <x:c r="E203" s="62" t="s"/>
      <x:c r="F203" s="62" t="s"/>
      <x:c r="G203" s="62">
        <x:f>PRODUCT(C203:F203)</x:f>
      </x:c>
    </x:row>
    <x:row r="204" spans="1:8">
      <x:c r="A204" s="61" t="s">
        <x:v>516</x:v>
      </x:c>
      <x:c r="B204" s="61" t="s"/>
      <x:c r="C204" s="62" t="n">
        <x:v>2.6</x:v>
      </x:c>
      <x:c r="D204" s="62" t="n">
        <x:v>150</x:v>
      </x:c>
      <x:c r="E204" s="62" t="s"/>
      <x:c r="F204" s="62" t="s"/>
      <x:c r="G204" s="62">
        <x:f>PRODUCT(C204:F204)</x:f>
      </x:c>
    </x:row>
    <x:row r="205" spans="1:8">
      <x:c r="A205" s="61" t="s">
        <x:v>517</x:v>
      </x:c>
      <x:c r="B205" s="61" t="s"/>
      <x:c r="C205" s="62" t="n">
        <x:v>2.5</x:v>
      </x:c>
      <x:c r="D205" s="62" t="n">
        <x:v>60</x:v>
      </x:c>
      <x:c r="E205" s="62" t="s"/>
      <x:c r="F205" s="62" t="s"/>
      <x:c r="G205" s="62">
        <x:f>PRODUCT(C205:F205)</x:f>
      </x:c>
    </x:row>
    <x:row r="207" spans="1:8" customFormat="1" ht="45" customHeight="1">
      <x:c r="A207" s="54" t="s">
        <x:v>518</x:v>
      </x:c>
      <x:c r="B207" s="55" t="s">
        <x:v>447</x:v>
      </x:c>
      <x:c r="C207" s="54" t="s">
        <x:v>84</x:v>
      </x:c>
      <x:c r="D207" s="54" t="s">
        <x:v>36</x:v>
      </x:c>
      <x:c r="E207" s="56" t="s">
        <x:v>85</x:v>
      </x:c>
      <x:c r="F207" s="56" t="s">
        <x:v>85</x:v>
      </x:c>
      <x:c r="G207" s="57">
        <x:f>SUM(G208:G213)</x:f>
      </x:c>
      <x:c r="H207" s="0" t="s"/>
    </x:row>
    <x:row r="208" spans="1:8">
      <x:c r="A208" s="58" t="s"/>
      <x:c r="B208" s="58" t="s">
        <x:v>448</x:v>
      </x:c>
      <x:c r="C208" s="59" t="s">
        <x:v>475</x:v>
      </x:c>
      <x:c r="D208" s="59" t="s">
        <x:v>519</x:v>
      </x:c>
      <x:c r="E208" s="59" t="s">
        <x:v>520</x:v>
      </x:c>
      <x:c r="F208" s="59" t="s"/>
      <x:c r="G208" s="60" t="s"/>
    </x:row>
    <x:row r="209" spans="1:8">
      <x:c r="A209" s="61" t="s">
        <x:v>513</x:v>
      </x:c>
      <x:c r="B209" s="61" t="s"/>
      <x:c r="C209" s="62" t="s"/>
      <x:c r="D209" s="62" t="s"/>
      <x:c r="E209" s="62" t="s"/>
      <x:c r="F209" s="62" t="s"/>
      <x:c r="G209" s="62" t="s"/>
    </x:row>
    <x:row r="210" spans="1:8">
      <x:c r="A210" s="61" t="s">
        <x:v>521</x:v>
      </x:c>
      <x:c r="B210" s="61" t="s"/>
      <x:c r="C210" s="62" t="s"/>
      <x:c r="D210" s="62" t="s"/>
      <x:c r="E210" s="62" t="s"/>
      <x:c r="F210" s="62" t="s"/>
      <x:c r="G210" s="62">
        <x:f>PRODUCT(C210:F210)</x:f>
      </x:c>
    </x:row>
    <x:row r="211" spans="1:8">
      <x:c r="A211" s="61" t="s">
        <x:v>515</x:v>
      </x:c>
      <x:c r="B211" s="61" t="s"/>
      <x:c r="C211" s="62" t="n">
        <x:v>260</x:v>
      </x:c>
      <x:c r="D211" s="62" t="n">
        <x:v>2.8</x:v>
      </x:c>
      <x:c r="E211" s="62" t="n">
        <x:v>2</x:v>
      </x:c>
      <x:c r="F211" s="62" t="s"/>
      <x:c r="G211" s="62">
        <x:f>PRODUCT(C211:F211)</x:f>
      </x:c>
    </x:row>
    <x:row r="212" spans="1:8">
      <x:c r="A212" s="61" t="s">
        <x:v>516</x:v>
      </x:c>
      <x:c r="B212" s="61" t="s"/>
      <x:c r="C212" s="62" t="n">
        <x:v>150</x:v>
      </x:c>
      <x:c r="D212" s="62" t="n">
        <x:v>2.8</x:v>
      </x:c>
      <x:c r="E212" s="62" t="n">
        <x:v>2</x:v>
      </x:c>
      <x:c r="F212" s="62" t="s"/>
      <x:c r="G212" s="62">
        <x:f>PRODUCT(C212:F212)</x:f>
      </x:c>
    </x:row>
    <x:row r="213" spans="1:8">
      <x:c r="A213" s="61" t="s">
        <x:v>517</x:v>
      </x:c>
      <x:c r="B213" s="61" t="s"/>
      <x:c r="C213" s="62" t="n">
        <x:v>60</x:v>
      </x:c>
      <x:c r="D213" s="62" t="n">
        <x:v>2.8</x:v>
      </x:c>
      <x:c r="E213" s="62" t="n">
        <x:v>2</x:v>
      </x:c>
      <x:c r="F213" s="62" t="s"/>
      <x:c r="G213" s="62">
        <x:f>PRODUCT(C213:F213)</x:f>
      </x:c>
    </x:row>
    <x:row r="215" spans="1:8" customFormat="1" ht="45" customHeight="1">
      <x:c r="A215" s="54" t="s">
        <x:v>522</x:v>
      </x:c>
      <x:c r="B215" s="55" t="s">
        <x:v>447</x:v>
      </x:c>
      <x:c r="C215" s="54" t="s">
        <x:v>86</x:v>
      </x:c>
      <x:c r="D215" s="54" t="s">
        <x:v>21</x:v>
      </x:c>
      <x:c r="E215" s="56" t="s">
        <x:v>87</x:v>
      </x:c>
      <x:c r="F215" s="56" t="s">
        <x:v>87</x:v>
      </x:c>
      <x:c r="G215" s="57">
        <x:f>SUM(G216:G221)</x:f>
      </x:c>
      <x:c r="H215" s="0" t="s"/>
    </x:row>
    <x:row r="216" spans="1:8">
      <x:c r="A216" s="58" t="s"/>
      <x:c r="B216" s="58" t="s">
        <x:v>448</x:v>
      </x:c>
      <x:c r="C216" s="59" t="s">
        <x:v>475</x:v>
      </x:c>
      <x:c r="D216" s="59" t="s">
        <x:v>519</x:v>
      </x:c>
      <x:c r="E216" s="59" t="s">
        <x:v>520</x:v>
      </x:c>
      <x:c r="F216" s="59" t="s">
        <x:v>523</x:v>
      </x:c>
      <x:c r="G216" s="60" t="s"/>
    </x:row>
    <x:row r="217" spans="1:8">
      <x:c r="A217" s="61" t="s">
        <x:v>513</x:v>
      </x:c>
      <x:c r="B217" s="61" t="s"/>
      <x:c r="C217" s="62" t="s"/>
      <x:c r="D217" s="62" t="s"/>
      <x:c r="E217" s="62" t="s"/>
      <x:c r="F217" s="62" t="s"/>
      <x:c r="G217" s="62" t="s"/>
    </x:row>
    <x:row r="218" spans="1:8">
      <x:c r="A218" s="61" t="s">
        <x:v>521</x:v>
      </x:c>
      <x:c r="B218" s="61" t="s"/>
      <x:c r="C218" s="62" t="s"/>
      <x:c r="D218" s="62" t="s"/>
      <x:c r="E218" s="62" t="s"/>
      <x:c r="F218" s="62" t="s"/>
      <x:c r="G218" s="62">
        <x:f>PRODUCT(C218:F218)</x:f>
      </x:c>
    </x:row>
    <x:row r="219" spans="1:8">
      <x:c r="A219" s="61" t="s">
        <x:v>515</x:v>
      </x:c>
      <x:c r="B219" s="61" t="s"/>
      <x:c r="C219" s="62" t="n">
        <x:v>260</x:v>
      </x:c>
      <x:c r="D219" s="62" t="n">
        <x:v>2.8</x:v>
      </x:c>
      <x:c r="E219" s="62" t="n">
        <x:v>2</x:v>
      </x:c>
      <x:c r="F219" s="62" t="n">
        <x:v>0.2</x:v>
      </x:c>
      <x:c r="G219" s="62">
        <x:f>PRODUCT(C219:F219)</x:f>
      </x:c>
    </x:row>
    <x:row r="220" spans="1:8">
      <x:c r="A220" s="61" t="s">
        <x:v>516</x:v>
      </x:c>
      <x:c r="B220" s="61" t="s"/>
      <x:c r="C220" s="62" t="n">
        <x:v>150</x:v>
      </x:c>
      <x:c r="D220" s="62" t="n">
        <x:v>2.8</x:v>
      </x:c>
      <x:c r="E220" s="62" t="n">
        <x:v>2</x:v>
      </x:c>
      <x:c r="F220" s="62" t="n">
        <x:v>0.2</x:v>
      </x:c>
      <x:c r="G220" s="62">
        <x:f>PRODUCT(C220:F220)</x:f>
      </x:c>
    </x:row>
    <x:row r="221" spans="1:8">
      <x:c r="A221" s="61" t="s">
        <x:v>517</x:v>
      </x:c>
      <x:c r="B221" s="61" t="s"/>
      <x:c r="C221" s="62" t="n">
        <x:v>60</x:v>
      </x:c>
      <x:c r="D221" s="62" t="n">
        <x:v>2.8</x:v>
      </x:c>
      <x:c r="E221" s="62" t="n">
        <x:v>2</x:v>
      </x:c>
      <x:c r="F221" s="62" t="n">
        <x:v>0.2</x:v>
      </x:c>
      <x:c r="G221" s="62">
        <x:f>PRODUCT(C221:F221)</x:f>
      </x:c>
    </x:row>
    <x:row r="223" spans="1:8" customFormat="1" ht="45" customHeight="1">
      <x:c r="A223" s="54" t="s">
        <x:v>524</x:v>
      </x:c>
      <x:c r="B223" s="55" t="s">
        <x:v>447</x:v>
      </x:c>
      <x:c r="C223" s="54" t="s">
        <x:v>88</x:v>
      </x:c>
      <x:c r="D223" s="54" t="s">
        <x:v>21</x:v>
      </x:c>
      <x:c r="E223" s="56" t="s">
        <x:v>89</x:v>
      </x:c>
      <x:c r="F223" s="56" t="s">
        <x:v>89</x:v>
      </x:c>
      <x:c r="G223" s="57">
        <x:f>SUM(G224:G235)</x:f>
      </x:c>
      <x:c r="H223" s="0" t="s"/>
    </x:row>
    <x:row r="224" spans="1:8">
      <x:c r="A224" s="58" t="s"/>
      <x:c r="B224" s="58" t="s">
        <x:v>448</x:v>
      </x:c>
      <x:c r="C224" s="59" t="s">
        <x:v>512</x:v>
      </x:c>
      <x:c r="D224" s="59" t="s">
        <x:v>475</x:v>
      </x:c>
      <x:c r="E224" s="59" t="s"/>
      <x:c r="F224" s="59" t="s"/>
      <x:c r="G224" s="60" t="s"/>
    </x:row>
    <x:row r="225" spans="1:8">
      <x:c r="A225" s="61" t="s">
        <x:v>513</x:v>
      </x:c>
      <x:c r="B225" s="61" t="s"/>
      <x:c r="C225" s="62" t="s"/>
      <x:c r="D225" s="62" t="s"/>
      <x:c r="E225" s="62" t="s"/>
      <x:c r="F225" s="62" t="s"/>
      <x:c r="G225" s="62" t="s"/>
    </x:row>
    <x:row r="226" spans="1:8">
      <x:c r="A226" s="61" t="s">
        <x:v>521</x:v>
      </x:c>
      <x:c r="B226" s="61" t="s"/>
      <x:c r="C226" s="62" t="s"/>
      <x:c r="D226" s="62" t="s"/>
      <x:c r="E226" s="62" t="s"/>
      <x:c r="F226" s="62" t="s"/>
      <x:c r="G226" s="62" t="s"/>
    </x:row>
    <x:row r="227" spans="1:8">
      <x:c r="A227" s="61" t="s">
        <x:v>515</x:v>
      </x:c>
      <x:c r="B227" s="61" t="s"/>
      <x:c r="C227" s="62" t="n">
        <x:v>2.4</x:v>
      </x:c>
      <x:c r="D227" s="62" t="n">
        <x:v>260</x:v>
      </x:c>
      <x:c r="E227" s="62" t="s"/>
      <x:c r="F227" s="62" t="s"/>
      <x:c r="G227" s="62">
        <x:f>PRODUCT(C227:F227)</x:f>
      </x:c>
    </x:row>
    <x:row r="228" spans="1:8">
      <x:c r="A228" s="61" t="s">
        <x:v>516</x:v>
      </x:c>
      <x:c r="B228" s="61" t="s"/>
      <x:c r="C228" s="62" t="n">
        <x:v>2.6</x:v>
      </x:c>
      <x:c r="D228" s="62" t="n">
        <x:v>150</x:v>
      </x:c>
      <x:c r="E228" s="62" t="s"/>
      <x:c r="F228" s="62" t="s"/>
      <x:c r="G228" s="62">
        <x:f>PRODUCT(C228:F228)</x:f>
      </x:c>
    </x:row>
    <x:row r="229" spans="1:8">
      <x:c r="A229" s="61" t="s">
        <x:v>517</x:v>
      </x:c>
      <x:c r="B229" s="61" t="s"/>
      <x:c r="C229" s="62" t="n">
        <x:v>2.5</x:v>
      </x:c>
      <x:c r="D229" s="62" t="n">
        <x:v>60</x:v>
      </x:c>
      <x:c r="E229" s="62" t="s"/>
      <x:c r="F229" s="62" t="s"/>
      <x:c r="G229" s="62">
        <x:f>PRODUCT(C229:F229)</x:f>
      </x:c>
    </x:row>
    <x:row r="230" spans="1:8">
      <x:c r="A230" s="58" t="s"/>
      <x:c r="B230" s="58" t="s">
        <x:v>448</x:v>
      </x:c>
      <x:c r="C230" s="59" t="s">
        <x:v>475</x:v>
      </x:c>
      <x:c r="D230" s="59" t="s">
        <x:v>519</x:v>
      </x:c>
      <x:c r="E230" s="59" t="s">
        <x:v>520</x:v>
      </x:c>
      <x:c r="F230" s="59" t="s">
        <x:v>523</x:v>
      </x:c>
      <x:c r="G230" s="60" t="s"/>
    </x:row>
    <x:row r="231" spans="1:8">
      <x:c r="A231" s="61" t="s">
        <x:v>513</x:v>
      </x:c>
      <x:c r="B231" s="61" t="s"/>
      <x:c r="C231" s="62" t="s"/>
      <x:c r="D231" s="62" t="s"/>
      <x:c r="E231" s="62" t="s"/>
      <x:c r="F231" s="62" t="s"/>
      <x:c r="G231" s="62" t="s"/>
    </x:row>
    <x:row r="232" spans="1:8">
      <x:c r="A232" s="61" t="s">
        <x:v>521</x:v>
      </x:c>
      <x:c r="B232" s="61" t="s"/>
      <x:c r="C232" s="62" t="s"/>
      <x:c r="D232" s="62" t="s"/>
      <x:c r="E232" s="62" t="s"/>
      <x:c r="F232" s="62" t="s"/>
      <x:c r="G232" s="62">
        <x:f>PRODUCT(C232:F232)</x:f>
      </x:c>
    </x:row>
    <x:row r="233" spans="1:8">
      <x:c r="A233" s="61" t="s">
        <x:v>515</x:v>
      </x:c>
      <x:c r="B233" s="61" t="s"/>
      <x:c r="C233" s="62" t="n">
        <x:v>-260</x:v>
      </x:c>
      <x:c r="D233" s="62" t="n">
        <x:v>2.8</x:v>
      </x:c>
      <x:c r="E233" s="62" t="n">
        <x:v>2</x:v>
      </x:c>
      <x:c r="F233" s="62" t="n">
        <x:v>0.2</x:v>
      </x:c>
      <x:c r="G233" s="62">
        <x:f>PRODUCT(C233:F233)</x:f>
      </x:c>
    </x:row>
    <x:row r="234" spans="1:8">
      <x:c r="A234" s="61" t="s">
        <x:v>516</x:v>
      </x:c>
      <x:c r="B234" s="61" t="s"/>
      <x:c r="C234" s="62" t="n">
        <x:v>-150</x:v>
      </x:c>
      <x:c r="D234" s="62" t="n">
        <x:v>2.8</x:v>
      </x:c>
      <x:c r="E234" s="62" t="n">
        <x:v>2</x:v>
      </x:c>
      <x:c r="F234" s="62" t="n">
        <x:v>0.2</x:v>
      </x:c>
      <x:c r="G234" s="62">
        <x:f>PRODUCT(C234:F234)</x:f>
      </x:c>
    </x:row>
    <x:row r="235" spans="1:8">
      <x:c r="A235" s="61" t="s">
        <x:v>517</x:v>
      </x:c>
      <x:c r="B235" s="61" t="s"/>
      <x:c r="C235" s="62" t="n">
        <x:v>-60</x:v>
      </x:c>
      <x:c r="D235" s="62" t="n">
        <x:v>2.8</x:v>
      </x:c>
      <x:c r="E235" s="62" t="n">
        <x:v>2</x:v>
      </x:c>
      <x:c r="F235" s="62" t="n">
        <x:v>0.2</x:v>
      </x:c>
      <x:c r="G235" s="62">
        <x:f>PRODUCT(C235:F235)</x:f>
      </x:c>
    </x:row>
    <x:row r="237" spans="1:8" customFormat="1" ht="45" customHeight="1">
      <x:c r="A237" s="54" t="s">
        <x:v>525</x:v>
      </x:c>
      <x:c r="B237" s="55" t="s">
        <x:v>447</x:v>
      </x:c>
      <x:c r="C237" s="54" t="s">
        <x:v>90</x:v>
      </x:c>
      <x:c r="D237" s="54" t="s">
        <x:v>36</x:v>
      </x:c>
      <x:c r="E237" s="56" t="s">
        <x:v>91</x:v>
      </x:c>
      <x:c r="F237" s="56" t="s">
        <x:v>91</x:v>
      </x:c>
      <x:c r="G237" s="57">
        <x:f>SUM(G238:G243)</x:f>
      </x:c>
      <x:c r="H237" s="0" t="s"/>
    </x:row>
    <x:row r="238" spans="1:8">
      <x:c r="A238" s="58" t="s"/>
      <x:c r="B238" s="58" t="s">
        <x:v>448</x:v>
      </x:c>
      <x:c r="C238" s="59" t="s">
        <x:v>475</x:v>
      </x:c>
      <x:c r="D238" s="59" t="s">
        <x:v>519</x:v>
      </x:c>
      <x:c r="E238" s="59" t="s">
        <x:v>520</x:v>
      </x:c>
      <x:c r="F238" s="59" t="s">
        <x:v>526</x:v>
      </x:c>
      <x:c r="G238" s="60" t="s"/>
    </x:row>
    <x:row r="239" spans="1:8">
      <x:c r="A239" s="61" t="s">
        <x:v>513</x:v>
      </x:c>
      <x:c r="B239" s="61" t="s"/>
      <x:c r="C239" s="62" t="s"/>
      <x:c r="D239" s="62" t="s"/>
      <x:c r="E239" s="62" t="s"/>
      <x:c r="F239" s="62" t="s"/>
      <x:c r="G239" s="62" t="s"/>
    </x:row>
    <x:row r="240" spans="1:8">
      <x:c r="A240" s="61" t="s">
        <x:v>521</x:v>
      </x:c>
      <x:c r="B240" s="61" t="s"/>
      <x:c r="C240" s="62" t="s"/>
      <x:c r="D240" s="62" t="s"/>
      <x:c r="E240" s="62" t="s"/>
      <x:c r="F240" s="62" t="s"/>
      <x:c r="G240" s="62" t="s"/>
    </x:row>
    <x:row r="241" spans="1:8">
      <x:c r="A241" s="61" t="s">
        <x:v>515</x:v>
      </x:c>
      <x:c r="B241" s="61" t="s"/>
      <x:c r="C241" s="62" t="n">
        <x:v>260</x:v>
      </x:c>
      <x:c r="D241" s="62" t="n">
        <x:v>2.8</x:v>
      </x:c>
      <x:c r="E241" s="62" t="n">
        <x:v>2</x:v>
      </x:c>
      <x:c r="F241" s="62" t="n">
        <x:v>0.4</x:v>
      </x:c>
      <x:c r="G241" s="62">
        <x:f>PRODUCT(C241:F241)</x:f>
      </x:c>
    </x:row>
    <x:row r="242" spans="1:8">
      <x:c r="A242" s="61" t="s">
        <x:v>516</x:v>
      </x:c>
      <x:c r="B242" s="61" t="s"/>
      <x:c r="C242" s="62" t="n">
        <x:v>150</x:v>
      </x:c>
      <x:c r="D242" s="62" t="n">
        <x:v>2.8</x:v>
      </x:c>
      <x:c r="E242" s="62" t="n">
        <x:v>2</x:v>
      </x:c>
      <x:c r="F242" s="62" t="n">
        <x:v>0.4</x:v>
      </x:c>
      <x:c r="G242" s="62">
        <x:f>PRODUCT(C242:F242)</x:f>
      </x:c>
    </x:row>
    <x:row r="243" spans="1:8">
      <x:c r="A243" s="61" t="s">
        <x:v>517</x:v>
      </x:c>
      <x:c r="B243" s="61" t="s"/>
      <x:c r="C243" s="62" t="n">
        <x:v>60</x:v>
      </x:c>
      <x:c r="D243" s="62" t="n">
        <x:v>2.8</x:v>
      </x:c>
      <x:c r="E243" s="62" t="n">
        <x:v>2</x:v>
      </x:c>
      <x:c r="F243" s="62" t="n">
        <x:v>0.4</x:v>
      </x:c>
      <x:c r="G243" s="62">
        <x:f>PRODUCT(C243:F243)</x:f>
      </x:c>
    </x:row>
    <x:row r="245" spans="1:8" customFormat="1" ht="45" customHeight="1">
      <x:c r="A245" s="54" t="s">
        <x:v>527</x:v>
      </x:c>
      <x:c r="B245" s="55" t="s">
        <x:v>447</x:v>
      </x:c>
      <x:c r="C245" s="54" t="s">
        <x:v>92</x:v>
      </x:c>
      <x:c r="D245" s="54" t="s">
        <x:v>36</x:v>
      </x:c>
      <x:c r="E245" s="56" t="s">
        <x:v>93</x:v>
      </x:c>
      <x:c r="F245" s="56" t="s">
        <x:v>93</x:v>
      </x:c>
      <x:c r="G245" s="57">
        <x:f>SUM(G246:G251)</x:f>
      </x:c>
      <x:c r="H245" s="0" t="s"/>
    </x:row>
    <x:row r="246" spans="1:8">
      <x:c r="A246" s="58" t="s"/>
      <x:c r="B246" s="58" t="s">
        <x:v>448</x:v>
      </x:c>
      <x:c r="C246" s="59" t="s">
        <x:v>475</x:v>
      </x:c>
      <x:c r="D246" s="59" t="s">
        <x:v>519</x:v>
      </x:c>
      <x:c r="E246" s="59" t="s">
        <x:v>520</x:v>
      </x:c>
      <x:c r="F246" s="59" t="s">
        <x:v>526</x:v>
      </x:c>
      <x:c r="G246" s="60" t="s"/>
    </x:row>
    <x:row r="247" spans="1:8">
      <x:c r="A247" s="61" t="s">
        <x:v>513</x:v>
      </x:c>
      <x:c r="B247" s="61" t="s"/>
      <x:c r="C247" s="62" t="s"/>
      <x:c r="D247" s="62" t="s"/>
      <x:c r="E247" s="62" t="s"/>
      <x:c r="F247" s="62" t="s"/>
      <x:c r="G247" s="62" t="s"/>
    </x:row>
    <x:row r="248" spans="1:8">
      <x:c r="A248" s="61" t="s">
        <x:v>521</x:v>
      </x:c>
      <x:c r="B248" s="61" t="s"/>
      <x:c r="C248" s="62" t="s"/>
      <x:c r="D248" s="62" t="s"/>
      <x:c r="E248" s="62" t="s"/>
      <x:c r="F248" s="62" t="s"/>
      <x:c r="G248" s="62" t="s"/>
    </x:row>
    <x:row r="249" spans="1:8">
      <x:c r="A249" s="61" t="s">
        <x:v>515</x:v>
      </x:c>
      <x:c r="B249" s="61" t="s"/>
      <x:c r="C249" s="62" t="n">
        <x:v>260</x:v>
      </x:c>
      <x:c r="D249" s="62" t="n">
        <x:v>2.8</x:v>
      </x:c>
      <x:c r="E249" s="62" t="n">
        <x:v>2</x:v>
      </x:c>
      <x:c r="F249" s="62" t="n">
        <x:v>1</x:v>
      </x:c>
      <x:c r="G249" s="62">
        <x:f>PRODUCT(C249:F249)</x:f>
      </x:c>
    </x:row>
    <x:row r="250" spans="1:8">
      <x:c r="A250" s="61" t="s">
        <x:v>516</x:v>
      </x:c>
      <x:c r="B250" s="61" t="s"/>
      <x:c r="C250" s="62" t="n">
        <x:v>150</x:v>
      </x:c>
      <x:c r="D250" s="62" t="n">
        <x:v>2.8</x:v>
      </x:c>
      <x:c r="E250" s="62" t="n">
        <x:v>2</x:v>
      </x:c>
      <x:c r="F250" s="62" t="n">
        <x:v>1</x:v>
      </x:c>
      <x:c r="G250" s="62">
        <x:f>PRODUCT(C250:F250)</x:f>
      </x:c>
    </x:row>
    <x:row r="251" spans="1:8">
      <x:c r="A251" s="61" t="s">
        <x:v>517</x:v>
      </x:c>
      <x:c r="B251" s="61" t="s"/>
      <x:c r="C251" s="62" t="n">
        <x:v>60</x:v>
      </x:c>
      <x:c r="D251" s="62" t="n">
        <x:v>2.8</x:v>
      </x:c>
      <x:c r="E251" s="62" t="n">
        <x:v>2</x:v>
      </x:c>
      <x:c r="F251" s="62" t="n">
        <x:v>1</x:v>
      </x:c>
      <x:c r="G251" s="62">
        <x:f>PRODUCT(C251:F251)</x:f>
      </x:c>
    </x:row>
    <x:row r="253" spans="1:8">
      <x:c r="B253" s="0" t="s">
        <x:v>445</x:v>
      </x:c>
      <x:c r="C253" s="52" t="s">
        <x:v>7</x:v>
      </x:c>
      <x:c r="D253" s="53" t="s">
        <x:v>8</x:v>
      </x:c>
      <x:c r="E253" s="52" t="s">
        <x:v>9</x:v>
      </x:c>
    </x:row>
    <x:row r="254" spans="1:8">
      <x:c r="B254" s="0" t="s">
        <x:v>445</x:v>
      </x:c>
      <x:c r="C254" s="52" t="s">
        <x:v>10</x:v>
      </x:c>
      <x:c r="D254" s="53" t="s">
        <x:v>94</x:v>
      </x:c>
      <x:c r="E254" s="52" t="s">
        <x:v>95</x:v>
      </x:c>
    </x:row>
    <x:row r="256" spans="1:8" customFormat="1" ht="45" customHeight="1">
      <x:c r="A256" s="54" t="s">
        <x:v>528</x:v>
      </x:c>
      <x:c r="B256" s="55" t="s">
        <x:v>447</x:v>
      </x:c>
      <x:c r="C256" s="54" t="s">
        <x:v>97</x:v>
      </x:c>
      <x:c r="D256" s="54" t="s">
        <x:v>21</x:v>
      </x:c>
      <x:c r="E256" s="56" t="s">
        <x:v>98</x:v>
      </x:c>
      <x:c r="F256" s="56" t="s">
        <x:v>98</x:v>
      </x:c>
      <x:c r="G256" s="57">
        <x:f>SUM(G257:G258)</x:f>
      </x:c>
      <x:c r="H256" s="0" t="s"/>
    </x:row>
    <x:row r="257" spans="1:8">
      <x:c r="A257" s="58" t="s"/>
      <x:c r="B257" s="58" t="s">
        <x:v>448</x:v>
      </x:c>
      <x:c r="C257" s="59" t="s">
        <x:v>475</x:v>
      </x:c>
      <x:c r="D257" s="59" t="s">
        <x:v>529</x:v>
      </x:c>
      <x:c r="E257" s="59" t="s">
        <x:v>476</x:v>
      </x:c>
      <x:c r="F257" s="59" t="s"/>
      <x:c r="G257" s="60" t="s"/>
    </x:row>
    <x:row r="258" spans="1:8">
      <x:c r="A258" s="61" t="s">
        <x:v>530</x:v>
      </x:c>
      <x:c r="B258" s="61" t="s"/>
      <x:c r="C258" s="62" t="n">
        <x:v>45</x:v>
      </x:c>
      <x:c r="D258" s="62" t="n">
        <x:v>1.8</x:v>
      </x:c>
      <x:c r="E258" s="62" t="n">
        <x:v>3</x:v>
      </x:c>
      <x:c r="F258" s="62" t="s"/>
      <x:c r="G258" s="62">
        <x:f>PRODUCT(C258:F258)</x:f>
      </x:c>
    </x:row>
    <x:row r="260" spans="1:8" customFormat="1" ht="45" customHeight="1">
      <x:c r="A260" s="54" t="s">
        <x:v>531</x:v>
      </x:c>
      <x:c r="B260" s="55" t="s">
        <x:v>447</x:v>
      </x:c>
      <x:c r="C260" s="54" t="s">
        <x:v>99</x:v>
      </x:c>
      <x:c r="D260" s="54" t="s">
        <x:v>21</x:v>
      </x:c>
      <x:c r="E260" s="56" t="s">
        <x:v>100</x:v>
      </x:c>
      <x:c r="F260" s="56" t="s">
        <x:v>100</x:v>
      </x:c>
      <x:c r="G260" s="57">
        <x:f>SUM(G261:G262)</x:f>
      </x:c>
      <x:c r="H260" s="0" t="s"/>
    </x:row>
    <x:row r="261" spans="1:8">
      <x:c r="A261" s="58" t="s"/>
      <x:c r="B261" s="58" t="s">
        <x:v>448</x:v>
      </x:c>
      <x:c r="C261" s="59" t="s">
        <x:v>475</x:v>
      </x:c>
      <x:c r="D261" s="59" t="s">
        <x:v>519</x:v>
      </x:c>
      <x:c r="E261" s="59" t="s">
        <x:v>523</x:v>
      </x:c>
      <x:c r="F261" s="59" t="s"/>
      <x:c r="G261" s="60" t="s"/>
    </x:row>
    <x:row r="262" spans="1:8">
      <x:c r="A262" s="61" t="s">
        <x:v>530</x:v>
      </x:c>
      <x:c r="B262" s="61" t="s"/>
      <x:c r="C262" s="62" t="n">
        <x:v>45</x:v>
      </x:c>
      <x:c r="D262" s="62" t="n">
        <x:v>10</x:v>
      </x:c>
      <x:c r="E262" s="62" t="n">
        <x:v>0.2</x:v>
      </x:c>
      <x:c r="F262" s="62" t="s"/>
      <x:c r="G262" s="62">
        <x:f>PRODUCT(C262:F262)</x:f>
      </x:c>
    </x:row>
  </x:sheetData>
  <x:sheetProtection sheet="1"/>
  <x:mergeCells count="47">
    <x:mergeCell ref="E1:H1"/>
    <x:mergeCell ref="E2:H2"/>
    <x:mergeCell ref="E3:H3"/>
    <x:mergeCell ref="E4:H4"/>
    <x:mergeCell ref="C6:G6"/>
    <x:mergeCell ref="E14:F14"/>
    <x:mergeCell ref="E18:F18"/>
    <x:mergeCell ref="E22:F22"/>
    <x:mergeCell ref="E29:F29"/>
    <x:mergeCell ref="E33:F33"/>
    <x:mergeCell ref="E39:F39"/>
    <x:mergeCell ref="E47:F47"/>
    <x:mergeCell ref="E54:F54"/>
    <x:mergeCell ref="E58:F58"/>
    <x:mergeCell ref="E63:F63"/>
    <x:mergeCell ref="E71:F71"/>
    <x:mergeCell ref="E78:F78"/>
    <x:mergeCell ref="E82:F82"/>
    <x:mergeCell ref="E86:F86"/>
    <x:mergeCell ref="E90:F90"/>
    <x:mergeCell ref="E94:F94"/>
    <x:mergeCell ref="E98:F98"/>
    <x:mergeCell ref="E106:F106"/>
    <x:mergeCell ref="E110:F110"/>
    <x:mergeCell ref="E114:F114"/>
    <x:mergeCell ref="E121:F121"/>
    <x:mergeCell ref="E125:F125"/>
    <x:mergeCell ref="E131:F131"/>
    <x:mergeCell ref="E141:F141"/>
    <x:mergeCell ref="E148:F148"/>
    <x:mergeCell ref="E152:F152"/>
    <x:mergeCell ref="E157:F157"/>
    <x:mergeCell ref="E165:F165"/>
    <x:mergeCell ref="E172:F172"/>
    <x:mergeCell ref="E176:F176"/>
    <x:mergeCell ref="E180:F180"/>
    <x:mergeCell ref="E184:F184"/>
    <x:mergeCell ref="E188:F188"/>
    <x:mergeCell ref="E192:F192"/>
    <x:mergeCell ref="E199:F199"/>
    <x:mergeCell ref="E207:F207"/>
    <x:mergeCell ref="E215:F215"/>
    <x:mergeCell ref="E223:F223"/>
    <x:mergeCell ref="E237:F237"/>
    <x:mergeCell ref="E245:F245"/>
    <x:mergeCell ref="E256:F256"/>
    <x:mergeCell ref="E260:F260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DC67B3694459E4FBF75BD3AF4245608" ma:contentTypeVersion="13" ma:contentTypeDescription="Crear nuevo documento." ma:contentTypeScope="" ma:versionID="e3fbb43f377b079eddd4c1f19efa0ba3">
  <xsd:schema xmlns:xsd="http://www.w3.org/2001/XMLSchema" xmlns:xs="http://www.w3.org/2001/XMLSchema" xmlns:p="http://schemas.microsoft.com/office/2006/metadata/properties" xmlns:ns2="d4e8f5a9-43b0-4c9a-ae99-6cc90ffc637e" xmlns:ns3="9af31987-c8b3-4c4e-93d2-cdb98de6aede" targetNamespace="http://schemas.microsoft.com/office/2006/metadata/properties" ma:root="true" ma:fieldsID="809d676c7717e457bddbc874c689325f" ns2:_="" ns3:_="">
    <xsd:import namespace="d4e8f5a9-43b0-4c9a-ae99-6cc90ffc637e"/>
    <xsd:import namespace="9af31987-c8b3-4c4e-93d2-cdb98de6aed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4e8f5a9-43b0-4c9a-ae99-6cc90ffc63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af31987-c8b3-4c4e-93d2-cdb98de6aede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962B103-6B3B-4C20-AFC6-512A9F51D988}"/>
</file>

<file path=customXml/itemProps2.xml><?xml version="1.0" encoding="utf-8"?>
<ds:datastoreItem xmlns:ds="http://schemas.openxmlformats.org/officeDocument/2006/customXml" ds:itemID="{ED6D16DC-A20A-4DAB-B87C-5CC5039D93AC}"/>
</file>

<file path=customXml/itemProps3.xml><?xml version="1.0" encoding="utf-8"?>
<ds:datastoreItem xmlns:ds="http://schemas.openxmlformats.org/officeDocument/2006/customXml" ds:itemID="{1A99D852-7FF6-4E37-91D9-409681DECAC5}"/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4</vt:i4>
      </vt:variant>
      <vt:variant>
        <vt:lpstr>Named Ranges</vt:lpstr>
      </vt:variant>
      <vt:variant>
        <vt:i4>8</vt:i4>
      </vt:variant>
    </vt:vector>
  </ap:HeadingPairs>
  <ap:TitlesOfParts>
    <vt:vector baseType="lpstr" size="12">
      <vt:lpstr>T-PRES</vt:lpstr>
      <vt:lpstr>T-APU</vt:lpstr>
      <vt:lpstr>T-SMP</vt:lpstr>
      <vt:lpstr>T-DIM</vt:lpstr>
      <vt:lpstr>T-PRES!Print_Area</vt:lpstr>
      <vt:lpstr>T-PRES!Print_Titles</vt:lpstr>
      <vt:lpstr>T-APU!Print_Area</vt:lpstr>
      <vt:lpstr>T-APU!Print_Titles</vt:lpstr>
      <vt:lpstr>T-SMP!Print_Area</vt:lpstr>
      <vt:lpstr>T-SMP!Print_Titles</vt:lpstr>
      <vt:lpstr>T-DIM!Print_Area</vt:lpstr>
      <vt:lpstr>T-DIM!Print_Titles</vt:lpstr>
    </vt:vector>
  </ap:TitlesOfParts>
</ap: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0x010100EDC67B3694459E4FBF75BD3AF4245608</vt:lpwstr>
  </property>
</Properties>
</file>