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cretar\CONTRACTACIONS\Imatge i Comunicació\2021\Disseny, impressi_Lots\Doc perfil\"/>
    </mc:Choice>
  </mc:AlternateContent>
  <xr:revisionPtr revIDLastSave="0" documentId="8_{69BBFB32-68B5-468A-9CC0-4D526EB5E08F}" xr6:coauthVersionLast="36" xr6:coauthVersionMax="36" xr10:uidLastSave="{00000000-0000-0000-0000-000000000000}"/>
  <bookViews>
    <workbookView xWindow="240" yWindow="75" windowWidth="20070" windowHeight="1024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H61" i="1" l="1"/>
  <c r="F61" i="1"/>
  <c r="H60" i="1"/>
  <c r="F60" i="1"/>
  <c r="H59" i="1"/>
  <c r="F59" i="1"/>
  <c r="H58" i="1"/>
  <c r="F58" i="1"/>
  <c r="H57" i="1"/>
  <c r="F57" i="1"/>
  <c r="H56" i="1"/>
  <c r="F56" i="1"/>
  <c r="H55" i="1"/>
  <c r="I55" i="1" s="1"/>
  <c r="F55" i="1"/>
  <c r="H54" i="1"/>
  <c r="F54" i="1"/>
  <c r="I54" i="1" s="1"/>
  <c r="H53" i="1"/>
  <c r="F53" i="1"/>
  <c r="H52" i="1"/>
  <c r="F52" i="1"/>
  <c r="H51" i="1"/>
  <c r="F51" i="1"/>
  <c r="I51" i="1" s="1"/>
  <c r="H50" i="1"/>
  <c r="F50" i="1"/>
  <c r="H49" i="1"/>
  <c r="F49" i="1"/>
  <c r="H48" i="1"/>
  <c r="F48" i="1"/>
  <c r="I48" i="1" s="1"/>
  <c r="H47" i="1"/>
  <c r="I47" i="1" s="1"/>
  <c r="F47" i="1"/>
  <c r="I46" i="1"/>
  <c r="H46" i="1"/>
  <c r="F46" i="1"/>
  <c r="H45" i="1"/>
  <c r="F45" i="1"/>
  <c r="I45" i="1" s="1"/>
  <c r="H44" i="1"/>
  <c r="F44" i="1"/>
  <c r="I44" i="1" s="1"/>
  <c r="H43" i="1"/>
  <c r="F43" i="1"/>
  <c r="H42" i="1"/>
  <c r="F42" i="1"/>
  <c r="I42" i="1" s="1"/>
  <c r="H41" i="1"/>
  <c r="F41" i="1"/>
  <c r="H40" i="1"/>
  <c r="F40" i="1"/>
  <c r="I40" i="1" s="1"/>
  <c r="H39" i="1"/>
  <c r="I39" i="1" s="1"/>
  <c r="F39" i="1"/>
  <c r="I38" i="1"/>
  <c r="H38" i="1"/>
  <c r="F38" i="1"/>
  <c r="H37" i="1"/>
  <c r="F37" i="1"/>
  <c r="I37" i="1" s="1"/>
  <c r="H36" i="1"/>
  <c r="F36" i="1"/>
  <c r="H35" i="1"/>
  <c r="F35" i="1"/>
  <c r="I35" i="1" s="1"/>
  <c r="H34" i="1"/>
  <c r="F34" i="1"/>
  <c r="I34" i="1" s="1"/>
  <c r="H33" i="1"/>
  <c r="F33" i="1"/>
  <c r="H32" i="1"/>
  <c r="F32" i="1"/>
  <c r="I32" i="1" s="1"/>
  <c r="H31" i="1"/>
  <c r="F31" i="1"/>
  <c r="I31" i="1" s="1"/>
  <c r="I30" i="1"/>
  <c r="H30" i="1"/>
  <c r="F30" i="1"/>
  <c r="H29" i="1"/>
  <c r="F29" i="1"/>
  <c r="I29" i="1" s="1"/>
  <c r="H28" i="1"/>
  <c r="F28" i="1"/>
  <c r="H27" i="1"/>
  <c r="F27" i="1"/>
  <c r="I27" i="1" s="1"/>
  <c r="H26" i="1"/>
  <c r="F26" i="1"/>
  <c r="I26" i="1" s="1"/>
  <c r="H25" i="1"/>
  <c r="F25" i="1"/>
  <c r="H24" i="1"/>
  <c r="F24" i="1"/>
  <c r="I24" i="1" s="1"/>
  <c r="H23" i="1"/>
  <c r="I23" i="1" s="1"/>
  <c r="F23" i="1"/>
  <c r="H22" i="1"/>
  <c r="F22" i="1"/>
  <c r="I22" i="1" s="1"/>
  <c r="H21" i="1"/>
  <c r="F21" i="1"/>
  <c r="I21" i="1" s="1"/>
  <c r="H20" i="1"/>
  <c r="F20" i="1"/>
  <c r="H19" i="1"/>
  <c r="F19" i="1"/>
  <c r="H18" i="1"/>
  <c r="F18" i="1"/>
  <c r="I18" i="1" s="1"/>
  <c r="H17" i="1"/>
  <c r="F17" i="1"/>
  <c r="H16" i="1"/>
  <c r="F16" i="1"/>
  <c r="I16" i="1" s="1"/>
  <c r="H15" i="1"/>
  <c r="F15" i="1"/>
  <c r="I15" i="1" s="1"/>
  <c r="I14" i="1"/>
  <c r="H14" i="1"/>
  <c r="F14" i="1"/>
  <c r="H13" i="1"/>
  <c r="F13" i="1"/>
  <c r="I13" i="1" s="1"/>
  <c r="H12" i="1"/>
  <c r="F12" i="1"/>
  <c r="H11" i="1"/>
  <c r="F11" i="1"/>
  <c r="I11" i="1" s="1"/>
  <c r="H10" i="1"/>
  <c r="F10" i="1"/>
  <c r="I10" i="1" s="1"/>
  <c r="H9" i="1"/>
  <c r="F9" i="1"/>
  <c r="H8" i="1"/>
  <c r="F8" i="1"/>
  <c r="H7" i="1"/>
  <c r="I7" i="1" s="1"/>
  <c r="F7" i="1"/>
  <c r="H6" i="1"/>
  <c r="F6" i="1"/>
  <c r="I6" i="1" s="1"/>
  <c r="H5" i="1"/>
  <c r="F5" i="1"/>
  <c r="I5" i="1" s="1"/>
  <c r="H4" i="1"/>
  <c r="F4" i="1"/>
  <c r="H3" i="1"/>
  <c r="F3" i="1"/>
  <c r="I3" i="1" s="1"/>
  <c r="I56" i="1" l="1"/>
  <c r="I8" i="1"/>
  <c r="I57" i="1"/>
  <c r="I52" i="1"/>
  <c r="I58" i="1"/>
  <c r="I53" i="1"/>
  <c r="I59" i="1"/>
  <c r="I43" i="1"/>
  <c r="I60" i="1"/>
  <c r="I49" i="1"/>
  <c r="I61" i="1"/>
  <c r="I50" i="1"/>
  <c r="I19" i="1"/>
  <c r="I4" i="1"/>
  <c r="I12" i="1"/>
  <c r="I17" i="1"/>
  <c r="I25" i="1"/>
  <c r="I33" i="1"/>
  <c r="I36" i="1"/>
  <c r="I41" i="1"/>
  <c r="H62" i="1"/>
  <c r="I9" i="1"/>
  <c r="I20" i="1"/>
  <c r="I28" i="1"/>
  <c r="F62" i="1"/>
  <c r="I62" i="1" l="1"/>
</calcChain>
</file>

<file path=xl/sharedStrings.xml><?xml version="1.0" encoding="utf-8"?>
<sst xmlns="http://schemas.openxmlformats.org/spreadsheetml/2006/main" count="129" uniqueCount="128">
  <si>
    <t>ANNEX I2 - MATERIAL IMPRESSIÓ</t>
  </si>
  <si>
    <t>LICITACIÓ</t>
  </si>
  <si>
    <t>PROPOSTA PRESENTADA PER L'EMPRESA</t>
  </si>
  <si>
    <t>PARTIDA</t>
  </si>
  <si>
    <t>DESCRIPCIÓ DEL MATERIAL</t>
  </si>
  <si>
    <t>UNITATS ANUALS</t>
  </si>
  <si>
    <t>PREU UNITARI</t>
  </si>
  <si>
    <t>IMPORT UNITARI BASE ANUAL ANNEX I2</t>
  </si>
  <si>
    <t xml:space="preserve">PREU UNITARI 
PROPOSAT PER L'EMPRESA
</t>
  </si>
  <si>
    <t>IMPORT UNITARI BASE ANUAL ANNEX I2 PROPOSAT PER L'EMPRESA</t>
  </si>
  <si>
    <t xml:space="preserve">DIFERENCIA RESPECTE L'IMPORT UNITARI BASE ANUAL DE LICITACIO  
</t>
  </si>
  <si>
    <t>IMPRESSIÓ 1</t>
  </si>
  <si>
    <t>Agenda mensual municipal. Paper estucat brillant de 115 gr., enquadernació plegada en quadríptic / 10 edicions mensuals de 13.000 unitats cada una. 4+4 tintes. Obert 440x210.</t>
  </si>
  <si>
    <t>IMPRESSIÓ 2</t>
  </si>
  <si>
    <t>IMPRESSIÓ 3</t>
  </si>
  <si>
    <t>IMPRESSIÓ 4</t>
  </si>
  <si>
    <t>PLOTER A2 Exposicions ExpoForn / Mida: 420 x 594 mm Suport: PAPER PLOTER FOTOGRAFIC de 180 g Impressio: 4 + 0 tintes / Una unitat cada mes</t>
  </si>
  <si>
    <t>IMPRESSIÓ 5</t>
  </si>
  <si>
    <t>IMPRESSIÓ 6</t>
  </si>
  <si>
    <t>IMPRESSIÓ 7</t>
  </si>
  <si>
    <t>IMPRESSIÓ 8</t>
  </si>
  <si>
    <t>IMPRESSIÓ 9</t>
  </si>
  <si>
    <t>IMPRESSIÓ 10</t>
  </si>
  <si>
    <t>IMPRESSIÓ 11</t>
  </si>
  <si>
    <t>Díptic bicicletada Paper estucat mate de 125 gr, enquadernació plegada a DIN A5 / 1 edició de 4.000 unitats 4+4 Obert DINA 4 i tancat DIN A5</t>
  </si>
  <si>
    <t>IMPRESSIÓ 12</t>
  </si>
  <si>
    <t>IMPRESSIÓ 13</t>
  </si>
  <si>
    <t xml:space="preserve">Programa Estiu de Cultura, suport: paper estucat brillant 135 gr; tintes: 4 + 4; format: 148,5 x 105 mm tancat, 297 x 105 mm obert; 32 pàgines; enquadernació: cosit amb 2 grapes; quantitat: 13.000 unitats
</t>
  </si>
  <si>
    <t>IMPRESSIÓ 14</t>
  </si>
  <si>
    <t>IMPRESSIÓ 15</t>
  </si>
  <si>
    <t>IMPRESSIÓ 16</t>
  </si>
  <si>
    <t>Llibret de 24 pàgines Format acabat: 148 x 210 mm Suport: Estucat brillant dues cares de 100 g Impressio: 4 + 4 tintes Acabats: Grapar la revista Envasat</t>
  </si>
  <si>
    <t>IMPRESSIÓ 17</t>
  </si>
  <si>
    <t>Adhesius 190 x 190 mm Suport: ADHESIU VINIL de 80 g Impressio: 4 + 0 tintes Acabats: Envasat</t>
  </si>
  <si>
    <t>IMPRESSIÓ 18</t>
  </si>
  <si>
    <t>Revista programa general Quinzena Solidaritat.19x19cm tancat, 16 pag. Paper estucat brillant 150gr.</t>
  </si>
  <si>
    <t>IMPRESSIÓ 19</t>
  </si>
  <si>
    <t>IMPRESSIÓ 20</t>
  </si>
  <si>
    <t>IMPRESSIÓ 21</t>
  </si>
  <si>
    <t>Revista viu els colors de la cooperació 19 x 19 cm grapat i envasat estucat brillant dues cares de 150gr. 12 pag. 4+4</t>
  </si>
  <si>
    <t>IMPRESSIÓ 22</t>
  </si>
  <si>
    <t>Díptic Concessió d'ajuts Actv. Esportives. Paper estucat mate dues cares 125gr., 420 x 297, tancat 210 x 297mm. 4+4. envasat</t>
  </si>
  <si>
    <t>IMPRESSIÓ 23</t>
  </si>
  <si>
    <t>IMPRESSIÓ 24</t>
  </si>
  <si>
    <t>Fulletons PROG. MA - MERCAT PAGES-(0.045 euros/u.) Mida: 148 x 210 mm Suport: Estucat mate dues cares de 150 g Impressio: 4 + 4 tintes Acabats: Envasat</t>
  </si>
  <si>
    <t>IMPRESSIÓ 25</t>
  </si>
  <si>
    <t>Desplegables Programa set. de la mobilitat ( 0.072 euros/u.) Mida: 594 x 210 mm Mida tancada: 148 x 210 mm Suport: Estucat brillant dues cares de 115 g Impressio: 4 +
0 tintes Acabats: Plegar ( Quadruple(4) Acordio ) Envasat</t>
  </si>
  <si>
    <t>IMPRESSIÓ 26</t>
  </si>
  <si>
    <t>Revista REF. EXPO RAONS. Pàgines 12 Format acabat: 148 x 210 mm Suport: Estucat
brillant dues cares de 100 g Impressio: 4 + 4 tintes Acabats: Grapar la revista Envasat</t>
  </si>
  <si>
    <t>IMPRESSIÓ 27</t>
  </si>
  <si>
    <t>Carpeta FORUM Catalunya terra d'asil. Mida: 611 x 395 mm Mida tancada: 220 x 305 mm Suport: Estucat mate dues cares de 350 g Impressio: 4 + 0 tintes Acabats: Plastificar ( MATE 1/c. ) Troquelar Envasat</t>
  </si>
  <si>
    <t>IMPRESSIÓ 28</t>
  </si>
  <si>
    <t>DÍptics / Ref: III GENEREM IGUALTAT Mida: 297 x 210 mm Mida tancada: 148 x 210 mm Suport: Cyclus ofset reciclat de 140 g Impressio: 4 + 4 tintes Acabats: Plegar (DÍptic) Envasat</t>
  </si>
  <si>
    <t>IMPRESSIÓ 29</t>
  </si>
  <si>
    <t>Cartells REF. CURSA 10KM Mida: 297 x 420 mm Suport: Estucat brillant dues cares de 135 g Impressio: 4 + 0 tintes Acabats: Envasat</t>
  </si>
  <si>
    <t>IMPRESSIÓ 30</t>
  </si>
  <si>
    <t>Flyers REF. BUTLLETA INSCRIPCIO CURSA 10KM Mida: 148 x 210 mm Suport: Paper ofset pre-print laser de 120 g Impressio: 4 + 4 tintes Acabats: Envasat</t>
  </si>
  <si>
    <t>IMPRESSIÓ 31</t>
  </si>
  <si>
    <t>IMPRESSIÓ 32</t>
  </si>
  <si>
    <t>Quadriptics / Ref. EDUQUEM EN FAMILIA Mida: 592 x 210 mm Mida tancada: 148 x 210 mm Suport: Estucat brillant dues cares de 135 g Impressio: 4 + 4 tintes Acabats: Plegar ( Quadruple(4) Acordio ) Envasat 1,00</t>
  </si>
  <si>
    <t>IMPRESSIÓ 33</t>
  </si>
  <si>
    <t>REVISTA Ref. CONCURS SAC SINYOL ( 0.7675 unitari) Pagines 8 Format acabat: 210 x 210 mm Suport: Estucat brillant dues cares de 135 g Impressio: 4 + 4 tintes Acabats: Grapar la revista Envasat</t>
  </si>
  <si>
    <t>IMPRESSIÓ 34</t>
  </si>
  <si>
    <t>Talonaris Copiatius / Ref: RECEPCIO DOCUMENTACIO Jocs / Talonari de 50 unitats, original i 1 copies Mida: 160 x 60 mm Suport: COPIATIU BLANC PRIMERA 1ERA, 60 g; 4 + 0 tintes COPIATIU GROC TERCERA 3ERA, 60 g; 4 + 0 tintes Acabats: Taladrar (Esquerra ) Enquadernar talonari Envasat</t>
  </si>
  <si>
    <t>IMPRESSIÓ 35</t>
  </si>
  <si>
    <t>DIPTICS SERVEI ATENCIO A LES DONES. A PROP TEU Mida: 112 x 85 mm ( 0.324) Suport: Paper ofset normal de 300 g Impressio: 4 + 4 tintes Acabats: Fendir full ( 1 Fendit) Envasat</t>
  </si>
  <si>
    <t>IMPRESSIÓ 36</t>
  </si>
  <si>
    <t>TRIPTICS  A PROP TEU Mida: 297 x 210 mm Mida tancada: 100 x 210 mm Suport: Estucat mate dues cares de 135 g Impressio: 4 + 4 tintes Acabats: Plegar ( Triptic Normal ) Envasat</t>
  </si>
  <si>
    <t>IMPRESSIÓ 37</t>
  </si>
  <si>
    <t>IMPRESSIÓ 38</t>
  </si>
  <si>
    <t>PLOTERS 70x90 / Ref: marato tv3 Mida: 700 x 900 mm Suport: PAPER FOTOGRAFIC Impressio: 4 + 0 tintes Acabats: Envasat de 5</t>
  </si>
  <si>
    <t>IMPRESSIÓ 39</t>
  </si>
  <si>
    <t>IMPRESSIÓ 40</t>
  </si>
  <si>
    <t>Diptics MOLI DES FRARES Mida: 210 x 297 mm Mida tancada: 105 x 297 mm Suport: Estucat brillant dues cares de 135 g Impressio: 4 + 4 tintes Acabats: Plegar (Diptic) Envasat</t>
  </si>
  <si>
    <t>IMPRESSIÓ 41</t>
  </si>
  <si>
    <t>IMPRESSIÓ 42</t>
  </si>
  <si>
    <t>TRIPTICS ref. ASSEMBLEA JOVE SVH Mida: 297 x 210 mm Mida tancada: 100 x 210 mm Suport: Estucat mate dues cares de 135 g Impressio: 4 + 4 tintes Acabats: Plegar (Triptic Normal) Envasat</t>
  </si>
  <si>
    <t>IMPRESSIÓ 43</t>
  </si>
  <si>
    <t>CARTELL A0 ref. JUAN BOCANEGRA Mida: 841 x 1189 mm Suport: Estucat mate dues cares de 250 g Impressio: 4 + 0 tintes Acabats: Envasat de 1</t>
  </si>
  <si>
    <t>IMPRESSIÓ 44</t>
  </si>
  <si>
    <t>FOAM / 16 models Mida: 420 x 594 mm Suport: PAPER CLIENT de 90 g Impressió: 4 + 0 tintes Acabats: Envasat de 1</t>
  </si>
  <si>
    <t>IMPRESSIÓ 45</t>
  </si>
  <si>
    <t>IMPRESSIÓ 46</t>
  </si>
  <si>
    <t>IMPRESSIÓ 47</t>
  </si>
  <si>
    <t>Quadríptic model A Estucat mat 150 g  4+4 Tancat 100x210</t>
  </si>
  <si>
    <t>IMPRESSIÓ 48</t>
  </si>
  <si>
    <t>Quadríptic model B Estucat / Estucat mate 150 gr 4+4 100 x 210 mm (mida tancat)</t>
  </si>
  <si>
    <t xml:space="preserve">IMPRESSIÓ 49 </t>
  </si>
  <si>
    <t>Quadríptic model C Estucat / Estucat mate 150 gr 4+4 100 x 210 mm (mida tancat)</t>
  </si>
  <si>
    <t>IMPRESSIÓ 50</t>
  </si>
  <si>
    <t>IMPRESSIÓ 51</t>
  </si>
  <si>
    <t>Diplomes Color Copy de 250 g 4+0 297x420</t>
  </si>
  <si>
    <t>IMPRESSIÓ 52</t>
  </si>
  <si>
    <t>Plafons model B Alufoam de 5 mm i laminat en mat 4+0 700x500</t>
  </si>
  <si>
    <t>IMPRESSIÓ 53</t>
  </si>
  <si>
    <t>Plafons model C Alufoam de 5 mm i laminat en mat 4+0 600x400</t>
  </si>
  <si>
    <t>IMPRESSIÓ 54</t>
  </si>
  <si>
    <t>Adhesius model A Adhesiu estucat mat, troquelat 4+0 + vernís A5</t>
  </si>
  <si>
    <t>IMPRESSIÓ 55</t>
  </si>
  <si>
    <t>Adhesius model B Adhesiu estucat mat, troquelat 4+0 + vernís A5</t>
  </si>
  <si>
    <t>IMPRESSIÓ 56</t>
  </si>
  <si>
    <t>Lona model A Lona PVC 4+4 5000x1500mm</t>
  </si>
  <si>
    <t>IMPRESSIÓ 57</t>
  </si>
  <si>
    <t>PLOTER Agenda trimestral La Capella i exposicions ExpoForn / Mida: 700 x 900 mm Suport: PAPER PLOTER FOTOGRAFIC de 180 g Impressio: 4 + 0 tintes / 4 unitats cada trimestre</t>
  </si>
  <si>
    <t>Agenda trimestral Capella plegada en acordió a cinc pales / 4 edicions de 2.000 unitats cada una. 4+4 tintes. Obert 250 x 85 mm / Tancat 50 x 85 mm Suport: OFFSET BLANC NORMAL de 160 g, que pot ser CORAL BOOK WHITE o equivalent</t>
  </si>
  <si>
    <t>Lona trimestral de la Biblioteca Lona satinada i costurada amb ollals cada metre / 1 lona per cada trimestre 4+4 Lona de 540 x 220 cm</t>
  </si>
  <si>
    <r>
      <t>Llibre de 150 pàgs. del Catàleg de Dinàmica Educativa. Paper estucat mate de de 115 gr, coberta amb paper estucat mate de 300 grams, laminada en mate a una cara, i enquadernació rústica.
 / 1 edició de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2.000 unitats. 4 + 4. Tancat 210 x 210 mm</t>
    </r>
  </si>
  <si>
    <t>Llibret de 40 pàgs. d'oferta educativa. Paper estucat mate de 115 gr, enquadernació grapada / 1 edició de 2.000 unitats. 4+4 tintes. Tancat 210 x 210 mm</t>
  </si>
  <si>
    <t>Llibret de 32 pàgs. d'Oferta Esportiva  Paper estucat mate de 125 gr 4+4 Tancat 230 x 160 mm</t>
  </si>
  <si>
    <t>Mostra de Teatre Escolar Paper estucat de 125 gr, plegat en creu / 1 edició de 2.000 unitats 4+4 594 X 420 mm</t>
  </si>
  <si>
    <t>Plaquette de 16 pàgines Horts de Poesia Peper Bio Top de 120 gr,  enquadernació grapada / 1 edició de 200 unitats 4+4 Tancat 105 x 297 mm</t>
  </si>
  <si>
    <t>Programa. RECEPTES SETMANA SANTA Pàgines 20. Format acabat: 150 x 100 mm  Suport: Estucat brillant dues cares de 200g Impressio: 4 + 4 tintes Acabats: Grapar la revista Envasat</t>
  </si>
  <si>
    <t>Programa. GENÈRIC SETMANA SANTA Pàgines 20. Format acabat: 150 x 100 mm  Suport: Estucat brillant dues cares de 200g Impressio: 4 + 4 tintes Acabats: Grapar la revista Envasat</t>
  </si>
  <si>
    <t xml:space="preserve">Programa Festa Major d'Estiu, suport: paper estucat brillant 135 gr; tintes: 4 + 4; format: 148,5 x 105 mm tancat, 297 x 105 mm obert; 32 pàgines; enquadernació: cosit amb 2 grapes; quantitat: 14.000 unitats
</t>
  </si>
  <si>
    <t>Full de mà Paper estucat brillant de 135 gr imprès a dues cares / 1 edició de 14.000 unitats  4+4 245 x 100 mm</t>
  </si>
  <si>
    <t>Targetes de visita Mida: 55 x 85 mm Suport: Estucat mate dues cares de 350 g Impressio: 4 + 0 tintes Acabats: Plastificar (MATE 1/c.) Envasat de 100 / S'imprimiran models diferents que es faran en tirades independents, a demanda de cada edifici municipal o departament. Aproximadament: 15 tirades, cada una de 1.500 targetes</t>
  </si>
  <si>
    <t>Revista programa Cicle cinema solidaritat 19x19 cm tancat 8 pag. Paper estucat brillant</t>
  </si>
  <si>
    <t>Flyers amb troquel Bombons 148x210mm. KRAFT LINE de 200gr. 4+4. envasat</t>
  </si>
  <si>
    <t>CARTELLS A3 REF. MERCAT PAGES ( 0.12 euros/u.) 297 x 420 mm Suport: Estucat mate dues cares de 150 g Impressio: 4 + 0 tintes</t>
  </si>
  <si>
    <t xml:space="preserve">CARTELLS Ref. PROPOSTA PARC (poliprolite) Mida: 1420 x 594 mm Suport: Polipropile de 5mm de gruix Impressio: 4 + 0 tintes Acabats: Envasat de 2 Fer forats
1,00 369819 -PREU FEINA (33.625 unitari) </t>
  </si>
  <si>
    <t xml:space="preserve">CARTELL PVC 2,40 x 1,2 m / MARATO TV3 Impressio: 4 + 0 tintes </t>
  </si>
  <si>
    <t>CARTES ALCALDIA Mida: 210 x 297 mm Suport: Cyclus print reciclat de 90 g Impressio: 4 + 0 tintes Acabats: Envasat</t>
  </si>
  <si>
    <t>LONA 3 x 1'5 m / Impressio: 4 + 0 tintes Acabats: Fer forats (4)</t>
  </si>
  <si>
    <t>DIPTICS/ Ref. CONCURS LITERARI Mida: 297 x 210 mm Mida tancada: 148 x 210 mm Suport: OFFSET BLANC NORMAL de 160 g, que pot ser CORAL BOOK WHITE o equivalent Impressio: 4 + 4
tintes Acabats: Plegar (DÍptic) Envasat</t>
  </si>
  <si>
    <t>Talonaris 50 tickets model A Paper ofset de 90gr, taladrats, numerats i enquadernats 1+0 200 x 100 mm. 17 talonaris de 50 unitats cada un.</t>
  </si>
  <si>
    <t>IMPRESSIÓ 58</t>
  </si>
  <si>
    <t>Desplegable CaCo paper estucat mat 250 gr,  4 + 4 tintes, A3 obert, A5 tancat, plegat en creu, i trepanat</t>
  </si>
  <si>
    <r>
      <t>CARPETES ref. SANT VICENC ACTIU Mida: 407 x 470 mm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obert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Suport: Estucat brillant dues cares de 350 g Impressio: 4 + 4 tintes Acabats: Troquelar Encolar Manual Envasat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</si>
</sst>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"/>
    <numFmt numFmtId="165" formatCode="#,##0.000\ &quot;€&quot;"/>
    <numFmt numFmtId="166" formatCode="_-* #,##0.0000\ &quot;€&quot;_-;\-* #,##0.0000\ &quot;€&quot;_-;_-* &quot;-&quot;????\ &quot;€&quot;_-;_-@_-"/>
    <numFmt numFmtId="167" formatCode="_-* #,##0.00000\ &quot;€&quot;_-;\-* #,##0.00000\ &quot;€&quot;_-;_-* &quot;-&quot;?????\ &quot;€&quot;_-;_-@_-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 wrapText="1"/>
    </xf>
    <xf numFmtId="164" fontId="5" fillId="3" borderId="7" xfId="1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vertical="center" wrapText="1"/>
    </xf>
    <xf numFmtId="3" fontId="1" fillId="2" borderId="9" xfId="0" applyNumberFormat="1" applyFont="1" applyFill="1" applyBorder="1" applyAlignment="1" applyProtection="1">
      <alignment horizontal="center" vertical="center"/>
    </xf>
    <xf numFmtId="165" fontId="1" fillId="0" borderId="9" xfId="2" applyNumberFormat="1" applyFont="1" applyBorder="1" applyAlignment="1" applyProtection="1">
      <alignment horizontal="right" vertical="center"/>
    </xf>
    <xf numFmtId="44" fontId="1" fillId="2" borderId="9" xfId="2" applyNumberFormat="1" applyFont="1" applyFill="1" applyBorder="1" applyAlignment="1" applyProtection="1">
      <alignment vertical="center"/>
    </xf>
    <xf numFmtId="166" fontId="7" fillId="0" borderId="9" xfId="2" applyNumberFormat="1" applyFont="1" applyBorder="1" applyAlignment="1" applyProtection="1">
      <alignment horizontal="center" vertical="center"/>
      <protection locked="0"/>
    </xf>
    <xf numFmtId="44" fontId="7" fillId="0" borderId="9" xfId="2" applyFont="1" applyFill="1" applyBorder="1" applyAlignment="1" applyProtection="1">
      <alignment vertical="center"/>
    </xf>
    <xf numFmtId="44" fontId="8" fillId="0" borderId="9" xfId="2" applyFont="1" applyFill="1" applyBorder="1" applyAlignment="1" applyProtection="1">
      <alignment vertical="center"/>
    </xf>
    <xf numFmtId="165" fontId="1" fillId="0" borderId="9" xfId="2" applyNumberFormat="1" applyFont="1" applyBorder="1" applyAlignment="1" applyProtection="1">
      <alignment vertical="center"/>
    </xf>
    <xf numFmtId="166" fontId="7" fillId="0" borderId="9" xfId="2" applyNumberFormat="1" applyFont="1" applyBorder="1" applyAlignment="1" applyProtection="1">
      <alignment vertical="center"/>
      <protection locked="0"/>
    </xf>
    <xf numFmtId="167" fontId="1" fillId="0" borderId="9" xfId="2" applyNumberFormat="1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44" fontId="1" fillId="2" borderId="9" xfId="2" applyFont="1" applyFill="1" applyBorder="1" applyAlignment="1" applyProtection="1">
      <alignment vertical="center"/>
    </xf>
    <xf numFmtId="44" fontId="1" fillId="0" borderId="0" xfId="0" applyNumberFormat="1" applyFont="1" applyProtection="1">
      <protection locked="0"/>
    </xf>
    <xf numFmtId="44" fontId="1" fillId="0" borderId="9" xfId="0" applyNumberFormat="1" applyFont="1" applyBorder="1" applyProtection="1"/>
    <xf numFmtId="0" fontId="1" fillId="4" borderId="9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workbookViewId="0">
      <selection activeCell="C52" sqref="C52"/>
    </sheetView>
  </sheetViews>
  <sheetFormatPr defaultColWidth="11.42578125" defaultRowHeight="15" x14ac:dyDescent="0.25"/>
  <cols>
    <col min="1" max="1" width="1" customWidth="1"/>
    <col min="2" max="2" width="14" customWidth="1"/>
    <col min="3" max="3" width="62.140625" customWidth="1"/>
    <col min="8" max="8" width="15.85546875" customWidth="1"/>
    <col min="9" max="9" width="23.42578125" customWidth="1"/>
  </cols>
  <sheetData>
    <row r="1" spans="1:9" ht="15.75" thickBot="1" x14ac:dyDescent="0.3">
      <c r="A1" s="1"/>
      <c r="B1" s="24" t="s">
        <v>0</v>
      </c>
      <c r="C1" s="25"/>
      <c r="D1" s="24" t="s">
        <v>1</v>
      </c>
      <c r="E1" s="25"/>
      <c r="F1" s="26"/>
      <c r="G1" s="27" t="s">
        <v>2</v>
      </c>
      <c r="H1" s="28"/>
      <c r="I1" s="29"/>
    </row>
    <row r="2" spans="1:9" ht="56.25" x14ac:dyDescent="0.25">
      <c r="A2" s="1"/>
      <c r="B2" s="2" t="s">
        <v>3</v>
      </c>
      <c r="C2" s="3" t="s">
        <v>4</v>
      </c>
      <c r="D2" s="3" t="s">
        <v>5</v>
      </c>
      <c r="E2" s="3" t="s">
        <v>6</v>
      </c>
      <c r="F2" s="4" t="s">
        <v>7</v>
      </c>
      <c r="G2" s="5" t="s">
        <v>8</v>
      </c>
      <c r="H2" s="6" t="s">
        <v>9</v>
      </c>
      <c r="I2" s="5" t="s">
        <v>10</v>
      </c>
    </row>
    <row r="3" spans="1:9" ht="29.25" customHeight="1" x14ac:dyDescent="0.25">
      <c r="A3" s="1"/>
      <c r="B3" s="23" t="s">
        <v>11</v>
      </c>
      <c r="C3" s="8" t="s">
        <v>12</v>
      </c>
      <c r="D3" s="9">
        <v>130000</v>
      </c>
      <c r="E3" s="10">
        <v>0.08</v>
      </c>
      <c r="F3" s="11">
        <f>(D3*E3)</f>
        <v>10400</v>
      </c>
      <c r="G3" s="12"/>
      <c r="H3" s="13">
        <f>(D3*G3)</f>
        <v>0</v>
      </c>
      <c r="I3" s="14">
        <f>(F3-H3)</f>
        <v>10400</v>
      </c>
    </row>
    <row r="4" spans="1:9" ht="34.15" customHeight="1" x14ac:dyDescent="0.25">
      <c r="A4" s="1"/>
      <c r="B4" s="23" t="s">
        <v>13</v>
      </c>
      <c r="C4" s="8" t="s">
        <v>104</v>
      </c>
      <c r="D4" s="9">
        <v>8000</v>
      </c>
      <c r="E4" s="15">
        <v>0.14000000000000001</v>
      </c>
      <c r="F4" s="11">
        <f t="shared" ref="F4:F15" si="0">(D4*E4)</f>
        <v>1120</v>
      </c>
      <c r="G4" s="12"/>
      <c r="H4" s="13">
        <f t="shared" ref="H4:H61" si="1">(D4*G4)</f>
        <v>0</v>
      </c>
      <c r="I4" s="14">
        <f t="shared" ref="I4:I61" si="2">(F4-H4)</f>
        <v>1120</v>
      </c>
    </row>
    <row r="5" spans="1:9" ht="28.9" customHeight="1" x14ac:dyDescent="0.25">
      <c r="A5" s="1"/>
      <c r="B5" s="23" t="s">
        <v>14</v>
      </c>
      <c r="C5" s="8" t="s">
        <v>103</v>
      </c>
      <c r="D5" s="9">
        <v>16</v>
      </c>
      <c r="E5" s="15">
        <v>40</v>
      </c>
      <c r="F5" s="11">
        <f t="shared" si="0"/>
        <v>640</v>
      </c>
      <c r="G5" s="16"/>
      <c r="H5" s="13">
        <f t="shared" si="1"/>
        <v>0</v>
      </c>
      <c r="I5" s="14">
        <f t="shared" si="2"/>
        <v>640</v>
      </c>
    </row>
    <row r="6" spans="1:9" ht="26.65" customHeight="1" x14ac:dyDescent="0.25">
      <c r="A6" s="1"/>
      <c r="B6" s="23" t="s">
        <v>15</v>
      </c>
      <c r="C6" s="8" t="s">
        <v>16</v>
      </c>
      <c r="D6" s="9">
        <v>10</v>
      </c>
      <c r="E6" s="15">
        <v>78</v>
      </c>
      <c r="F6" s="11">
        <f t="shared" si="0"/>
        <v>780</v>
      </c>
      <c r="G6" s="16"/>
      <c r="H6" s="13">
        <f t="shared" si="1"/>
        <v>0</v>
      </c>
      <c r="I6" s="14">
        <f t="shared" si="2"/>
        <v>780</v>
      </c>
    </row>
    <row r="7" spans="1:9" ht="22.5" x14ac:dyDescent="0.25">
      <c r="A7" s="1"/>
      <c r="B7" s="23" t="s">
        <v>17</v>
      </c>
      <c r="C7" s="8" t="s">
        <v>107</v>
      </c>
      <c r="D7" s="9">
        <v>2000</v>
      </c>
      <c r="E7" s="15">
        <v>0.81</v>
      </c>
      <c r="F7" s="11">
        <f t="shared" si="0"/>
        <v>1620</v>
      </c>
      <c r="G7" s="16"/>
      <c r="H7" s="13">
        <f t="shared" si="1"/>
        <v>0</v>
      </c>
      <c r="I7" s="14">
        <f t="shared" si="2"/>
        <v>1620</v>
      </c>
    </row>
    <row r="8" spans="1:9" ht="45" x14ac:dyDescent="0.25">
      <c r="A8" s="1"/>
      <c r="B8" s="23" t="s">
        <v>18</v>
      </c>
      <c r="C8" s="8" t="s">
        <v>106</v>
      </c>
      <c r="D8" s="9">
        <v>2000</v>
      </c>
      <c r="E8" s="15">
        <v>3.2389999999999999</v>
      </c>
      <c r="F8" s="11">
        <f t="shared" si="0"/>
        <v>6478</v>
      </c>
      <c r="G8" s="12"/>
      <c r="H8" s="13">
        <f t="shared" si="1"/>
        <v>0</v>
      </c>
      <c r="I8" s="14">
        <f t="shared" si="2"/>
        <v>6478</v>
      </c>
    </row>
    <row r="9" spans="1:9" ht="22.5" x14ac:dyDescent="0.25">
      <c r="A9" s="1"/>
      <c r="B9" s="23" t="s">
        <v>19</v>
      </c>
      <c r="C9" s="8" t="s">
        <v>108</v>
      </c>
      <c r="D9" s="9">
        <v>4000</v>
      </c>
      <c r="E9" s="15">
        <v>0.35325000000000001</v>
      </c>
      <c r="F9" s="11">
        <f t="shared" si="0"/>
        <v>1413</v>
      </c>
      <c r="G9" s="16"/>
      <c r="H9" s="13">
        <f t="shared" si="1"/>
        <v>0</v>
      </c>
      <c r="I9" s="14">
        <f t="shared" si="2"/>
        <v>1413</v>
      </c>
    </row>
    <row r="10" spans="1:9" ht="22.5" x14ac:dyDescent="0.25">
      <c r="A10" s="1"/>
      <c r="B10" s="23" t="s">
        <v>20</v>
      </c>
      <c r="C10" s="8" t="s">
        <v>105</v>
      </c>
      <c r="D10" s="7">
        <v>4</v>
      </c>
      <c r="E10" s="15">
        <v>597.24</v>
      </c>
      <c r="F10" s="11">
        <f t="shared" si="0"/>
        <v>2388.96</v>
      </c>
      <c r="G10" s="16"/>
      <c r="H10" s="13">
        <f t="shared" si="1"/>
        <v>0</v>
      </c>
      <c r="I10" s="14">
        <f t="shared" si="2"/>
        <v>2388.96</v>
      </c>
    </row>
    <row r="11" spans="1:9" ht="22.5" x14ac:dyDescent="0.25">
      <c r="A11" s="1"/>
      <c r="B11" s="23" t="s">
        <v>21</v>
      </c>
      <c r="C11" s="8" t="s">
        <v>109</v>
      </c>
      <c r="D11" s="9">
        <v>2000</v>
      </c>
      <c r="E11" s="15">
        <v>0.29899999999999999</v>
      </c>
      <c r="F11" s="11">
        <f t="shared" si="0"/>
        <v>598</v>
      </c>
      <c r="G11" s="12"/>
      <c r="H11" s="13">
        <f t="shared" si="1"/>
        <v>0</v>
      </c>
      <c r="I11" s="14">
        <f t="shared" si="2"/>
        <v>598</v>
      </c>
    </row>
    <row r="12" spans="1:9" ht="22.5" x14ac:dyDescent="0.25">
      <c r="A12" s="1"/>
      <c r="B12" s="23" t="s">
        <v>22</v>
      </c>
      <c r="C12" s="8" t="s">
        <v>110</v>
      </c>
      <c r="D12" s="7">
        <v>200</v>
      </c>
      <c r="E12" s="15">
        <v>1.9</v>
      </c>
      <c r="F12" s="11">
        <f t="shared" si="0"/>
        <v>380</v>
      </c>
      <c r="G12" s="12"/>
      <c r="H12" s="13">
        <f t="shared" si="1"/>
        <v>0</v>
      </c>
      <c r="I12" s="14">
        <f t="shared" si="2"/>
        <v>380</v>
      </c>
    </row>
    <row r="13" spans="1:9" ht="33.75" x14ac:dyDescent="0.25">
      <c r="A13" s="1"/>
      <c r="B13" s="23" t="s">
        <v>23</v>
      </c>
      <c r="C13" s="8" t="s">
        <v>111</v>
      </c>
      <c r="D13" s="9">
        <v>2000</v>
      </c>
      <c r="E13" s="15">
        <v>0.27600000000000002</v>
      </c>
      <c r="F13" s="11">
        <f t="shared" si="0"/>
        <v>552</v>
      </c>
      <c r="G13" s="12"/>
      <c r="H13" s="13">
        <f t="shared" si="1"/>
        <v>0</v>
      </c>
      <c r="I13" s="14">
        <f t="shared" si="2"/>
        <v>552</v>
      </c>
    </row>
    <row r="14" spans="1:9" ht="33.75" x14ac:dyDescent="0.25">
      <c r="A14" s="1"/>
      <c r="B14" s="23" t="s">
        <v>25</v>
      </c>
      <c r="C14" s="8" t="s">
        <v>112</v>
      </c>
      <c r="D14" s="9">
        <v>3000</v>
      </c>
      <c r="E14" s="15">
        <v>0.27600000000000002</v>
      </c>
      <c r="F14" s="11">
        <f t="shared" si="0"/>
        <v>828.00000000000011</v>
      </c>
      <c r="G14" s="12"/>
      <c r="H14" s="13">
        <f t="shared" si="1"/>
        <v>0</v>
      </c>
      <c r="I14" s="14">
        <f t="shared" si="2"/>
        <v>828.00000000000011</v>
      </c>
    </row>
    <row r="15" spans="1:9" ht="22.5" x14ac:dyDescent="0.25">
      <c r="A15" s="1"/>
      <c r="B15" s="23" t="s">
        <v>26</v>
      </c>
      <c r="C15" s="8" t="s">
        <v>24</v>
      </c>
      <c r="D15" s="9">
        <v>4000</v>
      </c>
      <c r="E15" s="15">
        <v>0.10100000000000001</v>
      </c>
      <c r="F15" s="11">
        <f t="shared" si="0"/>
        <v>404</v>
      </c>
      <c r="G15" s="12"/>
      <c r="H15" s="13">
        <f t="shared" si="1"/>
        <v>0</v>
      </c>
      <c r="I15" s="14">
        <f t="shared" si="2"/>
        <v>404</v>
      </c>
    </row>
    <row r="16" spans="1:9" ht="45" x14ac:dyDescent="0.25">
      <c r="A16" s="1"/>
      <c r="B16" s="23" t="s">
        <v>28</v>
      </c>
      <c r="C16" s="8" t="s">
        <v>113</v>
      </c>
      <c r="D16" s="9">
        <v>14000</v>
      </c>
      <c r="E16" s="15">
        <v>0.1173</v>
      </c>
      <c r="F16" s="11">
        <f>(D16*E16)</f>
        <v>1642.2</v>
      </c>
      <c r="G16" s="12"/>
      <c r="H16" s="13">
        <f t="shared" si="1"/>
        <v>0</v>
      </c>
      <c r="I16" s="14">
        <f t="shared" si="2"/>
        <v>1642.2</v>
      </c>
    </row>
    <row r="17" spans="1:9" ht="45" x14ac:dyDescent="0.25">
      <c r="A17" s="1"/>
      <c r="B17" s="23" t="s">
        <v>29</v>
      </c>
      <c r="C17" s="8" t="s">
        <v>27</v>
      </c>
      <c r="D17" s="9">
        <v>13000</v>
      </c>
      <c r="E17" s="15">
        <v>0.1173</v>
      </c>
      <c r="F17" s="11">
        <f>(D17*E17)</f>
        <v>1524.9</v>
      </c>
      <c r="G17" s="12"/>
      <c r="H17" s="13">
        <f t="shared" si="1"/>
        <v>0</v>
      </c>
      <c r="I17" s="14">
        <f>(F17-H17)</f>
        <v>1524.9</v>
      </c>
    </row>
    <row r="18" spans="1:9" ht="22.5" x14ac:dyDescent="0.25">
      <c r="A18" s="1"/>
      <c r="B18" s="23" t="s">
        <v>30</v>
      </c>
      <c r="C18" s="8" t="s">
        <v>114</v>
      </c>
      <c r="D18" s="9">
        <v>14000</v>
      </c>
      <c r="E18" s="15">
        <v>2.9000000000000001E-2</v>
      </c>
      <c r="F18" s="11">
        <f t="shared" ref="F18:F61" si="3">(D18*E18)</f>
        <v>406</v>
      </c>
      <c r="G18" s="12"/>
      <c r="H18" s="13">
        <f t="shared" si="1"/>
        <v>0</v>
      </c>
      <c r="I18" s="14">
        <f>(F18-H18)</f>
        <v>406</v>
      </c>
    </row>
    <row r="19" spans="1:9" ht="45" x14ac:dyDescent="0.25">
      <c r="A19" s="1"/>
      <c r="B19" s="23" t="s">
        <v>32</v>
      </c>
      <c r="C19" s="8" t="s">
        <v>115</v>
      </c>
      <c r="D19" s="9">
        <v>22500</v>
      </c>
      <c r="E19" s="15">
        <v>6.3299999999999995E-2</v>
      </c>
      <c r="F19" s="11">
        <f t="shared" si="3"/>
        <v>1424.25</v>
      </c>
      <c r="G19" s="12"/>
      <c r="H19" s="13">
        <f t="shared" si="1"/>
        <v>0</v>
      </c>
      <c r="I19" s="14">
        <f t="shared" si="2"/>
        <v>1424.25</v>
      </c>
    </row>
    <row r="20" spans="1:9" ht="22.5" x14ac:dyDescent="0.25">
      <c r="A20" s="1"/>
      <c r="B20" s="23" t="s">
        <v>34</v>
      </c>
      <c r="C20" s="8" t="s">
        <v>31</v>
      </c>
      <c r="D20" s="9">
        <v>500</v>
      </c>
      <c r="E20" s="15">
        <v>0.81</v>
      </c>
      <c r="F20" s="11">
        <f t="shared" si="3"/>
        <v>405</v>
      </c>
      <c r="G20" s="12"/>
      <c r="H20" s="13">
        <f t="shared" si="1"/>
        <v>0</v>
      </c>
      <c r="I20" s="14">
        <f t="shared" si="2"/>
        <v>405</v>
      </c>
    </row>
    <row r="21" spans="1:9" ht="22.5" x14ac:dyDescent="0.25">
      <c r="A21" s="1"/>
      <c r="B21" s="23" t="s">
        <v>36</v>
      </c>
      <c r="C21" s="8" t="s">
        <v>33</v>
      </c>
      <c r="D21" s="9">
        <v>300</v>
      </c>
      <c r="E21" s="15">
        <v>3</v>
      </c>
      <c r="F21" s="11">
        <f t="shared" si="3"/>
        <v>900</v>
      </c>
      <c r="G21" s="12"/>
      <c r="H21" s="13">
        <f t="shared" si="1"/>
        <v>0</v>
      </c>
      <c r="I21" s="14">
        <f t="shared" si="2"/>
        <v>900</v>
      </c>
    </row>
    <row r="22" spans="1:9" ht="22.5" x14ac:dyDescent="0.25">
      <c r="A22" s="1"/>
      <c r="B22" s="23" t="s">
        <v>37</v>
      </c>
      <c r="C22" s="8" t="s">
        <v>35</v>
      </c>
      <c r="D22" s="9">
        <v>13000</v>
      </c>
      <c r="E22" s="15">
        <v>0.22700000000000001</v>
      </c>
      <c r="F22" s="11">
        <f t="shared" si="3"/>
        <v>2951</v>
      </c>
      <c r="G22" s="12"/>
      <c r="H22" s="13">
        <f t="shared" si="1"/>
        <v>0</v>
      </c>
      <c r="I22" s="14">
        <f t="shared" si="2"/>
        <v>2951</v>
      </c>
    </row>
    <row r="23" spans="1:9" ht="22.5" x14ac:dyDescent="0.25">
      <c r="A23" s="1"/>
      <c r="B23" s="23" t="s">
        <v>38</v>
      </c>
      <c r="C23" s="8" t="s">
        <v>116</v>
      </c>
      <c r="D23" s="9">
        <v>4000</v>
      </c>
      <c r="E23" s="15">
        <v>0.20275000000000001</v>
      </c>
      <c r="F23" s="11">
        <f t="shared" si="3"/>
        <v>811</v>
      </c>
      <c r="G23" s="12"/>
      <c r="H23" s="13">
        <f t="shared" si="1"/>
        <v>0</v>
      </c>
      <c r="I23" s="14">
        <f t="shared" si="2"/>
        <v>811</v>
      </c>
    </row>
    <row r="24" spans="1:9" x14ac:dyDescent="0.25">
      <c r="A24" s="1"/>
      <c r="B24" s="23" t="s">
        <v>40</v>
      </c>
      <c r="C24" s="8" t="s">
        <v>117</v>
      </c>
      <c r="D24" s="9">
        <v>1000</v>
      </c>
      <c r="E24" s="15">
        <v>0.184</v>
      </c>
      <c r="F24" s="11">
        <f>(D24*E24)</f>
        <v>184</v>
      </c>
      <c r="G24" s="12"/>
      <c r="H24" s="13">
        <f>(D24*G24)</f>
        <v>0</v>
      </c>
      <c r="I24" s="14">
        <f>(F24-H24)</f>
        <v>184</v>
      </c>
    </row>
    <row r="25" spans="1:9" ht="22.5" x14ac:dyDescent="0.25">
      <c r="A25" s="1"/>
      <c r="B25" s="23" t="s">
        <v>42</v>
      </c>
      <c r="C25" s="8" t="s">
        <v>39</v>
      </c>
      <c r="D25" s="9">
        <v>6000</v>
      </c>
      <c r="E25" s="15">
        <v>0.16166666666666599</v>
      </c>
      <c r="F25" s="11">
        <f>(D25*E25)</f>
        <v>969.99999999999591</v>
      </c>
      <c r="G25" s="12"/>
      <c r="H25" s="13">
        <f>(D25*G25)</f>
        <v>0</v>
      </c>
      <c r="I25" s="14">
        <f>(F25-H25)</f>
        <v>969.99999999999591</v>
      </c>
    </row>
    <row r="26" spans="1:9" ht="22.5" x14ac:dyDescent="0.25">
      <c r="A26" s="1"/>
      <c r="B26" s="23" t="s">
        <v>43</v>
      </c>
      <c r="C26" s="8" t="s">
        <v>41</v>
      </c>
      <c r="D26" s="9">
        <v>4000</v>
      </c>
      <c r="E26" s="15">
        <v>0.111</v>
      </c>
      <c r="F26" s="11">
        <f t="shared" ref="F26:F37" si="4">(D26*E26)</f>
        <v>444</v>
      </c>
      <c r="G26" s="12"/>
      <c r="H26" s="13">
        <f t="shared" si="1"/>
        <v>0</v>
      </c>
      <c r="I26" s="14">
        <f t="shared" si="2"/>
        <v>444</v>
      </c>
    </row>
    <row r="27" spans="1:9" ht="22.5" x14ac:dyDescent="0.25">
      <c r="A27" s="1"/>
      <c r="B27" s="23" t="s">
        <v>45</v>
      </c>
      <c r="C27" s="8" t="s">
        <v>118</v>
      </c>
      <c r="D27" s="9">
        <v>100</v>
      </c>
      <c r="E27" s="15">
        <v>0.12</v>
      </c>
      <c r="F27" s="11">
        <f t="shared" si="4"/>
        <v>12</v>
      </c>
      <c r="G27" s="12"/>
      <c r="H27" s="13">
        <f t="shared" si="1"/>
        <v>0</v>
      </c>
      <c r="I27" s="14">
        <f t="shared" si="2"/>
        <v>12</v>
      </c>
    </row>
    <row r="28" spans="1:9" ht="22.5" x14ac:dyDescent="0.25">
      <c r="A28" s="1"/>
      <c r="B28" s="23" t="s">
        <v>47</v>
      </c>
      <c r="C28" s="8" t="s">
        <v>44</v>
      </c>
      <c r="D28" s="9">
        <v>4000</v>
      </c>
      <c r="E28" s="15">
        <v>4.4999999999999998E-2</v>
      </c>
      <c r="F28" s="11">
        <f t="shared" si="4"/>
        <v>180</v>
      </c>
      <c r="G28" s="12"/>
      <c r="H28" s="13">
        <f t="shared" si="1"/>
        <v>0</v>
      </c>
      <c r="I28" s="14">
        <f t="shared" si="2"/>
        <v>180</v>
      </c>
    </row>
    <row r="29" spans="1:9" ht="33.75" x14ac:dyDescent="0.25">
      <c r="A29" s="1"/>
      <c r="B29" s="23" t="s">
        <v>49</v>
      </c>
      <c r="C29" s="8" t="s">
        <v>46</v>
      </c>
      <c r="D29" s="9">
        <v>6000</v>
      </c>
      <c r="E29" s="15">
        <v>7.1999999999999995E-2</v>
      </c>
      <c r="F29" s="11">
        <f t="shared" si="4"/>
        <v>431.99999999999994</v>
      </c>
      <c r="G29" s="12"/>
      <c r="H29" s="13">
        <f t="shared" si="1"/>
        <v>0</v>
      </c>
      <c r="I29" s="14">
        <f t="shared" si="2"/>
        <v>431.99999999999994</v>
      </c>
    </row>
    <row r="30" spans="1:9" ht="22.5" x14ac:dyDescent="0.25">
      <c r="A30" s="1"/>
      <c r="B30" s="23" t="s">
        <v>51</v>
      </c>
      <c r="C30" s="8" t="s">
        <v>48</v>
      </c>
      <c r="D30" s="9">
        <v>400</v>
      </c>
      <c r="E30" s="15">
        <v>0.77749999999999997</v>
      </c>
      <c r="F30" s="11">
        <f t="shared" si="4"/>
        <v>311</v>
      </c>
      <c r="G30" s="12"/>
      <c r="H30" s="13">
        <f t="shared" si="1"/>
        <v>0</v>
      </c>
      <c r="I30" s="14">
        <f t="shared" si="2"/>
        <v>311</v>
      </c>
    </row>
    <row r="31" spans="1:9" ht="33.75" x14ac:dyDescent="0.25">
      <c r="A31" s="1"/>
      <c r="B31" s="23" t="s">
        <v>53</v>
      </c>
      <c r="C31" s="8" t="s">
        <v>50</v>
      </c>
      <c r="D31" s="9">
        <v>100</v>
      </c>
      <c r="E31" s="15">
        <v>2.4</v>
      </c>
      <c r="F31" s="11">
        <f t="shared" si="4"/>
        <v>240</v>
      </c>
      <c r="G31" s="12"/>
      <c r="H31" s="13">
        <f t="shared" si="1"/>
        <v>0</v>
      </c>
      <c r="I31" s="14">
        <f t="shared" si="2"/>
        <v>240</v>
      </c>
    </row>
    <row r="32" spans="1:9" ht="33.75" x14ac:dyDescent="0.25">
      <c r="A32" s="1"/>
      <c r="B32" s="23" t="s">
        <v>55</v>
      </c>
      <c r="C32" s="8" t="s">
        <v>52</v>
      </c>
      <c r="D32" s="9">
        <v>2200</v>
      </c>
      <c r="E32" s="15">
        <v>0.12726999999999999</v>
      </c>
      <c r="F32" s="11">
        <f t="shared" si="4"/>
        <v>279.99399999999997</v>
      </c>
      <c r="G32" s="12"/>
      <c r="H32" s="13">
        <f t="shared" si="1"/>
        <v>0</v>
      </c>
      <c r="I32" s="14">
        <f t="shared" si="2"/>
        <v>279.99399999999997</v>
      </c>
    </row>
    <row r="33" spans="1:9" ht="22.5" x14ac:dyDescent="0.25">
      <c r="A33" s="1"/>
      <c r="B33" s="23" t="s">
        <v>57</v>
      </c>
      <c r="C33" s="8" t="s">
        <v>54</v>
      </c>
      <c r="D33" s="9">
        <v>75</v>
      </c>
      <c r="E33" s="15">
        <v>1.1599999999999999</v>
      </c>
      <c r="F33" s="11">
        <f t="shared" si="4"/>
        <v>87</v>
      </c>
      <c r="G33" s="12"/>
      <c r="H33" s="13">
        <f t="shared" si="1"/>
        <v>0</v>
      </c>
      <c r="I33" s="14">
        <f t="shared" si="2"/>
        <v>87</v>
      </c>
    </row>
    <row r="34" spans="1:9" ht="22.5" x14ac:dyDescent="0.25">
      <c r="A34" s="1"/>
      <c r="B34" s="23" t="s">
        <v>58</v>
      </c>
      <c r="C34" s="8" t="s">
        <v>56</v>
      </c>
      <c r="D34" s="9">
        <v>10000</v>
      </c>
      <c r="E34" s="15">
        <v>2.98E-2</v>
      </c>
      <c r="F34" s="11">
        <f t="shared" si="4"/>
        <v>298</v>
      </c>
      <c r="G34" s="12"/>
      <c r="H34" s="13">
        <f t="shared" si="1"/>
        <v>0</v>
      </c>
      <c r="I34" s="14">
        <f t="shared" si="2"/>
        <v>298</v>
      </c>
    </row>
    <row r="35" spans="1:9" ht="33.75" x14ac:dyDescent="0.25">
      <c r="A35" s="1"/>
      <c r="B35" s="23" t="s">
        <v>60</v>
      </c>
      <c r="C35" s="8" t="s">
        <v>119</v>
      </c>
      <c r="D35" s="9">
        <v>6</v>
      </c>
      <c r="E35" s="15">
        <v>33.625</v>
      </c>
      <c r="F35" s="11">
        <f t="shared" si="4"/>
        <v>201.75</v>
      </c>
      <c r="G35" s="12"/>
      <c r="H35" s="13">
        <f t="shared" si="1"/>
        <v>0</v>
      </c>
      <c r="I35" s="14">
        <f t="shared" si="2"/>
        <v>201.75</v>
      </c>
    </row>
    <row r="36" spans="1:9" ht="33.75" x14ac:dyDescent="0.25">
      <c r="A36" s="1"/>
      <c r="B36" s="23" t="s">
        <v>62</v>
      </c>
      <c r="C36" s="8" t="s">
        <v>59</v>
      </c>
      <c r="D36" s="9">
        <v>1350</v>
      </c>
      <c r="E36" s="15">
        <v>0.1711</v>
      </c>
      <c r="F36" s="11">
        <f t="shared" si="4"/>
        <v>230.98500000000001</v>
      </c>
      <c r="G36" s="12"/>
      <c r="H36" s="13">
        <f t="shared" si="1"/>
        <v>0</v>
      </c>
      <c r="I36" s="14">
        <f t="shared" si="2"/>
        <v>230.98500000000001</v>
      </c>
    </row>
    <row r="37" spans="1:9" ht="33.75" x14ac:dyDescent="0.25">
      <c r="A37" s="1"/>
      <c r="B37" s="23" t="s">
        <v>64</v>
      </c>
      <c r="C37" s="8" t="s">
        <v>61</v>
      </c>
      <c r="D37" s="9">
        <v>400</v>
      </c>
      <c r="E37" s="15">
        <v>0.76749999999999996</v>
      </c>
      <c r="F37" s="11">
        <f t="shared" si="4"/>
        <v>307</v>
      </c>
      <c r="G37" s="12"/>
      <c r="H37" s="13">
        <f t="shared" si="1"/>
        <v>0</v>
      </c>
      <c r="I37" s="14">
        <f t="shared" si="2"/>
        <v>307</v>
      </c>
    </row>
    <row r="38" spans="1:9" ht="45" x14ac:dyDescent="0.25">
      <c r="A38" s="1"/>
      <c r="B38" s="23" t="s">
        <v>66</v>
      </c>
      <c r="C38" s="8" t="s">
        <v>63</v>
      </c>
      <c r="D38" s="9">
        <v>6</v>
      </c>
      <c r="E38" s="15">
        <v>22.166599999999999</v>
      </c>
      <c r="F38" s="11">
        <f t="shared" si="3"/>
        <v>132.99959999999999</v>
      </c>
      <c r="G38" s="12"/>
      <c r="H38" s="13">
        <f t="shared" si="1"/>
        <v>0</v>
      </c>
      <c r="I38" s="14">
        <f t="shared" si="2"/>
        <v>132.99959999999999</v>
      </c>
    </row>
    <row r="39" spans="1:9" ht="33.75" x14ac:dyDescent="0.25">
      <c r="A39" s="1"/>
      <c r="B39" s="23" t="s">
        <v>68</v>
      </c>
      <c r="C39" s="8" t="s">
        <v>65</v>
      </c>
      <c r="D39" s="9">
        <v>500</v>
      </c>
      <c r="E39" s="15">
        <v>0.32400000000000001</v>
      </c>
      <c r="F39" s="11">
        <f t="shared" si="3"/>
        <v>162</v>
      </c>
      <c r="G39" s="12"/>
      <c r="H39" s="13">
        <f t="shared" si="1"/>
        <v>0</v>
      </c>
      <c r="I39" s="14">
        <f t="shared" si="2"/>
        <v>162</v>
      </c>
    </row>
    <row r="40" spans="1:9" ht="33.75" x14ac:dyDescent="0.25">
      <c r="A40" s="1"/>
      <c r="B40" s="23" t="s">
        <v>69</v>
      </c>
      <c r="C40" s="8" t="s">
        <v>67</v>
      </c>
      <c r="D40" s="9">
        <v>1500</v>
      </c>
      <c r="E40" s="15">
        <v>0.13469999999999999</v>
      </c>
      <c r="F40" s="11">
        <f t="shared" si="3"/>
        <v>202.04999999999998</v>
      </c>
      <c r="G40" s="12"/>
      <c r="H40" s="13">
        <f t="shared" si="1"/>
        <v>0</v>
      </c>
      <c r="I40" s="14">
        <f t="shared" si="2"/>
        <v>202.04999999999998</v>
      </c>
    </row>
    <row r="41" spans="1:9" x14ac:dyDescent="0.25">
      <c r="A41" s="1"/>
      <c r="B41" s="23" t="s">
        <v>71</v>
      </c>
      <c r="C41" s="8" t="s">
        <v>120</v>
      </c>
      <c r="D41" s="9">
        <v>1</v>
      </c>
      <c r="E41" s="15">
        <v>68</v>
      </c>
      <c r="F41" s="11">
        <f t="shared" si="3"/>
        <v>68</v>
      </c>
      <c r="G41" s="12"/>
      <c r="H41" s="13">
        <f t="shared" si="1"/>
        <v>0</v>
      </c>
      <c r="I41" s="14">
        <f t="shared" si="2"/>
        <v>68</v>
      </c>
    </row>
    <row r="42" spans="1:9" ht="22.5" x14ac:dyDescent="0.25">
      <c r="A42" s="1"/>
      <c r="B42" s="23" t="s">
        <v>72</v>
      </c>
      <c r="C42" s="8" t="s">
        <v>70</v>
      </c>
      <c r="D42" s="9">
        <v>5</v>
      </c>
      <c r="E42" s="15">
        <v>40</v>
      </c>
      <c r="F42" s="11">
        <f t="shared" si="3"/>
        <v>200</v>
      </c>
      <c r="G42" s="12"/>
      <c r="H42" s="13">
        <f t="shared" si="1"/>
        <v>0</v>
      </c>
      <c r="I42" s="14">
        <f t="shared" si="2"/>
        <v>200</v>
      </c>
    </row>
    <row r="43" spans="1:9" ht="33.75" x14ac:dyDescent="0.25">
      <c r="A43" s="1"/>
      <c r="B43" s="23" t="s">
        <v>74</v>
      </c>
      <c r="C43" s="8" t="s">
        <v>127</v>
      </c>
      <c r="D43" s="9">
        <v>750</v>
      </c>
      <c r="E43" s="15">
        <v>0.58899999999999997</v>
      </c>
      <c r="F43" s="11">
        <f t="shared" si="3"/>
        <v>441.75</v>
      </c>
      <c r="G43" s="12"/>
      <c r="H43" s="13">
        <f t="shared" si="1"/>
        <v>0</v>
      </c>
      <c r="I43" s="14">
        <f t="shared" si="2"/>
        <v>441.75</v>
      </c>
    </row>
    <row r="44" spans="1:9" ht="33.75" x14ac:dyDescent="0.25">
      <c r="A44" s="1"/>
      <c r="B44" s="23" t="s">
        <v>75</v>
      </c>
      <c r="C44" s="8" t="s">
        <v>73</v>
      </c>
      <c r="D44" s="9">
        <v>2000</v>
      </c>
      <c r="E44" s="15">
        <v>9.0499999999999997E-2</v>
      </c>
      <c r="F44" s="11">
        <f t="shared" si="3"/>
        <v>181</v>
      </c>
      <c r="G44" s="12"/>
      <c r="H44" s="13">
        <f t="shared" si="1"/>
        <v>0</v>
      </c>
      <c r="I44" s="14">
        <f t="shared" si="2"/>
        <v>181</v>
      </c>
    </row>
    <row r="45" spans="1:9" ht="22.5" x14ac:dyDescent="0.25">
      <c r="A45" s="1"/>
      <c r="B45" s="23" t="s">
        <v>77</v>
      </c>
      <c r="C45" s="8" t="s">
        <v>121</v>
      </c>
      <c r="D45" s="9">
        <v>11000</v>
      </c>
      <c r="E45" s="15">
        <v>2.4400000000000002E-2</v>
      </c>
      <c r="F45" s="11">
        <f t="shared" si="3"/>
        <v>268.40000000000003</v>
      </c>
      <c r="G45" s="12"/>
      <c r="H45" s="13">
        <f t="shared" si="1"/>
        <v>0</v>
      </c>
      <c r="I45" s="14">
        <f t="shared" si="2"/>
        <v>268.40000000000003</v>
      </c>
    </row>
    <row r="46" spans="1:9" ht="33.75" x14ac:dyDescent="0.25">
      <c r="A46" s="1"/>
      <c r="B46" s="23" t="s">
        <v>79</v>
      </c>
      <c r="C46" s="8" t="s">
        <v>76</v>
      </c>
      <c r="D46" s="9">
        <v>2100</v>
      </c>
      <c r="E46" s="15">
        <v>0.1057</v>
      </c>
      <c r="F46" s="11">
        <f t="shared" si="3"/>
        <v>221.97</v>
      </c>
      <c r="G46" s="12"/>
      <c r="H46" s="13">
        <f t="shared" si="1"/>
        <v>0</v>
      </c>
      <c r="I46" s="14">
        <f t="shared" si="2"/>
        <v>221.97</v>
      </c>
    </row>
    <row r="47" spans="1:9" ht="22.5" x14ac:dyDescent="0.25">
      <c r="A47" s="1"/>
      <c r="B47" s="23" t="s">
        <v>81</v>
      </c>
      <c r="C47" s="8" t="s">
        <v>78</v>
      </c>
      <c r="D47" s="9">
        <v>1</v>
      </c>
      <c r="E47" s="15">
        <v>48</v>
      </c>
      <c r="F47" s="11">
        <f t="shared" si="3"/>
        <v>48</v>
      </c>
      <c r="G47" s="12"/>
      <c r="H47" s="13">
        <f t="shared" si="1"/>
        <v>0</v>
      </c>
      <c r="I47" s="14">
        <f t="shared" si="2"/>
        <v>48</v>
      </c>
    </row>
    <row r="48" spans="1:9" ht="22.5" x14ac:dyDescent="0.25">
      <c r="A48" s="1"/>
      <c r="B48" s="23" t="s">
        <v>82</v>
      </c>
      <c r="C48" s="8" t="s">
        <v>80</v>
      </c>
      <c r="D48" s="9">
        <v>16</v>
      </c>
      <c r="E48" s="15">
        <v>21.375</v>
      </c>
      <c r="F48" s="11">
        <f t="shared" si="3"/>
        <v>342</v>
      </c>
      <c r="G48" s="12"/>
      <c r="H48" s="13">
        <f t="shared" si="1"/>
        <v>0</v>
      </c>
      <c r="I48" s="14">
        <f t="shared" si="2"/>
        <v>342</v>
      </c>
    </row>
    <row r="49" spans="1:9" x14ac:dyDescent="0.25">
      <c r="A49" s="1"/>
      <c r="B49" s="23" t="s">
        <v>83</v>
      </c>
      <c r="C49" s="8" t="s">
        <v>122</v>
      </c>
      <c r="D49" s="9">
        <v>1</v>
      </c>
      <c r="E49" s="15">
        <v>101</v>
      </c>
      <c r="F49" s="11">
        <f t="shared" si="3"/>
        <v>101</v>
      </c>
      <c r="G49" s="12"/>
      <c r="H49" s="13">
        <f t="shared" si="1"/>
        <v>0</v>
      </c>
      <c r="I49" s="14">
        <f t="shared" si="2"/>
        <v>101</v>
      </c>
    </row>
    <row r="50" spans="1:9" ht="45" x14ac:dyDescent="0.25">
      <c r="A50" s="1"/>
      <c r="B50" s="23" t="s">
        <v>85</v>
      </c>
      <c r="C50" s="8" t="s">
        <v>123</v>
      </c>
      <c r="D50" s="9">
        <v>350</v>
      </c>
      <c r="E50" s="15">
        <v>0.4229</v>
      </c>
      <c r="F50" s="11">
        <f t="shared" si="3"/>
        <v>148.01499999999999</v>
      </c>
      <c r="G50" s="12"/>
      <c r="H50" s="13">
        <f t="shared" si="1"/>
        <v>0</v>
      </c>
      <c r="I50" s="14">
        <f t="shared" si="2"/>
        <v>148.01499999999999</v>
      </c>
    </row>
    <row r="51" spans="1:9" x14ac:dyDescent="0.25">
      <c r="A51" s="1"/>
      <c r="B51" s="23" t="s">
        <v>87</v>
      </c>
      <c r="C51" s="8" t="s">
        <v>84</v>
      </c>
      <c r="D51" s="9">
        <v>2000</v>
      </c>
      <c r="E51" s="17">
        <v>0.20300000000000001</v>
      </c>
      <c r="F51" s="11">
        <f t="shared" si="3"/>
        <v>406</v>
      </c>
      <c r="G51" s="12"/>
      <c r="H51" s="13">
        <f t="shared" si="1"/>
        <v>0</v>
      </c>
      <c r="I51" s="14">
        <f t="shared" si="2"/>
        <v>406</v>
      </c>
    </row>
    <row r="52" spans="1:9" x14ac:dyDescent="0.25">
      <c r="A52" s="1"/>
      <c r="B52" s="23" t="s">
        <v>89</v>
      </c>
      <c r="C52" s="8" t="s">
        <v>86</v>
      </c>
      <c r="D52" s="9">
        <v>200</v>
      </c>
      <c r="E52" s="17">
        <v>0.83799999999999997</v>
      </c>
      <c r="F52" s="11">
        <f t="shared" si="3"/>
        <v>167.6</v>
      </c>
      <c r="G52" s="12"/>
      <c r="H52" s="13">
        <f t="shared" si="1"/>
        <v>0</v>
      </c>
      <c r="I52" s="14">
        <f t="shared" si="2"/>
        <v>167.6</v>
      </c>
    </row>
    <row r="53" spans="1:9" x14ac:dyDescent="0.25">
      <c r="A53" s="1"/>
      <c r="B53" s="23" t="s">
        <v>90</v>
      </c>
      <c r="C53" s="8" t="s">
        <v>88</v>
      </c>
      <c r="D53" s="9">
        <v>200</v>
      </c>
      <c r="E53" s="17">
        <v>0.83799999999999997</v>
      </c>
      <c r="F53" s="11">
        <f t="shared" si="3"/>
        <v>167.6</v>
      </c>
      <c r="G53" s="12"/>
      <c r="H53" s="13">
        <f t="shared" si="1"/>
        <v>0</v>
      </c>
      <c r="I53" s="14">
        <f t="shared" si="2"/>
        <v>167.6</v>
      </c>
    </row>
    <row r="54" spans="1:9" ht="22.5" x14ac:dyDescent="0.25">
      <c r="A54" s="1"/>
      <c r="B54" s="23" t="s">
        <v>92</v>
      </c>
      <c r="C54" s="8" t="s">
        <v>124</v>
      </c>
      <c r="D54" s="9">
        <v>17</v>
      </c>
      <c r="E54" s="17">
        <v>12.1</v>
      </c>
      <c r="F54" s="11">
        <f t="shared" si="3"/>
        <v>205.7</v>
      </c>
      <c r="G54" s="12"/>
      <c r="H54" s="13">
        <f t="shared" si="1"/>
        <v>0</v>
      </c>
      <c r="I54" s="14">
        <f t="shared" si="2"/>
        <v>205.7</v>
      </c>
    </row>
    <row r="55" spans="1:9" x14ac:dyDescent="0.25">
      <c r="A55" s="1"/>
      <c r="B55" s="23" t="s">
        <v>94</v>
      </c>
      <c r="C55" s="8" t="s">
        <v>91</v>
      </c>
      <c r="D55" s="9">
        <v>100</v>
      </c>
      <c r="E55" s="17">
        <v>0.439</v>
      </c>
      <c r="F55" s="11">
        <f t="shared" si="3"/>
        <v>43.9</v>
      </c>
      <c r="G55" s="12"/>
      <c r="H55" s="13">
        <f t="shared" si="1"/>
        <v>0</v>
      </c>
      <c r="I55" s="14">
        <f t="shared" si="2"/>
        <v>43.9</v>
      </c>
    </row>
    <row r="56" spans="1:9" x14ac:dyDescent="0.25">
      <c r="A56" s="1"/>
      <c r="B56" s="23" t="s">
        <v>96</v>
      </c>
      <c r="C56" s="8" t="s">
        <v>93</v>
      </c>
      <c r="D56" s="9">
        <v>24</v>
      </c>
      <c r="E56" s="17">
        <v>22.5</v>
      </c>
      <c r="F56" s="11">
        <f t="shared" si="3"/>
        <v>540</v>
      </c>
      <c r="G56" s="12"/>
      <c r="H56" s="13">
        <f t="shared" si="1"/>
        <v>0</v>
      </c>
      <c r="I56" s="14">
        <f t="shared" si="2"/>
        <v>540</v>
      </c>
    </row>
    <row r="57" spans="1:9" x14ac:dyDescent="0.25">
      <c r="A57" s="1"/>
      <c r="B57" s="23" t="s">
        <v>98</v>
      </c>
      <c r="C57" s="8" t="s">
        <v>95</v>
      </c>
      <c r="D57" s="9">
        <v>12</v>
      </c>
      <c r="E57" s="17">
        <v>20</v>
      </c>
      <c r="F57" s="11">
        <f t="shared" si="3"/>
        <v>240</v>
      </c>
      <c r="G57" s="12"/>
      <c r="H57" s="13">
        <f t="shared" si="1"/>
        <v>0</v>
      </c>
      <c r="I57" s="14">
        <f t="shared" si="2"/>
        <v>240</v>
      </c>
    </row>
    <row r="58" spans="1:9" x14ac:dyDescent="0.25">
      <c r="A58" s="1"/>
      <c r="B58" s="23" t="s">
        <v>100</v>
      </c>
      <c r="C58" s="8" t="s">
        <v>97</v>
      </c>
      <c r="D58" s="9">
        <v>1000</v>
      </c>
      <c r="E58" s="17">
        <v>0.27</v>
      </c>
      <c r="F58" s="11">
        <f t="shared" si="3"/>
        <v>270</v>
      </c>
      <c r="G58" s="12"/>
      <c r="H58" s="13">
        <f t="shared" si="1"/>
        <v>0</v>
      </c>
      <c r="I58" s="14">
        <f t="shared" si="2"/>
        <v>270</v>
      </c>
    </row>
    <row r="59" spans="1:9" x14ac:dyDescent="0.25">
      <c r="A59" s="1"/>
      <c r="B59" s="23" t="s">
        <v>102</v>
      </c>
      <c r="C59" s="8" t="s">
        <v>99</v>
      </c>
      <c r="D59" s="9">
        <v>1000</v>
      </c>
      <c r="E59" s="17">
        <v>0.27</v>
      </c>
      <c r="F59" s="11">
        <f t="shared" si="3"/>
        <v>270</v>
      </c>
      <c r="G59" s="12"/>
      <c r="H59" s="13">
        <f t="shared" si="1"/>
        <v>0</v>
      </c>
      <c r="I59" s="14">
        <f t="shared" si="2"/>
        <v>270</v>
      </c>
    </row>
    <row r="60" spans="1:9" x14ac:dyDescent="0.25">
      <c r="A60" s="1"/>
      <c r="B60" s="23" t="s">
        <v>125</v>
      </c>
      <c r="C60" s="8" t="s">
        <v>101</v>
      </c>
      <c r="D60" s="9">
        <v>4</v>
      </c>
      <c r="E60" s="17">
        <v>189.405</v>
      </c>
      <c r="F60" s="11">
        <f t="shared" si="3"/>
        <v>757.62</v>
      </c>
      <c r="G60" s="12"/>
      <c r="H60" s="13">
        <f t="shared" si="1"/>
        <v>0</v>
      </c>
      <c r="I60" s="14">
        <f t="shared" si="2"/>
        <v>757.62</v>
      </c>
    </row>
    <row r="61" spans="1:9" ht="22.5" x14ac:dyDescent="0.25">
      <c r="A61" s="1"/>
      <c r="B61" s="7" t="s">
        <v>102</v>
      </c>
      <c r="C61" s="8" t="s">
        <v>126</v>
      </c>
      <c r="D61" s="9">
        <v>4000</v>
      </c>
      <c r="E61" s="15">
        <v>0.1</v>
      </c>
      <c r="F61" s="11">
        <f t="shared" si="3"/>
        <v>400</v>
      </c>
      <c r="G61" s="12"/>
      <c r="H61" s="13">
        <f t="shared" si="1"/>
        <v>0</v>
      </c>
      <c r="I61" s="14">
        <f t="shared" si="2"/>
        <v>400</v>
      </c>
    </row>
    <row r="62" spans="1:9" x14ac:dyDescent="0.25">
      <c r="A62" s="1"/>
      <c r="B62" s="18"/>
      <c r="C62" s="19"/>
      <c r="D62" s="19"/>
      <c r="E62" s="19"/>
      <c r="F62" s="20">
        <f>SUM(F3:F61)</f>
        <v>47829.643599999996</v>
      </c>
      <c r="G62" s="1"/>
      <c r="H62" s="21">
        <f>SUM(H3:H61)</f>
        <v>0</v>
      </c>
      <c r="I62" s="22">
        <f>SUM(I3:I61)</f>
        <v>47829.643599999996</v>
      </c>
    </row>
    <row r="63" spans="1:9" x14ac:dyDescent="0.25">
      <c r="A63" s="1"/>
    </row>
    <row r="64" spans="1:9" x14ac:dyDescent="0.25">
      <c r="A64" s="1"/>
    </row>
    <row r="65" spans="1:1" x14ac:dyDescent="0.25">
      <c r="A65" s="1"/>
    </row>
  </sheetData>
  <mergeCells count="3">
    <mergeCell ref="B1:C1"/>
    <mergeCell ref="D1:F1"/>
    <mergeCell ref="G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</dc:creator>
  <cp:lastModifiedBy>JRS</cp:lastModifiedBy>
  <dcterms:created xsi:type="dcterms:W3CDTF">2021-02-18T21:27:44Z</dcterms:created>
  <dcterms:modified xsi:type="dcterms:W3CDTF">2021-09-20T08:58:15Z</dcterms:modified>
</cp:coreProperties>
</file>