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6"/>
  <workbookPr/>
  <mc:AlternateContent xmlns:mc="http://schemas.openxmlformats.org/markup-compatibility/2006">
    <mc:Choice Requires="x15">
      <x15ac:absPath xmlns:x15ac="http://schemas.microsoft.com/office/spreadsheetml/2010/11/ac" url="C:\Users\PMESTRE\Desktop\PMM\SharePoint PAU\Contractes Menors\Publicat\"/>
    </mc:Choice>
  </mc:AlternateContent>
  <xr:revisionPtr revIDLastSave="0" documentId="13_ncr:1_{DB3B4116-FB3D-4573-B44E-BF8109123F03}" xr6:coauthVersionLast="36" xr6:coauthVersionMax="36" xr10:uidLastSave="{00000000-0000-0000-0000-000000000000}"/>
  <bookViews>
    <workbookView xWindow="0" yWindow="0" windowWidth="28800" windowHeight="12300" xr2:uid="{00000000-000D-0000-FFFF-FFFF00000000}"/>
  </bookViews>
  <sheets>
    <sheet name="Contractes Menors 2on Trim 2021" sheetId="1" r:id="rId1"/>
  </sheets>
  <definedNames>
    <definedName name="_xlnm._FilterDatabase" localSheetId="0" hidden="1">'Contractes Menors 2on Trim 2021'!$A$2:$I$2</definedName>
    <definedName name="_xlnm.Print_Area" localSheetId="0">'Contractes Menors 2on Trim 2021'!$A$1:$G$32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2" i="1" l="1"/>
  <c r="D30" i="1"/>
  <c r="D29" i="1"/>
  <c r="D28" i="1"/>
  <c r="D27" i="1"/>
  <c r="D26" i="1"/>
  <c r="D22" i="1"/>
  <c r="D21" i="1"/>
  <c r="D20" i="1"/>
  <c r="D18" i="1"/>
  <c r="D17" i="1"/>
  <c r="D16" i="1"/>
  <c r="D15" i="1"/>
  <c r="D13" i="1"/>
  <c r="D12" i="1"/>
  <c r="D11" i="1"/>
  <c r="D9" i="1"/>
  <c r="D7" i="1"/>
  <c r="D3" i="1"/>
</calcChain>
</file>

<file path=xl/sharedStrings.xml><?xml version="1.0" encoding="utf-8"?>
<sst xmlns="http://schemas.openxmlformats.org/spreadsheetml/2006/main" count="68" uniqueCount="64">
  <si>
    <t>Número de l’expedient</t>
  </si>
  <si>
    <t>Exercici de l’expedient</t>
  </si>
  <si>
    <t>Objecte del contracte</t>
  </si>
  <si>
    <t>Data inici execució</t>
  </si>
  <si>
    <t>Data fi execució</t>
  </si>
  <si>
    <t>Denominació empresa adjudicatària</t>
  </si>
  <si>
    <t>EPPENDORF IBERICA S.L.U.</t>
  </si>
  <si>
    <t>PREVENCONTROL, S.A.</t>
  </si>
  <si>
    <t>Import d’adjudicació amb IVA</t>
  </si>
  <si>
    <t>ALARES SOCIAL S.A CEE</t>
  </si>
  <si>
    <t>COMPENSA CAPITAL HUMANO, S.L.</t>
  </si>
  <si>
    <t>KONICA MINOLTA BUSINESS SOLUTIONS SPAIN, S.A.</t>
  </si>
  <si>
    <t>ORACLE IBERICA, SRL</t>
  </si>
  <si>
    <t>ANAX BIOMEDICAL CONSULTING</t>
  </si>
  <si>
    <t>AXA SEGUROS GENERALES, SA</t>
  </si>
  <si>
    <t>BONSAI LAB S.L.</t>
  </si>
  <si>
    <t>CAIRN RESEARCH LTD</t>
  </si>
  <si>
    <t>CARL ZEISS IBERIA, S.L.</t>
  </si>
  <si>
    <t>CKLO LDA</t>
  </si>
  <si>
    <t>COMERCIAL CONTEL S.A.</t>
  </si>
  <si>
    <t>COVARIS LTD</t>
  </si>
  <si>
    <t>DURVIZ S.L.</t>
  </si>
  <si>
    <t>FAURA CASAS AUDITORES CONSULTORES</t>
  </si>
  <si>
    <t>FORMULATRIX</t>
  </si>
  <si>
    <t>FUNDACIO HOSPITAL UNIVERSITARI VALL D'HEBRON (VHIR)</t>
  </si>
  <si>
    <t>ILUNION BUGADERIES DE CATALUNYA,S.A.</t>
  </si>
  <si>
    <t>MICROSURFACES, INC.</t>
  </si>
  <si>
    <t>NIKKYO TECHNOS CO., Ltd</t>
  </si>
  <si>
    <t>Noldus Information Technology</t>
  </si>
  <si>
    <t>ONDEUEV COMUNICACIÓ, S.L.</t>
  </si>
  <si>
    <t>TARRAGONA SISTEMES INDUSTRIALS, S.L.</t>
  </si>
  <si>
    <t>The Regents of the University of California, on behalf of its Riverside campus</t>
  </si>
  <si>
    <t>TWENTY-TWENTY PFG DESIGN SLU</t>
  </si>
  <si>
    <t>CONTRACTES MENORS CRG - 2on TRIMESTRE 2021</t>
  </si>
  <si>
    <t>SERVEI CIENTIFICO-TÈCNIC ANTISENSE OLIGONUCLEOTIDS</t>
  </si>
  <si>
    <t xml:space="preserve">SERVEI POLISSES ASSEGURANÇES ABRIL-SET </t>
  </si>
  <si>
    <t xml:space="preserve">SERVEI POLISSES ASSEGURANÇA RESP. CIVIL ABRIL-SET </t>
  </si>
  <si>
    <t>SUBMINISTRAMENT KIT SEQUENCIACIO VISIUM SPATIAL</t>
  </si>
  <si>
    <t>SUBMINISTRAMENT EQUIPAMENT SMARTLABEL</t>
  </si>
  <si>
    <t>SUBMINISTRAMENT OBJECTIU CAMARA MICROSCOPI</t>
  </si>
  <si>
    <t>SERVEI DE DESENVOLUPAMENT DE SOFTWARE</t>
  </si>
  <si>
    <t>SERVEI CANVI MOQUETA CNAG</t>
  </si>
  <si>
    <t>SUBMINISTRAMENT MAMPARES</t>
  </si>
  <si>
    <t>SERVEI RETRIBUCIÓ FLEXIBLE GEN-JUN 2021</t>
  </si>
  <si>
    <t>SERVEI MANTENIMENT EQUIPAMENT COVARIS</t>
  </si>
  <si>
    <t>SUBMINISTRAMENT KITS LABORATORI OLIGO POOL</t>
  </si>
  <si>
    <t>SUBMINISTRAMENT KITS LABORATORI SINGLE-CELL DNA</t>
  </si>
  <si>
    <t>SUBMINISTRAMENT DISPENSADOR LIQUIDS PIPETEJADOR</t>
  </si>
  <si>
    <t>SERVEI ADMINISTRACIÓ DE PERSONAL RRHH</t>
  </si>
  <si>
    <t>SERVEI MANTENIMENT ROBOTS MANTIS</t>
  </si>
  <si>
    <t>SERVEI ESTABULARI ANIMALS I TRACTAMENTS</t>
  </si>
  <si>
    <t>SERVEI BUGADERIA 2021</t>
  </si>
  <si>
    <t>SUBMINISTRAMENT EQUIPAMENTS D'IMPRESSIÓ</t>
  </si>
  <si>
    <t>SUBMINISTRAMENT COLUMNES CROMATROGRAFIA</t>
  </si>
  <si>
    <t>SUBMINISTRAMENT EQUIPAMENT DANIOVISION</t>
  </si>
  <si>
    <t xml:space="preserve">SERVEI MAQUETACIÓ MEMORIA ANUAL </t>
  </si>
  <si>
    <t>SERVEI DE PREVENCIO ALIENA +CAE (maig-juliol)</t>
  </si>
  <si>
    <t>SERVEI INSTALACIÓ DETECTORS CO2 i O2</t>
  </si>
  <si>
    <t>SERVEI CIENTIFICO-TÈCNIC MULTIELECTRODE ARRAY</t>
  </si>
  <si>
    <t>SUBMINISTRAMENT MOBILIARI (CADIRES)</t>
  </si>
  <si>
    <t>SERVEI DE VIGILÀNCIA DE LA SALUT</t>
  </si>
  <si>
    <t>SERVEI MANTENIMENT LLICÈNCIES ERP Oracle</t>
  </si>
  <si>
    <t>SERVEI DE RECEPCIO</t>
  </si>
  <si>
    <t>SUBMINISTRAMENT MATERIAL PLASTIC LABORATORI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</si>
</sst>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3]_-;\-* #,##0.00\ [$€-403]_-;_-* &quot;-&quot;??\ [$€-403]_-;_-@_-"/>
  </numFmts>
  <fonts count="12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theme="1"/>
      <name val="Tahoma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22">
    <xf numFmtId="0" fontId="0" fillId="0" borderId="0" xfId="0"/>
    <xf numFmtId="0" fontId="6" fillId="0" borderId="0" xfId="1"/>
    <xf numFmtId="0" fontId="7" fillId="2" borderId="0" xfId="1" applyFont="1" applyFill="1" applyAlignment="1">
      <alignment horizontal="center" vertical="center" wrapText="1"/>
    </xf>
    <xf numFmtId="0" fontId="7" fillId="2" borderId="0" xfId="1" applyFont="1" applyFill="1" applyAlignment="1">
      <alignment vertical="center" wrapText="1"/>
    </xf>
    <xf numFmtId="0" fontId="6" fillId="0" borderId="0" xfId="1" applyAlignment="1">
      <alignment horizontal="center" vertical="center"/>
    </xf>
    <xf numFmtId="0" fontId="8" fillId="0" borderId="0" xfId="1" applyFont="1"/>
    <xf numFmtId="0" fontId="6" fillId="0" borderId="0" xfId="1" applyAlignment="1">
      <alignment horizontal="center"/>
    </xf>
    <xf numFmtId="0" fontId="7" fillId="2" borderId="0" xfId="0" applyFont="1" applyFill="1" applyAlignment="1">
      <alignment vertical="center" wrapText="1"/>
    </xf>
    <xf numFmtId="0" fontId="5" fillId="0" borderId="0" xfId="1" applyFont="1"/>
    <xf numFmtId="0" fontId="5" fillId="3" borderId="0" xfId="1" applyFont="1" applyFill="1"/>
    <xf numFmtId="164" fontId="6" fillId="0" borderId="0" xfId="1" applyNumberFormat="1"/>
    <xf numFmtId="14" fontId="5" fillId="0" borderId="0" xfId="1" applyNumberFormat="1" applyFont="1" applyFill="1" applyAlignment="1">
      <alignment horizontal="center" vertical="center"/>
    </xf>
    <xf numFmtId="14" fontId="10" fillId="0" borderId="0" xfId="0" applyNumberFormat="1" applyFont="1" applyFill="1" applyAlignment="1">
      <alignment horizontal="center"/>
    </xf>
    <xf numFmtId="164" fontId="5" fillId="0" borderId="0" xfId="1" applyNumberFormat="1" applyFont="1" applyAlignment="1">
      <alignment vertical="center"/>
    </xf>
    <xf numFmtId="0" fontId="0" fillId="3" borderId="0" xfId="0" applyFill="1"/>
    <xf numFmtId="164" fontId="5" fillId="0" borderId="0" xfId="1" applyNumberFormat="1" applyFont="1"/>
    <xf numFmtId="0" fontId="4" fillId="3" borderId="0" xfId="1" applyFont="1" applyFill="1"/>
    <xf numFmtId="0" fontId="3" fillId="3" borderId="0" xfId="1" applyFont="1" applyFill="1"/>
    <xf numFmtId="0" fontId="11" fillId="0" borderId="0" xfId="0" applyFont="1"/>
    <xf numFmtId="0" fontId="2" fillId="3" borderId="0" xfId="1" applyFont="1" applyFill="1"/>
    <xf numFmtId="0" fontId="9" fillId="0" borderId="0" xfId="1" applyFont="1" applyAlignment="1">
      <alignment horizontal="center" vertical="center"/>
    </xf>
    <xf numFmtId="0" fontId="1" fillId="3" borderId="0" xfId="1" applyFont="1" applyFill="1"/>
  </cellXfs>
  <cellStyles count="2">
    <cellStyle name="Normal" xfId="0" builtinId="0"/>
    <cellStyle name="Normal 2" xfId="1" xr:uid="{00000000-0005-0000-0000-000001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1</xdr:col>
      <xdr:colOff>381794</xdr:colOff>
      <xdr:row>0</xdr:row>
      <xdr:rowOff>720725</xdr:rowOff>
    </xdr:to>
    <xdr:pic>
      <xdr:nvPicPr>
        <xdr:cNvPr id="2" name="Imagen 3" descr="37865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4300"/>
          <a:ext cx="1305719" cy="6000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8"/>
  <sheetViews>
    <sheetView showGridLines="0" tabSelected="1" view="pageBreakPreview" zoomScale="85" zoomScaleNormal="80" zoomScaleSheetLayoutView="85" workbookViewId="0">
      <selection activeCell="F37" sqref="F37"/>
    </sheetView>
  </sheetViews>
  <sheetFormatPr defaultColWidth="9.28515625" defaultRowHeight="15" x14ac:dyDescent="0.25"/>
  <cols>
    <col min="1" max="1" width="14.85546875" style="1" customWidth="1"/>
    <col min="2" max="2" width="12" style="1" customWidth="1"/>
    <col min="3" max="3" width="63.7109375" style="1" bestFit="1" customWidth="1"/>
    <col min="4" max="4" width="14.7109375" style="1" customWidth="1"/>
    <col min="5" max="5" width="23.7109375" style="6" bestFit="1" customWidth="1"/>
    <col min="6" max="6" width="11.5703125" style="1" bestFit="1" customWidth="1"/>
    <col min="7" max="7" width="74.5703125" style="1" bestFit="1" customWidth="1"/>
    <col min="8" max="16384" width="9.28515625" style="1"/>
  </cols>
  <sheetData>
    <row r="1" spans="1:7" ht="64.5" customHeight="1" x14ac:dyDescent="0.25">
      <c r="A1" s="20" t="s">
        <v>33</v>
      </c>
      <c r="B1" s="20"/>
      <c r="C1" s="20"/>
      <c r="D1" s="20"/>
      <c r="E1" s="20"/>
      <c r="F1" s="20"/>
      <c r="G1" s="20"/>
    </row>
    <row r="2" spans="1:7" ht="45" x14ac:dyDescent="0.25">
      <c r="A2" s="2" t="s">
        <v>0</v>
      </c>
      <c r="B2" s="2" t="s">
        <v>1</v>
      </c>
      <c r="C2" s="3" t="s">
        <v>2</v>
      </c>
      <c r="D2" s="7" t="s">
        <v>8</v>
      </c>
      <c r="E2" s="2" t="s">
        <v>3</v>
      </c>
      <c r="F2" s="3" t="s">
        <v>4</v>
      </c>
      <c r="G2" s="3" t="s">
        <v>5</v>
      </c>
    </row>
    <row r="3" spans="1:7" x14ac:dyDescent="0.25">
      <c r="A3">
        <v>42106776</v>
      </c>
      <c r="B3" s="4">
        <v>2021</v>
      </c>
      <c r="C3" s="21" t="s">
        <v>62</v>
      </c>
      <c r="D3" s="10">
        <f>14993.46*1.21</f>
        <v>18142.086599999999</v>
      </c>
      <c r="E3" s="11">
        <v>44375.639675925922</v>
      </c>
      <c r="F3" s="12">
        <v>44561</v>
      </c>
      <c r="G3" s="18" t="s">
        <v>9</v>
      </c>
    </row>
    <row r="4" spans="1:7" x14ac:dyDescent="0.25">
      <c r="A4">
        <v>42105787</v>
      </c>
      <c r="B4" s="4">
        <v>2021</v>
      </c>
      <c r="C4" s="9" t="s">
        <v>34</v>
      </c>
      <c r="D4" s="10">
        <v>9317.15</v>
      </c>
      <c r="E4" s="11">
        <v>44348.524756944447</v>
      </c>
      <c r="F4" s="12">
        <v>44561</v>
      </c>
      <c r="G4" s="18" t="s">
        <v>13</v>
      </c>
    </row>
    <row r="5" spans="1:7" x14ac:dyDescent="0.25">
      <c r="A5">
        <v>42106416</v>
      </c>
      <c r="B5" s="4">
        <v>2021</v>
      </c>
      <c r="C5" s="9" t="s">
        <v>35</v>
      </c>
      <c r="D5" s="10">
        <v>14608.1</v>
      </c>
      <c r="E5" s="11">
        <v>44365.442094907405</v>
      </c>
      <c r="F5" s="11">
        <v>44470</v>
      </c>
      <c r="G5" s="18" t="s">
        <v>14</v>
      </c>
    </row>
    <row r="6" spans="1:7" x14ac:dyDescent="0.25">
      <c r="A6">
        <v>42106415</v>
      </c>
      <c r="B6" s="4">
        <v>2021</v>
      </c>
      <c r="C6" s="14" t="s">
        <v>36</v>
      </c>
      <c r="D6" s="10">
        <v>5011.79</v>
      </c>
      <c r="E6" s="11">
        <v>44365.434351851851</v>
      </c>
      <c r="F6" s="11">
        <v>44470</v>
      </c>
      <c r="G6" s="18" t="s">
        <v>14</v>
      </c>
    </row>
    <row r="7" spans="1:7" x14ac:dyDescent="0.25">
      <c r="A7">
        <v>42106629</v>
      </c>
      <c r="B7" s="4">
        <v>2021</v>
      </c>
      <c r="C7" s="14" t="s">
        <v>37</v>
      </c>
      <c r="D7" s="10">
        <f>24248.7*1.21</f>
        <v>29340.927</v>
      </c>
      <c r="E7" s="11">
        <v>44370.582592592589</v>
      </c>
      <c r="F7" s="11">
        <v>44377</v>
      </c>
      <c r="G7" s="18" t="s">
        <v>15</v>
      </c>
    </row>
    <row r="8" spans="1:7" x14ac:dyDescent="0.25">
      <c r="A8">
        <v>42104136</v>
      </c>
      <c r="B8" s="4">
        <v>2021</v>
      </c>
      <c r="C8" s="14" t="s">
        <v>38</v>
      </c>
      <c r="D8" s="10">
        <v>19273</v>
      </c>
      <c r="E8" s="11">
        <v>44306.375601851854</v>
      </c>
      <c r="F8" s="11">
        <v>44349</v>
      </c>
      <c r="G8" s="18" t="s">
        <v>16</v>
      </c>
    </row>
    <row r="9" spans="1:7" x14ac:dyDescent="0.25">
      <c r="A9">
        <v>42106510</v>
      </c>
      <c r="B9" s="4">
        <v>2021</v>
      </c>
      <c r="C9" s="9" t="s">
        <v>39</v>
      </c>
      <c r="D9" s="10">
        <f>6509.6*1.21</f>
        <v>7876.616</v>
      </c>
      <c r="E9" s="11">
        <v>44369.304513888892</v>
      </c>
      <c r="F9" s="11">
        <v>44561</v>
      </c>
      <c r="G9" s="18" t="s">
        <v>17</v>
      </c>
    </row>
    <row r="10" spans="1:7" x14ac:dyDescent="0.25">
      <c r="A10">
        <v>42106121</v>
      </c>
      <c r="B10" s="4">
        <v>2021</v>
      </c>
      <c r="C10" s="14" t="s">
        <v>40</v>
      </c>
      <c r="D10" s="10">
        <v>5120</v>
      </c>
      <c r="E10" s="11">
        <v>44356.589502314811</v>
      </c>
      <c r="F10" s="12">
        <v>44561</v>
      </c>
      <c r="G10" s="18" t="s">
        <v>18</v>
      </c>
    </row>
    <row r="11" spans="1:7" x14ac:dyDescent="0.25">
      <c r="A11">
        <v>42106594</v>
      </c>
      <c r="B11" s="4">
        <v>2021</v>
      </c>
      <c r="C11" s="9" t="s">
        <v>41</v>
      </c>
      <c r="D11" s="10">
        <f>5721.31*1.21</f>
        <v>6922.7851000000001</v>
      </c>
      <c r="E11" s="11">
        <v>44369.693622685183</v>
      </c>
      <c r="F11" s="11">
        <v>44561</v>
      </c>
      <c r="G11" s="18" t="s">
        <v>19</v>
      </c>
    </row>
    <row r="12" spans="1:7" ht="15.75" customHeight="1" x14ac:dyDescent="0.25">
      <c r="A12">
        <v>42105203</v>
      </c>
      <c r="B12" s="4">
        <v>2021</v>
      </c>
      <c r="C12" s="9" t="s">
        <v>42</v>
      </c>
      <c r="D12" s="10">
        <f>6105*1.21</f>
        <v>7387.05</v>
      </c>
      <c r="E12" s="11">
        <v>44333.461145833331</v>
      </c>
      <c r="F12" s="11">
        <v>44349</v>
      </c>
      <c r="G12" s="18" t="s">
        <v>19</v>
      </c>
    </row>
    <row r="13" spans="1:7" x14ac:dyDescent="0.25">
      <c r="A13">
        <v>42104409</v>
      </c>
      <c r="B13" s="4">
        <v>2021</v>
      </c>
      <c r="C13" s="9" t="s">
        <v>43</v>
      </c>
      <c r="D13" s="10">
        <f>8105*1.21</f>
        <v>9807.0499999999993</v>
      </c>
      <c r="E13" s="11">
        <v>44313.560706018521</v>
      </c>
      <c r="F13" s="12">
        <v>44377</v>
      </c>
      <c r="G13" s="18" t="s">
        <v>10</v>
      </c>
    </row>
    <row r="14" spans="1:7" x14ac:dyDescent="0.25">
      <c r="A14">
        <v>42103901</v>
      </c>
      <c r="B14" s="4">
        <v>2021</v>
      </c>
      <c r="C14" s="9" t="s">
        <v>44</v>
      </c>
      <c r="D14" s="10">
        <v>5815</v>
      </c>
      <c r="E14" s="11">
        <v>44299.714386574073</v>
      </c>
      <c r="F14" s="12">
        <v>44561</v>
      </c>
      <c r="G14" s="18" t="s">
        <v>20</v>
      </c>
    </row>
    <row r="15" spans="1:7" x14ac:dyDescent="0.25">
      <c r="A15">
        <v>42105341</v>
      </c>
      <c r="B15" s="4">
        <v>2021</v>
      </c>
      <c r="C15" s="14" t="s">
        <v>45</v>
      </c>
      <c r="D15" s="10">
        <f>15934.85*1.21</f>
        <v>19281.1685</v>
      </c>
      <c r="E15" s="11">
        <v>44335.536238425928</v>
      </c>
      <c r="F15" s="11">
        <v>44379</v>
      </c>
      <c r="G15" s="18" t="s">
        <v>21</v>
      </c>
    </row>
    <row r="16" spans="1:7" x14ac:dyDescent="0.25">
      <c r="A16">
        <v>42106146</v>
      </c>
      <c r="B16" s="4">
        <v>2021</v>
      </c>
      <c r="C16" s="9" t="s">
        <v>46</v>
      </c>
      <c r="D16" s="10">
        <f>18058.26*1.21</f>
        <v>21850.494599999998</v>
      </c>
      <c r="E16" s="11">
        <v>44357.590810185182</v>
      </c>
      <c r="F16" s="12">
        <v>44561</v>
      </c>
      <c r="G16" s="18" t="s">
        <v>21</v>
      </c>
    </row>
    <row r="17" spans="1:7" x14ac:dyDescent="0.25">
      <c r="A17">
        <v>42105242</v>
      </c>
      <c r="B17" s="4">
        <v>2021</v>
      </c>
      <c r="C17" s="9" t="s">
        <v>47</v>
      </c>
      <c r="D17" s="10">
        <f>17837.6*1.21</f>
        <v>21583.495999999999</v>
      </c>
      <c r="E17" s="11">
        <v>44333.591574074075</v>
      </c>
      <c r="F17" s="11">
        <v>44362</v>
      </c>
      <c r="G17" s="18" t="s">
        <v>6</v>
      </c>
    </row>
    <row r="18" spans="1:7" x14ac:dyDescent="0.25">
      <c r="A18">
        <v>42106128</v>
      </c>
      <c r="B18" s="4">
        <v>2021</v>
      </c>
      <c r="C18" s="9" t="s">
        <v>48</v>
      </c>
      <c r="D18" s="10">
        <f>11685*1.21</f>
        <v>14138.85</v>
      </c>
      <c r="E18" s="12">
        <v>44356.672314814816</v>
      </c>
      <c r="F18" s="12">
        <v>44439</v>
      </c>
      <c r="G18" s="18" t="s">
        <v>22</v>
      </c>
    </row>
    <row r="19" spans="1:7" x14ac:dyDescent="0.25">
      <c r="A19">
        <v>42103236</v>
      </c>
      <c r="B19" s="4">
        <v>2021</v>
      </c>
      <c r="C19" s="14" t="s">
        <v>49</v>
      </c>
      <c r="D19" s="10">
        <v>11182.71</v>
      </c>
      <c r="E19" s="11">
        <v>44314</v>
      </c>
      <c r="F19" s="11">
        <v>44663</v>
      </c>
      <c r="G19" s="18" t="s">
        <v>23</v>
      </c>
    </row>
    <row r="20" spans="1:7" x14ac:dyDescent="0.25">
      <c r="A20">
        <v>42104394</v>
      </c>
      <c r="B20" s="4">
        <v>2021</v>
      </c>
      <c r="C20" s="9" t="s">
        <v>50</v>
      </c>
      <c r="D20" s="10">
        <f>8036.6*1.21</f>
        <v>9724.2860000000001</v>
      </c>
      <c r="E20" s="11">
        <v>44313.52784722222</v>
      </c>
      <c r="F20" s="11">
        <v>44305</v>
      </c>
      <c r="G20" s="18" t="s">
        <v>24</v>
      </c>
    </row>
    <row r="21" spans="1:7" ht="16.5" customHeight="1" x14ac:dyDescent="0.25">
      <c r="A21">
        <v>42102271</v>
      </c>
      <c r="B21" s="4">
        <v>2021</v>
      </c>
      <c r="C21" s="9" t="s">
        <v>51</v>
      </c>
      <c r="D21" s="15">
        <f>5500*1.21</f>
        <v>6655</v>
      </c>
      <c r="E21" s="11">
        <v>44300</v>
      </c>
      <c r="F21" s="11">
        <v>44561</v>
      </c>
      <c r="G21" s="18" t="s">
        <v>25</v>
      </c>
    </row>
    <row r="22" spans="1:7" x14ac:dyDescent="0.25">
      <c r="A22">
        <v>42102216</v>
      </c>
      <c r="B22" s="4">
        <v>2021</v>
      </c>
      <c r="C22" s="14" t="s">
        <v>52</v>
      </c>
      <c r="D22" s="10">
        <f>13318.25*1.21</f>
        <v>16115.0825</v>
      </c>
      <c r="E22" s="11">
        <v>44294</v>
      </c>
      <c r="F22" s="12">
        <v>44308</v>
      </c>
      <c r="G22" s="18" t="s">
        <v>11</v>
      </c>
    </row>
    <row r="23" spans="1:7" x14ac:dyDescent="0.25">
      <c r="A23">
        <v>42105990</v>
      </c>
      <c r="B23" s="4">
        <v>2021</v>
      </c>
      <c r="C23" s="21" t="s">
        <v>63</v>
      </c>
      <c r="D23" s="10">
        <v>5262.86</v>
      </c>
      <c r="E23" s="11">
        <v>44354.485891203702</v>
      </c>
      <c r="F23" s="11">
        <v>44561</v>
      </c>
      <c r="G23" s="18" t="s">
        <v>26</v>
      </c>
    </row>
    <row r="24" spans="1:7" x14ac:dyDescent="0.25">
      <c r="A24">
        <v>42105142</v>
      </c>
      <c r="B24" s="4">
        <v>2021</v>
      </c>
      <c r="C24" s="9" t="s">
        <v>53</v>
      </c>
      <c r="D24" s="10">
        <v>13580</v>
      </c>
      <c r="E24" s="11">
        <v>44329.641759259262</v>
      </c>
      <c r="F24" s="12">
        <v>44344</v>
      </c>
      <c r="G24" s="18" t="s">
        <v>27</v>
      </c>
    </row>
    <row r="25" spans="1:7" x14ac:dyDescent="0.25">
      <c r="A25">
        <v>42106841</v>
      </c>
      <c r="B25" s="4">
        <v>2021</v>
      </c>
      <c r="C25" s="14" t="s">
        <v>54</v>
      </c>
      <c r="D25" s="10">
        <v>24631</v>
      </c>
      <c r="E25" s="11">
        <v>44376.764027777775</v>
      </c>
      <c r="F25" s="11">
        <v>44389</v>
      </c>
      <c r="G25" s="18" t="s">
        <v>28</v>
      </c>
    </row>
    <row r="26" spans="1:7" x14ac:dyDescent="0.25">
      <c r="A26">
        <v>42105197</v>
      </c>
      <c r="B26" s="4">
        <v>2021</v>
      </c>
      <c r="C26" s="9" t="s">
        <v>55</v>
      </c>
      <c r="D26" s="10">
        <f>5573*1.21</f>
        <v>6743.33</v>
      </c>
      <c r="E26" s="11">
        <v>44333.312731481485</v>
      </c>
      <c r="F26" s="11">
        <v>44561</v>
      </c>
      <c r="G26" s="18" t="s">
        <v>29</v>
      </c>
    </row>
    <row r="27" spans="1:7" x14ac:dyDescent="0.25">
      <c r="A27">
        <v>42106125</v>
      </c>
      <c r="B27" s="4">
        <v>2021</v>
      </c>
      <c r="C27" s="14" t="s">
        <v>61</v>
      </c>
      <c r="D27" s="13">
        <f>9095.66*1.21</f>
        <v>11005.748599999999</v>
      </c>
      <c r="E27" s="11">
        <v>44356.617893518516</v>
      </c>
      <c r="F27" s="12">
        <v>44408</v>
      </c>
      <c r="G27" s="18" t="s">
        <v>12</v>
      </c>
    </row>
    <row r="28" spans="1:7" x14ac:dyDescent="0.25">
      <c r="A28">
        <v>42104606</v>
      </c>
      <c r="B28" s="4">
        <v>2021</v>
      </c>
      <c r="C28" s="19" t="s">
        <v>60</v>
      </c>
      <c r="D28" s="13">
        <f>14970.64*1.21</f>
        <v>18114.474399999999</v>
      </c>
      <c r="E28" s="11">
        <v>44319.607673611114</v>
      </c>
      <c r="F28" s="12">
        <v>44561</v>
      </c>
      <c r="G28" s="18" t="s">
        <v>7</v>
      </c>
    </row>
    <row r="29" spans="1:7" x14ac:dyDescent="0.25">
      <c r="A29">
        <v>42104596</v>
      </c>
      <c r="B29" s="4">
        <v>2021</v>
      </c>
      <c r="C29" s="9" t="s">
        <v>56</v>
      </c>
      <c r="D29" s="10">
        <f>10800*1.21</f>
        <v>13068</v>
      </c>
      <c r="E29" s="11">
        <v>44319.561354166668</v>
      </c>
      <c r="F29" s="12">
        <v>44561</v>
      </c>
      <c r="G29" s="18" t="s">
        <v>7</v>
      </c>
    </row>
    <row r="30" spans="1:7" x14ac:dyDescent="0.25">
      <c r="A30">
        <v>42104154</v>
      </c>
      <c r="B30" s="4">
        <v>2021</v>
      </c>
      <c r="C30" s="9" t="s">
        <v>57</v>
      </c>
      <c r="D30" s="10">
        <f>9482*1.21</f>
        <v>11473.22</v>
      </c>
      <c r="E30" s="11">
        <v>44306.570219907408</v>
      </c>
      <c r="F30" s="12">
        <v>44358</v>
      </c>
      <c r="G30" s="18" t="s">
        <v>30</v>
      </c>
    </row>
    <row r="31" spans="1:7" x14ac:dyDescent="0.25">
      <c r="A31">
        <v>42104702</v>
      </c>
      <c r="B31" s="4">
        <v>2021</v>
      </c>
      <c r="C31" s="9" t="s">
        <v>58</v>
      </c>
      <c r="D31" s="10">
        <v>33050.949999999997</v>
      </c>
      <c r="E31" s="11">
        <v>44320.661076388889</v>
      </c>
      <c r="F31" s="12">
        <v>44333</v>
      </c>
      <c r="G31" s="18" t="s">
        <v>31</v>
      </c>
    </row>
    <row r="32" spans="1:7" x14ac:dyDescent="0.25">
      <c r="A32">
        <v>42104882</v>
      </c>
      <c r="B32" s="4">
        <v>2021</v>
      </c>
      <c r="C32" s="16" t="s">
        <v>59</v>
      </c>
      <c r="D32" s="10">
        <f>6825.6*1.21</f>
        <v>8258.9760000000006</v>
      </c>
      <c r="E32" s="11">
        <v>44326.429583333331</v>
      </c>
      <c r="F32" s="12">
        <v>44364</v>
      </c>
      <c r="G32" s="18" t="s">
        <v>32</v>
      </c>
    </row>
    <row r="33" spans="1:7" x14ac:dyDescent="0.25">
      <c r="A33" s="8"/>
      <c r="B33" s="4"/>
      <c r="C33" s="16"/>
      <c r="D33" s="10"/>
      <c r="E33" s="11"/>
      <c r="F33" s="12"/>
      <c r="G33" s="5"/>
    </row>
    <row r="34" spans="1:7" x14ac:dyDescent="0.25">
      <c r="A34" s="8"/>
      <c r="B34" s="4"/>
      <c r="C34" s="9"/>
      <c r="D34" s="10"/>
      <c r="E34" s="11"/>
      <c r="F34" s="12"/>
      <c r="G34" s="5"/>
    </row>
    <row r="35" spans="1:7" x14ac:dyDescent="0.25">
      <c r="A35" s="8"/>
      <c r="B35" s="4"/>
      <c r="C35" s="16"/>
      <c r="D35" s="10"/>
      <c r="E35" s="11"/>
      <c r="F35" s="12"/>
      <c r="G35" s="5"/>
    </row>
    <row r="36" spans="1:7" x14ac:dyDescent="0.25">
      <c r="A36" s="8"/>
      <c r="B36" s="4"/>
      <c r="C36" s="16"/>
      <c r="D36" s="10"/>
      <c r="E36" s="11"/>
      <c r="F36" s="12"/>
      <c r="G36" s="5"/>
    </row>
    <row r="37" spans="1:7" x14ac:dyDescent="0.25">
      <c r="A37" s="8"/>
      <c r="B37" s="4"/>
      <c r="C37" s="9"/>
      <c r="D37" s="10"/>
      <c r="E37" s="11"/>
      <c r="F37" s="12"/>
      <c r="G37" s="5"/>
    </row>
    <row r="38" spans="1:7" x14ac:dyDescent="0.25">
      <c r="A38" s="8"/>
      <c r="B38" s="4"/>
      <c r="C38" s="9"/>
      <c r="D38" s="10"/>
      <c r="E38" s="11"/>
      <c r="F38" s="12"/>
      <c r="G38" s="5"/>
    </row>
    <row r="39" spans="1:7" x14ac:dyDescent="0.25">
      <c r="A39" s="8"/>
      <c r="B39" s="4"/>
      <c r="C39" s="9"/>
      <c r="D39" s="10"/>
      <c r="E39" s="11"/>
      <c r="F39" s="12"/>
      <c r="G39" s="5"/>
    </row>
    <row r="40" spans="1:7" x14ac:dyDescent="0.25">
      <c r="A40" s="8"/>
      <c r="B40" s="4"/>
      <c r="C40" s="16"/>
      <c r="D40" s="10"/>
      <c r="E40" s="11"/>
      <c r="F40" s="12"/>
      <c r="G40" s="5"/>
    </row>
    <row r="41" spans="1:7" x14ac:dyDescent="0.25">
      <c r="A41" s="8"/>
      <c r="B41" s="4"/>
      <c r="C41" s="16"/>
      <c r="D41" s="10"/>
      <c r="E41" s="11"/>
      <c r="F41" s="12"/>
      <c r="G41" s="5"/>
    </row>
    <row r="42" spans="1:7" x14ac:dyDescent="0.25">
      <c r="A42" s="8"/>
      <c r="B42" s="4"/>
      <c r="C42" s="9"/>
      <c r="D42" s="10"/>
      <c r="E42" s="11"/>
      <c r="F42" s="12"/>
      <c r="G42" s="5"/>
    </row>
    <row r="43" spans="1:7" x14ac:dyDescent="0.25">
      <c r="A43" s="8"/>
      <c r="B43" s="4"/>
      <c r="C43" s="9"/>
      <c r="D43" s="10"/>
      <c r="E43" s="11"/>
      <c r="F43" s="12"/>
      <c r="G43" s="5"/>
    </row>
    <row r="44" spans="1:7" x14ac:dyDescent="0.25">
      <c r="A44" s="8"/>
      <c r="B44" s="4"/>
      <c r="C44" s="14"/>
      <c r="D44" s="10"/>
      <c r="E44" s="11"/>
      <c r="F44" s="12"/>
      <c r="G44" s="5"/>
    </row>
    <row r="45" spans="1:7" x14ac:dyDescent="0.25">
      <c r="A45" s="8"/>
      <c r="B45" s="4"/>
      <c r="C45" s="14"/>
      <c r="D45" s="10"/>
      <c r="E45" s="11"/>
      <c r="F45" s="12"/>
      <c r="G45" s="5"/>
    </row>
    <row r="46" spans="1:7" x14ac:dyDescent="0.25">
      <c r="A46" s="8"/>
      <c r="B46" s="4"/>
      <c r="C46" s="17"/>
      <c r="D46" s="10"/>
      <c r="E46" s="11"/>
      <c r="F46" s="12"/>
      <c r="G46" s="5"/>
    </row>
    <row r="47" spans="1:7" x14ac:dyDescent="0.25">
      <c r="A47" s="8"/>
      <c r="B47" s="4"/>
      <c r="C47" s="9"/>
      <c r="D47" s="10"/>
      <c r="E47" s="12"/>
      <c r="F47" s="12"/>
      <c r="G47" s="5"/>
    </row>
    <row r="48" spans="1:7" x14ac:dyDescent="0.25">
      <c r="A48" s="8"/>
      <c r="B48" s="4"/>
      <c r="C48" s="9"/>
      <c r="D48" s="10"/>
      <c r="E48" s="11"/>
      <c r="F48" s="12"/>
      <c r="G48" s="5"/>
    </row>
  </sheetData>
  <mergeCells count="1">
    <mergeCell ref="A1:G1"/>
  </mergeCells>
  <conditionalFormatting sqref="A3:A32">
    <cfRule type="duplicateValues" dxfId="1" priority="1"/>
    <cfRule type="duplicateValues" dxfId="0" priority="2"/>
  </conditionalFormatting>
  <pageMargins left="0.25" right="0.25" top="0.75" bottom="0.75" header="0.3" footer="0.3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Contractes Menors 2on Trim 2021</vt:lpstr>
      <vt:lpstr>'Contractes Menors 2on Trim 2021'!Print_Area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 Mestre i Muchart</dc:creator>
  <cp:lastModifiedBy>Pau Mestre i Muchart</cp:lastModifiedBy>
  <dcterms:created xsi:type="dcterms:W3CDTF">2021-02-01T16:56:02Z</dcterms:created>
  <dcterms:modified xsi:type="dcterms:W3CDTF">2021-07-30T09:27:27Z</dcterms:modified>
</cp:coreProperties>
</file>