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9980" windowHeight="7815"/>
  </bookViews>
  <sheets>
    <sheet name="Full1" sheetId="1" r:id="rId1"/>
    <sheet name="Full2" sheetId="2" r:id="rId2"/>
    <sheet name="Full3" sheetId="3" r:id="rId3"/>
  </sheets>
  <calcPr calcId="145621"/>
</workbook>
</file>

<file path=xl/calcChain.xml><?xml version="1.0" encoding="utf-8"?>
<calcChain xmlns="http://schemas.openxmlformats.org/spreadsheetml/2006/main">
  <c r="H33" i="1" l="1"/>
  <c r="I49" i="1"/>
  <c r="H49" i="1"/>
  <c r="I48" i="1"/>
  <c r="H48" i="1"/>
  <c r="I47" i="1"/>
  <c r="J47" i="1" s="1"/>
  <c r="H47" i="1"/>
  <c r="I46" i="1"/>
  <c r="J46" i="1" s="1"/>
  <c r="H46" i="1"/>
  <c r="I45" i="1"/>
  <c r="J45" i="1" s="1"/>
  <c r="H45" i="1"/>
  <c r="I44" i="1"/>
  <c r="J44" i="1" s="1"/>
  <c r="H44" i="1"/>
  <c r="I43" i="1"/>
  <c r="J43" i="1" s="1"/>
  <c r="H43" i="1"/>
  <c r="I42" i="1"/>
  <c r="J42" i="1" s="1"/>
  <c r="H42" i="1"/>
  <c r="I41" i="1"/>
  <c r="J41" i="1" s="1"/>
  <c r="H41" i="1"/>
  <c r="I40" i="1"/>
  <c r="J40" i="1" s="1"/>
  <c r="H40" i="1"/>
  <c r="I39" i="1"/>
  <c r="J39" i="1" s="1"/>
  <c r="H39" i="1"/>
  <c r="I38" i="1"/>
  <c r="J38" i="1" s="1"/>
  <c r="H38" i="1"/>
  <c r="I37" i="1"/>
  <c r="J37" i="1" s="1"/>
  <c r="H37" i="1"/>
  <c r="I36" i="1"/>
  <c r="J36" i="1" s="1"/>
  <c r="H36" i="1"/>
  <c r="I35" i="1"/>
  <c r="J35" i="1" s="1"/>
  <c r="H35" i="1"/>
  <c r="I34" i="1"/>
  <c r="J34" i="1" s="1"/>
  <c r="H34" i="1"/>
  <c r="I33" i="1"/>
  <c r="J33" i="1" s="1"/>
  <c r="I32" i="1"/>
  <c r="H32" i="1"/>
  <c r="I31" i="1"/>
  <c r="J31" i="1" s="1"/>
  <c r="H31" i="1"/>
  <c r="I30" i="1"/>
  <c r="H30" i="1"/>
  <c r="I29" i="1"/>
  <c r="J29" i="1" s="1"/>
  <c r="H29" i="1"/>
  <c r="I28" i="1"/>
  <c r="J28" i="1" s="1"/>
  <c r="H28" i="1"/>
  <c r="I27" i="1"/>
  <c r="J27" i="1" s="1"/>
  <c r="H27" i="1"/>
  <c r="I26" i="1"/>
  <c r="H26" i="1"/>
  <c r="I25" i="1"/>
  <c r="J25" i="1" s="1"/>
  <c r="H25" i="1"/>
  <c r="I24" i="1"/>
  <c r="H24" i="1"/>
  <c r="I23" i="1"/>
  <c r="J23" i="1" s="1"/>
  <c r="H23" i="1"/>
  <c r="I22" i="1"/>
  <c r="J22" i="1" s="1"/>
  <c r="H22" i="1"/>
  <c r="I21" i="1"/>
  <c r="J21" i="1" s="1"/>
  <c r="H21" i="1"/>
  <c r="I20" i="1"/>
  <c r="J20" i="1" s="1"/>
  <c r="H20" i="1"/>
  <c r="I19" i="1"/>
  <c r="J19" i="1" s="1"/>
  <c r="H19" i="1"/>
  <c r="I18" i="1"/>
  <c r="J18" i="1" s="1"/>
  <c r="H18" i="1"/>
  <c r="I17" i="1"/>
  <c r="J17" i="1" s="1"/>
  <c r="H17" i="1"/>
  <c r="I16" i="1"/>
  <c r="J16" i="1" s="1"/>
  <c r="H16" i="1"/>
  <c r="I15" i="1"/>
  <c r="J15" i="1" s="1"/>
  <c r="H15" i="1"/>
  <c r="I14" i="1"/>
  <c r="J14" i="1" s="1"/>
  <c r="H14" i="1"/>
  <c r="I13" i="1"/>
  <c r="J13" i="1" s="1"/>
  <c r="H13" i="1"/>
  <c r="K14" i="1" l="1"/>
  <c r="K16" i="1"/>
  <c r="K18" i="1"/>
  <c r="K20" i="1"/>
  <c r="K22" i="1"/>
  <c r="K28" i="1"/>
  <c r="K34" i="1"/>
  <c r="K36" i="1"/>
  <c r="K38" i="1"/>
  <c r="K40" i="1"/>
  <c r="K42" i="1"/>
  <c r="K44" i="1"/>
  <c r="K46" i="1"/>
  <c r="K13" i="1"/>
  <c r="K15" i="1"/>
  <c r="K17" i="1"/>
  <c r="K19" i="1"/>
  <c r="K21" i="1"/>
  <c r="K23" i="1"/>
  <c r="J24" i="1"/>
  <c r="K24" i="1" s="1"/>
  <c r="K25" i="1"/>
  <c r="J26" i="1"/>
  <c r="K26" i="1" s="1"/>
  <c r="K27" i="1"/>
  <c r="K29" i="1"/>
  <c r="J30" i="1"/>
  <c r="K30" i="1" s="1"/>
  <c r="K31" i="1"/>
  <c r="J32" i="1"/>
  <c r="K32" i="1" s="1"/>
  <c r="K33" i="1"/>
  <c r="K35" i="1"/>
  <c r="K37" i="1"/>
  <c r="K39" i="1"/>
  <c r="K41" i="1"/>
  <c r="K43" i="1"/>
  <c r="K45" i="1"/>
  <c r="K47" i="1"/>
  <c r="J48" i="1"/>
  <c r="K48" i="1" s="1"/>
  <c r="J49" i="1"/>
  <c r="K49" i="1" s="1"/>
  <c r="H50" i="1"/>
  <c r="H51" i="1"/>
  <c r="I50" i="1"/>
  <c r="I51" i="1"/>
  <c r="J50" i="1"/>
  <c r="J51" i="1"/>
  <c r="K50" i="1"/>
  <c r="K51" i="1"/>
  <c r="I12" i="1"/>
  <c r="H12" i="1"/>
  <c r="J12" i="1" l="1"/>
  <c r="I53" i="1"/>
  <c r="I56" i="1" s="1"/>
  <c r="K12" i="1" l="1"/>
  <c r="K53" i="1" s="1"/>
  <c r="K56" i="1" s="1"/>
  <c r="J53" i="1"/>
  <c r="J56" i="1" s="1"/>
</calcChain>
</file>

<file path=xl/sharedStrings.xml><?xml version="1.0" encoding="utf-8"?>
<sst xmlns="http://schemas.openxmlformats.org/spreadsheetml/2006/main" count="106" uniqueCount="70">
  <si>
    <t>IVA</t>
  </si>
  <si>
    <t>UN</t>
  </si>
  <si>
    <t>LOT</t>
  </si>
  <si>
    <t>CODI HSP</t>
  </si>
  <si>
    <t>TIPUS IVA</t>
  </si>
  <si>
    <t>UNITAT DE MESURA (UM)</t>
  </si>
  <si>
    <t>BASE IMPOSABLE MÀXIMA TOTAL</t>
  </si>
  <si>
    <t>DESCRIPCIÓ DE L'ARTICLE</t>
  </si>
  <si>
    <t>TÍTOL DE L´EXPEDIENT:</t>
  </si>
  <si>
    <t>NÚMERO D´EXPEDIENT:</t>
  </si>
  <si>
    <t>CONSUM APROX</t>
  </si>
  <si>
    <t>ANNEX DISTRIBUCIÓ ARTICLES I LOTS</t>
  </si>
  <si>
    <t>BASE IMPOSABLE MÀXIMA PER UM</t>
  </si>
  <si>
    <t>IMPORT MÀXIM PER UM (IVA INCLÒS)</t>
  </si>
  <si>
    <t>IMPORT MÀXIM TOTAL (IVA INCLÒS)</t>
  </si>
  <si>
    <t>TOTAL:</t>
  </si>
  <si>
    <t>SUBMINISTRAMENT DE BOSSES, CEL·LULOSA I MATERIAL DE NETEJA PER LA FUNDACIÓ DE GESTIÓ SANITÀRIA DE L'HOSPITAL DE LA SANTA CREU I SANT PAU</t>
  </si>
  <si>
    <t>IMPORT PER QUATRE ANYS:</t>
  </si>
  <si>
    <t>Bossa plàstic groc transparent 55x60 cm</t>
  </si>
  <si>
    <t xml:space="preserve">Bossa plàstic blanca 70x105 cm </t>
  </si>
  <si>
    <t>Bossa plàstic transparent 120x180 mm amb tancament hermètic</t>
  </si>
  <si>
    <t>Bossa plàstic transparent 200x300 mm amb tancament hermètic</t>
  </si>
  <si>
    <t>Bossa plàstic transparent 150x180 mm amb tancament hermètic</t>
  </si>
  <si>
    <t>Bossa plàstic transparent 30x40 cm.</t>
  </si>
  <si>
    <t>Bossa plàstic samarreta blanca 35x50 cm</t>
  </si>
  <si>
    <t xml:space="preserve">Rotlle paper cuina </t>
  </si>
  <si>
    <t>Rotlle paper cel·lulosa per llitera</t>
  </si>
  <si>
    <t>Tovalló</t>
  </si>
  <si>
    <t>Rotlle paper tovallola</t>
  </si>
  <si>
    <t xml:space="preserve">Rotlle paper higiènic </t>
  </si>
  <si>
    <t>Bobina paper higiènic</t>
  </si>
  <si>
    <t>Tovalló plegat en Z</t>
  </si>
  <si>
    <t>Netejador cutani cremós</t>
  </si>
  <si>
    <t>Escuma rentamans</t>
  </si>
  <si>
    <t>Crema dermatològica</t>
  </si>
  <si>
    <t xml:space="preserve">Rotlle paper alumini </t>
  </si>
  <si>
    <t>Rotlle plàstic adherent</t>
  </si>
  <si>
    <t>Baieta escuma</t>
  </si>
  <si>
    <t>Baieta reixeta</t>
  </si>
  <si>
    <t>Recipient amb escombreta WC</t>
  </si>
  <si>
    <t xml:space="preserve">Sabó pols multi ús </t>
  </si>
  <si>
    <t>Fregall acrílic</t>
  </si>
  <si>
    <t>Aromatitzador ambient</t>
  </si>
  <si>
    <t>Escuradents de fusta rodó</t>
  </si>
  <si>
    <t>Pinta de plàstic</t>
  </si>
  <si>
    <t>Sal grossa</t>
  </si>
  <si>
    <t xml:space="preserve">Detergent rentadora </t>
  </si>
  <si>
    <t>Bastonets cotó</t>
  </si>
  <si>
    <t xml:space="preserve">Llet cutània </t>
  </si>
  <si>
    <t>Compresa higiènica</t>
  </si>
  <si>
    <t>Líquid rentavaixelles</t>
  </si>
  <si>
    <t>Maquineta d’afaitar d’un sol ús</t>
  </si>
  <si>
    <t>Rentavaixelles en pastilla</t>
  </si>
  <si>
    <t>Bossa absorbent per vòmits</t>
  </si>
  <si>
    <t xml:space="preserve">Cubell de plàstic </t>
  </si>
  <si>
    <t>Mocador cel·lulosa</t>
  </si>
  <si>
    <t xml:space="preserve">Tovallola cel·lulosa </t>
  </si>
  <si>
    <t>PAQ</t>
  </si>
  <si>
    <t>CAIXA</t>
  </si>
  <si>
    <t>GRAMS</t>
  </si>
  <si>
    <t>Lot 1 - M300032</t>
  </si>
  <si>
    <t>Lot 2 - M300033</t>
  </si>
  <si>
    <t>Lot 3 - M300034</t>
  </si>
  <si>
    <t>Lot 4 - M300035</t>
  </si>
  <si>
    <t>Lot 5 - M300036</t>
  </si>
  <si>
    <t>Lot 6 - M300037</t>
  </si>
  <si>
    <t>Lot 7 - M300038</t>
  </si>
  <si>
    <t>Lot 8 - M300039</t>
  </si>
  <si>
    <t>OBE 21/398</t>
  </si>
  <si>
    <t xml:space="preserve">Serradures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</si>
</sst>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_-* #,##0\ _P_t_s_-;\-* #,##0\ _P_t_s_-;_-* &quot;-&quot;??\ _P_t_s_-;_-@_-"/>
    <numFmt numFmtId="165" formatCode="#,##0.000"/>
    <numFmt numFmtId="166" formatCode="#,##0.0000"/>
    <numFmt numFmtId="167" formatCode="#,##0.00000"/>
  </numFmts>
  <fonts count="5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Arial"/>
    </font>
    <font>
      <b/>
      <sz val="11"/>
      <color indexed="8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0"/>
      <name val="Arial"/>
      <family val="2"/>
    </font>
    <font>
      <b/>
      <sz val="11"/>
      <color indexed="63"/>
      <name val="Calibri"/>
      <family val="2"/>
    </font>
    <font>
      <sz val="8"/>
      <name val="Arial"/>
      <family val="2"/>
    </font>
    <font>
      <sz val="8"/>
      <color indexed="62"/>
      <name val="Arial"/>
      <family val="2"/>
    </font>
    <font>
      <b/>
      <sz val="8"/>
      <color indexed="8"/>
      <name val="Arial"/>
      <family val="2"/>
    </font>
    <font>
      <sz val="8"/>
      <name val="Arial"/>
    </font>
    <font>
      <b/>
      <sz val="8"/>
      <name val="Arial"/>
      <family val="2"/>
    </font>
    <font>
      <sz val="8"/>
      <color indexed="8"/>
      <name val="Arial"/>
      <family val="2"/>
    </font>
    <font>
      <sz val="19"/>
      <name val="Arial"/>
      <family val="2"/>
    </font>
    <font>
      <sz val="8"/>
      <color indexed="14"/>
      <name val="Arial"/>
      <family val="2"/>
    </font>
    <font>
      <b/>
      <sz val="18"/>
      <color indexed="62"/>
      <name val="Cambria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8"/>
      <color indexed="54"/>
      <name val="Calibri Light"/>
      <family val="2"/>
    </font>
    <font>
      <b/>
      <sz val="15"/>
      <color indexed="54"/>
      <name val="Calibri"/>
      <family val="2"/>
    </font>
    <font>
      <b/>
      <sz val="13"/>
      <color indexed="54"/>
      <name val="Calibri"/>
      <family val="2"/>
    </font>
    <font>
      <b/>
      <sz val="14"/>
      <name val="Arial"/>
      <family val="2"/>
    </font>
    <font>
      <b/>
      <sz val="12"/>
      <name val="Arial"/>
      <family val="2"/>
    </font>
    <font>
      <sz val="8"/>
      <name val="Times New Roman"/>
      <family val="1"/>
    </font>
    <font>
      <b/>
      <sz val="24"/>
      <name val="Arial"/>
      <family val="2"/>
    </font>
    <font>
      <sz val="18"/>
      <name val="Arial"/>
      <family val="2"/>
    </font>
    <font>
      <sz val="14"/>
      <name val="Arial"/>
      <family val="2"/>
    </font>
    <font>
      <sz val="24"/>
      <name val="Arial"/>
      <family val="2"/>
    </font>
    <font>
      <b/>
      <sz val="18"/>
      <name val="Arial"/>
      <family val="2"/>
    </font>
    <font>
      <b/>
      <sz val="10"/>
      <name val="Arial"/>
      <family val="2"/>
    </font>
    <font>
      <sz val="12"/>
      <name val="Arial"/>
    </font>
    <font>
      <sz val="12"/>
      <name val="Arial"/>
      <family val="2"/>
    </font>
    <font>
      <b/>
      <sz val="11"/>
      <color indexed="56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1"/>
      <color indexed="8"/>
      <name val="Calibri"/>
      <family val="2"/>
      <scheme val="minor"/>
    </font>
    <font>
      <sz val="12"/>
      <color indexed="8"/>
      <name val="Arial"/>
      <family val="2"/>
    </font>
    <font>
      <sz val="12"/>
      <color theme="1"/>
      <name val="Arial"/>
      <family val="2"/>
    </font>
  </fonts>
  <fills count="59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41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7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10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25"/>
        <bgColor indexed="2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7"/>
        <bgColor indexed="57"/>
      </patternFill>
    </fill>
    <fill>
      <patternFill patternType="solid">
        <fgColor indexed="54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53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53"/>
        <bgColor indexed="53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43"/>
        <bgColor indexed="64"/>
      </patternFill>
    </fill>
    <fill>
      <patternFill patternType="solid">
        <fgColor indexed="12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40"/>
      </patternFill>
    </fill>
    <fill>
      <patternFill patternType="solid">
        <fgColor indexed="23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5"/>
      </patternFill>
    </fill>
    <fill>
      <patternFill patternType="solid">
        <fgColor indexed="20"/>
      </patternFill>
    </fill>
    <fill>
      <patternFill patternType="solid">
        <fgColor indexed="42"/>
        <bgColor indexed="64"/>
      </patternFill>
    </fill>
    <fill>
      <patternFill patternType="solid">
        <fgColor indexed="46"/>
      </patternFill>
    </fill>
    <fill>
      <patternFill patternType="solid">
        <fgColor indexed="30"/>
      </patternFill>
    </fill>
    <fill>
      <patternFill patternType="solid">
        <fgColor indexed="36"/>
      </patternFill>
    </fill>
  </fills>
  <borders count="2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30"/>
      </bottom>
      <diagonal/>
    </border>
  </borders>
  <cellStyleXfs count="304">
    <xf numFmtId="0" fontId="0" fillId="0" borderId="0"/>
    <xf numFmtId="43" fontId="1" fillId="0" borderId="0" applyFont="0" applyFill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2" borderId="0" applyNumberFormat="0" applyBorder="0" applyAlignment="0" applyProtection="0"/>
    <xf numFmtId="0" fontId="2" fillId="5" borderId="0" applyNumberFormat="0" applyBorder="0" applyAlignment="0" applyProtection="0"/>
    <xf numFmtId="0" fontId="2" fillId="3" borderId="0" applyNumberFormat="0" applyBorder="0" applyAlignment="0" applyProtection="0"/>
    <xf numFmtId="0" fontId="2" fillId="9" borderId="0" applyNumberFormat="0" applyBorder="0" applyAlignment="0" applyProtection="0"/>
    <xf numFmtId="0" fontId="2" fillId="3" borderId="0" applyNumberFormat="0" applyBorder="0" applyAlignment="0" applyProtection="0"/>
    <xf numFmtId="0" fontId="2" fillId="2" borderId="0" applyNumberFormat="0" applyBorder="0" applyAlignment="0" applyProtection="0"/>
    <xf numFmtId="0" fontId="2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8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3" borderId="0" applyNumberFormat="0" applyBorder="0" applyAlignment="0" applyProtection="0"/>
    <xf numFmtId="0" fontId="2" fillId="13" borderId="0" applyNumberFormat="0" applyBorder="0" applyAlignment="0" applyProtection="0"/>
    <xf numFmtId="0" fontId="2" fillId="3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2" borderId="0" applyNumberFormat="0" applyBorder="0" applyAlignment="0" applyProtection="0"/>
    <xf numFmtId="0" fontId="3" fillId="16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0" borderId="0" applyNumberFormat="0" applyBorder="0" applyAlignment="0" applyProtection="0"/>
    <xf numFmtId="0" fontId="3" fillId="16" borderId="0" applyNumberFormat="0" applyBorder="0" applyAlignment="0" applyProtection="0"/>
    <xf numFmtId="0" fontId="3" fillId="3" borderId="0" applyNumberFormat="0" applyBorder="0" applyAlignment="0" applyProtection="0"/>
    <xf numFmtId="0" fontId="3" fillId="13" borderId="0" applyNumberFormat="0" applyBorder="0" applyAlignment="0" applyProtection="0"/>
    <xf numFmtId="0" fontId="3" fillId="3" borderId="0" applyNumberFormat="0" applyBorder="0" applyAlignment="0" applyProtection="0"/>
    <xf numFmtId="0" fontId="3" fillId="10" borderId="0" applyNumberFormat="0" applyBorder="0" applyAlignment="0" applyProtection="0"/>
    <xf numFmtId="0" fontId="3" fillId="12" borderId="0" applyNumberFormat="0" applyBorder="0" applyAlignment="0" applyProtection="0"/>
    <xf numFmtId="0" fontId="3" fillId="16" borderId="0" applyNumberFormat="0" applyBorder="0" applyAlignment="0" applyProtection="0"/>
    <xf numFmtId="0" fontId="3" fillId="18" borderId="0" applyNumberFormat="0" applyBorder="0" applyAlignment="0" applyProtection="0"/>
    <xf numFmtId="0" fontId="3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16" borderId="0" applyNumberFormat="0" applyBorder="0" applyAlignment="0" applyProtection="0"/>
    <xf numFmtId="0" fontId="3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3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18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3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2" fillId="23" borderId="0" applyNumberFormat="0" applyBorder="0" applyAlignment="0" applyProtection="0"/>
    <xf numFmtId="0" fontId="2" fillId="32" borderId="0" applyNumberFormat="0" applyBorder="0" applyAlignment="0" applyProtection="0"/>
    <xf numFmtId="0" fontId="3" fillId="24" borderId="0" applyNumberFormat="0" applyBorder="0" applyAlignment="0" applyProtection="0"/>
    <xf numFmtId="0" fontId="3" fillId="31" borderId="0" applyNumberFormat="0" applyBorder="0" applyAlignment="0" applyProtection="0"/>
    <xf numFmtId="0" fontId="3" fillId="16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37" borderId="0" applyNumberFormat="0" applyBorder="0" applyAlignment="0" applyProtection="0"/>
    <xf numFmtId="0" fontId="3" fillId="38" borderId="0" applyNumberFormat="0" applyBorder="0" applyAlignment="0" applyProtection="0"/>
    <xf numFmtId="0" fontId="3" fillId="39" borderId="0" applyNumberFormat="0" applyBorder="0" applyAlignment="0" applyProtection="0"/>
    <xf numFmtId="0" fontId="4" fillId="7" borderId="0" applyNumberFormat="0" applyBorder="0" applyAlignment="0" applyProtection="0"/>
    <xf numFmtId="0" fontId="5" fillId="8" borderId="0" applyNumberFormat="0" applyBorder="0" applyAlignment="0" applyProtection="0"/>
    <xf numFmtId="0" fontId="6" fillId="2" borderId="1" applyNumberFormat="0" applyAlignment="0" applyProtection="0"/>
    <xf numFmtId="0" fontId="6" fillId="10" borderId="1" applyNumberFormat="0" applyAlignment="0" applyProtection="0"/>
    <xf numFmtId="0" fontId="7" fillId="40" borderId="2" applyNumberFormat="0" applyAlignment="0" applyProtection="0"/>
    <xf numFmtId="0" fontId="8" fillId="0" borderId="3" applyNumberFormat="0" applyFill="0" applyAlignment="0" applyProtection="0"/>
    <xf numFmtId="0" fontId="7" fillId="40" borderId="2" applyNumberFormat="0" applyAlignment="0" applyProtection="0"/>
    <xf numFmtId="0" fontId="10" fillId="42" borderId="0" applyNumberFormat="0" applyBorder="0" applyAlignment="0" applyProtection="0"/>
    <xf numFmtId="0" fontId="10" fillId="43" borderId="0" applyNumberFormat="0" applyBorder="0" applyAlignment="0" applyProtection="0"/>
    <xf numFmtId="0" fontId="10" fillId="44" borderId="0" applyNumberFormat="0" applyBorder="0" applyAlignment="0" applyProtection="0"/>
    <xf numFmtId="0" fontId="11" fillId="0" borderId="0" applyNumberFormat="0" applyFill="0" applyBorder="0" applyAlignment="0" applyProtection="0"/>
    <xf numFmtId="0" fontId="3" fillId="16" borderId="0" applyNumberFormat="0" applyBorder="0" applyAlignment="0" applyProtection="0"/>
    <xf numFmtId="0" fontId="3" fillId="35" borderId="0" applyNumberFormat="0" applyBorder="0" applyAlignment="0" applyProtection="0"/>
    <xf numFmtId="0" fontId="3" fillId="40" borderId="0" applyNumberFormat="0" applyBorder="0" applyAlignment="0" applyProtection="0"/>
    <xf numFmtId="0" fontId="3" fillId="15" borderId="0" applyNumberFormat="0" applyBorder="0" applyAlignment="0" applyProtection="0"/>
    <xf numFmtId="0" fontId="3" fillId="41" borderId="0" applyNumberFormat="0" applyBorder="0" applyAlignment="0" applyProtection="0"/>
    <xf numFmtId="0" fontId="3" fillId="18" borderId="0" applyNumberFormat="0" applyBorder="0" applyAlignment="0" applyProtection="0"/>
    <xf numFmtId="44" fontId="9" fillId="0" borderId="0" applyFont="0" applyFill="0" applyBorder="0" applyAlignment="0" applyProtection="0"/>
    <xf numFmtId="0" fontId="13" fillId="0" borderId="0" applyNumberFormat="0" applyFill="0" applyBorder="0" applyAlignment="0" applyProtection="0"/>
    <xf numFmtId="0" fontId="5" fillId="8" borderId="0" applyNumberFormat="0" applyBorder="0" applyAlignment="0" applyProtection="0"/>
    <xf numFmtId="0" fontId="14" fillId="0" borderId="4" applyNumberFormat="0" applyFill="0" applyAlignment="0" applyProtection="0"/>
    <xf numFmtId="0" fontId="15" fillId="0" borderId="5" applyNumberFormat="0" applyFill="0" applyAlignment="0" applyProtection="0"/>
    <xf numFmtId="0" fontId="16" fillId="0" borderId="6" applyNumberFormat="0" applyFill="0" applyAlignment="0" applyProtection="0"/>
    <xf numFmtId="0" fontId="16" fillId="0" borderId="0" applyNumberFormat="0" applyFill="0" applyBorder="0" applyAlignment="0" applyProtection="0"/>
    <xf numFmtId="0" fontId="4" fillId="7" borderId="0" applyNumberFormat="0" applyBorder="0" applyAlignment="0" applyProtection="0"/>
    <xf numFmtId="0" fontId="12" fillId="3" borderId="1" applyNumberFormat="0" applyAlignment="0" applyProtection="0"/>
    <xf numFmtId="0" fontId="8" fillId="0" borderId="3" applyNumberFormat="0" applyFill="0" applyAlignment="0" applyProtection="0"/>
    <xf numFmtId="0" fontId="9" fillId="0" borderId="0"/>
    <xf numFmtId="0" fontId="17" fillId="0" borderId="0"/>
    <xf numFmtId="0" fontId="17" fillId="0" borderId="0"/>
    <xf numFmtId="0" fontId="2" fillId="4" borderId="7" applyNumberFormat="0" applyFont="0" applyAlignment="0" applyProtection="0"/>
    <xf numFmtId="0" fontId="9" fillId="4" borderId="7" applyNumberFormat="0" applyFont="0" applyAlignment="0" applyProtection="0"/>
    <xf numFmtId="0" fontId="18" fillId="2" borderId="8" applyNumberFormat="0" applyAlignment="0" applyProtection="0"/>
    <xf numFmtId="0" fontId="18" fillId="10" borderId="8" applyNumberFormat="0" applyAlignment="0" applyProtection="0"/>
    <xf numFmtId="4" fontId="19" fillId="12" borderId="9" applyNumberFormat="0" applyProtection="0">
      <alignment vertical="center"/>
    </xf>
    <xf numFmtId="4" fontId="20" fillId="45" borderId="10" applyNumberFormat="0" applyProtection="0">
      <alignment vertical="center"/>
    </xf>
    <xf numFmtId="4" fontId="19" fillId="45" borderId="10" applyNumberFormat="0" applyProtection="0">
      <alignment horizontal="left" vertical="center" indent="1"/>
    </xf>
    <xf numFmtId="0" fontId="21" fillId="12" borderId="11" applyNumberFormat="0" applyProtection="0">
      <alignment horizontal="left" vertical="top" indent="1"/>
    </xf>
    <xf numFmtId="4" fontId="19" fillId="16" borderId="10" applyNumberFormat="0" applyProtection="0">
      <alignment horizontal="left" vertical="center" indent="1"/>
    </xf>
    <xf numFmtId="4" fontId="19" fillId="7" borderId="10" applyNumberFormat="0" applyProtection="0">
      <alignment horizontal="right" vertical="center"/>
    </xf>
    <xf numFmtId="4" fontId="19" fillId="46" borderId="10" applyNumberFormat="0" applyProtection="0">
      <alignment horizontal="right" vertical="center"/>
    </xf>
    <xf numFmtId="4" fontId="19" fillId="22" borderId="9" applyNumberFormat="0" applyProtection="0">
      <alignment horizontal="right" vertical="center"/>
    </xf>
    <xf numFmtId="4" fontId="19" fillId="15" borderId="10" applyNumberFormat="0" applyProtection="0">
      <alignment horizontal="right" vertical="center"/>
    </xf>
    <xf numFmtId="4" fontId="19" fillId="17" borderId="10" applyNumberFormat="0" applyProtection="0">
      <alignment horizontal="right" vertical="center"/>
    </xf>
    <xf numFmtId="4" fontId="19" fillId="35" borderId="10" applyNumberFormat="0" applyProtection="0">
      <alignment horizontal="right" vertical="center"/>
    </xf>
    <xf numFmtId="4" fontId="19" fillId="18" borderId="10" applyNumberFormat="0" applyProtection="0">
      <alignment horizontal="right" vertical="center"/>
    </xf>
    <xf numFmtId="4" fontId="19" fillId="47" borderId="10" applyNumberFormat="0" applyProtection="0">
      <alignment horizontal="right" vertical="center"/>
    </xf>
    <xf numFmtId="4" fontId="19" fillId="14" borderId="10" applyNumberFormat="0" applyProtection="0">
      <alignment horizontal="right" vertical="center"/>
    </xf>
    <xf numFmtId="4" fontId="19" fillId="48" borderId="9" applyNumberFormat="0" applyProtection="0">
      <alignment horizontal="left" vertical="center" indent="1"/>
    </xf>
    <xf numFmtId="4" fontId="17" fillId="31" borderId="9" applyNumberFormat="0" applyProtection="0">
      <alignment horizontal="left" vertical="center" indent="1"/>
    </xf>
    <xf numFmtId="4" fontId="17" fillId="31" borderId="9" applyNumberFormat="0" applyProtection="0">
      <alignment horizontal="left" vertical="center" indent="1"/>
    </xf>
    <xf numFmtId="4" fontId="19" fillId="49" borderId="10" applyNumberFormat="0" applyProtection="0">
      <alignment horizontal="right" vertical="center"/>
    </xf>
    <xf numFmtId="4" fontId="19" fillId="5" borderId="9" applyNumberFormat="0" applyProtection="0">
      <alignment horizontal="left" vertical="center" indent="1"/>
    </xf>
    <xf numFmtId="4" fontId="19" fillId="49" borderId="9" applyNumberFormat="0" applyProtection="0">
      <alignment horizontal="left" vertical="center" indent="1"/>
    </xf>
    <xf numFmtId="0" fontId="19" fillId="10" borderId="10" applyNumberFormat="0" applyProtection="0">
      <alignment horizontal="left" vertical="center" indent="1"/>
    </xf>
    <xf numFmtId="0" fontId="22" fillId="31" borderId="11" applyNumberFormat="0" applyProtection="0">
      <alignment horizontal="left" vertical="top" indent="1"/>
    </xf>
    <xf numFmtId="0" fontId="19" fillId="50" borderId="10" applyNumberFormat="0" applyProtection="0">
      <alignment horizontal="left" vertical="center" indent="1"/>
    </xf>
    <xf numFmtId="0" fontId="22" fillId="49" borderId="11" applyNumberFormat="0" applyProtection="0">
      <alignment horizontal="left" vertical="top" indent="1"/>
    </xf>
    <xf numFmtId="0" fontId="19" fillId="13" borderId="10" applyNumberFormat="0" applyProtection="0">
      <alignment horizontal="left" vertical="center" indent="1"/>
    </xf>
    <xf numFmtId="0" fontId="22" fillId="13" borderId="11" applyNumberFormat="0" applyProtection="0">
      <alignment horizontal="left" vertical="top" indent="1"/>
    </xf>
    <xf numFmtId="0" fontId="19" fillId="5" borderId="10" applyNumberFormat="0" applyProtection="0">
      <alignment horizontal="left" vertical="center" indent="1"/>
    </xf>
    <xf numFmtId="0" fontId="22" fillId="5" borderId="11" applyNumberFormat="0" applyProtection="0">
      <alignment horizontal="left" vertical="top" indent="1"/>
    </xf>
    <xf numFmtId="0" fontId="22" fillId="2" borderId="12" applyNumberFormat="0">
      <protection locked="0"/>
    </xf>
    <xf numFmtId="0" fontId="23" fillId="31" borderId="13" applyBorder="0"/>
    <xf numFmtId="4" fontId="24" fillId="4" borderId="11" applyNumberFormat="0" applyProtection="0">
      <alignment vertical="center"/>
    </xf>
    <xf numFmtId="4" fontId="20" fillId="51" borderId="14" applyNumberFormat="0" applyProtection="0">
      <alignment vertical="center"/>
    </xf>
    <xf numFmtId="4" fontId="24" fillId="10" borderId="11" applyNumberFormat="0" applyProtection="0">
      <alignment horizontal="left" vertical="center" indent="1"/>
    </xf>
    <xf numFmtId="0" fontId="24" fillId="4" borderId="11" applyNumberFormat="0" applyProtection="0">
      <alignment horizontal="left" vertical="top" indent="1"/>
    </xf>
    <xf numFmtId="4" fontId="19" fillId="0" borderId="10" applyNumberFormat="0" applyProtection="0">
      <alignment horizontal="right" vertical="center"/>
    </xf>
    <xf numFmtId="4" fontId="20" fillId="52" borderId="10" applyNumberFormat="0" applyProtection="0">
      <alignment horizontal="right" vertical="center"/>
    </xf>
    <xf numFmtId="4" fontId="19" fillId="16" borderId="10" applyNumberFormat="0" applyProtection="0">
      <alignment horizontal="left" vertical="center" indent="1"/>
    </xf>
    <xf numFmtId="0" fontId="24" fillId="49" borderId="11" applyNumberFormat="0" applyProtection="0">
      <alignment horizontal="left" vertical="top" indent="1"/>
    </xf>
    <xf numFmtId="4" fontId="25" fillId="53" borderId="9" applyNumberFormat="0" applyProtection="0">
      <alignment horizontal="left" vertical="center" indent="1"/>
    </xf>
    <xf numFmtId="0" fontId="19" fillId="54" borderId="14"/>
    <xf numFmtId="4" fontId="26" fillId="2" borderId="10" applyNumberFormat="0" applyProtection="0">
      <alignment horizontal="right" vertical="center"/>
    </xf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4" applyNumberFormat="0" applyFill="0" applyAlignment="0" applyProtection="0"/>
    <xf numFmtId="0" fontId="32" fillId="0" borderId="15" applyNumberFormat="0" applyFill="0" applyAlignment="0" applyProtection="0"/>
    <xf numFmtId="0" fontId="11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56" borderId="0" applyNumberFormat="0" applyBorder="0" applyAlignment="0" applyProtection="0"/>
    <xf numFmtId="0" fontId="2" fillId="9" borderId="0" applyNumberFormat="0" applyBorder="0" applyAlignment="0" applyProtection="0"/>
    <xf numFmtId="0" fontId="2" fillId="3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56" borderId="0" applyNumberFormat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ill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14" borderId="0" applyNumberFormat="0" applyBorder="0" applyAlignment="0" applyProtection="0"/>
    <xf numFmtId="0" fontId="3" fillId="58" borderId="0" applyNumberFormat="0" applyBorder="0" applyAlignment="0" applyProtection="0"/>
    <xf numFmtId="0" fontId="3" fillId="17" borderId="0" applyNumberFormat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3" fillId="41" borderId="0" applyNumberFormat="0" applyBorder="0" applyAlignment="0" applyProtection="0"/>
    <xf numFmtId="0" fontId="3" fillId="22" borderId="0" applyNumberFormat="0" applyBorder="0" applyAlignment="0" applyProtection="0"/>
    <xf numFmtId="0" fontId="3" fillId="18" borderId="0" applyNumberFormat="0" applyBorder="0" applyAlignment="0" applyProtection="0"/>
    <xf numFmtId="0" fontId="3" fillId="58" borderId="0" applyNumberFormat="0" applyBorder="0" applyAlignment="0" applyProtection="0"/>
    <xf numFmtId="0" fontId="3" fillId="16" borderId="0" applyNumberFormat="0" applyBorder="0" applyAlignment="0" applyProtection="0"/>
    <xf numFmtId="0" fontId="3" fillId="35" borderId="0" applyNumberFormat="0" applyBorder="0" applyAlignment="0" applyProtection="0"/>
    <xf numFmtId="0" fontId="9" fillId="4" borderId="7" applyNumberFormat="0" applyFont="0" applyAlignment="0" applyProtection="0"/>
    <xf numFmtId="0" fontId="29" fillId="0" borderId="0" applyNumberFormat="0" applyFill="0" applyBorder="0" applyAlignment="0" applyProtection="0"/>
    <xf numFmtId="0" fontId="45" fillId="0" borderId="18" applyNumberFormat="0" applyFill="0" applyAlignment="0" applyProtection="0"/>
    <xf numFmtId="0" fontId="46" fillId="0" borderId="5" applyNumberFormat="0" applyFill="0" applyAlignment="0" applyProtection="0"/>
    <xf numFmtId="0" fontId="44" fillId="0" borderId="19" applyNumberFormat="0" applyFill="0" applyAlignment="0" applyProtection="0"/>
    <xf numFmtId="44" fontId="17" fillId="0" borderId="0" applyFont="0" applyFill="0" applyBorder="0" applyAlignment="0" applyProtection="0"/>
    <xf numFmtId="0" fontId="17" fillId="0" borderId="0"/>
    <xf numFmtId="0" fontId="17" fillId="4" borderId="7" applyNumberFormat="0" applyFont="0" applyAlignment="0" applyProtection="0"/>
    <xf numFmtId="0" fontId="17" fillId="4" borderId="7" applyNumberFormat="0" applyFont="0" applyAlignment="0" applyProtection="0"/>
    <xf numFmtId="0" fontId="19" fillId="31" borderId="11" applyNumberFormat="0" applyProtection="0">
      <alignment horizontal="left" vertical="top" indent="1"/>
    </xf>
    <xf numFmtId="0" fontId="19" fillId="49" borderId="11" applyNumberFormat="0" applyProtection="0">
      <alignment horizontal="left" vertical="top" indent="1"/>
    </xf>
    <xf numFmtId="0" fontId="19" fillId="13" borderId="11" applyNumberFormat="0" applyProtection="0">
      <alignment horizontal="left" vertical="top" indent="1"/>
    </xf>
    <xf numFmtId="0" fontId="19" fillId="5" borderId="11" applyNumberFormat="0" applyProtection="0">
      <alignment horizontal="left" vertical="top" indent="1"/>
    </xf>
    <xf numFmtId="0" fontId="19" fillId="2" borderId="12" applyNumberFormat="0">
      <protection locked="0"/>
    </xf>
    <xf numFmtId="44" fontId="17" fillId="0" borderId="0" applyFont="0" applyFill="0" applyBorder="0" applyAlignment="0" applyProtection="0"/>
    <xf numFmtId="0" fontId="17" fillId="4" borderId="7" applyNumberFormat="0" applyFont="0" applyAlignment="0" applyProtection="0"/>
    <xf numFmtId="0" fontId="17" fillId="4" borderId="7" applyNumberFormat="0" applyFont="0" applyAlignment="0" applyProtection="0"/>
    <xf numFmtId="0" fontId="19" fillId="31" borderId="11" applyNumberFormat="0" applyProtection="0">
      <alignment horizontal="left" vertical="top" indent="1"/>
    </xf>
    <xf numFmtId="0" fontId="19" fillId="49" borderId="11" applyNumberFormat="0" applyProtection="0">
      <alignment horizontal="left" vertical="top" indent="1"/>
    </xf>
    <xf numFmtId="0" fontId="19" fillId="13" borderId="11" applyNumberFormat="0" applyProtection="0">
      <alignment horizontal="left" vertical="top" indent="1"/>
    </xf>
    <xf numFmtId="0" fontId="19" fillId="5" borderId="11" applyNumberFormat="0" applyProtection="0">
      <alignment horizontal="left" vertical="top" indent="1"/>
    </xf>
    <xf numFmtId="0" fontId="19" fillId="2" borderId="12" applyNumberFormat="0">
      <protection locked="0"/>
    </xf>
    <xf numFmtId="0" fontId="2" fillId="9" borderId="0" applyNumberFormat="0" applyBorder="0" applyAlignment="0" applyProtection="0"/>
    <xf numFmtId="0" fontId="2" fillId="3" borderId="0" applyNumberFormat="0" applyBorder="0" applyAlignment="0" applyProtection="0"/>
    <xf numFmtId="0" fontId="2" fillId="2" borderId="0" applyNumberFormat="0" applyBorder="0" applyAlignment="0" applyProtection="0"/>
    <xf numFmtId="0" fontId="2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8" borderId="0" applyNumberFormat="0" applyBorder="0" applyAlignment="0" applyProtection="0"/>
    <xf numFmtId="0" fontId="2" fillId="3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3" borderId="0" applyNumberFormat="0" applyBorder="0" applyAlignment="0" applyProtection="0"/>
    <xf numFmtId="0" fontId="3" fillId="10" borderId="0" applyNumberFormat="0" applyBorder="0" applyAlignment="0" applyProtection="0"/>
    <xf numFmtId="0" fontId="3" fillId="12" borderId="0" applyNumberFormat="0" applyBorder="0" applyAlignment="0" applyProtection="0"/>
    <xf numFmtId="0" fontId="3" fillId="18" borderId="0" applyNumberFormat="0" applyBorder="0" applyAlignment="0" applyProtection="0"/>
    <xf numFmtId="0" fontId="11" fillId="0" borderId="0" applyNumberFormat="0" applyFill="0" applyBorder="0" applyAlignment="0" applyProtection="0"/>
    <xf numFmtId="0" fontId="3" fillId="16" borderId="0" applyNumberFormat="0" applyBorder="0" applyAlignment="0" applyProtection="0"/>
    <xf numFmtId="0" fontId="3" fillId="35" borderId="0" applyNumberFormat="0" applyBorder="0" applyAlignment="0" applyProtection="0"/>
    <xf numFmtId="0" fontId="3" fillId="40" borderId="0" applyNumberFormat="0" applyBorder="0" applyAlignment="0" applyProtection="0"/>
    <xf numFmtId="0" fontId="3" fillId="15" borderId="0" applyNumberFormat="0" applyBorder="0" applyAlignment="0" applyProtection="0"/>
    <xf numFmtId="0" fontId="3" fillId="41" borderId="0" applyNumberFormat="0" applyBorder="0" applyAlignment="0" applyProtection="0"/>
    <xf numFmtId="0" fontId="3" fillId="18" borderId="0" applyNumberFormat="0" applyBorder="0" applyAlignment="0" applyProtection="0"/>
    <xf numFmtId="44" fontId="17" fillId="0" borderId="0" applyFont="0" applyFill="0" applyBorder="0" applyAlignment="0" applyProtection="0"/>
    <xf numFmtId="0" fontId="2" fillId="4" borderId="7" applyNumberFormat="0" applyFont="0" applyAlignment="0" applyProtection="0"/>
    <xf numFmtId="0" fontId="17" fillId="4" borderId="7" applyNumberFormat="0" applyFont="0" applyAlignment="0" applyProtection="0"/>
    <xf numFmtId="0" fontId="19" fillId="31" borderId="11" applyNumberFormat="0" applyProtection="0">
      <alignment horizontal="left" vertical="top" indent="1"/>
    </xf>
    <xf numFmtId="0" fontId="19" fillId="49" borderId="11" applyNumberFormat="0" applyProtection="0">
      <alignment horizontal="left" vertical="top" indent="1"/>
    </xf>
    <xf numFmtId="0" fontId="19" fillId="13" borderId="11" applyNumberFormat="0" applyProtection="0">
      <alignment horizontal="left" vertical="top" indent="1"/>
    </xf>
    <xf numFmtId="0" fontId="19" fillId="5" borderId="11" applyNumberFormat="0" applyProtection="0">
      <alignment horizontal="left" vertical="top" indent="1"/>
    </xf>
    <xf numFmtId="0" fontId="19" fillId="2" borderId="12" applyNumberFormat="0">
      <protection locked="0"/>
    </xf>
    <xf numFmtId="0" fontId="30" fillId="0" borderId="0" applyNumberFormat="0" applyFill="0" applyBorder="0" applyAlignment="0" applyProtection="0"/>
    <xf numFmtId="0" fontId="31" fillId="0" borderId="4" applyNumberFormat="0" applyFill="0" applyAlignment="0" applyProtection="0"/>
    <xf numFmtId="0" fontId="32" fillId="0" borderId="15" applyNumberFormat="0" applyFill="0" applyAlignment="0" applyProtection="0"/>
    <xf numFmtId="0" fontId="11" fillId="0" borderId="16" applyNumberFormat="0" applyFill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56" borderId="0" applyNumberFormat="0" applyBorder="0" applyAlignment="0" applyProtection="0"/>
    <xf numFmtId="0" fontId="2" fillId="9" borderId="0" applyNumberFormat="0" applyBorder="0" applyAlignment="0" applyProtection="0"/>
    <xf numFmtId="0" fontId="2" fillId="3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56" borderId="0" applyNumberFormat="0" applyBorder="0" applyAlignment="0" applyProtection="0"/>
    <xf numFmtId="0" fontId="2" fillId="15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14" borderId="0" applyNumberFormat="0" applyBorder="0" applyAlignment="0" applyProtection="0"/>
    <xf numFmtId="0" fontId="3" fillId="58" borderId="0" applyNumberFormat="0" applyBorder="0" applyAlignment="0" applyProtection="0"/>
    <xf numFmtId="0" fontId="3" fillId="17" borderId="0" applyNumberFormat="0" applyBorder="0" applyAlignment="0" applyProtection="0"/>
    <xf numFmtId="0" fontId="44" fillId="0" borderId="0" applyNumberFormat="0" applyFill="0" applyBorder="0" applyAlignment="0" applyProtection="0"/>
    <xf numFmtId="0" fontId="3" fillId="41" borderId="0" applyNumberFormat="0" applyBorder="0" applyAlignment="0" applyProtection="0"/>
    <xf numFmtId="0" fontId="3" fillId="22" borderId="0" applyNumberFormat="0" applyBorder="0" applyAlignment="0" applyProtection="0"/>
    <xf numFmtId="0" fontId="3" fillId="18" borderId="0" applyNumberFormat="0" applyBorder="0" applyAlignment="0" applyProtection="0"/>
    <xf numFmtId="0" fontId="3" fillId="58" borderId="0" applyNumberFormat="0" applyBorder="0" applyAlignment="0" applyProtection="0"/>
    <xf numFmtId="0" fontId="3" fillId="16" borderId="0" applyNumberFormat="0" applyBorder="0" applyAlignment="0" applyProtection="0"/>
    <xf numFmtId="0" fontId="3" fillId="35" borderId="0" applyNumberFormat="0" applyBorder="0" applyAlignment="0" applyProtection="0"/>
    <xf numFmtId="0" fontId="29" fillId="0" borderId="0" applyNumberFormat="0" applyFill="0" applyBorder="0" applyAlignment="0" applyProtection="0"/>
    <xf numFmtId="0" fontId="45" fillId="0" borderId="18" applyNumberFormat="0" applyFill="0" applyAlignment="0" applyProtection="0"/>
    <xf numFmtId="0" fontId="46" fillId="0" borderId="5" applyNumberFormat="0" applyFill="0" applyAlignment="0" applyProtection="0"/>
    <xf numFmtId="0" fontId="44" fillId="0" borderId="19" applyNumberFormat="0" applyFill="0" applyAlignment="0" applyProtection="0"/>
    <xf numFmtId="0" fontId="17" fillId="4" borderId="7" applyNumberFormat="0" applyFont="0" applyAlignment="0" applyProtection="0"/>
    <xf numFmtId="0" fontId="2" fillId="9" borderId="0" applyNumberFormat="0" applyBorder="0" applyAlignment="0" applyProtection="0"/>
    <xf numFmtId="0" fontId="2" fillId="3" borderId="0" applyNumberFormat="0" applyBorder="0" applyAlignment="0" applyProtection="0"/>
    <xf numFmtId="0" fontId="2" fillId="2" borderId="0" applyNumberFormat="0" applyBorder="0" applyAlignment="0" applyProtection="0"/>
    <xf numFmtId="0" fontId="2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8" borderId="0" applyNumberFormat="0" applyBorder="0" applyAlignment="0" applyProtection="0"/>
    <xf numFmtId="0" fontId="2" fillId="3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3" borderId="0" applyNumberFormat="0" applyBorder="0" applyAlignment="0" applyProtection="0"/>
    <xf numFmtId="0" fontId="3" fillId="10" borderId="0" applyNumberFormat="0" applyBorder="0" applyAlignment="0" applyProtection="0"/>
    <xf numFmtId="0" fontId="3" fillId="12" borderId="0" applyNumberFormat="0" applyBorder="0" applyAlignment="0" applyProtection="0"/>
    <xf numFmtId="0" fontId="3" fillId="18" borderId="0" applyNumberFormat="0" applyBorder="0" applyAlignment="0" applyProtection="0"/>
    <xf numFmtId="0" fontId="11" fillId="0" borderId="0" applyNumberFormat="0" applyFill="0" applyBorder="0" applyAlignment="0" applyProtection="0"/>
    <xf numFmtId="0" fontId="3" fillId="16" borderId="0" applyNumberFormat="0" applyBorder="0" applyAlignment="0" applyProtection="0"/>
    <xf numFmtId="0" fontId="3" fillId="35" borderId="0" applyNumberFormat="0" applyBorder="0" applyAlignment="0" applyProtection="0"/>
    <xf numFmtId="0" fontId="3" fillId="40" borderId="0" applyNumberFormat="0" applyBorder="0" applyAlignment="0" applyProtection="0"/>
    <xf numFmtId="0" fontId="3" fillId="15" borderId="0" applyNumberFormat="0" applyBorder="0" applyAlignment="0" applyProtection="0"/>
    <xf numFmtId="0" fontId="3" fillId="41" borderId="0" applyNumberFormat="0" applyBorder="0" applyAlignment="0" applyProtection="0"/>
    <xf numFmtId="0" fontId="3" fillId="18" borderId="0" applyNumberFormat="0" applyBorder="0" applyAlignment="0" applyProtection="0"/>
    <xf numFmtId="0" fontId="17" fillId="4" borderId="7" applyNumberFormat="0" applyFont="0" applyAlignment="0" applyProtection="0"/>
    <xf numFmtId="0" fontId="17" fillId="4" borderId="7" applyNumberFormat="0" applyFont="0" applyAlignment="0" applyProtection="0"/>
    <xf numFmtId="0" fontId="19" fillId="31" borderId="11" applyNumberFormat="0" applyProtection="0">
      <alignment horizontal="left" vertical="top" indent="1"/>
    </xf>
    <xf numFmtId="0" fontId="19" fillId="49" borderId="11" applyNumberFormat="0" applyProtection="0">
      <alignment horizontal="left" vertical="top" indent="1"/>
    </xf>
    <xf numFmtId="0" fontId="19" fillId="13" borderId="11" applyNumberFormat="0" applyProtection="0">
      <alignment horizontal="left" vertical="top" indent="1"/>
    </xf>
    <xf numFmtId="0" fontId="19" fillId="5" borderId="11" applyNumberFormat="0" applyProtection="0">
      <alignment horizontal="left" vertical="top" indent="1"/>
    </xf>
    <xf numFmtId="0" fontId="19" fillId="2" borderId="12" applyNumberFormat="0">
      <protection locked="0"/>
    </xf>
    <xf numFmtId="0" fontId="31" fillId="0" borderId="4" applyNumberFormat="0" applyFill="0" applyAlignment="0" applyProtection="0"/>
    <xf numFmtId="0" fontId="32" fillId="0" borderId="15" applyNumberFormat="0" applyFill="0" applyAlignment="0" applyProtection="0"/>
    <xf numFmtId="0" fontId="11" fillId="0" borderId="16" applyNumberFormat="0" applyFill="0" applyAlignment="0" applyProtection="0"/>
    <xf numFmtId="0" fontId="47" fillId="0" borderId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17" fillId="4" borderId="7" applyNumberFormat="0" applyFont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</cellStyleXfs>
  <cellXfs count="56">
    <xf numFmtId="0" fontId="0" fillId="0" borderId="0" xfId="0"/>
    <xf numFmtId="0" fontId="9" fillId="0" borderId="0" xfId="95"/>
    <xf numFmtId="0" fontId="33" fillId="0" borderId="0" xfId="95" applyFont="1" applyAlignment="1">
      <alignment wrapText="1"/>
    </xf>
    <xf numFmtId="0" fontId="35" fillId="0" borderId="0" xfId="95" applyFont="1"/>
    <xf numFmtId="0" fontId="36" fillId="0" borderId="0" xfId="95" applyFont="1" applyBorder="1" applyAlignment="1" applyProtection="1">
      <alignment vertical="center" wrapText="1"/>
    </xf>
    <xf numFmtId="0" fontId="35" fillId="0" borderId="0" xfId="95" applyFont="1" applyAlignment="1">
      <alignment horizontal="center" vertical="center" wrapText="1"/>
    </xf>
    <xf numFmtId="0" fontId="37" fillId="0" borderId="0" xfId="95" applyFont="1" applyAlignment="1" applyProtection="1">
      <alignment horizontal="center" vertical="center" wrapText="1"/>
    </xf>
    <xf numFmtId="9" fontId="37" fillId="0" borderId="0" xfId="95" applyNumberFormat="1" applyFont="1" applyAlignment="1" applyProtection="1">
      <alignment horizontal="center" vertical="center" wrapText="1"/>
    </xf>
    <xf numFmtId="0" fontId="38" fillId="0" borderId="0" xfId="95" applyFont="1" applyAlignment="1" applyProtection="1">
      <alignment horizontal="center" vertical="center" wrapText="1"/>
    </xf>
    <xf numFmtId="0" fontId="34" fillId="0" borderId="0" xfId="95" applyFont="1" applyBorder="1" applyAlignment="1" applyProtection="1">
      <alignment horizontal="center" vertical="center" wrapText="1"/>
    </xf>
    <xf numFmtId="0" fontId="39" fillId="0" borderId="0" xfId="95" applyNumberFormat="1" applyFont="1" applyBorder="1" applyAlignment="1" applyProtection="1">
      <alignment horizontal="center" vertical="center" wrapText="1"/>
    </xf>
    <xf numFmtId="0" fontId="19" fillId="0" borderId="0" xfId="95" applyFont="1" applyBorder="1" applyAlignment="1" applyProtection="1">
      <alignment horizontal="center" vertical="center" wrapText="1"/>
    </xf>
    <xf numFmtId="0" fontId="38" fillId="0" borderId="0" xfId="95" applyFont="1" applyBorder="1" applyAlignment="1" applyProtection="1">
      <alignment horizontal="center" vertical="center" wrapText="1"/>
    </xf>
    <xf numFmtId="0" fontId="40" fillId="0" borderId="0" xfId="95" applyFont="1" applyBorder="1" applyAlignment="1" applyProtection="1">
      <alignment horizontal="center" vertical="center" wrapText="1"/>
    </xf>
    <xf numFmtId="164" fontId="38" fillId="0" borderId="0" xfId="1" applyNumberFormat="1" applyFont="1" applyBorder="1" applyAlignment="1" applyProtection="1">
      <alignment horizontal="center" vertical="center" wrapText="1"/>
    </xf>
    <xf numFmtId="0" fontId="41" fillId="55" borderId="17" xfId="95" applyFont="1" applyFill="1" applyBorder="1" applyAlignment="1" applyProtection="1">
      <alignment horizontal="center" vertical="center" wrapText="1"/>
    </xf>
    <xf numFmtId="0" fontId="41" fillId="55" borderId="17" xfId="95" applyFont="1" applyFill="1" applyBorder="1" applyAlignment="1" applyProtection="1">
      <alignment vertical="center"/>
    </xf>
    <xf numFmtId="0" fontId="42" fillId="0" borderId="14" xfId="95" applyFont="1" applyFill="1" applyBorder="1" applyAlignment="1">
      <alignment horizontal="center" vertical="center"/>
    </xf>
    <xf numFmtId="0" fontId="42" fillId="0" borderId="14" xfId="95" applyFont="1" applyFill="1" applyBorder="1" applyAlignment="1">
      <alignment wrapText="1"/>
    </xf>
    <xf numFmtId="3" fontId="43" fillId="0" borderId="14" xfId="95" applyNumberFormat="1" applyFont="1" applyBorder="1" applyProtection="1"/>
    <xf numFmtId="0" fontId="43" fillId="0" borderId="14" xfId="95" applyFont="1" applyFill="1" applyBorder="1" applyAlignment="1" applyProtection="1">
      <alignment horizontal="center"/>
    </xf>
    <xf numFmtId="4" fontId="43" fillId="0" borderId="14" xfId="95" applyNumberFormat="1" applyFont="1" applyBorder="1" applyProtection="1"/>
    <xf numFmtId="9" fontId="43" fillId="0" borderId="14" xfId="95" applyNumberFormat="1" applyFont="1" applyFill="1" applyBorder="1" applyAlignment="1" applyProtection="1">
      <alignment horizontal="center"/>
    </xf>
    <xf numFmtId="2" fontId="43" fillId="0" borderId="14" xfId="95" applyNumberFormat="1" applyFont="1" applyFill="1" applyBorder="1" applyProtection="1"/>
    <xf numFmtId="4" fontId="43" fillId="0" borderId="14" xfId="95" applyNumberFormat="1" applyFont="1" applyFill="1" applyBorder="1" applyProtection="1"/>
    <xf numFmtId="0" fontId="42" fillId="0" borderId="0" xfId="95" applyFont="1" applyFill="1" applyBorder="1" applyAlignment="1">
      <alignment horizontal="center" vertical="center"/>
    </xf>
    <xf numFmtId="0" fontId="42" fillId="0" borderId="0" xfId="95" applyFont="1" applyFill="1" applyBorder="1" applyAlignment="1">
      <alignment wrapText="1"/>
    </xf>
    <xf numFmtId="3" fontId="43" fillId="0" borderId="0" xfId="95" applyNumberFormat="1" applyFont="1" applyBorder="1" applyProtection="1"/>
    <xf numFmtId="0" fontId="43" fillId="0" borderId="0" xfId="95" applyFont="1" applyFill="1" applyBorder="1" applyAlignment="1" applyProtection="1">
      <alignment horizontal="center"/>
    </xf>
    <xf numFmtId="9" fontId="43" fillId="0" borderId="0" xfId="95" applyNumberFormat="1" applyFont="1" applyFill="1" applyBorder="1" applyAlignment="1" applyProtection="1">
      <alignment horizontal="center"/>
    </xf>
    <xf numFmtId="2" fontId="43" fillId="0" borderId="0" xfId="95" applyNumberFormat="1" applyFont="1" applyFill="1" applyBorder="1" applyProtection="1"/>
    <xf numFmtId="4" fontId="43" fillId="0" borderId="0" xfId="95" applyNumberFormat="1" applyFont="1" applyFill="1" applyBorder="1" applyProtection="1"/>
    <xf numFmtId="0" fontId="41" fillId="0" borderId="0" xfId="95" applyFont="1" applyAlignment="1">
      <alignment horizontal="right"/>
    </xf>
    <xf numFmtId="4" fontId="34" fillId="0" borderId="0" xfId="95" applyNumberFormat="1" applyFont="1"/>
    <xf numFmtId="0" fontId="41" fillId="0" borderId="0" xfId="95" applyFont="1"/>
    <xf numFmtId="0" fontId="41" fillId="0" borderId="0" xfId="95" applyFont="1" applyAlignment="1">
      <alignment horizontal="left"/>
    </xf>
    <xf numFmtId="3" fontId="43" fillId="0" borderId="14" xfId="95" applyNumberFormat="1" applyFont="1" applyBorder="1" applyAlignment="1" applyProtection="1">
      <alignment vertical="center"/>
    </xf>
    <xf numFmtId="4" fontId="43" fillId="0" borderId="14" xfId="95" applyNumberFormat="1" applyFont="1" applyFill="1" applyBorder="1" applyAlignment="1" applyProtection="1">
      <alignment vertical="center"/>
    </xf>
    <xf numFmtId="0" fontId="43" fillId="0" borderId="14" xfId="95" applyFont="1" applyFill="1" applyBorder="1" applyAlignment="1" applyProtection="1">
      <alignment horizontal="center" vertical="center"/>
    </xf>
    <xf numFmtId="0" fontId="42" fillId="0" borderId="14" xfId="95" applyFont="1" applyFill="1" applyBorder="1" applyAlignment="1">
      <alignment vertical="center" wrapText="1"/>
    </xf>
    <xf numFmtId="166" fontId="43" fillId="0" borderId="14" xfId="95" applyNumberFormat="1" applyFont="1" applyBorder="1" applyProtection="1"/>
    <xf numFmtId="4" fontId="43" fillId="0" borderId="14" xfId="95" applyNumberFormat="1" applyFont="1" applyBorder="1" applyAlignment="1" applyProtection="1">
      <alignment vertical="center"/>
    </xf>
    <xf numFmtId="9" fontId="43" fillId="0" borderId="14" xfId="95" applyNumberFormat="1" applyFont="1" applyFill="1" applyBorder="1" applyAlignment="1" applyProtection="1">
      <alignment horizontal="center" vertical="center"/>
    </xf>
    <xf numFmtId="2" fontId="43" fillId="0" borderId="14" xfId="95" applyNumberFormat="1" applyFont="1" applyFill="1" applyBorder="1" applyAlignment="1" applyProtection="1">
      <alignment vertical="center"/>
    </xf>
    <xf numFmtId="165" fontId="43" fillId="0" borderId="14" xfId="95" applyNumberFormat="1" applyFont="1" applyBorder="1" applyAlignment="1" applyProtection="1">
      <alignment vertical="center"/>
    </xf>
    <xf numFmtId="167" fontId="43" fillId="0" borderId="14" xfId="95" applyNumberFormat="1" applyFont="1" applyBorder="1" applyProtection="1"/>
    <xf numFmtId="0" fontId="9" fillId="0" borderId="0" xfId="95" applyAlignment="1">
      <alignment vertical="center"/>
    </xf>
    <xf numFmtId="165" fontId="43" fillId="0" borderId="14" xfId="95" applyNumberFormat="1" applyFont="1" applyBorder="1" applyProtection="1"/>
    <xf numFmtId="0" fontId="0" fillId="0" borderId="0" xfId="0" applyAlignment="1">
      <alignment vertical="center"/>
    </xf>
    <xf numFmtId="0" fontId="43" fillId="0" borderId="14" xfId="184" applyFont="1" applyFill="1" applyBorder="1" applyAlignment="1" applyProtection="1">
      <alignment horizontal="center" vertical="center" wrapText="1"/>
    </xf>
    <xf numFmtId="49" fontId="48" fillId="0" borderId="14" xfId="95" applyNumberFormat="1" applyFont="1" applyFill="1" applyBorder="1" applyAlignment="1">
      <alignment horizontal="center" vertical="center" wrapText="1"/>
    </xf>
    <xf numFmtId="0" fontId="43" fillId="0" borderId="14" xfId="95" applyFont="1" applyFill="1" applyBorder="1" applyAlignment="1" applyProtection="1">
      <alignment horizontal="center" vertical="center" wrapText="1"/>
    </xf>
    <xf numFmtId="0" fontId="33" fillId="0" borderId="0" xfId="95" applyFont="1" applyAlignment="1">
      <alignment horizontal="center" wrapText="1"/>
    </xf>
    <xf numFmtId="0" fontId="34" fillId="0" borderId="0" xfId="95" applyFont="1" applyBorder="1" applyAlignment="1" applyProtection="1">
      <alignment horizontal="center" vertical="center" wrapText="1"/>
    </xf>
    <xf numFmtId="49" fontId="34" fillId="0" borderId="0" xfId="95" applyNumberFormat="1" applyFont="1" applyBorder="1" applyAlignment="1" applyProtection="1">
      <alignment horizontal="center" vertical="center" shrinkToFit="1"/>
    </xf>
    <xf numFmtId="0" fontId="49" fillId="0" borderId="0" xfId="0" applyFont="1"/>
  </cellXfs>
  <cellStyles count="304">
    <cellStyle name="20% - Accent1" xfId="2"/>
    <cellStyle name="20% - Accent2" xfId="3"/>
    <cellStyle name="20% - Accent3" xfId="4"/>
    <cellStyle name="20% - Accent4" xfId="5"/>
    <cellStyle name="20% - Accent5" xfId="6"/>
    <cellStyle name="20% - Accent6" xfId="7"/>
    <cellStyle name="20% - Énfasis1" xfId="8"/>
    <cellStyle name="20% - Énfasis1 2" xfId="234"/>
    <cellStyle name="20% - Énfasis1 3" xfId="200"/>
    <cellStyle name="20% - Énfasis1 4" xfId="153"/>
    <cellStyle name="20% - Énfasis1_Full1" xfId="261"/>
    <cellStyle name="20% - Énfasis2" xfId="9"/>
    <cellStyle name="20% - Énfasis2 2" xfId="235"/>
    <cellStyle name="20% - Énfasis2 3" xfId="201"/>
    <cellStyle name="20% - Énfasis2 4" xfId="154"/>
    <cellStyle name="20% - Énfasis2_Full1" xfId="262"/>
    <cellStyle name="20% - Énfasis3" xfId="10"/>
    <cellStyle name="20% - Énfasis3 2" xfId="236"/>
    <cellStyle name="20% - Énfasis3 3" xfId="202"/>
    <cellStyle name="20% - Énfasis3 4" xfId="155"/>
    <cellStyle name="20% - Énfasis3_Full1" xfId="263"/>
    <cellStyle name="20% - Énfasis4" xfId="11"/>
    <cellStyle name="20% - Énfasis4 2" xfId="237"/>
    <cellStyle name="20% - Énfasis4 3" xfId="203"/>
    <cellStyle name="20% - Énfasis4 4" xfId="156"/>
    <cellStyle name="20% - Énfasis4_Full1" xfId="264"/>
    <cellStyle name="20% - Énfasis5" xfId="12"/>
    <cellStyle name="20% - Énfasis5 2" xfId="238"/>
    <cellStyle name="20% - Énfasis5 3" xfId="204"/>
    <cellStyle name="20% - Énfasis5 4" xfId="157"/>
    <cellStyle name="20% - Énfasis5_Full1" xfId="265"/>
    <cellStyle name="20% - Énfasis6" xfId="13"/>
    <cellStyle name="20% - Énfasis6 2" xfId="239"/>
    <cellStyle name="20% - Énfasis6 3" xfId="205"/>
    <cellStyle name="20% - Énfasis6 4" xfId="158"/>
    <cellStyle name="20% - Énfasis6_Full1" xfId="266"/>
    <cellStyle name="40% - Accent1" xfId="14"/>
    <cellStyle name="40% - Accent2" xfId="15"/>
    <cellStyle name="40% - Accent3" xfId="16"/>
    <cellStyle name="40% - Accent4" xfId="17"/>
    <cellStyle name="40% - Accent5" xfId="18"/>
    <cellStyle name="40% - Accent6" xfId="19"/>
    <cellStyle name="40% - Énfasis1" xfId="20"/>
    <cellStyle name="40% - Énfasis2" xfId="21"/>
    <cellStyle name="40% - Énfasis2 2" xfId="240"/>
    <cellStyle name="40% - Énfasis2 3" xfId="206"/>
    <cellStyle name="40% - Énfasis2 4" xfId="159"/>
    <cellStyle name="40% - Énfasis2_Full1" xfId="267"/>
    <cellStyle name="40% - Énfasis3" xfId="22"/>
    <cellStyle name="40% - Énfasis3 2" xfId="241"/>
    <cellStyle name="40% - Énfasis3 3" xfId="207"/>
    <cellStyle name="40% - Énfasis3 4" xfId="160"/>
    <cellStyle name="40% - Énfasis3_Full1" xfId="268"/>
    <cellStyle name="40% - Énfasis4" xfId="23"/>
    <cellStyle name="40% - Énfasis4 2" xfId="242"/>
    <cellStyle name="40% - Énfasis4 3" xfId="208"/>
    <cellStyle name="40% - Énfasis4 4" xfId="161"/>
    <cellStyle name="40% - Énfasis4_Full1" xfId="269"/>
    <cellStyle name="40% - Énfasis5" xfId="24"/>
    <cellStyle name="40% - Énfasis6" xfId="25"/>
    <cellStyle name="40% - Énfasis6 2" xfId="243"/>
    <cellStyle name="40% - Énfasis6 3" xfId="209"/>
    <cellStyle name="40% - Énfasis6 4" xfId="162"/>
    <cellStyle name="40% - Énfasis6_Full1" xfId="270"/>
    <cellStyle name="60% - Accent1" xfId="26"/>
    <cellStyle name="60% - Accent2" xfId="27"/>
    <cellStyle name="60% - Accent3" xfId="28"/>
    <cellStyle name="60% - Accent4" xfId="29"/>
    <cellStyle name="60% - Accent5" xfId="30"/>
    <cellStyle name="60% - Accent6" xfId="31"/>
    <cellStyle name="60% - Énfasis1" xfId="32"/>
    <cellStyle name="60% - Énfasis1 2" xfId="244"/>
    <cellStyle name="60% - Énfasis1 3" xfId="210"/>
    <cellStyle name="60% - Énfasis1 4" xfId="164"/>
    <cellStyle name="60% - Énfasis1_Full1" xfId="271"/>
    <cellStyle name="60% - Énfasis2" xfId="33"/>
    <cellStyle name="60% - Énfasis2 2" xfId="245"/>
    <cellStyle name="60% - Énfasis2 3" xfId="211"/>
    <cellStyle name="60% - Énfasis2 4" xfId="165"/>
    <cellStyle name="60% - Énfasis2_Full1" xfId="272"/>
    <cellStyle name="60% - Énfasis3" xfId="34"/>
    <cellStyle name="60% - Énfasis3 2" xfId="246"/>
    <cellStyle name="60% - Énfasis3 3" xfId="212"/>
    <cellStyle name="60% - Énfasis3 4" xfId="166"/>
    <cellStyle name="60% - Énfasis3_Full1" xfId="273"/>
    <cellStyle name="60% - Énfasis4" xfId="35"/>
    <cellStyle name="60% - Énfasis4 2" xfId="247"/>
    <cellStyle name="60% - Énfasis4 3" xfId="213"/>
    <cellStyle name="60% - Énfasis4 4" xfId="167"/>
    <cellStyle name="60% - Énfasis4_Full1" xfId="274"/>
    <cellStyle name="60% - Énfasis5" xfId="36"/>
    <cellStyle name="60% - Énfasis6" xfId="37"/>
    <cellStyle name="60% - Énfasis6 2" xfId="248"/>
    <cellStyle name="60% - Énfasis6 3" xfId="214"/>
    <cellStyle name="60% - Énfasis6 4" xfId="168"/>
    <cellStyle name="60% - Énfasis6_Full1" xfId="275"/>
    <cellStyle name="Accent1" xfId="38"/>
    <cellStyle name="Accent1 - 20%" xfId="39"/>
    <cellStyle name="Accent1 - 40%" xfId="40"/>
    <cellStyle name="Accent1 - 60%" xfId="41"/>
    <cellStyle name="Accent1_ABRIL" xfId="42"/>
    <cellStyle name="Accent2" xfId="43"/>
    <cellStyle name="Accent2 - 20%" xfId="44"/>
    <cellStyle name="Accent2 - 40%" xfId="45"/>
    <cellStyle name="Accent2 - 60%" xfId="46"/>
    <cellStyle name="Accent2_NEUROESTIMULADORS total" xfId="47"/>
    <cellStyle name="Accent3" xfId="48"/>
    <cellStyle name="Accent3 - 20%" xfId="49"/>
    <cellStyle name="Accent3 - 40%" xfId="50"/>
    <cellStyle name="Accent3 - 60%" xfId="51"/>
    <cellStyle name="Accent3_NEUROESTIMULADORS total" xfId="52"/>
    <cellStyle name="Accent4" xfId="53"/>
    <cellStyle name="Accent4 - 20%" xfId="54"/>
    <cellStyle name="Accent4 - 40%" xfId="55"/>
    <cellStyle name="Accent4 - 60%" xfId="56"/>
    <cellStyle name="Accent4_ABRIL" xfId="57"/>
    <cellStyle name="Accent5" xfId="58"/>
    <cellStyle name="Accent5 - 20%" xfId="59"/>
    <cellStyle name="Accent5 - 40%" xfId="60"/>
    <cellStyle name="Accent5 - 60%" xfId="61"/>
    <cellStyle name="Accent5_NEUROESTIMULADORS total" xfId="62"/>
    <cellStyle name="Accent6" xfId="63"/>
    <cellStyle name="Accent6 - 20%" xfId="64"/>
    <cellStyle name="Accent6 - 40%" xfId="65"/>
    <cellStyle name="Accent6 - 60%" xfId="66"/>
    <cellStyle name="Accent6_NEUROESTIMULADORS total" xfId="67"/>
    <cellStyle name="Bad" xfId="68"/>
    <cellStyle name="Buena" xfId="69"/>
    <cellStyle name="Calculation" xfId="70"/>
    <cellStyle name="Cálculo" xfId="71"/>
    <cellStyle name="Celda de comprobación" xfId="72"/>
    <cellStyle name="Celda vinculada" xfId="73"/>
    <cellStyle name="Check Cell" xfId="74"/>
    <cellStyle name="Coma" xfId="1" builtinId="3"/>
    <cellStyle name="Emphasis 1" xfId="75"/>
    <cellStyle name="Emphasis 2" xfId="76"/>
    <cellStyle name="Emphasis 3" xfId="77"/>
    <cellStyle name="Encabezado 4" xfId="78"/>
    <cellStyle name="Encabezado 4 2" xfId="249"/>
    <cellStyle name="Encabezado 4 3" xfId="215"/>
    <cellStyle name="Encabezado 4 4" xfId="171"/>
    <cellStyle name="Encabezado 4_Full1" xfId="276"/>
    <cellStyle name="Énfasis1" xfId="79"/>
    <cellStyle name="Énfasis1 2" xfId="250"/>
    <cellStyle name="Énfasis1 3" xfId="216"/>
    <cellStyle name="Énfasis1 4" xfId="172"/>
    <cellStyle name="Énfasis1_Full1" xfId="277"/>
    <cellStyle name="Énfasis2" xfId="80"/>
    <cellStyle name="Énfasis2 2" xfId="251"/>
    <cellStyle name="Énfasis2 3" xfId="217"/>
    <cellStyle name="Énfasis2 4" xfId="173"/>
    <cellStyle name="Énfasis2_Full1" xfId="278"/>
    <cellStyle name="Énfasis3" xfId="81"/>
    <cellStyle name="Énfasis3 2" xfId="252"/>
    <cellStyle name="Énfasis3 3" xfId="218"/>
    <cellStyle name="Énfasis3 4" xfId="174"/>
    <cellStyle name="Énfasis3_Full1" xfId="279"/>
    <cellStyle name="Énfasis4" xfId="82"/>
    <cellStyle name="Énfasis4 2" xfId="253"/>
    <cellStyle name="Énfasis4 3" xfId="219"/>
    <cellStyle name="Énfasis4 4" xfId="175"/>
    <cellStyle name="Énfasis4_Full1" xfId="280"/>
    <cellStyle name="Énfasis5" xfId="83"/>
    <cellStyle name="Énfasis5 2" xfId="254"/>
    <cellStyle name="Énfasis5 3" xfId="220"/>
    <cellStyle name="Énfasis5 4" xfId="176"/>
    <cellStyle name="Énfasis5_Full1" xfId="281"/>
    <cellStyle name="Énfasis6" xfId="84"/>
    <cellStyle name="Énfasis6 2" xfId="255"/>
    <cellStyle name="Énfasis6 3" xfId="221"/>
    <cellStyle name="Énfasis6 4" xfId="177"/>
    <cellStyle name="Énfasis6_Full1" xfId="282"/>
    <cellStyle name="Euro" xfId="85"/>
    <cellStyle name="Euro 2" xfId="183"/>
    <cellStyle name="Euro 3" xfId="222"/>
    <cellStyle name="Euro 4" xfId="192"/>
    <cellStyle name="Explanatory Text" xfId="86"/>
    <cellStyle name="Good" xfId="87"/>
    <cellStyle name="Heading 1" xfId="88"/>
    <cellStyle name="Heading 2" xfId="89"/>
    <cellStyle name="Heading 3" xfId="90"/>
    <cellStyle name="Heading 4" xfId="91"/>
    <cellStyle name="Incorrecto" xfId="92"/>
    <cellStyle name="Input" xfId="93"/>
    <cellStyle name="Linked Cell" xfId="94"/>
    <cellStyle name="Normal" xfId="0" builtinId="0"/>
    <cellStyle name="Normal 2" xfId="96"/>
    <cellStyle name="Normal 3" xfId="97"/>
    <cellStyle name="Normal 4" xfId="293"/>
    <cellStyle name="Normal_Full1" xfId="95"/>
    <cellStyle name="Normal_Full1 2" xfId="184"/>
    <cellStyle name="Notas" xfId="98"/>
    <cellStyle name="Notas 2" xfId="185"/>
    <cellStyle name="Notas 3" xfId="260"/>
    <cellStyle name="Notas 4" xfId="223"/>
    <cellStyle name="Notas 5" xfId="193"/>
    <cellStyle name="Notas 6" xfId="178"/>
    <cellStyle name="Notas 6 2" xfId="300"/>
    <cellStyle name="Notas_INFORM" xfId="283"/>
    <cellStyle name="Note" xfId="99"/>
    <cellStyle name="Note 2" xfId="186"/>
    <cellStyle name="Note 3" xfId="224"/>
    <cellStyle name="Note 4" xfId="194"/>
    <cellStyle name="Note_INFORM" xfId="284"/>
    <cellStyle name="Output" xfId="100"/>
    <cellStyle name="Salida" xfId="101"/>
    <cellStyle name="SAPBEXaggData" xfId="102"/>
    <cellStyle name="SAPBEXaggDataEmph" xfId="103"/>
    <cellStyle name="SAPBEXaggItem" xfId="104"/>
    <cellStyle name="SAPBEXaggItemX" xfId="105"/>
    <cellStyle name="SAPBEXchaText" xfId="106"/>
    <cellStyle name="SAPBEXexcBad7" xfId="107"/>
    <cellStyle name="SAPBEXexcBad8" xfId="108"/>
    <cellStyle name="SAPBEXexcBad9" xfId="109"/>
    <cellStyle name="SAPBEXexcCritical4" xfId="110"/>
    <cellStyle name="SAPBEXexcCritical5" xfId="111"/>
    <cellStyle name="SAPBEXexcCritical6" xfId="112"/>
    <cellStyle name="SAPBEXexcGood1" xfId="113"/>
    <cellStyle name="SAPBEXexcGood2" xfId="114"/>
    <cellStyle name="SAPBEXexcGood3" xfId="115"/>
    <cellStyle name="SAPBEXfilterDrill" xfId="116"/>
    <cellStyle name="SAPBEXfilterItem" xfId="117"/>
    <cellStyle name="SAPBEXfilterText" xfId="118"/>
    <cellStyle name="SAPBEXformats" xfId="119"/>
    <cellStyle name="SAPBEXheaderItem" xfId="120"/>
    <cellStyle name="SAPBEXheaderText" xfId="121"/>
    <cellStyle name="SAPBEXHLevel0" xfId="122"/>
    <cellStyle name="SAPBEXHLevel0X" xfId="123"/>
    <cellStyle name="SAPBEXHLevel0X 2" xfId="187"/>
    <cellStyle name="SAPBEXHLevel0X 3" xfId="225"/>
    <cellStyle name="SAPBEXHLevel0X 4" xfId="195"/>
    <cellStyle name="SAPBEXHLevel0X_Full1" xfId="285"/>
    <cellStyle name="SAPBEXHLevel1" xfId="124"/>
    <cellStyle name="SAPBEXHLevel1X" xfId="125"/>
    <cellStyle name="SAPBEXHLevel1X 2" xfId="188"/>
    <cellStyle name="SAPBEXHLevel1X 3" xfId="226"/>
    <cellStyle name="SAPBEXHLevel1X 4" xfId="196"/>
    <cellStyle name="SAPBEXHLevel1X_Full1" xfId="286"/>
    <cellStyle name="SAPBEXHLevel2" xfId="126"/>
    <cellStyle name="SAPBEXHLevel2X" xfId="127"/>
    <cellStyle name="SAPBEXHLevel2X 2" xfId="189"/>
    <cellStyle name="SAPBEXHLevel2X 3" xfId="227"/>
    <cellStyle name="SAPBEXHLevel2X 4" xfId="197"/>
    <cellStyle name="SAPBEXHLevel2X_Full1" xfId="287"/>
    <cellStyle name="SAPBEXHLevel3" xfId="128"/>
    <cellStyle name="SAPBEXHLevel3X" xfId="129"/>
    <cellStyle name="SAPBEXHLevel3X 2" xfId="190"/>
    <cellStyle name="SAPBEXHLevel3X 3" xfId="228"/>
    <cellStyle name="SAPBEXHLevel3X 4" xfId="198"/>
    <cellStyle name="SAPBEXHLevel3X_Full1" xfId="288"/>
    <cellStyle name="SAPBEXinputData" xfId="130"/>
    <cellStyle name="SAPBEXinputData 2" xfId="191"/>
    <cellStyle name="SAPBEXinputData 3" xfId="229"/>
    <cellStyle name="SAPBEXinputData 4" xfId="199"/>
    <cellStyle name="SAPBEXinputData_Full1" xfId="289"/>
    <cellStyle name="SAPBEXItemHeader" xfId="131"/>
    <cellStyle name="SAPBEXresData" xfId="132"/>
    <cellStyle name="SAPBEXresDataEmph" xfId="133"/>
    <cellStyle name="SAPBEXresItem" xfId="134"/>
    <cellStyle name="SAPBEXresItemX" xfId="135"/>
    <cellStyle name="SAPBEXstdData" xfId="136"/>
    <cellStyle name="SAPBEXstdDataEmph" xfId="137"/>
    <cellStyle name="SAPBEXstdItem" xfId="138"/>
    <cellStyle name="SAPBEXstdItemX" xfId="139"/>
    <cellStyle name="SAPBEXtitle" xfId="140"/>
    <cellStyle name="SAPBEXunassignedItem" xfId="141"/>
    <cellStyle name="SAPBEXundefined" xfId="142"/>
    <cellStyle name="Sheet Title" xfId="143"/>
    <cellStyle name="Texto de advertencia" xfId="144"/>
    <cellStyle name="Texto explicativo" xfId="145"/>
    <cellStyle name="Title" xfId="146"/>
    <cellStyle name="Título" xfId="147"/>
    <cellStyle name="Título 1" xfId="148"/>
    <cellStyle name="Título 1 2" xfId="257"/>
    <cellStyle name="Título 1 3" xfId="231"/>
    <cellStyle name="Título 1 4" xfId="180"/>
    <cellStyle name="Título 1_Full1" xfId="290"/>
    <cellStyle name="Título 10" xfId="296"/>
    <cellStyle name="Título 11" xfId="299"/>
    <cellStyle name="Título 12" xfId="298"/>
    <cellStyle name="Título 13" xfId="294"/>
    <cellStyle name="Título 14" xfId="295"/>
    <cellStyle name="Título 15" xfId="297"/>
    <cellStyle name="Título 16" xfId="303"/>
    <cellStyle name="Título 17" xfId="301"/>
    <cellStyle name="Título 18" xfId="302"/>
    <cellStyle name="Título 2" xfId="149"/>
    <cellStyle name="Título 2 2" xfId="258"/>
    <cellStyle name="Título 2 3" xfId="232"/>
    <cellStyle name="Título 2 4" xfId="181"/>
    <cellStyle name="Título 2_Full1" xfId="291"/>
    <cellStyle name="Título 3" xfId="150"/>
    <cellStyle name="Título 3 2" xfId="259"/>
    <cellStyle name="Título 3 3" xfId="233"/>
    <cellStyle name="Título 3 4" xfId="182"/>
    <cellStyle name="Título 3_Full1" xfId="292"/>
    <cellStyle name="Título 4" xfId="256"/>
    <cellStyle name="Título 5" xfId="230"/>
    <cellStyle name="Título 6" xfId="179"/>
    <cellStyle name="Título 7" xfId="170"/>
    <cellStyle name="Título 8" xfId="163"/>
    <cellStyle name="Título 9" xfId="169"/>
    <cellStyle name="Título_ABRIL" xfId="151"/>
    <cellStyle name="Warning Text" xfId="15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1</xdr:row>
      <xdr:rowOff>0</xdr:rowOff>
    </xdr:from>
    <xdr:to>
      <xdr:col>2</xdr:col>
      <xdr:colOff>526677</xdr:colOff>
      <xdr:row>6</xdr:row>
      <xdr:rowOff>22636</xdr:rowOff>
    </xdr:to>
    <xdr:pic>
      <xdr:nvPicPr>
        <xdr:cNvPr id="5" name="Imatge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190500"/>
          <a:ext cx="2061882" cy="9751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6"/>
  <sheetViews>
    <sheetView tabSelected="1" topLeftCell="A4" zoomScale="85" zoomScaleNormal="85" workbookViewId="0">
      <selection activeCell="C9" sqref="C9:K9"/>
    </sheetView>
  </sheetViews>
  <sheetFormatPr defaultRowHeight="15" x14ac:dyDescent="0.25"/>
  <cols>
    <col min="1" max="1" width="12.42578125" bestFit="1" customWidth="1"/>
    <col min="2" max="2" width="10.5703125" bestFit="1" customWidth="1"/>
    <col min="3" max="3" width="48.85546875" bestFit="1" customWidth="1"/>
    <col min="4" max="4" width="13.42578125" bestFit="1" customWidth="1"/>
    <col min="5" max="5" width="14.28515625" customWidth="1"/>
    <col min="6" max="6" width="17.85546875" bestFit="1" customWidth="1"/>
    <col min="8" max="8" width="19.85546875" customWidth="1"/>
    <col min="9" max="9" width="25.7109375" bestFit="1" customWidth="1"/>
    <col min="10" max="10" width="13.42578125" bestFit="1" customWidth="1"/>
    <col min="11" max="11" width="19" customWidth="1"/>
  </cols>
  <sheetData>
    <row r="1" spans="1:20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spans="1:20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spans="1:20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</row>
    <row r="6" spans="1:20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</row>
    <row r="7" spans="1:20" ht="18" x14ac:dyDescent="0.25">
      <c r="A7" s="52" t="s">
        <v>11</v>
      </c>
      <c r="B7" s="52"/>
      <c r="C7" s="52"/>
      <c r="D7" s="52"/>
      <c r="E7" s="52"/>
      <c r="F7" s="52"/>
      <c r="G7" s="52"/>
      <c r="H7" s="52"/>
      <c r="I7" s="52"/>
      <c r="J7" s="52"/>
      <c r="K7" s="52"/>
      <c r="L7" s="2"/>
      <c r="M7" s="2"/>
      <c r="N7" s="1"/>
      <c r="O7" s="1"/>
      <c r="P7" s="1"/>
      <c r="Q7" s="1"/>
      <c r="R7" s="1"/>
      <c r="S7" s="1"/>
      <c r="T7" s="1"/>
    </row>
    <row r="8" spans="1:20" ht="30" x14ac:dyDescent="0.25">
      <c r="A8" s="53" t="s">
        <v>8</v>
      </c>
      <c r="B8" s="53"/>
      <c r="C8" s="54" t="s">
        <v>16</v>
      </c>
      <c r="D8" s="54"/>
      <c r="E8" s="54"/>
      <c r="F8" s="54"/>
      <c r="G8" s="54"/>
      <c r="H8" s="54"/>
      <c r="I8" s="54"/>
      <c r="J8" s="54"/>
      <c r="K8" s="54"/>
      <c r="L8" s="3"/>
      <c r="M8" s="3"/>
      <c r="N8" s="4"/>
      <c r="O8" s="4"/>
      <c r="P8" s="4"/>
      <c r="Q8" s="5"/>
      <c r="R8" s="5"/>
      <c r="S8" s="5"/>
      <c r="T8" s="5"/>
    </row>
    <row r="9" spans="1:20" ht="37.5" customHeight="1" x14ac:dyDescent="0.25">
      <c r="A9" s="53" t="s">
        <v>9</v>
      </c>
      <c r="B9" s="53"/>
      <c r="C9" s="53" t="s">
        <v>68</v>
      </c>
      <c r="D9" s="53"/>
      <c r="E9" s="53"/>
      <c r="F9" s="53"/>
      <c r="G9" s="53"/>
      <c r="H9" s="53"/>
      <c r="I9" s="53"/>
      <c r="J9" s="53"/>
      <c r="K9" s="53"/>
      <c r="L9" s="6"/>
      <c r="M9" s="7"/>
      <c r="N9" s="8"/>
      <c r="O9" s="8"/>
      <c r="P9" s="8"/>
      <c r="Q9" s="5"/>
      <c r="R9" s="5"/>
      <c r="S9" s="5"/>
      <c r="T9" s="5"/>
    </row>
    <row r="10" spans="1:20" ht="30" x14ac:dyDescent="0.25">
      <c r="A10" s="9"/>
      <c r="B10" s="9"/>
      <c r="C10" s="9"/>
      <c r="D10" s="10"/>
      <c r="E10" s="11"/>
      <c r="F10" s="12"/>
      <c r="G10" s="13"/>
      <c r="H10" s="12"/>
      <c r="I10" s="12"/>
      <c r="J10" s="14"/>
      <c r="K10" s="6"/>
      <c r="L10" s="6"/>
      <c r="M10" s="7"/>
      <c r="N10" s="8"/>
      <c r="O10" s="8"/>
      <c r="P10" s="8"/>
      <c r="Q10" s="5"/>
      <c r="R10" s="5"/>
      <c r="S10" s="5"/>
      <c r="T10" s="5"/>
    </row>
    <row r="11" spans="1:20" ht="38.25" x14ac:dyDescent="0.25">
      <c r="A11" s="15" t="s">
        <v>2</v>
      </c>
      <c r="B11" s="15" t="s">
        <v>3</v>
      </c>
      <c r="C11" s="16" t="s">
        <v>7</v>
      </c>
      <c r="D11" s="15" t="s">
        <v>10</v>
      </c>
      <c r="E11" s="15" t="s">
        <v>5</v>
      </c>
      <c r="F11" s="15" t="s">
        <v>12</v>
      </c>
      <c r="G11" s="15" t="s">
        <v>4</v>
      </c>
      <c r="H11" s="15" t="s">
        <v>13</v>
      </c>
      <c r="I11" s="15" t="s">
        <v>6</v>
      </c>
      <c r="J11" s="15" t="s">
        <v>0</v>
      </c>
      <c r="K11" s="15" t="s">
        <v>14</v>
      </c>
      <c r="L11" s="1"/>
      <c r="M11" s="1"/>
      <c r="N11" s="1"/>
      <c r="O11" s="1"/>
      <c r="P11" s="1"/>
      <c r="Q11" s="1"/>
      <c r="R11" s="1"/>
      <c r="S11" s="1"/>
      <c r="T11" s="1"/>
    </row>
    <row r="12" spans="1:20" ht="15.75" x14ac:dyDescent="0.25">
      <c r="A12" s="50" t="s">
        <v>60</v>
      </c>
      <c r="B12" s="17">
        <v>4003343</v>
      </c>
      <c r="C12" s="18" t="s">
        <v>18</v>
      </c>
      <c r="D12" s="19">
        <v>326400</v>
      </c>
      <c r="E12" s="20" t="s">
        <v>1</v>
      </c>
      <c r="F12" s="40">
        <v>2.87E-2</v>
      </c>
      <c r="G12" s="22">
        <v>0.21</v>
      </c>
      <c r="H12" s="23">
        <f>(F12*G12)+F12</f>
        <v>3.4727000000000001E-2</v>
      </c>
      <c r="I12" s="24">
        <f>(D12*F12)</f>
        <v>9367.68</v>
      </c>
      <c r="J12" s="24">
        <f>(I12*G12)</f>
        <v>1967.2128</v>
      </c>
      <c r="K12" s="24">
        <f>(I12+J12)</f>
        <v>11334.8928</v>
      </c>
      <c r="L12" s="1"/>
      <c r="M12" s="1"/>
      <c r="N12" s="1"/>
      <c r="O12" s="1"/>
      <c r="P12" s="1"/>
      <c r="Q12" s="1"/>
      <c r="R12" s="1"/>
      <c r="S12" s="1"/>
      <c r="T12" s="1"/>
    </row>
    <row r="13" spans="1:20" ht="15.75" x14ac:dyDescent="0.25">
      <c r="A13" s="50"/>
      <c r="B13" s="17">
        <v>4003344</v>
      </c>
      <c r="C13" s="18" t="s">
        <v>19</v>
      </c>
      <c r="D13" s="19">
        <v>219150</v>
      </c>
      <c r="E13" s="20" t="s">
        <v>1</v>
      </c>
      <c r="F13" s="47">
        <v>0.20699999999999999</v>
      </c>
      <c r="G13" s="22">
        <v>0.21</v>
      </c>
      <c r="H13" s="23">
        <f t="shared" ref="H13:H49" si="0">(F13*G13)+F13</f>
        <v>0.25046999999999997</v>
      </c>
      <c r="I13" s="24">
        <f t="shared" ref="I13:I49" si="1">(D13*F13)</f>
        <v>45364.049999999996</v>
      </c>
      <c r="J13" s="24">
        <f t="shared" ref="J13:J49" si="2">(I13*G13)</f>
        <v>9526.450499999999</v>
      </c>
      <c r="K13" s="24">
        <f t="shared" ref="K13:K49" si="3">(I13+J13)</f>
        <v>54890.500499999995</v>
      </c>
      <c r="L13" s="1"/>
      <c r="M13" s="1"/>
      <c r="N13" s="1"/>
      <c r="O13" s="1"/>
      <c r="P13" s="1"/>
      <c r="Q13" s="1"/>
      <c r="R13" s="1"/>
      <c r="S13" s="1"/>
      <c r="T13" s="1"/>
    </row>
    <row r="14" spans="1:20" s="48" customFormat="1" ht="30" x14ac:dyDescent="0.25">
      <c r="A14" s="50" t="s">
        <v>61</v>
      </c>
      <c r="B14" s="17">
        <v>4003345</v>
      </c>
      <c r="C14" s="39" t="s">
        <v>20</v>
      </c>
      <c r="D14" s="36">
        <v>510000</v>
      </c>
      <c r="E14" s="38" t="s">
        <v>1</v>
      </c>
      <c r="F14" s="41">
        <v>0.01</v>
      </c>
      <c r="G14" s="42">
        <v>0.21</v>
      </c>
      <c r="H14" s="43">
        <f t="shared" si="0"/>
        <v>1.21E-2</v>
      </c>
      <c r="I14" s="37">
        <f t="shared" si="1"/>
        <v>5100</v>
      </c>
      <c r="J14" s="37">
        <f t="shared" si="2"/>
        <v>1071</v>
      </c>
      <c r="K14" s="37">
        <f t="shared" si="3"/>
        <v>6171</v>
      </c>
      <c r="L14" s="46"/>
      <c r="M14" s="46"/>
      <c r="N14" s="46"/>
      <c r="O14" s="46"/>
      <c r="P14" s="46"/>
      <c r="Q14" s="46"/>
      <c r="R14" s="46"/>
      <c r="S14" s="46"/>
      <c r="T14" s="46"/>
    </row>
    <row r="15" spans="1:20" s="48" customFormat="1" ht="30" x14ac:dyDescent="0.25">
      <c r="A15" s="50"/>
      <c r="B15" s="17">
        <v>4003347</v>
      </c>
      <c r="C15" s="39" t="s">
        <v>21</v>
      </c>
      <c r="D15" s="36">
        <v>226000</v>
      </c>
      <c r="E15" s="38" t="s">
        <v>1</v>
      </c>
      <c r="F15" s="44">
        <v>2.7E-2</v>
      </c>
      <c r="G15" s="42">
        <v>0.21</v>
      </c>
      <c r="H15" s="43">
        <f t="shared" si="0"/>
        <v>3.2669999999999998E-2</v>
      </c>
      <c r="I15" s="37">
        <f t="shared" si="1"/>
        <v>6102</v>
      </c>
      <c r="J15" s="37">
        <f t="shared" si="2"/>
        <v>1281.4199999999998</v>
      </c>
      <c r="K15" s="37">
        <f t="shared" si="3"/>
        <v>7383.42</v>
      </c>
      <c r="L15" s="46"/>
      <c r="M15" s="46"/>
      <c r="N15" s="46"/>
      <c r="O15" s="46"/>
      <c r="P15" s="46"/>
      <c r="Q15" s="46"/>
      <c r="R15" s="46"/>
      <c r="S15" s="46"/>
      <c r="T15" s="46"/>
    </row>
    <row r="16" spans="1:20" s="48" customFormat="1" ht="30" x14ac:dyDescent="0.25">
      <c r="A16" s="50"/>
      <c r="B16" s="17">
        <v>4005278</v>
      </c>
      <c r="C16" s="39" t="s">
        <v>22</v>
      </c>
      <c r="D16" s="36">
        <v>112000</v>
      </c>
      <c r="E16" s="38" t="s">
        <v>1</v>
      </c>
      <c r="F16" s="44">
        <v>1.4E-2</v>
      </c>
      <c r="G16" s="42">
        <v>0.21</v>
      </c>
      <c r="H16" s="43">
        <f t="shared" si="0"/>
        <v>1.694E-2</v>
      </c>
      <c r="I16" s="37">
        <f t="shared" si="1"/>
        <v>1568</v>
      </c>
      <c r="J16" s="37">
        <f t="shared" si="2"/>
        <v>329.28</v>
      </c>
      <c r="K16" s="37">
        <f t="shared" si="3"/>
        <v>1897.28</v>
      </c>
      <c r="L16" s="46"/>
      <c r="M16" s="46"/>
      <c r="N16" s="46"/>
      <c r="O16" s="46"/>
      <c r="P16" s="46"/>
      <c r="Q16" s="46"/>
      <c r="R16" s="46"/>
      <c r="S16" s="46"/>
      <c r="T16" s="46"/>
    </row>
    <row r="17" spans="1:20" ht="15.75" x14ac:dyDescent="0.25">
      <c r="A17" s="50" t="s">
        <v>62</v>
      </c>
      <c r="B17" s="17">
        <v>4000211</v>
      </c>
      <c r="C17" s="18" t="s">
        <v>23</v>
      </c>
      <c r="D17" s="19">
        <v>96000</v>
      </c>
      <c r="E17" s="20" t="s">
        <v>1</v>
      </c>
      <c r="F17" s="47">
        <v>8.9999999999999993E-3</v>
      </c>
      <c r="G17" s="42">
        <v>0.21</v>
      </c>
      <c r="H17" s="23">
        <f t="shared" si="0"/>
        <v>1.0889999999999999E-2</v>
      </c>
      <c r="I17" s="24">
        <f t="shared" si="1"/>
        <v>863.99999999999989</v>
      </c>
      <c r="J17" s="24">
        <f t="shared" si="2"/>
        <v>181.43999999999997</v>
      </c>
      <c r="K17" s="24">
        <f t="shared" si="3"/>
        <v>1045.4399999999998</v>
      </c>
      <c r="L17" s="1"/>
      <c r="M17" s="1"/>
      <c r="N17" s="1"/>
      <c r="O17" s="1"/>
      <c r="P17" s="1"/>
      <c r="Q17" s="1"/>
      <c r="R17" s="1"/>
      <c r="S17" s="1"/>
      <c r="T17" s="1"/>
    </row>
    <row r="18" spans="1:20" ht="15.75" x14ac:dyDescent="0.25">
      <c r="A18" s="50"/>
      <c r="B18" s="17">
        <v>4003213</v>
      </c>
      <c r="C18" s="39" t="s">
        <v>24</v>
      </c>
      <c r="D18" s="19">
        <v>31000</v>
      </c>
      <c r="E18" s="20" t="s">
        <v>1</v>
      </c>
      <c r="F18" s="47">
        <v>4.1000000000000002E-2</v>
      </c>
      <c r="G18" s="42">
        <v>0.21</v>
      </c>
      <c r="H18" s="23">
        <f t="shared" si="0"/>
        <v>4.9610000000000001E-2</v>
      </c>
      <c r="I18" s="24">
        <f t="shared" si="1"/>
        <v>1271</v>
      </c>
      <c r="J18" s="24">
        <f t="shared" si="2"/>
        <v>266.90999999999997</v>
      </c>
      <c r="K18" s="24">
        <f t="shared" si="3"/>
        <v>1537.9099999999999</v>
      </c>
      <c r="L18" s="1"/>
      <c r="M18" s="1"/>
      <c r="N18" s="1"/>
      <c r="O18" s="1"/>
      <c r="P18" s="1"/>
      <c r="Q18" s="1"/>
      <c r="R18" s="1"/>
      <c r="S18" s="1"/>
      <c r="T18" s="1"/>
    </row>
    <row r="19" spans="1:20" ht="15.75" x14ac:dyDescent="0.25">
      <c r="A19" s="51" t="s">
        <v>63</v>
      </c>
      <c r="B19" s="17">
        <v>4000126</v>
      </c>
      <c r="C19" s="18" t="s">
        <v>25</v>
      </c>
      <c r="D19" s="19">
        <v>672</v>
      </c>
      <c r="E19" s="20" t="s">
        <v>1</v>
      </c>
      <c r="F19" s="21">
        <v>0.31</v>
      </c>
      <c r="G19" s="42">
        <v>0.21</v>
      </c>
      <c r="H19" s="23">
        <f t="shared" si="0"/>
        <v>0.37509999999999999</v>
      </c>
      <c r="I19" s="24">
        <f t="shared" si="1"/>
        <v>208.32</v>
      </c>
      <c r="J19" s="24">
        <f t="shared" si="2"/>
        <v>43.747199999999999</v>
      </c>
      <c r="K19" s="24">
        <f t="shared" si="3"/>
        <v>252.06719999999999</v>
      </c>
      <c r="L19" s="1"/>
      <c r="M19" s="1"/>
      <c r="N19" s="1"/>
      <c r="O19" s="1"/>
      <c r="P19" s="1"/>
      <c r="Q19" s="1"/>
      <c r="R19" s="1"/>
      <c r="S19" s="1"/>
      <c r="T19" s="1"/>
    </row>
    <row r="20" spans="1:20" ht="15.75" x14ac:dyDescent="0.25">
      <c r="A20" s="51"/>
      <c r="B20" s="17">
        <v>4000152</v>
      </c>
      <c r="C20" s="18" t="s">
        <v>26</v>
      </c>
      <c r="D20" s="19">
        <v>8682</v>
      </c>
      <c r="E20" s="20" t="s">
        <v>1</v>
      </c>
      <c r="F20" s="40">
        <v>2.4767000000000001</v>
      </c>
      <c r="G20" s="42">
        <v>0.21</v>
      </c>
      <c r="H20" s="23">
        <f t="shared" si="0"/>
        <v>2.996807</v>
      </c>
      <c r="I20" s="24">
        <f t="shared" si="1"/>
        <v>21502.7094</v>
      </c>
      <c r="J20" s="24">
        <f t="shared" si="2"/>
        <v>4515.5689739999998</v>
      </c>
      <c r="K20" s="24">
        <f t="shared" si="3"/>
        <v>26018.278374000001</v>
      </c>
      <c r="L20" s="1"/>
      <c r="M20" s="1"/>
      <c r="N20" s="1"/>
      <c r="O20" s="1"/>
      <c r="P20" s="1"/>
      <c r="Q20" s="1"/>
      <c r="R20" s="1"/>
      <c r="S20" s="1"/>
      <c r="T20" s="1"/>
    </row>
    <row r="21" spans="1:20" ht="15.75" x14ac:dyDescent="0.25">
      <c r="A21" s="51"/>
      <c r="B21" s="17">
        <v>4002639</v>
      </c>
      <c r="C21" s="18" t="s">
        <v>27</v>
      </c>
      <c r="D21" s="19">
        <v>360</v>
      </c>
      <c r="E21" s="20" t="s">
        <v>57</v>
      </c>
      <c r="F21" s="21">
        <v>0.35</v>
      </c>
      <c r="G21" s="42">
        <v>0.21</v>
      </c>
      <c r="H21" s="23">
        <f t="shared" si="0"/>
        <v>0.42349999999999999</v>
      </c>
      <c r="I21" s="24">
        <f t="shared" si="1"/>
        <v>125.99999999999999</v>
      </c>
      <c r="J21" s="24">
        <f t="shared" si="2"/>
        <v>26.459999999999997</v>
      </c>
      <c r="K21" s="24">
        <f t="shared" si="3"/>
        <v>152.45999999999998</v>
      </c>
      <c r="L21" s="1"/>
      <c r="M21" s="1"/>
      <c r="N21" s="1"/>
      <c r="O21" s="1"/>
      <c r="P21" s="1"/>
      <c r="Q21" s="1"/>
      <c r="R21" s="1"/>
      <c r="S21" s="1"/>
      <c r="T21" s="1"/>
    </row>
    <row r="22" spans="1:20" ht="15.75" x14ac:dyDescent="0.25">
      <c r="A22" s="51" t="s">
        <v>64</v>
      </c>
      <c r="B22" s="17">
        <v>4000132</v>
      </c>
      <c r="C22" s="18" t="s">
        <v>55</v>
      </c>
      <c r="D22" s="19">
        <v>10920</v>
      </c>
      <c r="E22" s="20" t="s">
        <v>58</v>
      </c>
      <c r="F22" s="21">
        <v>0.38</v>
      </c>
      <c r="G22" s="42">
        <v>0.21</v>
      </c>
      <c r="H22" s="23">
        <f t="shared" si="0"/>
        <v>0.45979999999999999</v>
      </c>
      <c r="I22" s="24">
        <f t="shared" si="1"/>
        <v>4149.6000000000004</v>
      </c>
      <c r="J22" s="24">
        <f t="shared" si="2"/>
        <v>871.41600000000005</v>
      </c>
      <c r="K22" s="24">
        <f t="shared" si="3"/>
        <v>5021.0160000000005</v>
      </c>
      <c r="L22" s="1"/>
      <c r="M22" s="1"/>
      <c r="N22" s="1"/>
      <c r="O22" s="1"/>
      <c r="P22" s="1"/>
      <c r="Q22" s="1"/>
      <c r="R22" s="1"/>
      <c r="S22" s="1"/>
      <c r="T22" s="1"/>
    </row>
    <row r="23" spans="1:20" ht="15.75" x14ac:dyDescent="0.25">
      <c r="A23" s="51"/>
      <c r="B23" s="17">
        <v>4000135</v>
      </c>
      <c r="C23" s="18" t="s">
        <v>28</v>
      </c>
      <c r="D23" s="19">
        <v>2328</v>
      </c>
      <c r="E23" s="20" t="s">
        <v>1</v>
      </c>
      <c r="F23" s="21">
        <v>1.87</v>
      </c>
      <c r="G23" s="42">
        <v>0.21</v>
      </c>
      <c r="H23" s="23">
        <f t="shared" si="0"/>
        <v>2.2627000000000002</v>
      </c>
      <c r="I23" s="24">
        <f t="shared" si="1"/>
        <v>4353.3600000000006</v>
      </c>
      <c r="J23" s="24">
        <f t="shared" si="2"/>
        <v>914.20560000000012</v>
      </c>
      <c r="K23" s="24">
        <f t="shared" si="3"/>
        <v>5267.5656000000008</v>
      </c>
      <c r="L23" s="1"/>
      <c r="M23" s="1"/>
      <c r="N23" s="1"/>
      <c r="O23" s="1"/>
      <c r="P23" s="1"/>
      <c r="Q23" s="1"/>
      <c r="R23" s="1"/>
      <c r="S23" s="1"/>
      <c r="T23" s="1"/>
    </row>
    <row r="24" spans="1:20" ht="15.75" x14ac:dyDescent="0.25">
      <c r="A24" s="51"/>
      <c r="B24" s="17">
        <v>4000136</v>
      </c>
      <c r="C24" s="18" t="s">
        <v>29</v>
      </c>
      <c r="D24" s="19">
        <v>432</v>
      </c>
      <c r="E24" s="20" t="s">
        <v>1</v>
      </c>
      <c r="F24" s="21">
        <v>0.12</v>
      </c>
      <c r="G24" s="42">
        <v>0.21</v>
      </c>
      <c r="H24" s="23">
        <f t="shared" si="0"/>
        <v>0.1452</v>
      </c>
      <c r="I24" s="24">
        <f t="shared" si="1"/>
        <v>51.839999999999996</v>
      </c>
      <c r="J24" s="24">
        <f t="shared" si="2"/>
        <v>10.886399999999998</v>
      </c>
      <c r="K24" s="24">
        <f t="shared" si="3"/>
        <v>62.726399999999998</v>
      </c>
      <c r="L24" s="1"/>
      <c r="M24" s="1"/>
      <c r="N24" s="1"/>
      <c r="O24" s="1"/>
      <c r="P24" s="1"/>
      <c r="Q24" s="1"/>
      <c r="R24" s="1"/>
      <c r="S24" s="1"/>
      <c r="T24" s="1"/>
    </row>
    <row r="25" spans="1:20" ht="15.75" x14ac:dyDescent="0.25">
      <c r="A25" s="51"/>
      <c r="B25" s="17">
        <v>4003193</v>
      </c>
      <c r="C25" s="18" t="s">
        <v>30</v>
      </c>
      <c r="D25" s="19">
        <v>30432</v>
      </c>
      <c r="E25" s="20" t="s">
        <v>1</v>
      </c>
      <c r="F25" s="21">
        <v>0.84</v>
      </c>
      <c r="G25" s="42">
        <v>0.21</v>
      </c>
      <c r="H25" s="23">
        <f t="shared" si="0"/>
        <v>1.0164</v>
      </c>
      <c r="I25" s="24">
        <f t="shared" si="1"/>
        <v>25562.879999999997</v>
      </c>
      <c r="J25" s="24">
        <f t="shared" si="2"/>
        <v>5368.2047999999995</v>
      </c>
      <c r="K25" s="24">
        <f t="shared" si="3"/>
        <v>30931.084799999997</v>
      </c>
      <c r="L25" s="1"/>
      <c r="M25" s="1"/>
      <c r="N25" s="1"/>
      <c r="O25" s="1"/>
      <c r="P25" s="1"/>
      <c r="Q25" s="1"/>
      <c r="R25" s="1"/>
      <c r="S25" s="1"/>
      <c r="T25" s="1"/>
    </row>
    <row r="26" spans="1:20" ht="15.75" x14ac:dyDescent="0.25">
      <c r="A26" s="51"/>
      <c r="B26" s="17">
        <v>4004178</v>
      </c>
      <c r="C26" s="18" t="s">
        <v>31</v>
      </c>
      <c r="D26" s="19">
        <v>21727440</v>
      </c>
      <c r="E26" s="20" t="s">
        <v>1</v>
      </c>
      <c r="F26" s="40">
        <v>5.1000000000000004E-3</v>
      </c>
      <c r="G26" s="42">
        <v>0.21</v>
      </c>
      <c r="H26" s="23">
        <f t="shared" si="0"/>
        <v>6.1710000000000003E-3</v>
      </c>
      <c r="I26" s="24">
        <f t="shared" si="1"/>
        <v>110809.944</v>
      </c>
      <c r="J26" s="24">
        <f t="shared" si="2"/>
        <v>23270.088240000001</v>
      </c>
      <c r="K26" s="24">
        <f t="shared" si="3"/>
        <v>134080.03224</v>
      </c>
      <c r="L26" s="1"/>
      <c r="M26" s="1"/>
      <c r="N26" s="1"/>
      <c r="O26" s="1"/>
      <c r="P26" s="1"/>
      <c r="Q26" s="1"/>
      <c r="R26" s="1"/>
      <c r="S26" s="1"/>
      <c r="T26" s="1"/>
    </row>
    <row r="27" spans="1:20" ht="15.75" x14ac:dyDescent="0.25">
      <c r="A27" s="49" t="s">
        <v>65</v>
      </c>
      <c r="B27" s="17">
        <v>4004160</v>
      </c>
      <c r="C27" s="18" t="s">
        <v>32</v>
      </c>
      <c r="D27" s="19">
        <v>1404</v>
      </c>
      <c r="E27" s="20" t="s">
        <v>1</v>
      </c>
      <c r="F27" s="21">
        <v>11.38</v>
      </c>
      <c r="G27" s="42">
        <v>0.21</v>
      </c>
      <c r="H27" s="23">
        <f t="shared" si="0"/>
        <v>13.7698</v>
      </c>
      <c r="I27" s="24">
        <f t="shared" si="1"/>
        <v>15977.52</v>
      </c>
      <c r="J27" s="24">
        <f t="shared" si="2"/>
        <v>3355.2791999999999</v>
      </c>
      <c r="K27" s="24">
        <f t="shared" si="3"/>
        <v>19332.799200000001</v>
      </c>
      <c r="L27" s="1"/>
      <c r="M27" s="1"/>
      <c r="N27" s="1"/>
      <c r="O27" s="1"/>
      <c r="P27" s="1"/>
      <c r="Q27" s="1"/>
      <c r="R27" s="1"/>
      <c r="S27" s="1"/>
      <c r="T27" s="1"/>
    </row>
    <row r="28" spans="1:20" ht="15.75" x14ac:dyDescent="0.25">
      <c r="A28" s="49"/>
      <c r="B28" s="17">
        <v>4004699</v>
      </c>
      <c r="C28" s="18" t="s">
        <v>33</v>
      </c>
      <c r="D28" s="19">
        <v>3192</v>
      </c>
      <c r="E28" s="20" t="s">
        <v>1</v>
      </c>
      <c r="F28" s="21">
        <v>4.58</v>
      </c>
      <c r="G28" s="42">
        <v>0.21</v>
      </c>
      <c r="H28" s="23">
        <f t="shared" si="0"/>
        <v>5.5418000000000003</v>
      </c>
      <c r="I28" s="24">
        <f t="shared" si="1"/>
        <v>14619.36</v>
      </c>
      <c r="J28" s="24">
        <f t="shared" si="2"/>
        <v>3070.0655999999999</v>
      </c>
      <c r="K28" s="24">
        <f t="shared" si="3"/>
        <v>17689.425600000002</v>
      </c>
      <c r="L28" s="1"/>
      <c r="M28" s="1"/>
      <c r="N28" s="1"/>
      <c r="O28" s="1"/>
      <c r="P28" s="1"/>
      <c r="Q28" s="1"/>
      <c r="R28" s="1"/>
      <c r="S28" s="1"/>
      <c r="T28" s="1"/>
    </row>
    <row r="29" spans="1:20" ht="15.75" x14ac:dyDescent="0.25">
      <c r="A29" s="49"/>
      <c r="B29" s="17">
        <v>4000247</v>
      </c>
      <c r="C29" s="18" t="s">
        <v>34</v>
      </c>
      <c r="D29" s="19">
        <v>162</v>
      </c>
      <c r="E29" s="20" t="s">
        <v>1</v>
      </c>
      <c r="F29" s="21">
        <v>12.94</v>
      </c>
      <c r="G29" s="42">
        <v>0.21</v>
      </c>
      <c r="H29" s="23">
        <f t="shared" si="0"/>
        <v>15.657399999999999</v>
      </c>
      <c r="I29" s="24">
        <f t="shared" si="1"/>
        <v>2096.2799999999997</v>
      </c>
      <c r="J29" s="24">
        <f t="shared" si="2"/>
        <v>440.21879999999993</v>
      </c>
      <c r="K29" s="24">
        <f t="shared" si="3"/>
        <v>2536.4987999999998</v>
      </c>
      <c r="L29" s="1"/>
      <c r="M29" s="1"/>
      <c r="N29" s="1"/>
      <c r="O29" s="1"/>
      <c r="P29" s="1"/>
      <c r="Q29" s="1"/>
      <c r="R29" s="1"/>
      <c r="S29" s="1"/>
      <c r="T29" s="1"/>
    </row>
    <row r="30" spans="1:20" ht="15.75" x14ac:dyDescent="0.25">
      <c r="A30" s="49" t="s">
        <v>66</v>
      </c>
      <c r="B30" s="17">
        <v>4000045</v>
      </c>
      <c r="C30" s="18" t="s">
        <v>35</v>
      </c>
      <c r="D30" s="19">
        <v>60</v>
      </c>
      <c r="E30" s="20" t="s">
        <v>1</v>
      </c>
      <c r="F30" s="21">
        <v>14.43</v>
      </c>
      <c r="G30" s="42">
        <v>0.21</v>
      </c>
      <c r="H30" s="23">
        <f t="shared" si="0"/>
        <v>17.4603</v>
      </c>
      <c r="I30" s="24">
        <f t="shared" si="1"/>
        <v>865.8</v>
      </c>
      <c r="J30" s="24">
        <f t="shared" si="2"/>
        <v>181.81799999999998</v>
      </c>
      <c r="K30" s="24">
        <f t="shared" si="3"/>
        <v>1047.6179999999999</v>
      </c>
      <c r="L30" s="1"/>
      <c r="M30" s="1"/>
      <c r="N30" s="1"/>
      <c r="O30" s="1"/>
      <c r="P30" s="1"/>
      <c r="Q30" s="1"/>
      <c r="R30" s="1"/>
      <c r="S30" s="1"/>
      <c r="T30" s="1"/>
    </row>
    <row r="31" spans="1:20" ht="15.75" x14ac:dyDescent="0.25">
      <c r="A31" s="49"/>
      <c r="B31" s="17">
        <v>4000046</v>
      </c>
      <c r="C31" s="18" t="s">
        <v>36</v>
      </c>
      <c r="D31" s="19">
        <v>1560</v>
      </c>
      <c r="E31" s="20" t="s">
        <v>1</v>
      </c>
      <c r="F31" s="21">
        <v>0.9</v>
      </c>
      <c r="G31" s="42">
        <v>0.21</v>
      </c>
      <c r="H31" s="23">
        <f t="shared" si="0"/>
        <v>1.089</v>
      </c>
      <c r="I31" s="24">
        <f t="shared" si="1"/>
        <v>1404</v>
      </c>
      <c r="J31" s="24">
        <f t="shared" si="2"/>
        <v>294.83999999999997</v>
      </c>
      <c r="K31" s="24">
        <f t="shared" si="3"/>
        <v>1698.84</v>
      </c>
      <c r="L31" s="1"/>
      <c r="M31" s="1"/>
      <c r="N31" s="1"/>
      <c r="O31" s="1"/>
      <c r="P31" s="1"/>
      <c r="Q31" s="1"/>
      <c r="R31" s="1"/>
      <c r="S31" s="1"/>
      <c r="T31" s="1"/>
    </row>
    <row r="32" spans="1:20" ht="15.75" x14ac:dyDescent="0.25">
      <c r="A32" s="49"/>
      <c r="B32" s="17">
        <v>4000089</v>
      </c>
      <c r="C32" s="18" t="s">
        <v>37</v>
      </c>
      <c r="D32" s="19">
        <v>625</v>
      </c>
      <c r="E32" s="20" t="s">
        <v>1</v>
      </c>
      <c r="F32" s="47">
        <v>0.40400000000000003</v>
      </c>
      <c r="G32" s="42">
        <v>0.21</v>
      </c>
      <c r="H32" s="23">
        <f t="shared" si="0"/>
        <v>0.48884000000000005</v>
      </c>
      <c r="I32" s="24">
        <f t="shared" si="1"/>
        <v>252.50000000000003</v>
      </c>
      <c r="J32" s="24">
        <f t="shared" si="2"/>
        <v>53.025000000000006</v>
      </c>
      <c r="K32" s="24">
        <f t="shared" si="3"/>
        <v>305.52500000000003</v>
      </c>
      <c r="L32" s="1"/>
      <c r="M32" s="1"/>
      <c r="N32" s="1"/>
      <c r="O32" s="1"/>
      <c r="P32" s="1"/>
      <c r="Q32" s="1"/>
      <c r="R32" s="1"/>
      <c r="S32" s="1"/>
      <c r="T32" s="1"/>
    </row>
    <row r="33" spans="1:20" ht="15.75" x14ac:dyDescent="0.25">
      <c r="A33" s="49"/>
      <c r="B33" s="17">
        <v>4000090</v>
      </c>
      <c r="C33" s="18" t="s">
        <v>38</v>
      </c>
      <c r="D33" s="19">
        <v>5700</v>
      </c>
      <c r="E33" s="20" t="s">
        <v>1</v>
      </c>
      <c r="F33" s="40">
        <v>0.17330000000000001</v>
      </c>
      <c r="G33" s="42">
        <v>0.21</v>
      </c>
      <c r="H33" s="23">
        <f>(F33*G33)+F33</f>
        <v>0.20969300000000002</v>
      </c>
      <c r="I33" s="24">
        <f t="shared" si="1"/>
        <v>987.81000000000006</v>
      </c>
      <c r="J33" s="24">
        <f t="shared" si="2"/>
        <v>207.4401</v>
      </c>
      <c r="K33" s="24">
        <f t="shared" si="3"/>
        <v>1195.2501</v>
      </c>
      <c r="L33" s="1"/>
      <c r="M33" s="1"/>
      <c r="N33" s="1"/>
      <c r="O33" s="1"/>
      <c r="P33" s="1"/>
      <c r="Q33" s="1"/>
      <c r="R33" s="1"/>
      <c r="S33" s="1"/>
      <c r="T33" s="1"/>
    </row>
    <row r="34" spans="1:20" ht="15.75" x14ac:dyDescent="0.25">
      <c r="A34" s="49"/>
      <c r="B34" s="17">
        <v>4000098</v>
      </c>
      <c r="C34" s="18" t="s">
        <v>39</v>
      </c>
      <c r="D34" s="19">
        <v>235</v>
      </c>
      <c r="E34" s="20" t="s">
        <v>1</v>
      </c>
      <c r="F34" s="21">
        <v>1.2</v>
      </c>
      <c r="G34" s="42">
        <v>0.21</v>
      </c>
      <c r="H34" s="23">
        <f t="shared" si="0"/>
        <v>1.452</v>
      </c>
      <c r="I34" s="24">
        <f t="shared" si="1"/>
        <v>282</v>
      </c>
      <c r="J34" s="24">
        <f t="shared" si="2"/>
        <v>59.22</v>
      </c>
      <c r="K34" s="24">
        <f t="shared" si="3"/>
        <v>341.22</v>
      </c>
      <c r="L34" s="1"/>
      <c r="M34" s="1"/>
      <c r="N34" s="1"/>
      <c r="O34" s="1"/>
      <c r="P34" s="1"/>
      <c r="Q34" s="1"/>
      <c r="R34" s="1"/>
      <c r="S34" s="1"/>
      <c r="T34" s="1"/>
    </row>
    <row r="35" spans="1:20" ht="15.75" x14ac:dyDescent="0.25">
      <c r="A35" s="49"/>
      <c r="B35" s="17">
        <v>4000106</v>
      </c>
      <c r="C35" s="18" t="s">
        <v>40</v>
      </c>
      <c r="D35" s="19">
        <v>184320</v>
      </c>
      <c r="E35" s="20" t="s">
        <v>59</v>
      </c>
      <c r="F35" s="40">
        <v>1.1000000000000001E-3</v>
      </c>
      <c r="G35" s="42">
        <v>0.21</v>
      </c>
      <c r="H35" s="23">
        <f t="shared" si="0"/>
        <v>1.3310000000000002E-3</v>
      </c>
      <c r="I35" s="24">
        <f t="shared" si="1"/>
        <v>202.75200000000001</v>
      </c>
      <c r="J35" s="24">
        <f t="shared" si="2"/>
        <v>42.577919999999999</v>
      </c>
      <c r="K35" s="24">
        <f t="shared" si="3"/>
        <v>245.32992000000002</v>
      </c>
      <c r="L35" s="1"/>
      <c r="M35" s="1"/>
      <c r="N35" s="1"/>
      <c r="O35" s="1"/>
      <c r="P35" s="1"/>
      <c r="Q35" s="1"/>
      <c r="R35" s="1"/>
      <c r="S35" s="1"/>
      <c r="T35" s="1"/>
    </row>
    <row r="36" spans="1:20" ht="15.75" x14ac:dyDescent="0.25">
      <c r="A36" s="49"/>
      <c r="B36" s="17">
        <v>4000111</v>
      </c>
      <c r="C36" s="18" t="s">
        <v>41</v>
      </c>
      <c r="D36" s="19">
        <v>1000</v>
      </c>
      <c r="E36" s="20" t="s">
        <v>1</v>
      </c>
      <c r="F36" s="21">
        <v>0.23</v>
      </c>
      <c r="G36" s="42">
        <v>0.21</v>
      </c>
      <c r="H36" s="23">
        <f t="shared" si="0"/>
        <v>0.27829999999999999</v>
      </c>
      <c r="I36" s="24">
        <f t="shared" si="1"/>
        <v>230</v>
      </c>
      <c r="J36" s="24">
        <f t="shared" si="2"/>
        <v>48.3</v>
      </c>
      <c r="K36" s="24">
        <f t="shared" si="3"/>
        <v>278.3</v>
      </c>
      <c r="L36" s="1"/>
      <c r="M36" s="1"/>
      <c r="N36" s="1"/>
      <c r="O36" s="1"/>
      <c r="P36" s="1"/>
      <c r="Q36" s="1"/>
      <c r="R36" s="1"/>
      <c r="S36" s="1"/>
      <c r="T36" s="1"/>
    </row>
    <row r="37" spans="1:20" ht="15.75" x14ac:dyDescent="0.25">
      <c r="A37" s="49"/>
      <c r="B37" s="17">
        <v>4000118</v>
      </c>
      <c r="C37" s="18" t="s">
        <v>42</v>
      </c>
      <c r="D37" s="19">
        <v>240</v>
      </c>
      <c r="E37" s="20" t="s">
        <v>1</v>
      </c>
      <c r="F37" s="21">
        <v>4.63</v>
      </c>
      <c r="G37" s="42">
        <v>0.21</v>
      </c>
      <c r="H37" s="23">
        <f t="shared" si="0"/>
        <v>5.6022999999999996</v>
      </c>
      <c r="I37" s="24">
        <f t="shared" si="1"/>
        <v>1111.2</v>
      </c>
      <c r="J37" s="24">
        <f t="shared" si="2"/>
        <v>233.352</v>
      </c>
      <c r="K37" s="24">
        <f t="shared" si="3"/>
        <v>1344.5520000000001</v>
      </c>
      <c r="L37" s="1"/>
      <c r="M37" s="1"/>
      <c r="N37" s="1"/>
      <c r="O37" s="1"/>
      <c r="P37" s="1"/>
      <c r="Q37" s="1"/>
      <c r="R37" s="1"/>
      <c r="S37" s="1"/>
      <c r="T37" s="1"/>
    </row>
    <row r="38" spans="1:20" ht="15.75" x14ac:dyDescent="0.25">
      <c r="A38" s="49"/>
      <c r="B38" s="17">
        <v>4000125</v>
      </c>
      <c r="C38" s="55" t="s">
        <v>69</v>
      </c>
      <c r="D38" s="19">
        <v>12</v>
      </c>
      <c r="E38" s="20" t="s">
        <v>1</v>
      </c>
      <c r="F38" s="21">
        <v>2.4900000000000002</v>
      </c>
      <c r="G38" s="42">
        <v>0.21</v>
      </c>
      <c r="H38" s="23">
        <f t="shared" si="0"/>
        <v>3.0129000000000001</v>
      </c>
      <c r="I38" s="24">
        <f t="shared" si="1"/>
        <v>29.880000000000003</v>
      </c>
      <c r="J38" s="24">
        <f t="shared" si="2"/>
        <v>6.2747999999999999</v>
      </c>
      <c r="K38" s="24">
        <f t="shared" si="3"/>
        <v>36.154800000000002</v>
      </c>
      <c r="L38" s="1"/>
      <c r="M38" s="1"/>
      <c r="N38" s="1"/>
      <c r="O38" s="1"/>
      <c r="P38" s="1"/>
      <c r="Q38" s="1"/>
      <c r="R38" s="1"/>
      <c r="S38" s="1"/>
      <c r="T38" s="1"/>
    </row>
    <row r="39" spans="1:20" ht="15.75" x14ac:dyDescent="0.25">
      <c r="A39" s="49"/>
      <c r="B39" s="17">
        <v>4000133</v>
      </c>
      <c r="C39" s="18" t="s">
        <v>43</v>
      </c>
      <c r="D39" s="19">
        <v>35200</v>
      </c>
      <c r="E39" s="20" t="s">
        <v>1</v>
      </c>
      <c r="F39" s="45">
        <v>7.3999999999999999E-4</v>
      </c>
      <c r="G39" s="42">
        <v>0.21</v>
      </c>
      <c r="H39" s="23">
        <f t="shared" si="0"/>
        <v>8.9539999999999997E-4</v>
      </c>
      <c r="I39" s="24">
        <f t="shared" si="1"/>
        <v>26.047999999999998</v>
      </c>
      <c r="J39" s="24">
        <f t="shared" si="2"/>
        <v>5.4700799999999994</v>
      </c>
      <c r="K39" s="24">
        <f t="shared" si="3"/>
        <v>31.518079999999998</v>
      </c>
      <c r="L39" s="1"/>
      <c r="M39" s="1"/>
      <c r="N39" s="1"/>
      <c r="O39" s="1"/>
      <c r="P39" s="1"/>
      <c r="Q39" s="1"/>
      <c r="R39" s="1"/>
      <c r="S39" s="1"/>
      <c r="T39" s="1"/>
    </row>
    <row r="40" spans="1:20" ht="15.75" x14ac:dyDescent="0.25">
      <c r="A40" s="49"/>
      <c r="B40" s="17">
        <v>4000134</v>
      </c>
      <c r="C40" s="18" t="s">
        <v>44</v>
      </c>
      <c r="D40" s="19">
        <v>2250</v>
      </c>
      <c r="E40" s="20" t="s">
        <v>1</v>
      </c>
      <c r="F40" s="21">
        <v>0.35</v>
      </c>
      <c r="G40" s="42">
        <v>0.21</v>
      </c>
      <c r="H40" s="23">
        <f t="shared" si="0"/>
        <v>0.42349999999999999</v>
      </c>
      <c r="I40" s="24">
        <f t="shared" si="1"/>
        <v>787.5</v>
      </c>
      <c r="J40" s="24">
        <f t="shared" si="2"/>
        <v>165.375</v>
      </c>
      <c r="K40" s="24">
        <f t="shared" si="3"/>
        <v>952.875</v>
      </c>
      <c r="L40" s="1"/>
      <c r="M40" s="1"/>
      <c r="N40" s="1"/>
      <c r="O40" s="1"/>
      <c r="P40" s="1"/>
      <c r="Q40" s="1"/>
      <c r="R40" s="1"/>
      <c r="S40" s="1"/>
      <c r="T40" s="1"/>
    </row>
    <row r="41" spans="1:20" ht="15.75" x14ac:dyDescent="0.25">
      <c r="A41" s="49"/>
      <c r="B41" s="17">
        <v>4000162</v>
      </c>
      <c r="C41" s="18" t="s">
        <v>45</v>
      </c>
      <c r="D41" s="19">
        <v>24</v>
      </c>
      <c r="E41" s="20" t="s">
        <v>1</v>
      </c>
      <c r="F41" s="21">
        <v>1.5</v>
      </c>
      <c r="G41" s="42">
        <v>0.21</v>
      </c>
      <c r="H41" s="23">
        <f t="shared" si="0"/>
        <v>1.8149999999999999</v>
      </c>
      <c r="I41" s="24">
        <f t="shared" si="1"/>
        <v>36</v>
      </c>
      <c r="J41" s="24">
        <f t="shared" si="2"/>
        <v>7.56</v>
      </c>
      <c r="K41" s="24">
        <f t="shared" si="3"/>
        <v>43.56</v>
      </c>
      <c r="L41" s="1"/>
      <c r="M41" s="1"/>
      <c r="N41" s="1"/>
      <c r="O41" s="1"/>
      <c r="P41" s="1"/>
      <c r="Q41" s="1"/>
      <c r="R41" s="1"/>
      <c r="S41" s="1"/>
      <c r="T41" s="1"/>
    </row>
    <row r="42" spans="1:20" ht="15.75" x14ac:dyDescent="0.25">
      <c r="A42" s="49"/>
      <c r="B42" s="17">
        <v>4000184</v>
      </c>
      <c r="C42" s="18" t="s">
        <v>46</v>
      </c>
      <c r="D42" s="19">
        <v>9</v>
      </c>
      <c r="E42" s="20" t="s">
        <v>1</v>
      </c>
      <c r="F42" s="21">
        <v>9.9499999999999993</v>
      </c>
      <c r="G42" s="42">
        <v>0.21</v>
      </c>
      <c r="H42" s="23">
        <f t="shared" si="0"/>
        <v>12.039499999999999</v>
      </c>
      <c r="I42" s="24">
        <f t="shared" si="1"/>
        <v>89.55</v>
      </c>
      <c r="J42" s="24">
        <f t="shared" si="2"/>
        <v>18.805499999999999</v>
      </c>
      <c r="K42" s="24">
        <f t="shared" si="3"/>
        <v>108.35549999999999</v>
      </c>
      <c r="L42" s="1"/>
      <c r="M42" s="1"/>
      <c r="N42" s="1"/>
      <c r="O42" s="1"/>
      <c r="P42" s="1"/>
      <c r="Q42" s="1"/>
      <c r="R42" s="1"/>
      <c r="S42" s="1"/>
      <c r="T42" s="1"/>
    </row>
    <row r="43" spans="1:20" ht="15.75" x14ac:dyDescent="0.25">
      <c r="A43" s="49"/>
      <c r="B43" s="17">
        <v>4000233</v>
      </c>
      <c r="C43" s="18" t="s">
        <v>47</v>
      </c>
      <c r="D43" s="19">
        <v>12600</v>
      </c>
      <c r="E43" s="20" t="s">
        <v>1</v>
      </c>
      <c r="F43" s="21">
        <v>5.4999999999999997E-3</v>
      </c>
      <c r="G43" s="42">
        <v>0.21</v>
      </c>
      <c r="H43" s="23">
        <f t="shared" si="0"/>
        <v>6.6549999999999995E-3</v>
      </c>
      <c r="I43" s="24">
        <f t="shared" si="1"/>
        <v>69.3</v>
      </c>
      <c r="J43" s="24">
        <f t="shared" si="2"/>
        <v>14.552999999999999</v>
      </c>
      <c r="K43" s="24">
        <f t="shared" si="3"/>
        <v>83.852999999999994</v>
      </c>
      <c r="L43" s="1"/>
      <c r="M43" s="1"/>
      <c r="N43" s="1"/>
      <c r="O43" s="1"/>
      <c r="P43" s="1"/>
      <c r="Q43" s="1"/>
      <c r="R43" s="1"/>
      <c r="S43" s="1"/>
      <c r="T43" s="1"/>
    </row>
    <row r="44" spans="1:20" ht="15.75" x14ac:dyDescent="0.25">
      <c r="A44" s="49"/>
      <c r="B44" s="17">
        <v>4000242</v>
      </c>
      <c r="C44" s="18" t="s">
        <v>48</v>
      </c>
      <c r="D44" s="19">
        <v>2292</v>
      </c>
      <c r="E44" s="20" t="s">
        <v>1</v>
      </c>
      <c r="F44" s="21">
        <v>1.19</v>
      </c>
      <c r="G44" s="42">
        <v>0.21</v>
      </c>
      <c r="H44" s="23">
        <f t="shared" si="0"/>
        <v>1.4399</v>
      </c>
      <c r="I44" s="24">
        <f t="shared" si="1"/>
        <v>2727.48</v>
      </c>
      <c r="J44" s="24">
        <f t="shared" si="2"/>
        <v>572.77080000000001</v>
      </c>
      <c r="K44" s="24">
        <f t="shared" si="3"/>
        <v>3300.2507999999998</v>
      </c>
      <c r="L44" s="1"/>
      <c r="M44" s="1"/>
      <c r="N44" s="1"/>
      <c r="O44" s="1"/>
      <c r="P44" s="1"/>
      <c r="Q44" s="1"/>
      <c r="R44" s="1"/>
      <c r="S44" s="1"/>
      <c r="T44" s="1"/>
    </row>
    <row r="45" spans="1:20" ht="15.75" x14ac:dyDescent="0.25">
      <c r="A45" s="49"/>
      <c r="B45" s="17">
        <v>4003308</v>
      </c>
      <c r="C45" s="18" t="s">
        <v>49</v>
      </c>
      <c r="D45" s="19">
        <v>15120</v>
      </c>
      <c r="E45" s="20" t="s">
        <v>1</v>
      </c>
      <c r="F45" s="40">
        <v>5.5599999999999997E-2</v>
      </c>
      <c r="G45" s="22">
        <v>0.1</v>
      </c>
      <c r="H45" s="23">
        <f t="shared" si="0"/>
        <v>6.1159999999999999E-2</v>
      </c>
      <c r="I45" s="24">
        <f t="shared" si="1"/>
        <v>840.67199999999991</v>
      </c>
      <c r="J45" s="24">
        <f t="shared" si="2"/>
        <v>84.0672</v>
      </c>
      <c r="K45" s="24">
        <f t="shared" si="3"/>
        <v>924.73919999999987</v>
      </c>
      <c r="L45" s="1"/>
      <c r="M45" s="1"/>
      <c r="N45" s="1"/>
      <c r="O45" s="1"/>
      <c r="P45" s="1"/>
      <c r="Q45" s="1"/>
      <c r="R45" s="1"/>
      <c r="S45" s="1"/>
      <c r="T45" s="1"/>
    </row>
    <row r="46" spans="1:20" ht="15.75" x14ac:dyDescent="0.25">
      <c r="A46" s="49"/>
      <c r="B46" s="17">
        <v>4004449</v>
      </c>
      <c r="C46" s="18" t="s">
        <v>50</v>
      </c>
      <c r="D46" s="19">
        <v>744</v>
      </c>
      <c r="E46" s="20" t="s">
        <v>1</v>
      </c>
      <c r="F46" s="21">
        <v>1.89</v>
      </c>
      <c r="G46" s="42">
        <v>0.21</v>
      </c>
      <c r="H46" s="23">
        <f t="shared" si="0"/>
        <v>2.2868999999999997</v>
      </c>
      <c r="I46" s="24">
        <f t="shared" si="1"/>
        <v>1406.1599999999999</v>
      </c>
      <c r="J46" s="24">
        <f t="shared" si="2"/>
        <v>295.29359999999997</v>
      </c>
      <c r="K46" s="24">
        <f t="shared" si="3"/>
        <v>1701.4535999999998</v>
      </c>
      <c r="L46" s="1"/>
      <c r="M46" s="1"/>
      <c r="N46" s="1"/>
      <c r="O46" s="1"/>
      <c r="P46" s="1"/>
      <c r="Q46" s="1"/>
      <c r="R46" s="1"/>
      <c r="S46" s="1"/>
      <c r="T46" s="1"/>
    </row>
    <row r="47" spans="1:20" ht="15.75" x14ac:dyDescent="0.25">
      <c r="A47" s="49"/>
      <c r="B47" s="17">
        <v>4004950</v>
      </c>
      <c r="C47" s="18" t="s">
        <v>51</v>
      </c>
      <c r="D47" s="19">
        <v>1835</v>
      </c>
      <c r="E47" s="20" t="s">
        <v>57</v>
      </c>
      <c r="F47" s="21">
        <v>0.22</v>
      </c>
      <c r="G47" s="42">
        <v>0.21</v>
      </c>
      <c r="H47" s="23">
        <f t="shared" si="0"/>
        <v>0.26619999999999999</v>
      </c>
      <c r="I47" s="24">
        <f t="shared" si="1"/>
        <v>403.7</v>
      </c>
      <c r="J47" s="24">
        <f t="shared" si="2"/>
        <v>84.777000000000001</v>
      </c>
      <c r="K47" s="24">
        <f t="shared" si="3"/>
        <v>488.47699999999998</v>
      </c>
      <c r="L47" s="1"/>
      <c r="M47" s="1"/>
      <c r="N47" s="1"/>
      <c r="O47" s="1"/>
      <c r="P47" s="1"/>
      <c r="Q47" s="1"/>
      <c r="R47" s="1"/>
      <c r="S47" s="1"/>
      <c r="T47" s="1"/>
    </row>
    <row r="48" spans="1:20" ht="15.75" x14ac:dyDescent="0.25">
      <c r="A48" s="49"/>
      <c r="B48" s="17">
        <v>4005159</v>
      </c>
      <c r="C48" s="18" t="s">
        <v>52</v>
      </c>
      <c r="D48" s="19">
        <v>560</v>
      </c>
      <c r="E48" s="20" t="s">
        <v>1</v>
      </c>
      <c r="F48" s="40">
        <v>0.26129999999999998</v>
      </c>
      <c r="G48" s="42">
        <v>0.21</v>
      </c>
      <c r="H48" s="23">
        <f t="shared" si="0"/>
        <v>0.31617299999999998</v>
      </c>
      <c r="I48" s="24">
        <f t="shared" si="1"/>
        <v>146.32799999999997</v>
      </c>
      <c r="J48" s="24">
        <f t="shared" si="2"/>
        <v>30.728879999999993</v>
      </c>
      <c r="K48" s="24">
        <f t="shared" si="3"/>
        <v>177.05687999999998</v>
      </c>
      <c r="L48" s="1"/>
      <c r="M48" s="1"/>
      <c r="N48" s="1"/>
      <c r="O48" s="1"/>
      <c r="P48" s="1"/>
      <c r="Q48" s="1"/>
      <c r="R48" s="1"/>
      <c r="S48" s="1"/>
      <c r="T48" s="1"/>
    </row>
    <row r="49" spans="1:20" ht="15.75" x14ac:dyDescent="0.25">
      <c r="A49" s="49" t="s">
        <v>67</v>
      </c>
      <c r="B49" s="17">
        <v>4000163</v>
      </c>
      <c r="C49" s="18" t="s">
        <v>53</v>
      </c>
      <c r="D49" s="19">
        <v>10260</v>
      </c>
      <c r="E49" s="20" t="s">
        <v>1</v>
      </c>
      <c r="F49" s="21">
        <v>0.5</v>
      </c>
      <c r="G49" s="42">
        <v>0.21</v>
      </c>
      <c r="H49" s="23">
        <f t="shared" si="0"/>
        <v>0.60499999999999998</v>
      </c>
      <c r="I49" s="24">
        <f t="shared" si="1"/>
        <v>5130</v>
      </c>
      <c r="J49" s="24">
        <f t="shared" si="2"/>
        <v>1077.3</v>
      </c>
      <c r="K49" s="24">
        <f t="shared" si="3"/>
        <v>6207.3</v>
      </c>
      <c r="L49" s="1"/>
      <c r="M49" s="1"/>
      <c r="N49" s="1"/>
      <c r="O49" s="1"/>
      <c r="P49" s="1"/>
      <c r="Q49" s="1"/>
      <c r="R49" s="1"/>
      <c r="S49" s="1"/>
      <c r="T49" s="1"/>
    </row>
    <row r="50" spans="1:20" ht="15.75" x14ac:dyDescent="0.25">
      <c r="A50" s="49"/>
      <c r="B50" s="17">
        <v>4000169</v>
      </c>
      <c r="C50" s="18" t="s">
        <v>54</v>
      </c>
      <c r="D50" s="19">
        <v>90</v>
      </c>
      <c r="E50" s="20" t="s">
        <v>1</v>
      </c>
      <c r="F50" s="21">
        <v>11.63</v>
      </c>
      <c r="G50" s="42">
        <v>0.21</v>
      </c>
      <c r="H50" s="23">
        <f t="shared" ref="H50:H51" si="4">(F50*G50)+F50</f>
        <v>14.0723</v>
      </c>
      <c r="I50" s="24">
        <f t="shared" ref="I50:I51" si="5">(D50*F50)</f>
        <v>1046.7</v>
      </c>
      <c r="J50" s="24">
        <f t="shared" ref="J50:J51" si="6">(I50*G50)</f>
        <v>219.80699999999999</v>
      </c>
      <c r="K50" s="24">
        <f t="shared" ref="K50:K51" si="7">(I50+J50)</f>
        <v>1266.5070000000001</v>
      </c>
      <c r="L50" s="1"/>
      <c r="M50" s="1"/>
      <c r="N50" s="1"/>
      <c r="O50" s="1"/>
      <c r="P50" s="1"/>
      <c r="Q50" s="1"/>
      <c r="R50" s="1"/>
      <c r="S50" s="1"/>
      <c r="T50" s="1"/>
    </row>
    <row r="51" spans="1:20" ht="15.75" x14ac:dyDescent="0.25">
      <c r="A51" s="49"/>
      <c r="B51" s="17">
        <v>4003342</v>
      </c>
      <c r="C51" s="18" t="s">
        <v>56</v>
      </c>
      <c r="D51" s="19">
        <v>1004</v>
      </c>
      <c r="E51" s="20" t="s">
        <v>57</v>
      </c>
      <c r="F51" s="21">
        <v>3.4</v>
      </c>
      <c r="G51" s="42">
        <v>0.21</v>
      </c>
      <c r="H51" s="23">
        <f t="shared" si="4"/>
        <v>4.1139999999999999</v>
      </c>
      <c r="I51" s="24">
        <f t="shared" si="5"/>
        <v>3413.6</v>
      </c>
      <c r="J51" s="24">
        <f t="shared" si="6"/>
        <v>716.85599999999999</v>
      </c>
      <c r="K51" s="24">
        <f t="shared" si="7"/>
        <v>4130.4560000000001</v>
      </c>
      <c r="L51" s="1"/>
      <c r="M51" s="1"/>
      <c r="N51" s="1"/>
      <c r="O51" s="1"/>
      <c r="P51" s="1"/>
      <c r="Q51" s="1"/>
      <c r="R51" s="1"/>
      <c r="S51" s="1"/>
      <c r="T51" s="1"/>
    </row>
    <row r="52" spans="1:20" ht="15.75" x14ac:dyDescent="0.25">
      <c r="A52" s="25"/>
      <c r="B52" s="25"/>
      <c r="C52" s="26"/>
      <c r="D52" s="27"/>
      <c r="E52" s="28"/>
      <c r="F52" s="1"/>
      <c r="G52" s="29"/>
      <c r="H52" s="30"/>
      <c r="I52" s="31"/>
      <c r="J52" s="31"/>
      <c r="K52" s="31"/>
      <c r="L52" s="1"/>
      <c r="M52" s="1"/>
      <c r="N52" s="1"/>
      <c r="O52" s="1"/>
      <c r="P52" s="1"/>
      <c r="Q52" s="1"/>
      <c r="R52" s="1"/>
      <c r="S52" s="1"/>
      <c r="T52" s="1"/>
    </row>
    <row r="53" spans="1:20" ht="15.75" x14ac:dyDescent="0.25">
      <c r="A53" s="1"/>
      <c r="B53" s="1"/>
      <c r="C53" s="1"/>
      <c r="D53" s="1"/>
      <c r="E53" s="1"/>
      <c r="F53" s="1"/>
      <c r="G53" s="1"/>
      <c r="H53" s="32" t="s">
        <v>15</v>
      </c>
      <c r="I53" s="33">
        <f>SUM(I12:I52)</f>
        <v>290583.52339999995</v>
      </c>
      <c r="J53" s="33">
        <f>SUM(J12:J52)</f>
        <v>60930.065994000004</v>
      </c>
      <c r="K53" s="33">
        <f>SUM(K12:K52)</f>
        <v>351513.58939400013</v>
      </c>
      <c r="L53" s="1"/>
      <c r="M53" s="1"/>
      <c r="N53" s="1"/>
      <c r="O53" s="1"/>
      <c r="P53" s="1"/>
      <c r="Q53" s="1"/>
      <c r="R53" s="1"/>
      <c r="S53" s="1"/>
      <c r="T53" s="1"/>
    </row>
    <row r="54" spans="1:20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</row>
    <row r="55" spans="1:20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</row>
    <row r="56" spans="1:20" ht="15.75" x14ac:dyDescent="0.25">
      <c r="A56" s="1"/>
      <c r="B56" s="1"/>
      <c r="C56" s="1"/>
      <c r="D56" s="1"/>
      <c r="E56" s="1"/>
      <c r="F56" s="1"/>
      <c r="G56" s="35" t="s">
        <v>17</v>
      </c>
      <c r="H56" s="34"/>
      <c r="I56" s="33">
        <f>I53*4</f>
        <v>1162334.0935999998</v>
      </c>
      <c r="J56" s="33">
        <f>J53*4</f>
        <v>243720.26397600002</v>
      </c>
      <c r="K56" s="33">
        <f>K53*4</f>
        <v>1406054.3575760005</v>
      </c>
      <c r="L56" s="1"/>
      <c r="M56" s="1"/>
      <c r="N56" s="1"/>
      <c r="O56" s="1"/>
      <c r="P56" s="1"/>
      <c r="Q56" s="1"/>
      <c r="R56" s="1"/>
      <c r="S56" s="1"/>
      <c r="T56" s="1"/>
    </row>
  </sheetData>
  <mergeCells count="13">
    <mergeCell ref="A7:K7"/>
    <mergeCell ref="A8:B8"/>
    <mergeCell ref="A9:B9"/>
    <mergeCell ref="C9:K9"/>
    <mergeCell ref="C8:K8"/>
    <mergeCell ref="A49:A51"/>
    <mergeCell ref="A12:A13"/>
    <mergeCell ref="A14:A16"/>
    <mergeCell ref="A17:A18"/>
    <mergeCell ref="A19:A21"/>
    <mergeCell ref="A22:A26"/>
    <mergeCell ref="A27:A29"/>
    <mergeCell ref="A30:A48"/>
  </mergeCells>
  <pageMargins left="0.70866141732283472" right="0.70866141732283472" top="0.74803149606299213" bottom="0.74803149606299213" header="0.31496062992125984" footer="0.31496062992125984"/>
  <pageSetup paperSize="9" scale="64" fitToHeight="3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3</vt:i4>
      </vt:variant>
    </vt:vector>
  </HeadingPairs>
  <TitlesOfParts>
    <vt:vector size="3" baseType="lpstr">
      <vt:lpstr>Full1</vt:lpstr>
      <vt:lpstr>Full2</vt:lpstr>
      <vt:lpstr>Full3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Garrido Pitarque</dc:creator>
  <cp:lastModifiedBy>Anna Garrido Pitarque</cp:lastModifiedBy>
  <cp:lastPrinted>2021-05-13T12:14:29Z</cp:lastPrinted>
  <dcterms:created xsi:type="dcterms:W3CDTF">2017-04-25T08:15:41Z</dcterms:created>
  <dcterms:modified xsi:type="dcterms:W3CDTF">2021-05-25T10:15:51Z</dcterms:modified>
</cp:coreProperties>
</file>