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Mis carpetas\SECRETARIA INTERVENCIÓN Y OPOSICIONES\Ajuntament Riudecols\Núria\Contractació\Contractes menors\2021\"/>
    </mc:Choice>
  </mc:AlternateContent>
  <xr:revisionPtr revIDLastSave="0" documentId="13_ncr:1_{F28745D0-D26A-4E6A-8D6B-903E3CE9930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CM2021-1T" sheetId="1" r:id="rId1"/>
  </sheets>
  <externalReferences>
    <externalReference r:id="rId2"/>
  </externalReferences>
  <definedNames>
    <definedName name="TIPUS_HIDDEN">[1]Hidden!$C$2:$C$4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9" i="1" l="1"/>
  <c r="J40" i="1"/>
  <c r="I36" i="1"/>
  <c r="I37" i="1"/>
  <c r="J37" i="1" s="1"/>
  <c r="I38" i="1"/>
  <c r="J38" i="1" s="1"/>
  <c r="I39" i="1"/>
  <c r="I40" i="1"/>
  <c r="I41" i="1"/>
  <c r="J41" i="1" s="1"/>
  <c r="J36" i="1"/>
  <c r="J35" i="1"/>
  <c r="I35" i="1"/>
  <c r="I33" i="1"/>
  <c r="J34" i="1"/>
  <c r="J32" i="1"/>
  <c r="I32" i="1"/>
  <c r="I31" i="1"/>
  <c r="J31" i="1"/>
  <c r="J21" i="1"/>
  <c r="J22" i="1"/>
  <c r="J25" i="1"/>
  <c r="J26" i="1"/>
  <c r="J29" i="1"/>
  <c r="I20" i="1"/>
  <c r="J20" i="1" s="1"/>
  <c r="I21" i="1"/>
  <c r="I22" i="1"/>
  <c r="I23" i="1"/>
  <c r="J23" i="1" s="1"/>
  <c r="I24" i="1"/>
  <c r="J24" i="1" s="1"/>
  <c r="I25" i="1"/>
  <c r="I26" i="1"/>
  <c r="I27" i="1"/>
  <c r="J27" i="1" s="1"/>
  <c r="I28" i="1"/>
  <c r="J28" i="1" s="1"/>
  <c r="I29" i="1"/>
  <c r="J18" i="1"/>
  <c r="J17" i="1"/>
  <c r="I17" i="1"/>
  <c r="I14" i="1"/>
  <c r="J13" i="1"/>
  <c r="J14" i="1"/>
  <c r="J11" i="1"/>
  <c r="J10" i="1"/>
  <c r="J3" i="1"/>
  <c r="J2" i="1"/>
  <c r="I3" i="1"/>
  <c r="I4" i="1"/>
  <c r="J4" i="1" s="1"/>
  <c r="I5" i="1"/>
  <c r="J5" i="1" s="1"/>
  <c r="I6" i="1"/>
  <c r="J6" i="1" s="1"/>
  <c r="I7" i="1"/>
  <c r="J7" i="1" s="1"/>
  <c r="I8" i="1"/>
  <c r="J8" i="1" s="1"/>
  <c r="I11" i="1"/>
  <c r="I12" i="1"/>
  <c r="J12" i="1" s="1"/>
  <c r="I13" i="1"/>
  <c r="I15" i="1"/>
  <c r="J15" i="1" s="1"/>
  <c r="I16" i="1"/>
  <c r="J16" i="1" s="1"/>
  <c r="I19" i="1"/>
  <c r="J19" i="1" s="1"/>
  <c r="I30" i="1"/>
  <c r="J30" i="1" s="1"/>
  <c r="I2" i="1"/>
  <c r="J33" i="1" l="1"/>
</calcChain>
</file>

<file path=xl/sharedStrings.xml><?xml version="1.0" encoding="utf-8"?>
<sst xmlns="http://schemas.openxmlformats.org/spreadsheetml/2006/main" count="237" uniqueCount="181">
  <si>
    <t xml:space="preserve">TIPUS </t>
  </si>
  <si>
    <t>ANY D'EXECUCIÓ</t>
  </si>
  <si>
    <t>EXPEDIENT</t>
  </si>
  <si>
    <t>DESCRIPCIÓ</t>
  </si>
  <si>
    <t>ADJUDICATARI: NIF</t>
  </si>
  <si>
    <t>ADJUDICATARI: NOM</t>
  </si>
  <si>
    <t>SU - 3. SUBMINISTRAMENTS</t>
  </si>
  <si>
    <t>1/2020</t>
  </si>
  <si>
    <t>2/2020</t>
  </si>
  <si>
    <t>A43042837</t>
  </si>
  <si>
    <t>Arts Gràfiques Octavi, S.A.</t>
  </si>
  <si>
    <t>SE - 5. SERVEIS</t>
  </si>
  <si>
    <t>B55764807</t>
  </si>
  <si>
    <t>Quiminet Profesional, S.L.</t>
  </si>
  <si>
    <t>B43120534</t>
  </si>
  <si>
    <t>Ambient Servei Control de Plagues, S.L.</t>
  </si>
  <si>
    <t>B43451046</t>
  </si>
  <si>
    <t>39885261H</t>
  </si>
  <si>
    <t>Adquisició de sal per vies públiques</t>
  </si>
  <si>
    <t>B43773340</t>
  </si>
  <si>
    <t>Servisal Salinera, S.L.</t>
  </si>
  <si>
    <t>B43510957</t>
  </si>
  <si>
    <t>B55709273</t>
  </si>
  <si>
    <t>Bermarservice Tarragona, S.L.</t>
  </si>
  <si>
    <t>F20025318</t>
  </si>
  <si>
    <t>39661317W</t>
  </si>
  <si>
    <t>Vicenç Beneito Molins</t>
  </si>
  <si>
    <t>B22254940</t>
  </si>
  <si>
    <t>Bigmat Ochoa, S.L.</t>
  </si>
  <si>
    <t>39868177T</t>
  </si>
  <si>
    <t>Ramon Galera Dengra</t>
  </si>
  <si>
    <t>Reparació màquina escombradora vies públiques</t>
  </si>
  <si>
    <t>Mont-Roig Motor, S.L.</t>
  </si>
  <si>
    <t>77835005S</t>
  </si>
  <si>
    <t>Joel Balsalobre Pedrola</t>
  </si>
  <si>
    <t>39706011F</t>
  </si>
  <si>
    <t>Núria Roca Trenchs</t>
  </si>
  <si>
    <t>B59383596</t>
  </si>
  <si>
    <t>ABS Informática, S.L.U.</t>
  </si>
  <si>
    <t>B17711672</t>
  </si>
  <si>
    <t>Apeiron Software, S.L.</t>
  </si>
  <si>
    <t>39900352K</t>
  </si>
  <si>
    <t>Joaquin Serrano Revelles</t>
  </si>
  <si>
    <t>A08522955</t>
  </si>
  <si>
    <t>Etra Bonal, S.A.</t>
  </si>
  <si>
    <t>B83082958</t>
  </si>
  <si>
    <t>Premier Quimicas, S.L.</t>
  </si>
  <si>
    <t>J55642466</t>
  </si>
  <si>
    <t>Viñas-Montserrat Dissenyadors Associats SCP</t>
  </si>
  <si>
    <t>B43947720</t>
  </si>
  <si>
    <t>B43981208</t>
  </si>
  <si>
    <t>B55600027</t>
  </si>
  <si>
    <t>Comunicación Vintage, S.L.</t>
  </si>
  <si>
    <t>IMPORT ADJUDICACIÓ (SENSE IVA)</t>
  </si>
  <si>
    <t>TIPUS</t>
  </si>
  <si>
    <t>IMPORT ADJUDICACIÓ (AMB IVA)</t>
  </si>
  <si>
    <t>IMPORT IVA</t>
  </si>
  <si>
    <t>PRESSUPOST LICITACIÓ TOTAL (AMB IVA)</t>
  </si>
  <si>
    <t>39908725E</t>
  </si>
  <si>
    <t>Jordi Fernández Masip</t>
  </si>
  <si>
    <t>DATA INICI EXECUCIÓ</t>
  </si>
  <si>
    <t>DATA FI EXECUCIÓ</t>
  </si>
  <si>
    <t>1/2021</t>
  </si>
  <si>
    <t>2/2021</t>
  </si>
  <si>
    <t>3/2021</t>
  </si>
  <si>
    <t>4/2021</t>
  </si>
  <si>
    <t>5/2021</t>
  </si>
  <si>
    <t>6/2021</t>
  </si>
  <si>
    <t>7/2021</t>
  </si>
  <si>
    <t>8/2021</t>
  </si>
  <si>
    <t>9/2021</t>
  </si>
  <si>
    <t>10/2021</t>
  </si>
  <si>
    <t>11/2021</t>
  </si>
  <si>
    <t>12/2021</t>
  </si>
  <si>
    <t>13/2021</t>
  </si>
  <si>
    <t>14/2021</t>
  </si>
  <si>
    <t>15/2021</t>
  </si>
  <si>
    <t>16/2021</t>
  </si>
  <si>
    <t>17/2021</t>
  </si>
  <si>
    <t>18/2021</t>
  </si>
  <si>
    <t>19/2021</t>
  </si>
  <si>
    <t>20/2021</t>
  </si>
  <si>
    <t>21/2021</t>
  </si>
  <si>
    <t>22/2021</t>
  </si>
  <si>
    <t>23/2021</t>
  </si>
  <si>
    <t>24/2021</t>
  </si>
  <si>
    <t>25/2021</t>
  </si>
  <si>
    <t>26/2021</t>
  </si>
  <si>
    <t>27/2021</t>
  </si>
  <si>
    <t>28/2021</t>
  </si>
  <si>
    <t>29/2021</t>
  </si>
  <si>
    <t>30/2021</t>
  </si>
  <si>
    <t>31/2021</t>
  </si>
  <si>
    <t>32/2021</t>
  </si>
  <si>
    <t>33/2021</t>
  </si>
  <si>
    <t>34/2021</t>
  </si>
  <si>
    <t>35/2021</t>
  </si>
  <si>
    <t>36/2021</t>
  </si>
  <si>
    <t>37/2021</t>
  </si>
  <si>
    <t>38/2021</t>
  </si>
  <si>
    <t>39/2021</t>
  </si>
  <si>
    <t>40/2021</t>
  </si>
  <si>
    <t>Redacció memòria enllumenat públic i poliesportiu</t>
  </si>
  <si>
    <t>Arranjament de camins primer semestre 2021</t>
  </si>
  <si>
    <t>Servei de personal de biblioteca</t>
  </si>
  <si>
    <t>Subministram. de mobiliari camerino Casal i altres Casa de Cultura</t>
  </si>
  <si>
    <t>Serveis manteniment aplicació comptabilitat</t>
  </si>
  <si>
    <t>Manteniment pàgina web municipal</t>
  </si>
  <si>
    <t>Material desinfecció llar d'infants i EPIS Covid Eleccions Parlament 14-2-2021</t>
  </si>
  <si>
    <t>Subministrament de materials per manteniment (ferreteria)</t>
  </si>
  <si>
    <t>Lloguer de 2 semàfors portàtils per regular trànsit c/ Catalunya</t>
  </si>
  <si>
    <t>Serveis Cementiri enterrament Gertrudis Valero Mestre</t>
  </si>
  <si>
    <t>Reparació vehicle brigada matrícula 9245HPF</t>
  </si>
  <si>
    <t>Adquisició de material de neteja</t>
  </si>
  <si>
    <t>Tredballs de retolació furgoneta brigada mpal. amb vinil</t>
  </si>
  <si>
    <t>Manteniment 2021 Ascensors Casa de Cultura i L'Era</t>
  </si>
  <si>
    <t>Material per el Cementiri Municipal</t>
  </si>
  <si>
    <t>Adamo Telecom Iberia, S.A.U</t>
  </si>
  <si>
    <t>Subministrament de material d'obra i construcció</t>
  </si>
  <si>
    <t>Reparació màquina neteja Casal Municipal</t>
  </si>
  <si>
    <t>Confecció nova plana web Ajuntament</t>
  </si>
  <si>
    <t>Manteniment pàgina Web Municipal  2021</t>
  </si>
  <si>
    <t>Adquisició de banderes pel balcó de l'Ajuntament</t>
  </si>
  <si>
    <t>Lloguer maquinaria 2021</t>
  </si>
  <si>
    <t>Lona impresa per el Dia de la Dona</t>
  </si>
  <si>
    <t>Lloguer de grup electrògen per obres a la Pl. M.Cinto Verdaguer</t>
  </si>
  <si>
    <t>Adquisició de detalls per l'acte del Dia de la Dona (Bidó serigrafiat)</t>
  </si>
  <si>
    <t>Franquicia assegurança reparació vidres escola M.D. Roser</t>
  </si>
  <si>
    <t>Adquisició respall màquina neteja Casal Mpal.</t>
  </si>
  <si>
    <t>Reparació aparell telefònic secretaria oficines mpals.</t>
  </si>
  <si>
    <t>Lloguer anual d'una minideixalleria per petits residus</t>
  </si>
  <si>
    <t>Manteniment anual aplicació gestió Cementiri Municipal</t>
  </si>
  <si>
    <t>Reparació i certificació OCA ascensor Era</t>
  </si>
  <si>
    <t>Rentamans desengrasant</t>
  </si>
  <si>
    <t>Subministrament pintura per les vies públiques</t>
  </si>
  <si>
    <t>Serveis manteniment bancs vies públiques, porta accés pati escola i portes i finestres edificis mpals.</t>
  </si>
  <si>
    <t>Treballs de reparació de finestres i persianes escola i altres</t>
  </si>
  <si>
    <t>Intervenció tècnica configuració telèfonbi comprovació funcionament</t>
  </si>
  <si>
    <t>40927531C</t>
  </si>
  <si>
    <t>B65959348</t>
  </si>
  <si>
    <t>B43309293</t>
  </si>
  <si>
    <t>B01213032</t>
  </si>
  <si>
    <t>A65232357</t>
  </si>
  <si>
    <t>B62800024</t>
  </si>
  <si>
    <t>B423703123</t>
  </si>
  <si>
    <t>39849773L</t>
  </si>
  <si>
    <t>39675167Y</t>
  </si>
  <si>
    <t>B60061231</t>
  </si>
  <si>
    <t>B43213586</t>
  </si>
  <si>
    <t>B39755590</t>
  </si>
  <si>
    <t>B43487578</t>
  </si>
  <si>
    <t>Enric Monllaó Ramon</t>
  </si>
  <si>
    <t>Giravolt i Acció, SLU</t>
  </si>
  <si>
    <t>Estil·lisme i Mobiliari 1974, S.L.</t>
  </si>
  <si>
    <t>Natura Local, S.L.</t>
  </si>
  <si>
    <t>C.I.N.M.A.Q., S.L.</t>
  </si>
  <si>
    <t>Suministros Agricolas Jardicamp, S.L.</t>
  </si>
  <si>
    <t>Axor-Rentals, S.L.</t>
  </si>
  <si>
    <t>Orona S. Coop.</t>
  </si>
  <si>
    <t>Adamo Telecom Iberia, S.A.U.</t>
  </si>
  <si>
    <t>Ambient, Servei de Control de Plagues, S.L.</t>
  </si>
  <si>
    <t>Via Pública de publicidad exterior, S.L.</t>
  </si>
  <si>
    <t>Tractomecanic Maqunaria, S.L.</t>
  </si>
  <si>
    <t>Xavier Pascual Guinart</t>
  </si>
  <si>
    <t>Domingo Sosa Ribas</t>
  </si>
  <si>
    <t>Ricard Savé Sánchez (Servicom Reus)</t>
  </si>
  <si>
    <t>Blipvert, S.L.</t>
  </si>
  <si>
    <t>Ascensores y Servicios, S.L.</t>
  </si>
  <si>
    <t>Banyan Clean, S.L.</t>
  </si>
  <si>
    <t>Pinturas Tarragona 2000, S.L.</t>
  </si>
  <si>
    <t>OBSERVACIONS</t>
  </si>
  <si>
    <t>Cancel·lat</t>
  </si>
  <si>
    <t>IVA múltiple</t>
  </si>
  <si>
    <t>1957,85 (21%)-496 (10%)</t>
  </si>
  <si>
    <t>472,65 € exempts d'IVA</t>
  </si>
  <si>
    <t>980 (10%)-200 (21%)</t>
  </si>
  <si>
    <t>Implantació tecnologia LED als semàfors de la CN-420 i pintar-los</t>
  </si>
  <si>
    <t>Assessorament en contractació pública municipal</t>
  </si>
  <si>
    <t>X5425623S</t>
  </si>
  <si>
    <t>Alina Buiciuc</t>
  </si>
  <si>
    <t>MÉS DE 5.000 €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</si>
</sst>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49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  <protection locked="0"/>
    </xf>
    <xf numFmtId="49" fontId="0" fillId="4" borderId="1" xfId="0" applyNumberForma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vertical="top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8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 applyProtection="1">
      <alignment horizontal="center" vertical="center" wrapText="1"/>
      <protection locked="0"/>
    </xf>
    <xf numFmtId="10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uria/OneDrive/Escritorio/CM2020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6"/>
  <sheetViews>
    <sheetView tabSelected="1" topLeftCell="A40" workbookViewId="0">
      <selection activeCell="A43" sqref="A43"/>
    </sheetView>
  </sheetViews>
  <sheetFormatPr baseColWidth="10" defaultColWidth="9.140625" defaultRowHeight="15" x14ac:dyDescent="0.25"/>
  <cols>
    <col min="1" max="1" width="18.28515625" customWidth="1"/>
    <col min="2" max="2" width="20.28515625" customWidth="1"/>
    <col min="3" max="3" width="22.85546875" customWidth="1"/>
    <col min="4" max="4" width="26.42578125" customWidth="1"/>
    <col min="5" max="5" width="25.42578125" customWidth="1"/>
    <col min="6" max="6" width="26.85546875" customWidth="1"/>
    <col min="7" max="7" width="24.28515625" customWidth="1"/>
    <col min="8" max="8" width="17.140625" customWidth="1"/>
    <col min="9" max="9" width="25.42578125" customWidth="1"/>
    <col min="10" max="10" width="23.85546875" customWidth="1"/>
    <col min="11" max="11" width="16.28515625" customWidth="1"/>
  </cols>
  <sheetData>
    <row r="1" spans="1:11" ht="30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53</v>
      </c>
      <c r="H1" s="1" t="s">
        <v>54</v>
      </c>
      <c r="I1" s="1" t="s">
        <v>56</v>
      </c>
      <c r="J1" s="1" t="s">
        <v>55</v>
      </c>
      <c r="K1" s="1" t="s">
        <v>170</v>
      </c>
    </row>
    <row r="2" spans="1:11" ht="45" x14ac:dyDescent="0.25">
      <c r="A2" s="3" t="s">
        <v>11</v>
      </c>
      <c r="B2" s="4">
        <v>2021</v>
      </c>
      <c r="C2" s="5" t="s">
        <v>62</v>
      </c>
      <c r="D2" s="4" t="s">
        <v>102</v>
      </c>
      <c r="E2" s="4" t="s">
        <v>138</v>
      </c>
      <c r="F2" s="4" t="s">
        <v>151</v>
      </c>
      <c r="G2" s="10">
        <v>360</v>
      </c>
      <c r="H2" s="14">
        <v>0.21</v>
      </c>
      <c r="I2" s="15">
        <f>G2*$H$2</f>
        <v>75.599999999999994</v>
      </c>
      <c r="J2" s="15">
        <f>G2+I2</f>
        <v>435.6</v>
      </c>
    </row>
    <row r="3" spans="1:11" ht="30" x14ac:dyDescent="0.25">
      <c r="A3" s="3" t="s">
        <v>11</v>
      </c>
      <c r="B3" s="6">
        <v>2021</v>
      </c>
      <c r="C3" s="7" t="s">
        <v>63</v>
      </c>
      <c r="D3" s="6" t="s">
        <v>103</v>
      </c>
      <c r="E3" s="6" t="s">
        <v>29</v>
      </c>
      <c r="F3" s="6" t="s">
        <v>30</v>
      </c>
      <c r="G3" s="11">
        <v>4375</v>
      </c>
      <c r="H3" s="14">
        <v>0.21</v>
      </c>
      <c r="I3" s="15">
        <f t="shared" ref="I3:I41" si="0">G3*$H$2</f>
        <v>918.75</v>
      </c>
      <c r="J3" s="15">
        <f>G3+I3</f>
        <v>5293.75</v>
      </c>
    </row>
    <row r="4" spans="1:11" ht="30" x14ac:dyDescent="0.25">
      <c r="A4" s="3" t="s">
        <v>11</v>
      </c>
      <c r="B4" s="6">
        <v>2021</v>
      </c>
      <c r="C4" s="7" t="s">
        <v>64</v>
      </c>
      <c r="D4" s="6" t="s">
        <v>104</v>
      </c>
      <c r="E4" s="6" t="s">
        <v>50</v>
      </c>
      <c r="F4" s="6" t="s">
        <v>152</v>
      </c>
      <c r="G4" s="11">
        <v>3050</v>
      </c>
      <c r="H4" s="14">
        <v>0.21</v>
      </c>
      <c r="I4" s="15">
        <f t="shared" si="0"/>
        <v>640.5</v>
      </c>
      <c r="J4" s="15">
        <f t="shared" ref="J4:J8" si="1">G4+I4</f>
        <v>3690.5</v>
      </c>
    </row>
    <row r="5" spans="1:11" ht="45" x14ac:dyDescent="0.25">
      <c r="A5" s="3" t="s">
        <v>6</v>
      </c>
      <c r="B5" s="6">
        <v>2021</v>
      </c>
      <c r="C5" s="7" t="s">
        <v>65</v>
      </c>
      <c r="D5" s="6" t="s">
        <v>105</v>
      </c>
      <c r="E5" s="6" t="s">
        <v>49</v>
      </c>
      <c r="F5" s="6" t="s">
        <v>153</v>
      </c>
      <c r="G5" s="11">
        <v>1412.78</v>
      </c>
      <c r="H5" s="14">
        <v>0.21</v>
      </c>
      <c r="I5" s="15">
        <f t="shared" si="0"/>
        <v>296.68379999999996</v>
      </c>
      <c r="J5" s="15">
        <f t="shared" si="1"/>
        <v>1709.4638</v>
      </c>
    </row>
    <row r="6" spans="1:11" ht="30" x14ac:dyDescent="0.25">
      <c r="A6" s="3" t="s">
        <v>11</v>
      </c>
      <c r="B6" s="6">
        <v>2021</v>
      </c>
      <c r="C6" s="7" t="s">
        <v>66</v>
      </c>
      <c r="D6" s="6" t="s">
        <v>106</v>
      </c>
      <c r="E6" s="6" t="s">
        <v>37</v>
      </c>
      <c r="F6" s="6" t="s">
        <v>38</v>
      </c>
      <c r="G6" s="11">
        <v>1060</v>
      </c>
      <c r="H6" s="14">
        <v>0.21</v>
      </c>
      <c r="I6" s="15">
        <f t="shared" si="0"/>
        <v>222.6</v>
      </c>
      <c r="J6" s="15">
        <f t="shared" si="1"/>
        <v>1282.5999999999999</v>
      </c>
    </row>
    <row r="7" spans="1:11" ht="45" x14ac:dyDescent="0.25">
      <c r="A7" s="3" t="s">
        <v>6</v>
      </c>
      <c r="B7" s="6">
        <v>2021</v>
      </c>
      <c r="C7" s="7" t="s">
        <v>67</v>
      </c>
      <c r="D7" s="7" t="s">
        <v>18</v>
      </c>
      <c r="E7" s="6" t="s">
        <v>19</v>
      </c>
      <c r="F7" s="6" t="s">
        <v>20</v>
      </c>
      <c r="G7" s="11">
        <v>170</v>
      </c>
      <c r="H7" s="14">
        <v>0.21</v>
      </c>
      <c r="I7" s="15">
        <f t="shared" si="0"/>
        <v>35.699999999999996</v>
      </c>
      <c r="J7" s="15">
        <f t="shared" si="1"/>
        <v>205.7</v>
      </c>
    </row>
    <row r="8" spans="1:11" ht="30" x14ac:dyDescent="0.25">
      <c r="A8" s="3" t="s">
        <v>11</v>
      </c>
      <c r="B8" s="6">
        <v>2021</v>
      </c>
      <c r="C8" s="7" t="s">
        <v>68</v>
      </c>
      <c r="D8" s="6" t="s">
        <v>107</v>
      </c>
      <c r="E8" s="6" t="s">
        <v>139</v>
      </c>
      <c r="F8" s="6" t="s">
        <v>154</v>
      </c>
      <c r="G8" s="11">
        <v>795</v>
      </c>
      <c r="H8" s="14">
        <v>0.21</v>
      </c>
      <c r="I8" s="15">
        <f t="shared" si="0"/>
        <v>166.95</v>
      </c>
      <c r="J8" s="15">
        <f t="shared" si="1"/>
        <v>961.95</v>
      </c>
    </row>
    <row r="9" spans="1:11" ht="60" x14ac:dyDescent="0.25">
      <c r="A9" s="3" t="s">
        <v>6</v>
      </c>
      <c r="B9" s="6">
        <v>2021</v>
      </c>
      <c r="C9" s="7" t="s">
        <v>69</v>
      </c>
      <c r="D9" s="6" t="s">
        <v>108</v>
      </c>
      <c r="E9" s="6" t="s">
        <v>140</v>
      </c>
      <c r="F9" s="6" t="s">
        <v>155</v>
      </c>
      <c r="G9" s="11">
        <v>740.88</v>
      </c>
      <c r="H9" s="14">
        <v>0.21</v>
      </c>
      <c r="I9" s="15">
        <v>0</v>
      </c>
      <c r="J9" s="11">
        <v>330</v>
      </c>
      <c r="K9" t="s">
        <v>171</v>
      </c>
    </row>
    <row r="10" spans="1:11" ht="45" x14ac:dyDescent="0.25">
      <c r="A10" s="3" t="s">
        <v>6</v>
      </c>
      <c r="B10" s="6">
        <v>2021</v>
      </c>
      <c r="C10" s="7" t="s">
        <v>70</v>
      </c>
      <c r="D10" s="6" t="s">
        <v>109</v>
      </c>
      <c r="E10" s="6" t="s">
        <v>16</v>
      </c>
      <c r="F10" s="6" t="s">
        <v>156</v>
      </c>
      <c r="G10" s="11">
        <v>2453.85</v>
      </c>
      <c r="H10" s="14" t="s">
        <v>173</v>
      </c>
      <c r="I10" s="15">
        <v>460.75</v>
      </c>
      <c r="J10" s="15">
        <f>G10+I10</f>
        <v>2914.6</v>
      </c>
      <c r="K10" t="s">
        <v>172</v>
      </c>
    </row>
    <row r="11" spans="1:11" ht="45" x14ac:dyDescent="0.25">
      <c r="A11" s="3" t="s">
        <v>11</v>
      </c>
      <c r="B11" s="6">
        <v>2021</v>
      </c>
      <c r="C11" s="7" t="s">
        <v>71</v>
      </c>
      <c r="D11" s="6" t="s">
        <v>110</v>
      </c>
      <c r="E11" s="6" t="s">
        <v>141</v>
      </c>
      <c r="F11" s="6" t="s">
        <v>157</v>
      </c>
      <c r="G11" s="11">
        <v>697.6</v>
      </c>
      <c r="H11" s="14">
        <v>0.21</v>
      </c>
      <c r="I11" s="15">
        <f t="shared" si="0"/>
        <v>146.49600000000001</v>
      </c>
      <c r="J11" s="15">
        <f>G11+I11</f>
        <v>844.096</v>
      </c>
    </row>
    <row r="12" spans="1:11" ht="45" x14ac:dyDescent="0.25">
      <c r="A12" s="3" t="s">
        <v>11</v>
      </c>
      <c r="B12" s="6">
        <v>2021</v>
      </c>
      <c r="C12" s="7" t="s">
        <v>72</v>
      </c>
      <c r="D12" s="6" t="s">
        <v>111</v>
      </c>
      <c r="E12" s="6" t="s">
        <v>33</v>
      </c>
      <c r="F12" s="6" t="s">
        <v>34</v>
      </c>
      <c r="G12" s="11">
        <v>375</v>
      </c>
      <c r="H12" s="14">
        <v>0.21</v>
      </c>
      <c r="I12" s="15">
        <f t="shared" si="0"/>
        <v>78.75</v>
      </c>
      <c r="J12" s="15">
        <f t="shared" ref="J12:J16" si="2">G12+I12</f>
        <v>453.75</v>
      </c>
    </row>
    <row r="13" spans="1:11" ht="30" x14ac:dyDescent="0.25">
      <c r="A13" s="3" t="s">
        <v>11</v>
      </c>
      <c r="B13" s="6">
        <v>2021</v>
      </c>
      <c r="C13" s="7" t="s">
        <v>73</v>
      </c>
      <c r="D13" s="6" t="s">
        <v>112</v>
      </c>
      <c r="E13" s="6" t="s">
        <v>22</v>
      </c>
      <c r="F13" s="6" t="s">
        <v>23</v>
      </c>
      <c r="G13" s="11">
        <v>139.46</v>
      </c>
      <c r="H13" s="14">
        <v>0.21</v>
      </c>
      <c r="I13" s="15">
        <f t="shared" si="0"/>
        <v>29.2866</v>
      </c>
      <c r="J13" s="15">
        <f t="shared" si="2"/>
        <v>168.7466</v>
      </c>
    </row>
    <row r="14" spans="1:11" ht="45" x14ac:dyDescent="0.25">
      <c r="A14" s="3" t="s">
        <v>6</v>
      </c>
      <c r="B14" s="6">
        <v>2021</v>
      </c>
      <c r="C14" s="6" t="s">
        <v>74</v>
      </c>
      <c r="D14" s="6" t="s">
        <v>113</v>
      </c>
      <c r="E14" s="6" t="s">
        <v>12</v>
      </c>
      <c r="F14" s="6" t="s">
        <v>13</v>
      </c>
      <c r="G14" s="11">
        <v>2502.0500000000002</v>
      </c>
      <c r="H14" s="14">
        <v>0.21</v>
      </c>
      <c r="I14" s="15">
        <f t="shared" si="0"/>
        <v>525.43050000000005</v>
      </c>
      <c r="J14" s="15">
        <f t="shared" si="2"/>
        <v>3027.4805000000001</v>
      </c>
    </row>
    <row r="15" spans="1:11" ht="45" x14ac:dyDescent="0.25">
      <c r="A15" s="3" t="s">
        <v>11</v>
      </c>
      <c r="B15" s="6">
        <v>2021</v>
      </c>
      <c r="C15" s="6" t="s">
        <v>75</v>
      </c>
      <c r="D15" s="6" t="s">
        <v>114</v>
      </c>
      <c r="E15" s="6" t="s">
        <v>51</v>
      </c>
      <c r="F15" s="6" t="s">
        <v>52</v>
      </c>
      <c r="G15" s="11">
        <v>130</v>
      </c>
      <c r="H15" s="14">
        <v>0.21</v>
      </c>
      <c r="I15" s="15">
        <f t="shared" si="0"/>
        <v>27.3</v>
      </c>
      <c r="J15" s="15">
        <f t="shared" si="2"/>
        <v>157.30000000000001</v>
      </c>
    </row>
    <row r="16" spans="1:11" ht="45" x14ac:dyDescent="0.25">
      <c r="A16" s="3" t="s">
        <v>11</v>
      </c>
      <c r="B16" s="6">
        <v>2021</v>
      </c>
      <c r="C16" s="6" t="s">
        <v>76</v>
      </c>
      <c r="D16" s="6" t="s">
        <v>115</v>
      </c>
      <c r="E16" s="6" t="s">
        <v>24</v>
      </c>
      <c r="F16" s="6" t="s">
        <v>158</v>
      </c>
      <c r="G16" s="11">
        <v>2076</v>
      </c>
      <c r="H16" s="14">
        <v>0.21</v>
      </c>
      <c r="I16" s="15">
        <f t="shared" si="0"/>
        <v>435.96</v>
      </c>
      <c r="J16" s="15">
        <f t="shared" si="2"/>
        <v>2511.96</v>
      </c>
    </row>
    <row r="17" spans="1:11" ht="45" x14ac:dyDescent="0.25">
      <c r="A17" s="3" t="s">
        <v>6</v>
      </c>
      <c r="B17" s="6">
        <v>2021</v>
      </c>
      <c r="C17" s="6" t="s">
        <v>77</v>
      </c>
      <c r="D17" s="6" t="s">
        <v>116</v>
      </c>
      <c r="E17" s="6" t="s">
        <v>45</v>
      </c>
      <c r="F17" s="6" t="s">
        <v>46</v>
      </c>
      <c r="G17" s="11">
        <v>225.66</v>
      </c>
      <c r="H17" s="14">
        <v>0.21</v>
      </c>
      <c r="I17" s="15">
        <f t="shared" si="0"/>
        <v>47.388599999999997</v>
      </c>
      <c r="J17" s="15">
        <f>G17+I17</f>
        <v>273.04859999999996</v>
      </c>
    </row>
    <row r="18" spans="1:11" ht="60" x14ac:dyDescent="0.25">
      <c r="A18" s="3" t="s">
        <v>6</v>
      </c>
      <c r="B18" s="6">
        <v>2021</v>
      </c>
      <c r="C18" s="6" t="s">
        <v>78</v>
      </c>
      <c r="D18" s="6" t="s">
        <v>108</v>
      </c>
      <c r="E18" s="6" t="s">
        <v>140</v>
      </c>
      <c r="F18" s="6" t="s">
        <v>155</v>
      </c>
      <c r="G18" s="11">
        <v>1213.53</v>
      </c>
      <c r="H18" s="14">
        <v>0.21</v>
      </c>
      <c r="I18" s="15">
        <v>155.59</v>
      </c>
      <c r="J18" s="15">
        <f>G18+I18</f>
        <v>1369.12</v>
      </c>
      <c r="K18" t="s">
        <v>174</v>
      </c>
    </row>
    <row r="19" spans="1:11" ht="30" x14ac:dyDescent="0.25">
      <c r="A19" s="3" t="s">
        <v>11</v>
      </c>
      <c r="B19" s="6">
        <v>2021</v>
      </c>
      <c r="C19" s="6" t="s">
        <v>79</v>
      </c>
      <c r="D19" s="6" t="s">
        <v>117</v>
      </c>
      <c r="E19" s="6" t="s">
        <v>142</v>
      </c>
      <c r="F19" s="6" t="s">
        <v>159</v>
      </c>
      <c r="G19" s="11">
        <v>674.4</v>
      </c>
      <c r="H19" s="14">
        <v>0.21</v>
      </c>
      <c r="I19" s="15">
        <f t="shared" si="0"/>
        <v>141.624</v>
      </c>
      <c r="J19" s="15">
        <f>G19+I19</f>
        <v>816.024</v>
      </c>
    </row>
    <row r="20" spans="1:11" ht="30" x14ac:dyDescent="0.25">
      <c r="A20" s="3" t="s">
        <v>11</v>
      </c>
      <c r="B20" s="6">
        <v>2021</v>
      </c>
      <c r="C20" s="6" t="s">
        <v>80</v>
      </c>
      <c r="D20" s="6" t="s">
        <v>15</v>
      </c>
      <c r="E20" s="6" t="s">
        <v>14</v>
      </c>
      <c r="F20" s="6" t="s">
        <v>160</v>
      </c>
      <c r="G20" s="11">
        <v>1860</v>
      </c>
      <c r="H20" s="14">
        <v>0.21</v>
      </c>
      <c r="I20" s="15">
        <f t="shared" si="0"/>
        <v>390.59999999999997</v>
      </c>
      <c r="J20" s="15">
        <f t="shared" ref="J20:J32" si="3">G20+I20</f>
        <v>2250.6</v>
      </c>
    </row>
    <row r="21" spans="1:11" ht="45" x14ac:dyDescent="0.25">
      <c r="A21" s="3" t="s">
        <v>6</v>
      </c>
      <c r="B21" s="6">
        <v>2021</v>
      </c>
      <c r="C21" s="6" t="s">
        <v>81</v>
      </c>
      <c r="D21" s="6" t="s">
        <v>118</v>
      </c>
      <c r="E21" s="6" t="s">
        <v>27</v>
      </c>
      <c r="F21" s="6" t="s">
        <v>28</v>
      </c>
      <c r="G21" s="11">
        <v>512.25</v>
      </c>
      <c r="H21" s="14">
        <v>0.21</v>
      </c>
      <c r="I21" s="15">
        <f t="shared" si="0"/>
        <v>107.57249999999999</v>
      </c>
      <c r="J21" s="15">
        <f t="shared" si="3"/>
        <v>619.82249999999999</v>
      </c>
    </row>
    <row r="22" spans="1:11" ht="30" x14ac:dyDescent="0.25">
      <c r="A22" s="3" t="s">
        <v>11</v>
      </c>
      <c r="B22" s="6">
        <v>2021</v>
      </c>
      <c r="C22" s="6" t="s">
        <v>82</v>
      </c>
      <c r="D22" s="6" t="s">
        <v>119</v>
      </c>
      <c r="E22" s="6" t="s">
        <v>140</v>
      </c>
      <c r="F22" s="6" t="s">
        <v>155</v>
      </c>
      <c r="G22" s="11">
        <v>169.91</v>
      </c>
      <c r="H22" s="14">
        <v>0.21</v>
      </c>
      <c r="I22" s="15">
        <f t="shared" si="0"/>
        <v>35.681100000000001</v>
      </c>
      <c r="J22" s="15">
        <f t="shared" si="3"/>
        <v>205.59109999999998</v>
      </c>
    </row>
    <row r="23" spans="1:11" ht="30" x14ac:dyDescent="0.25">
      <c r="A23" s="3" t="s">
        <v>11</v>
      </c>
      <c r="B23" s="6">
        <v>2021</v>
      </c>
      <c r="C23" s="6" t="s">
        <v>83</v>
      </c>
      <c r="D23" s="6" t="s">
        <v>120</v>
      </c>
      <c r="E23" s="6" t="s">
        <v>47</v>
      </c>
      <c r="F23" s="6" t="s">
        <v>48</v>
      </c>
      <c r="G23" s="11">
        <v>3285</v>
      </c>
      <c r="H23" s="14">
        <v>0.21</v>
      </c>
      <c r="I23" s="15">
        <f t="shared" si="0"/>
        <v>689.85</v>
      </c>
      <c r="J23" s="15">
        <f t="shared" si="3"/>
        <v>3974.85</v>
      </c>
    </row>
    <row r="24" spans="1:11" ht="30" x14ac:dyDescent="0.25">
      <c r="A24" s="3" t="s">
        <v>11</v>
      </c>
      <c r="B24" s="6">
        <v>2021</v>
      </c>
      <c r="C24" s="6" t="s">
        <v>84</v>
      </c>
      <c r="D24" s="8" t="s">
        <v>121</v>
      </c>
      <c r="E24" s="6" t="s">
        <v>35</v>
      </c>
      <c r="F24" s="6" t="s">
        <v>36</v>
      </c>
      <c r="G24" s="12">
        <v>1140</v>
      </c>
      <c r="H24" s="14">
        <v>0.21</v>
      </c>
      <c r="I24" s="15">
        <f t="shared" si="0"/>
        <v>239.39999999999998</v>
      </c>
      <c r="J24" s="15">
        <f t="shared" si="3"/>
        <v>1379.4</v>
      </c>
    </row>
    <row r="25" spans="1:11" ht="45" x14ac:dyDescent="0.25">
      <c r="A25" s="3" t="s">
        <v>6</v>
      </c>
      <c r="B25" s="6">
        <v>2021</v>
      </c>
      <c r="C25" s="6" t="s">
        <v>85</v>
      </c>
      <c r="D25" s="8" t="s">
        <v>122</v>
      </c>
      <c r="E25" s="6" t="s">
        <v>143</v>
      </c>
      <c r="F25" s="6" t="s">
        <v>161</v>
      </c>
      <c r="G25" s="12">
        <v>140.91</v>
      </c>
      <c r="H25" s="14">
        <v>0.21</v>
      </c>
      <c r="I25" s="15">
        <f t="shared" si="0"/>
        <v>29.591099999999997</v>
      </c>
      <c r="J25" s="15">
        <f t="shared" si="3"/>
        <v>170.50110000000001</v>
      </c>
    </row>
    <row r="26" spans="1:11" ht="45" x14ac:dyDescent="0.25">
      <c r="A26" s="3" t="s">
        <v>11</v>
      </c>
      <c r="B26" s="6">
        <v>2021</v>
      </c>
      <c r="C26" s="6" t="s">
        <v>86</v>
      </c>
      <c r="D26" s="8" t="s">
        <v>31</v>
      </c>
      <c r="E26" s="6" t="s">
        <v>144</v>
      </c>
      <c r="F26" s="8" t="s">
        <v>32</v>
      </c>
      <c r="G26" s="12">
        <v>495.18</v>
      </c>
      <c r="H26" s="14">
        <v>0.21</v>
      </c>
      <c r="I26" s="15">
        <f t="shared" si="0"/>
        <v>103.98779999999999</v>
      </c>
      <c r="J26" s="15">
        <f t="shared" si="3"/>
        <v>599.16779999999994</v>
      </c>
    </row>
    <row r="27" spans="1:11" ht="30" x14ac:dyDescent="0.25">
      <c r="A27" s="3" t="s">
        <v>11</v>
      </c>
      <c r="B27" s="6">
        <v>2021</v>
      </c>
      <c r="C27" s="6" t="s">
        <v>87</v>
      </c>
      <c r="D27" s="8" t="s">
        <v>123</v>
      </c>
      <c r="E27" s="6" t="s">
        <v>21</v>
      </c>
      <c r="F27" s="6" t="s">
        <v>162</v>
      </c>
      <c r="G27" s="12">
        <v>1023.15</v>
      </c>
      <c r="H27" s="14">
        <v>0.21</v>
      </c>
      <c r="I27" s="15">
        <f t="shared" si="0"/>
        <v>214.86149999999998</v>
      </c>
      <c r="J27" s="15">
        <f t="shared" si="3"/>
        <v>1238.0115000000001</v>
      </c>
    </row>
    <row r="28" spans="1:11" ht="45" x14ac:dyDescent="0.25">
      <c r="A28" s="3" t="s">
        <v>6</v>
      </c>
      <c r="B28" s="3">
        <v>2021</v>
      </c>
      <c r="C28" s="9" t="s">
        <v>88</v>
      </c>
      <c r="D28" s="3" t="s">
        <v>124</v>
      </c>
      <c r="E28" s="3" t="s">
        <v>9</v>
      </c>
      <c r="F28" s="3" t="s">
        <v>10</v>
      </c>
      <c r="G28" s="13">
        <v>125</v>
      </c>
      <c r="H28" s="14">
        <v>0.21</v>
      </c>
      <c r="I28" s="15">
        <f t="shared" si="0"/>
        <v>26.25</v>
      </c>
      <c r="J28" s="15">
        <f t="shared" si="3"/>
        <v>151.25</v>
      </c>
    </row>
    <row r="29" spans="1:11" ht="45" x14ac:dyDescent="0.25">
      <c r="A29" s="3" t="s">
        <v>11</v>
      </c>
      <c r="B29" s="3">
        <v>2021</v>
      </c>
      <c r="C29" s="9" t="s">
        <v>89</v>
      </c>
      <c r="D29" s="3" t="s">
        <v>125</v>
      </c>
      <c r="E29" s="3" t="s">
        <v>58</v>
      </c>
      <c r="F29" s="3" t="s">
        <v>59</v>
      </c>
      <c r="G29" s="13">
        <v>400</v>
      </c>
      <c r="H29" s="14">
        <v>0.21</v>
      </c>
      <c r="I29" s="15">
        <f t="shared" si="0"/>
        <v>84</v>
      </c>
      <c r="J29" s="15">
        <f t="shared" si="3"/>
        <v>484</v>
      </c>
    </row>
    <row r="30" spans="1:11" ht="45" x14ac:dyDescent="0.25">
      <c r="A30" s="3" t="s">
        <v>6</v>
      </c>
      <c r="B30" s="3">
        <v>2021</v>
      </c>
      <c r="C30" s="9" t="s">
        <v>90</v>
      </c>
      <c r="D30" s="3" t="s">
        <v>126</v>
      </c>
      <c r="E30" s="3" t="s">
        <v>145</v>
      </c>
      <c r="F30" s="3" t="s">
        <v>163</v>
      </c>
      <c r="G30" s="13">
        <v>621</v>
      </c>
      <c r="H30" s="14">
        <v>0.21</v>
      </c>
      <c r="I30" s="15">
        <f t="shared" si="0"/>
        <v>130.41</v>
      </c>
      <c r="J30" s="15">
        <f t="shared" si="3"/>
        <v>751.41</v>
      </c>
    </row>
    <row r="31" spans="1:11" ht="45" x14ac:dyDescent="0.25">
      <c r="A31" s="3" t="s">
        <v>11</v>
      </c>
      <c r="B31" s="3">
        <v>2021</v>
      </c>
      <c r="C31" s="9" t="s">
        <v>91</v>
      </c>
      <c r="D31" s="3" t="s">
        <v>127</v>
      </c>
      <c r="E31" s="3" t="s">
        <v>146</v>
      </c>
      <c r="F31" s="3" t="s">
        <v>164</v>
      </c>
      <c r="G31" s="13">
        <v>247.93</v>
      </c>
      <c r="H31" s="14">
        <v>0.21</v>
      </c>
      <c r="I31" s="15">
        <f t="shared" si="0"/>
        <v>52.065300000000001</v>
      </c>
      <c r="J31" s="15">
        <f t="shared" si="3"/>
        <v>299.99529999999999</v>
      </c>
    </row>
    <row r="32" spans="1:11" ht="45" x14ac:dyDescent="0.25">
      <c r="A32" s="3" t="s">
        <v>6</v>
      </c>
      <c r="B32" s="3">
        <v>2021</v>
      </c>
      <c r="C32" s="9" t="s">
        <v>92</v>
      </c>
      <c r="D32" s="3" t="s">
        <v>128</v>
      </c>
      <c r="E32" s="3" t="s">
        <v>140</v>
      </c>
      <c r="F32" s="3" t="s">
        <v>155</v>
      </c>
      <c r="G32" s="13">
        <v>63.39</v>
      </c>
      <c r="H32" s="14">
        <v>0.21</v>
      </c>
      <c r="I32" s="15">
        <f t="shared" si="0"/>
        <v>13.3119</v>
      </c>
      <c r="J32" s="15">
        <f t="shared" si="3"/>
        <v>76.701899999999995</v>
      </c>
    </row>
    <row r="33" spans="1:11" ht="30" x14ac:dyDescent="0.25">
      <c r="A33" s="3" t="s">
        <v>11</v>
      </c>
      <c r="B33" s="3">
        <v>2021</v>
      </c>
      <c r="C33" s="9" t="s">
        <v>93</v>
      </c>
      <c r="D33" s="3" t="s">
        <v>129</v>
      </c>
      <c r="E33" s="3" t="s">
        <v>17</v>
      </c>
      <c r="F33" s="3" t="s">
        <v>165</v>
      </c>
      <c r="G33" s="13">
        <v>134</v>
      </c>
      <c r="H33" s="14">
        <v>0</v>
      </c>
      <c r="I33" s="15">
        <f>I36</f>
        <v>230.17259999999999</v>
      </c>
      <c r="J33" s="15">
        <f t="shared" ref="J33" si="4">G33+$I$2</f>
        <v>209.6</v>
      </c>
    </row>
    <row r="34" spans="1:11" ht="45" x14ac:dyDescent="0.25">
      <c r="A34" s="3" t="s">
        <v>11</v>
      </c>
      <c r="B34" s="3">
        <v>2021</v>
      </c>
      <c r="C34" s="9" t="s">
        <v>94</v>
      </c>
      <c r="D34" s="3" t="s">
        <v>130</v>
      </c>
      <c r="E34" s="3" t="s">
        <v>147</v>
      </c>
      <c r="F34" s="3" t="s">
        <v>166</v>
      </c>
      <c r="G34" s="13">
        <v>1180</v>
      </c>
      <c r="H34" s="14" t="s">
        <v>175</v>
      </c>
      <c r="I34" s="15">
        <v>140</v>
      </c>
      <c r="J34" s="15">
        <f>G34+I34</f>
        <v>1320</v>
      </c>
      <c r="K34" t="s">
        <v>172</v>
      </c>
    </row>
    <row r="35" spans="1:11" ht="45" x14ac:dyDescent="0.25">
      <c r="A35" s="3" t="s">
        <v>11</v>
      </c>
      <c r="B35" s="3">
        <v>2021</v>
      </c>
      <c r="C35" s="9" t="s">
        <v>95</v>
      </c>
      <c r="D35" s="3" t="s">
        <v>131</v>
      </c>
      <c r="E35" s="3" t="s">
        <v>39</v>
      </c>
      <c r="F35" s="3" t="s">
        <v>40</v>
      </c>
      <c r="G35" s="13">
        <v>315.51</v>
      </c>
      <c r="H35" s="14">
        <v>0.21</v>
      </c>
      <c r="I35" s="15">
        <f t="shared" si="0"/>
        <v>66.257099999999994</v>
      </c>
      <c r="J35" s="15">
        <f>G35+I35</f>
        <v>381.76709999999997</v>
      </c>
    </row>
    <row r="36" spans="1:11" ht="30" x14ac:dyDescent="0.25">
      <c r="A36" s="3" t="s">
        <v>11</v>
      </c>
      <c r="B36" s="3">
        <v>2021</v>
      </c>
      <c r="C36" s="9" t="s">
        <v>96</v>
      </c>
      <c r="D36" s="3" t="s">
        <v>132</v>
      </c>
      <c r="E36" s="3" t="s">
        <v>148</v>
      </c>
      <c r="F36" s="3" t="s">
        <v>167</v>
      </c>
      <c r="G36" s="13">
        <v>1096.06</v>
      </c>
      <c r="H36" s="14">
        <v>0.21</v>
      </c>
      <c r="I36" s="15">
        <f t="shared" si="0"/>
        <v>230.17259999999999</v>
      </c>
      <c r="J36" s="15">
        <f>G36+I36</f>
        <v>1326.2325999999998</v>
      </c>
    </row>
    <row r="37" spans="1:11" ht="45" x14ac:dyDescent="0.25">
      <c r="A37" s="3" t="s">
        <v>6</v>
      </c>
      <c r="B37" s="3">
        <v>2021</v>
      </c>
      <c r="C37" s="9" t="s">
        <v>97</v>
      </c>
      <c r="D37" s="3" t="s">
        <v>133</v>
      </c>
      <c r="E37" s="3" t="s">
        <v>149</v>
      </c>
      <c r="F37" s="3" t="s">
        <v>168</v>
      </c>
      <c r="G37" s="13">
        <v>173.97</v>
      </c>
      <c r="H37" s="14">
        <v>0.21</v>
      </c>
      <c r="I37" s="15">
        <f t="shared" si="0"/>
        <v>36.533699999999996</v>
      </c>
      <c r="J37" s="15">
        <f t="shared" ref="J37:J41" si="5">G37+I37</f>
        <v>210.50369999999998</v>
      </c>
    </row>
    <row r="38" spans="1:11" ht="45" x14ac:dyDescent="0.25">
      <c r="A38" s="3" t="s">
        <v>6</v>
      </c>
      <c r="B38" s="3">
        <v>2021</v>
      </c>
      <c r="C38" s="9" t="s">
        <v>98</v>
      </c>
      <c r="D38" s="3" t="s">
        <v>134</v>
      </c>
      <c r="E38" s="3" t="s">
        <v>150</v>
      </c>
      <c r="F38" s="3" t="s">
        <v>169</v>
      </c>
      <c r="G38" s="13">
        <v>607.41999999999996</v>
      </c>
      <c r="H38" s="14">
        <v>0.21</v>
      </c>
      <c r="I38" s="15">
        <f t="shared" si="0"/>
        <v>127.55819999999999</v>
      </c>
      <c r="J38" s="15">
        <f t="shared" si="5"/>
        <v>734.9781999999999</v>
      </c>
    </row>
    <row r="39" spans="1:11" ht="60" x14ac:dyDescent="0.25">
      <c r="A39" s="3" t="s">
        <v>11</v>
      </c>
      <c r="B39" s="3">
        <v>2021</v>
      </c>
      <c r="C39" s="9" t="s">
        <v>99</v>
      </c>
      <c r="D39" s="3" t="s">
        <v>135</v>
      </c>
      <c r="E39" s="3" t="s">
        <v>25</v>
      </c>
      <c r="F39" s="3" t="s">
        <v>26</v>
      </c>
      <c r="G39" s="13">
        <v>918</v>
      </c>
      <c r="H39" s="14">
        <v>0.21</v>
      </c>
      <c r="I39" s="15">
        <f t="shared" si="0"/>
        <v>192.78</v>
      </c>
      <c r="J39" s="15">
        <f t="shared" si="5"/>
        <v>1110.78</v>
      </c>
    </row>
    <row r="40" spans="1:11" ht="45" x14ac:dyDescent="0.25">
      <c r="A40" s="3" t="s">
        <v>11</v>
      </c>
      <c r="B40" s="3">
        <v>2021</v>
      </c>
      <c r="C40" s="9" t="s">
        <v>100</v>
      </c>
      <c r="D40" s="3" t="s">
        <v>136</v>
      </c>
      <c r="E40" s="3" t="s">
        <v>41</v>
      </c>
      <c r="F40" s="3" t="s">
        <v>42</v>
      </c>
      <c r="G40" s="13">
        <v>1438.6</v>
      </c>
      <c r="H40" s="14">
        <v>0.21</v>
      </c>
      <c r="I40" s="15">
        <f t="shared" si="0"/>
        <v>302.10599999999999</v>
      </c>
      <c r="J40" s="15">
        <f t="shared" si="5"/>
        <v>1740.7059999999999</v>
      </c>
    </row>
    <row r="41" spans="1:11" ht="45" x14ac:dyDescent="0.25">
      <c r="A41" s="3" t="s">
        <v>11</v>
      </c>
      <c r="B41" s="3">
        <v>2021</v>
      </c>
      <c r="C41" s="9" t="s">
        <v>101</v>
      </c>
      <c r="D41" s="3" t="s">
        <v>137</v>
      </c>
      <c r="E41" s="3" t="s">
        <v>17</v>
      </c>
      <c r="F41" s="3" t="s">
        <v>165</v>
      </c>
      <c r="G41" s="13">
        <v>75</v>
      </c>
      <c r="H41" s="14">
        <v>0.21</v>
      </c>
      <c r="I41" s="15">
        <f t="shared" si="0"/>
        <v>15.75</v>
      </c>
      <c r="J41" s="15">
        <f t="shared" si="5"/>
        <v>90.75</v>
      </c>
    </row>
    <row r="43" spans="1:11" x14ac:dyDescent="0.25">
      <c r="A43" s="17" t="s">
        <v>180</v>
      </c>
    </row>
    <row r="44" spans="1:11" ht="30" x14ac:dyDescent="0.25">
      <c r="A44" s="1" t="s">
        <v>0</v>
      </c>
      <c r="B44" s="1" t="s">
        <v>1</v>
      </c>
      <c r="C44" s="1" t="s">
        <v>2</v>
      </c>
      <c r="D44" s="1" t="s">
        <v>3</v>
      </c>
      <c r="E44" s="1" t="s">
        <v>57</v>
      </c>
      <c r="F44" s="1" t="s">
        <v>4</v>
      </c>
      <c r="G44" s="1" t="s">
        <v>5</v>
      </c>
      <c r="H44" s="1" t="s">
        <v>60</v>
      </c>
      <c r="I44" s="1" t="s">
        <v>61</v>
      </c>
    </row>
    <row r="45" spans="1:11" ht="53.25" customHeight="1" x14ac:dyDescent="0.25">
      <c r="A45" s="6" t="s">
        <v>11</v>
      </c>
      <c r="B45" s="6">
        <v>2021</v>
      </c>
      <c r="C45" s="7" t="s">
        <v>7</v>
      </c>
      <c r="D45" s="6" t="s">
        <v>176</v>
      </c>
      <c r="E45" s="11">
        <v>6837.67</v>
      </c>
      <c r="F45" s="6" t="s">
        <v>43</v>
      </c>
      <c r="G45" s="6" t="s">
        <v>44</v>
      </c>
      <c r="H45" s="16">
        <v>44256</v>
      </c>
      <c r="I45" s="16">
        <v>44286</v>
      </c>
    </row>
    <row r="46" spans="1:11" ht="64.5" customHeight="1" x14ac:dyDescent="0.25">
      <c r="A46" s="6" t="s">
        <v>11</v>
      </c>
      <c r="B46" s="6">
        <v>2021</v>
      </c>
      <c r="C46" s="7" t="s">
        <v>8</v>
      </c>
      <c r="D46" s="6" t="s">
        <v>177</v>
      </c>
      <c r="E46" s="11">
        <v>7235.8</v>
      </c>
      <c r="F46" s="6" t="s">
        <v>178</v>
      </c>
      <c r="G46" s="6" t="s">
        <v>179</v>
      </c>
      <c r="H46" s="16">
        <v>44228</v>
      </c>
      <c r="I46" s="16">
        <v>44561</v>
      </c>
    </row>
  </sheetData>
  <dataValidations count="13">
    <dataValidation type="list" allowBlank="1" showInputMessage="1" showErrorMessage="1" errorTitle="Format Erroni: Llista" error="El valor introduït no coincideix amb les restriccions definides: _x000a_-Només pot ser un valor de la llista" sqref="A2:A41" xr:uid="{1C28032F-A796-4BED-9BDA-F55AE6949B47}">
      <formula1>TIPUS_HIDDEN</formula1>
    </dataValidation>
    <dataValidation type="textLength" showInputMessage="1" showErrorMessage="1" errorTitle="Format erroni: expedient" error="La mida màxima permesa és de 43 caràcters." sqref="C28:C41 C2:C23" xr:uid="{AC19B33A-C268-412E-852C-CF3711966E43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8:B41 B2:B23 B45:B46" xr:uid="{1868C3FA-B380-4588-AE0D-8FD79CC2FDC2}">
      <formula1>2000</formula1>
      <formula2>2030</formula2>
    </dataValidation>
    <dataValidation type="textLength" allowBlank="1" showInputMessage="1" showErrorMessage="1" errorTitle="Format erroni: adjudicatari nif" error="La mida màxima permesa és de 15 caràcters." sqref="E28:E41 E2:E23" xr:uid="{5104AAA5-E07B-428E-B0B9-B88177EAE53C}">
      <formula1>1</formula1>
      <formula2>15</formula2>
    </dataValidation>
    <dataValidation type="textLength" showInputMessage="1" showErrorMessage="1" errorTitle="Format erroni: descripció" error="La mida màxima permesa és de 2000 caràcters." sqref="D28:D41 D2:D23" xr:uid="{633EBDF1-F5DF-4270-A81E-E03A18ECFF26}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F28:F41 F2:F23" xr:uid="{2AB9758E-157A-435E-A781-2DF7934CCCEB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G28:G41 G2:G23 J9" xr:uid="{0999FAC4-74B2-4CF1-B2EF-18173A2A2226}">
      <formula1>0</formula1>
      <formula2>9999999999999.99</formula2>
    </dataValidation>
    <dataValidation type="textLength" allowBlank="1" showInputMessage="1" showErrorMessage="1" errorTitle="Format erroni: expedient" error="La mida màxima permesa és de 43 caràcters" sqref="C45:C46" xr:uid="{4BF1A525-659C-4B2E-A9F8-E746DF81D388}">
      <formula1>1</formula1>
      <formula2>43</formula2>
    </dataValidation>
    <dataValidation type="textLength" showInputMessage="1" showErrorMessage="1" errorTitle="Format erroni: descripció" error="La mida màxima permesa és de 2000 caràcters" sqref="D45:D46" xr:uid="{9BE4A837-798E-4D00-B80B-E048ECDBFF8E}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E45:E46" xr:uid="{38E0089F-D22F-4CA0-938D-40F218724976}">
      <formula1>0</formula1>
      <formula2>9999999999999.99</formula2>
    </dataValidation>
    <dataValidation type="textLength" showInputMessage="1" showErrorMessage="1" errorTitle="Format erroni: adjudicatari nif" error="La mida màxima permesa és de 15 caràcters" sqref="F45:F46" xr:uid="{D9BA90F9-00C3-4E15-B0C3-5F2048222AC8}">
      <formula1>1</formula1>
      <formula2>15</formula2>
    </dataValidation>
    <dataValidation type="textLength" showInputMessage="1" showErrorMessage="1" errorTitle="Format erroni: adjudicatari nom" error="La mida màxima permesa és de 700 caràcters" sqref="G45:G46" xr:uid="{2039AF37-E644-4B5E-989A-A3F4C7D4CFF8}">
      <formula1>1</formula1>
      <formula2>700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H45:I46" xr:uid="{E2319B41-3134-4DD3-AF71-E9952EA64846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CM2021-1T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Camacho del Solar</dc:creator>
  <cp:lastModifiedBy>Nuria</cp:lastModifiedBy>
  <dcterms:created xsi:type="dcterms:W3CDTF">2015-06-05T18:19:34Z</dcterms:created>
  <dcterms:modified xsi:type="dcterms:W3CDTF">2021-05-28T14:59:16Z</dcterms:modified>
</cp:coreProperties>
</file>