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9600" windowHeight="11025"/>
  </bookViews>
  <sheets>
    <sheet name="exp 210076" sheetId="4" r:id="rId1"/>
    <sheet name="Full3" sheetId="3" r:id="rId2"/>
  </sheets>
  <definedNames>
    <definedName name="_1Àrea_d_impressió" localSheetId="0">'exp 210076'!$A$1:$H$108</definedName>
    <definedName name="_xlnm.Print_Titles" localSheetId="0">'exp 210076'!$2:$2</definedName>
  </definedNames>
  <calcPr calcId="145621"/>
</workbook>
</file>

<file path=xl/calcChain.xml><?xml version="1.0" encoding="utf-8"?>
<calcChain xmlns="http://schemas.openxmlformats.org/spreadsheetml/2006/main">
  <c r="E89" i="4" l="1"/>
  <c r="E87" i="4"/>
  <c r="H94" i="4"/>
  <c r="H93" i="4" s="1"/>
  <c r="E75" i="4"/>
  <c r="E76" i="4"/>
  <c r="E77" i="4"/>
  <c r="E73" i="4"/>
  <c r="E58" i="4"/>
  <c r="E59" i="4"/>
  <c r="E60" i="4"/>
  <c r="E61" i="4"/>
  <c r="E62" i="4"/>
  <c r="E63" i="4"/>
  <c r="E64" i="4"/>
  <c r="E65" i="4"/>
  <c r="E66" i="4"/>
  <c r="E67" i="4"/>
  <c r="E68" i="4"/>
  <c r="E69" i="4"/>
  <c r="E70" i="4"/>
  <c r="E71" i="4"/>
  <c r="E72" i="4"/>
  <c r="E74" i="4"/>
  <c r="E78" i="4"/>
  <c r="E80" i="4"/>
  <c r="E79" i="4"/>
  <c r="E81" i="4"/>
  <c r="E82" i="4"/>
  <c r="E83" i="4"/>
  <c r="E84" i="4"/>
  <c r="E85" i="4"/>
  <c r="E86" i="4"/>
  <c r="E57" i="4"/>
  <c r="E54" i="4"/>
  <c r="E55" i="4"/>
  <c r="E45" i="4"/>
  <c r="E46" i="4"/>
  <c r="E47" i="4"/>
  <c r="E48" i="4"/>
  <c r="E49" i="4"/>
  <c r="E50" i="4"/>
  <c r="E51" i="4"/>
  <c r="E52" i="4"/>
  <c r="E53" i="4"/>
  <c r="E29" i="4"/>
  <c r="E30" i="4"/>
  <c r="E44" i="4"/>
  <c r="E41" i="4"/>
  <c r="E32" i="4"/>
  <c r="E33" i="4"/>
  <c r="E34" i="4"/>
  <c r="E35" i="4"/>
  <c r="E36" i="4"/>
  <c r="E37" i="4"/>
  <c r="E38" i="4"/>
  <c r="E39" i="4"/>
  <c r="E40" i="4"/>
  <c r="E42" i="4"/>
  <c r="E31" i="4"/>
  <c r="E22" i="4"/>
  <c r="E23" i="4"/>
  <c r="E24" i="4"/>
  <c r="E25" i="4"/>
  <c r="E26" i="4"/>
  <c r="E27" i="4"/>
  <c r="E18" i="4"/>
  <c r="E17" i="4"/>
  <c r="E19" i="4"/>
  <c r="E20" i="4"/>
  <c r="E5" i="4"/>
  <c r="E6" i="4"/>
  <c r="E7" i="4"/>
  <c r="E8" i="4"/>
  <c r="E9" i="4"/>
  <c r="E10" i="4"/>
  <c r="E11" i="4"/>
  <c r="E12" i="4"/>
  <c r="E13" i="4"/>
  <c r="E14" i="4"/>
  <c r="E15" i="4"/>
  <c r="E16" i="4"/>
  <c r="E4" i="4"/>
  <c r="H96" i="4"/>
  <c r="E94" i="4"/>
  <c r="E93" i="4" l="1"/>
  <c r="E95" i="4" s="1"/>
  <c r="H95" i="4"/>
  <c r="H97" i="4" s="1"/>
  <c r="E96" i="4"/>
  <c r="E97" i="4" l="1"/>
</calcChain>
</file>

<file path=xl/sharedStrings.xml><?xml version="1.0" encoding="utf-8"?>
<sst xmlns="http://schemas.openxmlformats.org/spreadsheetml/2006/main" count="102" uniqueCount="101">
  <si>
    <t>Codi</t>
  </si>
  <si>
    <t>Descripció</t>
  </si>
  <si>
    <t>Preu u/t sortida</t>
  </si>
  <si>
    <t>Import sortida</t>
  </si>
  <si>
    <t>ENCEBALL PER A GESPA (M3)</t>
  </si>
  <si>
    <t>BALA DE PALLA</t>
  </si>
  <si>
    <t xml:space="preserve">Import </t>
  </si>
  <si>
    <t>TOTAL</t>
  </si>
  <si>
    <t>Iva 21%</t>
  </si>
  <si>
    <t>Iva 10%</t>
  </si>
  <si>
    <t>SAULO GARVELLAT (CAMIO + 10 M3)</t>
  </si>
  <si>
    <t>SORRA FINA RENTADA (CAMIO DE 3 A 9 M3)</t>
  </si>
  <si>
    <t>SORRA FINA RENTADA (CAMIO DE  10 M3)</t>
  </si>
  <si>
    <t>SORRA RENTADA DE RIU 0-3 MM gresa (CAMIO DE 3 A 9 M3)</t>
  </si>
  <si>
    <t>SORRA RENTADA DE RIU 0-3 MM gresa (CAMIO DE  10 M3)</t>
  </si>
  <si>
    <t>SORRA RENTADA DE RIU 0-3 MM gresa  (EN BIG BAG)</t>
  </si>
  <si>
    <t>SORRA RENTADA DE RIU 0-3 MM gresa  (SAC 30 LITRES)</t>
  </si>
  <si>
    <t>SORRA GRANADA 3-5 MM GRESA (CAMIO DE 3 A 9 M3)</t>
  </si>
  <si>
    <t>SORRA GRANADA  3-5 MM GRESA (CAMIO DE 10 M3)</t>
  </si>
  <si>
    <t>SORRA GRANADA  3-5 MM GRESA  (EN BIG BAG)</t>
  </si>
  <si>
    <t>ZAHORRA  ( CAMIO + 10 M3)</t>
  </si>
  <si>
    <t>ULL DE PERDIU CANTO VIU 3-5MM (CAM -10M3)</t>
  </si>
  <si>
    <t>ULL DE PERDIU CANTO VIU 3-5MM (CAM+10M3)</t>
  </si>
  <si>
    <t>GRAVETA RIU CANT ROD 5-14 mm  (C-3-9M3)</t>
  </si>
  <si>
    <t>GRAVETA RIU CANT ROD  5-14 MM (C+10M3)</t>
  </si>
  <si>
    <t>GRAVETA RIU 14-25 CANTO RODO (CAM 3-9M3)</t>
  </si>
  <si>
    <t>GRAVETA RIU 14-25 CANTO RODO (CAM+10 M3)</t>
  </si>
  <si>
    <t>GRAVETA RIU  14-25 CANTO RODO BIG BAG</t>
  </si>
  <si>
    <t>GRAVETA RIU 14-25 MM CANTO RODO SAC 30 L</t>
  </si>
  <si>
    <t>GRAVA CANTERA CANTO VIU Ø 40-60 BIG-BAG</t>
  </si>
  <si>
    <t>GRAVILLA RENTADA DE CANTERA 2 - 6  B/B</t>
  </si>
  <si>
    <t>GRAVILLA RENTADA DE CANTERA 2 - 6 MM</t>
  </si>
  <si>
    <t>GRAVETA RIU CANT RODO(5-14 Ó14-25) KG, DETALL</t>
  </si>
  <si>
    <t>GRAVETA CANTO VIU 6 - 12 MM GRIS. CLAR B</t>
  </si>
  <si>
    <t>Quantitat estimada</t>
  </si>
  <si>
    <t>Preu ut Proveïdor</t>
  </si>
  <si>
    <t>Import Proveïdor</t>
  </si>
  <si>
    <t>SAULÓ GARVELLAT (CAM 3-9M3)</t>
  </si>
  <si>
    <t>Tipus d'IVA %</t>
  </si>
  <si>
    <t>Tipus Iva</t>
  </si>
  <si>
    <t>TERRES</t>
  </si>
  <si>
    <t>TERRA PLANTACIÓ ARBRAT - BARREJA ESPECIAL 2010 (m3)</t>
  </si>
  <si>
    <t>TERRA PLANTACIÓ ARBRAT - BARREJA ESPECIAL 2010 (big-bag)</t>
  </si>
  <si>
    <t>TERRA PLANTACIÓ ARBRAT - AMSTERDAM Nº3 (s. 80L)</t>
  </si>
  <si>
    <t>TERRA PLANTACIÓ ARBRAT - AMSTERDAM Nº3 (big-bag)</t>
  </si>
  <si>
    <t>TERRA PLANTACIÓ ARBRAT - AMSTERDAM Nº3 (C 3-9m3)</t>
  </si>
  <si>
    <t>TERRA ROSERS (m3)</t>
  </si>
  <si>
    <t>TERRA ROSERS (big-bag)</t>
  </si>
  <si>
    <t>TERRA DE JARDÍ ADOBADA (big-bag)</t>
  </si>
  <si>
    <t>TERRA DE JARDÍ ADOBADA (camió 3-9 m3)</t>
  </si>
  <si>
    <t>TERRA VEGETAL DE JARDI (big-bag)</t>
  </si>
  <si>
    <t>TERRA DE JARDÍ ADOBADA (camió +10 m3)</t>
  </si>
  <si>
    <t>TERRA VEGETAL DE JARDI (camió +10m3)</t>
  </si>
  <si>
    <t>TERRA VEGETAL DE JARDI (camió 3-9 m3)</t>
  </si>
  <si>
    <t>SUBSTRATS</t>
  </si>
  <si>
    <t>ESMENES</t>
  </si>
  <si>
    <t>ENCOIXINATS</t>
  </si>
  <si>
    <t>ENCOIXINAT ESCORÇA PI DECORACIO 16/35(B-B)</t>
  </si>
  <si>
    <t>ENCOIXINAT ESCORÇA PI DECORACIO 16/35 M3</t>
  </si>
  <si>
    <t>ENCOIXINAT ESCORÇA PI DECORACIO 30/60(B-B)</t>
  </si>
  <si>
    <t>ENCOIXINAT ESCORÇA PI DECORACIO 30/60 (M3)</t>
  </si>
  <si>
    <t>ÀRIDS</t>
  </si>
  <si>
    <t>TERRA ESPECIAL GRUPS DE FLOR (big-bag)</t>
  </si>
  <si>
    <t>TERRA ESPECIAL GRUPS DE FLOR (m3)</t>
  </si>
  <si>
    <t>SUBSTRAT TIPUS UNIVERSAL ADOB (s. 30L)</t>
  </si>
  <si>
    <t>SUBSTRAT TIPUS UNIVERSAL ADOB (s. 50L)</t>
  </si>
  <si>
    <t>SUBSTRAT TIPUS UNIVERSAL ADOB (s. 80L)</t>
  </si>
  <si>
    <t>SUBSTRAT ARRELAMENT GOM-8  39 SAC/PALET (s. 25L)</t>
  </si>
  <si>
    <t>BARREJA SORRENCA DRENATGE RAPIT PER CACTUS (big-bag)</t>
  </si>
  <si>
    <t>ALTRES</t>
  </si>
  <si>
    <t>ANNEX 1  EXP  21/0076</t>
  </si>
  <si>
    <t>COMPOST ORGÀNIC, "MANTILLO" (s. 50L)</t>
  </si>
  <si>
    <t>COMPOST ORGÀNIC, "MANTILLO" (big-bag)</t>
  </si>
  <si>
    <t>COMPOST ORGÀNIC, "MANTILLO" (C 3-9 m3)</t>
  </si>
  <si>
    <t>COMPOST ORGÀNIC, "MANTILLO" (C +10m3)</t>
  </si>
  <si>
    <t>TERRA PLANTACIÓ ARBRAT - AMSTERDAM Nº3 (C +10m3)</t>
  </si>
  <si>
    <t>COMPOST ORGÀNIC ESCORÇA DE PI - ROLDÓ (s. 80l)</t>
  </si>
  <si>
    <t>COMPOST ORGÀNIC ESCORÇA DE PI - ROLDÓ (big-bag)</t>
  </si>
  <si>
    <t xml:space="preserve">COMPOST ORGÀNIC ESCORÇA DE PI - ROLDÓ (m3) </t>
  </si>
  <si>
    <t>ENCEBALL PER A GESPA (B-B)</t>
  </si>
  <si>
    <t>ENCOIXINAT ESTELLA FUSTA (B-B)</t>
  </si>
  <si>
    <t>ENCOIXINAT ESTELLA FUSTA (m3)</t>
  </si>
  <si>
    <t>COMPOST ORGÀNIC, "MANTILLO" (s. 80L)</t>
  </si>
  <si>
    <t>ENCOIXINAT MISCANTHUS TRITURAT (B-B)</t>
  </si>
  <si>
    <t>ENCOIXINAT RESTES DE PODA TRITURADA A MARTELL (B-B)</t>
  </si>
  <si>
    <t>ENCOIXINAT RESTES DE PODA TRITURADA A MARTELL (M3)</t>
  </si>
  <si>
    <t>ENCOIXINAT RESTES DE PODA TRITURADA A GANIVETA (B-B)</t>
  </si>
  <si>
    <t>ENCOIXINAT RESTES DE PODA TRITURADA A GANIVETA (M3)</t>
  </si>
  <si>
    <t>ENCOIXINAT MISCANTHUS TRITURAT (M3)</t>
  </si>
  <si>
    <t>FEMS COMPOSTATS (B-B)</t>
  </si>
  <si>
    <t>FEMS COMPOSTATS (m3)</t>
  </si>
  <si>
    <t>GRAVA CANTERA CANTO VIU Ø 25-40 (BIG-BAG)</t>
  </si>
  <si>
    <t>TORBA IMPORTACIÓ  (s. 250L)</t>
  </si>
  <si>
    <t>SAULO GARVELLAT (BIG-BAG)</t>
  </si>
  <si>
    <t>GRAVETA RIU CANT RODO 5-14 Mm (BIG-BAG)</t>
  </si>
  <si>
    <t>SORRA MOLT GRUIXUDA RENTADA 1mm-2mm (BIG-BAG)</t>
  </si>
  <si>
    <t>SORRA MOLT GRUIXUDA RENTADA 1mm-2mm (C +10M3)</t>
  </si>
  <si>
    <t>SORRA MOLT GRUIXUDA RENTADA 1mm-2mm (C 3-9 M3)</t>
  </si>
  <si>
    <t>TERRA DE REBAIX</t>
  </si>
  <si>
    <t>SORRA SILICIA 0,2 MM (BIG BAG)</t>
  </si>
  <si>
    <t>SORRA SILICIA 0,2 MM  EN (SACS 30 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</si>
</sst>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€&quot;_-;\-* #,##0.00\ &quot;€&quot;_-;_-* &quot;-&quot;??\ &quot;€&quot;_-;_-@_-"/>
    <numFmt numFmtId="43" formatCode="_-* #,##0.00\ _€_-;\-* #,##0.00\ _€_-;_-* &quot;-&quot;??\ _€_-;_-@_-"/>
    <numFmt numFmtId="164" formatCode="#,##0.00&quot; &quot;[$€];[Red]&quot;-&quot;#,##0.00&quot; &quot;[$€]"/>
  </numFmts>
  <fonts count="12">
    <font>
      <sz val="10"/>
      <color theme="1"/>
      <name val="Arial"/>
      <family val="2"/>
    </font>
    <font>
      <sz val="9"/>
      <name val="Arial"/>
      <family val="2"/>
    </font>
    <font>
      <b/>
      <sz val="20"/>
      <name val="Arial"/>
      <family val="2"/>
    </font>
    <font>
      <b/>
      <sz val="9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i/>
      <sz val="16"/>
      <color rgb="FF000000"/>
      <name val="Arial1"/>
    </font>
    <font>
      <sz val="11"/>
      <color theme="1"/>
      <name val="Calibri"/>
      <family val="2"/>
      <scheme val="minor"/>
    </font>
    <font>
      <sz val="10"/>
      <color rgb="FF000000"/>
      <name val="Arial1"/>
    </font>
    <font>
      <b/>
      <i/>
      <u/>
      <sz val="10"/>
      <color rgb="FF000000"/>
      <name val="Arial1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43" fontId="5" fillId="0" borderId="0" applyFont="0" applyFill="0" applyBorder="0" applyAlignment="0" applyProtection="0"/>
    <xf numFmtId="0" fontId="6" fillId="0" borderId="0">
      <alignment horizontal="center"/>
    </xf>
    <xf numFmtId="0" fontId="6" fillId="0" borderId="0">
      <alignment horizontal="center" textRotation="90"/>
    </xf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4" fillId="0" borderId="0"/>
    <xf numFmtId="0" fontId="7" fillId="0" borderId="0"/>
    <xf numFmtId="0" fontId="4" fillId="0" borderId="0"/>
    <xf numFmtId="0" fontId="8" fillId="0" borderId="0"/>
    <xf numFmtId="0" fontId="4" fillId="0" borderId="0"/>
    <xf numFmtId="0" fontId="5" fillId="0" borderId="0"/>
    <xf numFmtId="0" fontId="8" fillId="0" borderId="0"/>
    <xf numFmtId="0" fontId="4" fillId="0" borderId="0"/>
    <xf numFmtId="0" fontId="8" fillId="0" borderId="0"/>
    <xf numFmtId="0" fontId="4" fillId="0" borderId="0"/>
    <xf numFmtId="0" fontId="4" fillId="0" borderId="0"/>
    <xf numFmtId="0" fontId="9" fillId="0" borderId="0"/>
    <xf numFmtId="164" fontId="9" fillId="0" borderId="0"/>
  </cellStyleXfs>
  <cellXfs count="48">
    <xf numFmtId="0" fontId="0" fillId="0" borderId="0" xfId="0"/>
    <xf numFmtId="0" fontId="10" fillId="0" borderId="0" xfId="0" applyFont="1"/>
    <xf numFmtId="0" fontId="2" fillId="0" borderId="0" xfId="0" applyFont="1"/>
    <xf numFmtId="0" fontId="3" fillId="2" borderId="1" xfId="0" applyFont="1" applyFill="1" applyBorder="1" applyAlignment="1">
      <alignment wrapText="1"/>
    </xf>
    <xf numFmtId="2" fontId="1" fillId="0" borderId="1" xfId="0" applyNumberFormat="1" applyFont="1" applyFill="1" applyBorder="1"/>
    <xf numFmtId="2" fontId="0" fillId="0" borderId="0" xfId="0" applyNumberFormat="1"/>
    <xf numFmtId="0" fontId="3" fillId="2" borderId="1" xfId="0" applyFont="1" applyFill="1" applyBorder="1" applyAlignment="1">
      <alignment horizontal="center" wrapText="1"/>
    </xf>
    <xf numFmtId="0" fontId="1" fillId="0" borderId="1" xfId="0" applyFont="1" applyFill="1" applyBorder="1"/>
    <xf numFmtId="0" fontId="1" fillId="0" borderId="1" xfId="0" quotePrefix="1" applyFont="1" applyFill="1" applyBorder="1" applyAlignment="1">
      <alignment wrapText="1"/>
    </xf>
    <xf numFmtId="4" fontId="1" fillId="0" borderId="1" xfId="0" applyNumberFormat="1" applyFont="1" applyFill="1" applyBorder="1"/>
    <xf numFmtId="0" fontId="10" fillId="0" borderId="1" xfId="0" applyFont="1" applyFill="1" applyBorder="1"/>
    <xf numFmtId="2" fontId="10" fillId="0" borderId="1" xfId="0" applyNumberFormat="1" applyFont="1" applyFill="1" applyBorder="1"/>
    <xf numFmtId="0" fontId="1" fillId="0" borderId="1" xfId="0" quotePrefix="1" applyFont="1" applyFill="1" applyBorder="1" applyAlignment="1">
      <alignment horizontal="left" wrapText="1"/>
    </xf>
    <xf numFmtId="0" fontId="1" fillId="0" borderId="1" xfId="0" quotePrefix="1" applyFont="1" applyFill="1" applyBorder="1" applyAlignment="1"/>
    <xf numFmtId="0" fontId="10" fillId="0" borderId="0" xfId="0" applyFont="1" applyFill="1" applyBorder="1"/>
    <xf numFmtId="4" fontId="1" fillId="0" borderId="0" xfId="0" applyNumberFormat="1" applyFont="1" applyFill="1" applyBorder="1"/>
    <xf numFmtId="0" fontId="10" fillId="0" borderId="0" xfId="0" applyFont="1" applyFill="1"/>
    <xf numFmtId="44" fontId="7" fillId="0" borderId="1" xfId="5" applyFont="1" applyFill="1" applyBorder="1"/>
    <xf numFmtId="9" fontId="10" fillId="0" borderId="0" xfId="0" applyNumberFormat="1" applyFont="1" applyFill="1"/>
    <xf numFmtId="0" fontId="1" fillId="0" borderId="0" xfId="0" applyFont="1" applyFill="1"/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wrapText="1"/>
    </xf>
    <xf numFmtId="2" fontId="10" fillId="0" borderId="1" xfId="6" applyNumberFormat="1" applyFont="1" applyFill="1" applyBorder="1"/>
    <xf numFmtId="43" fontId="10" fillId="0" borderId="1" xfId="1" applyFont="1" applyFill="1" applyBorder="1"/>
    <xf numFmtId="0" fontId="0" fillId="0" borderId="0" xfId="0" applyFont="1"/>
    <xf numFmtId="0" fontId="0" fillId="0" borderId="0" xfId="0" applyFont="1" applyBorder="1"/>
    <xf numFmtId="0" fontId="10" fillId="0" borderId="0" xfId="0" applyFont="1" applyBorder="1"/>
    <xf numFmtId="0" fontId="11" fillId="0" borderId="0" xfId="0" applyFont="1"/>
    <xf numFmtId="2" fontId="10" fillId="0" borderId="0" xfId="0" applyNumberFormat="1" applyFont="1" applyFill="1" applyBorder="1"/>
    <xf numFmtId="0" fontId="1" fillId="0" borderId="2" xfId="0" applyFont="1" applyFill="1" applyBorder="1"/>
    <xf numFmtId="0" fontId="1" fillId="0" borderId="2" xfId="0" quotePrefix="1" applyFont="1" applyFill="1" applyBorder="1" applyAlignment="1">
      <alignment wrapText="1"/>
    </xf>
    <xf numFmtId="2" fontId="10" fillId="0" borderId="2" xfId="6" applyNumberFormat="1" applyFont="1" applyFill="1" applyBorder="1"/>
    <xf numFmtId="2" fontId="1" fillId="0" borderId="2" xfId="0" applyNumberFormat="1" applyFont="1" applyFill="1" applyBorder="1"/>
    <xf numFmtId="0" fontId="3" fillId="0" borderId="2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 wrapText="1"/>
    </xf>
    <xf numFmtId="0" fontId="1" fillId="0" borderId="3" xfId="0" applyFont="1" applyFill="1" applyBorder="1"/>
    <xf numFmtId="0" fontId="1" fillId="0" borderId="3" xfId="0" quotePrefix="1" applyFont="1" applyFill="1" applyBorder="1" applyAlignment="1">
      <alignment wrapText="1"/>
    </xf>
    <xf numFmtId="2" fontId="10" fillId="0" borderId="3" xfId="6" applyNumberFormat="1" applyFont="1" applyFill="1" applyBorder="1"/>
    <xf numFmtId="2" fontId="1" fillId="0" borderId="3" xfId="0" applyNumberFormat="1" applyFont="1" applyFill="1" applyBorder="1"/>
    <xf numFmtId="0" fontId="3" fillId="0" borderId="3" xfId="0" applyFont="1" applyFill="1" applyBorder="1" applyAlignment="1">
      <alignment wrapText="1"/>
    </xf>
    <xf numFmtId="0" fontId="3" fillId="0" borderId="3" xfId="0" applyFont="1" applyFill="1" applyBorder="1" applyAlignment="1">
      <alignment horizontal="center" wrapText="1"/>
    </xf>
    <xf numFmtId="0" fontId="3" fillId="3" borderId="4" xfId="0" applyFont="1" applyFill="1" applyBorder="1" applyAlignment="1">
      <alignment wrapText="1"/>
    </xf>
    <xf numFmtId="0" fontId="3" fillId="3" borderId="5" xfId="0" applyFont="1" applyFill="1" applyBorder="1" applyAlignment="1">
      <alignment wrapText="1"/>
    </xf>
    <xf numFmtId="0" fontId="3" fillId="3" borderId="5" xfId="0" applyFont="1" applyFill="1" applyBorder="1" applyAlignment="1">
      <alignment horizontal="center" wrapText="1"/>
    </xf>
    <xf numFmtId="2" fontId="1" fillId="3" borderId="5" xfId="0" applyNumberFormat="1" applyFont="1" applyFill="1" applyBorder="1"/>
    <xf numFmtId="0" fontId="3" fillId="3" borderId="6" xfId="0" applyFont="1" applyFill="1" applyBorder="1" applyAlignment="1">
      <alignment wrapText="1"/>
    </xf>
    <xf numFmtId="43" fontId="0" fillId="0" borderId="0" xfId="0" applyNumberFormat="1" applyFont="1"/>
  </cellXfs>
  <cellStyles count="21">
    <cellStyle name="Coma" xfId="1" builtinId="3"/>
    <cellStyle name="Heading" xfId="2"/>
    <cellStyle name="Heading1" xfId="3"/>
    <cellStyle name="Moneda 10" xfId="4"/>
    <cellStyle name="Moneda 3" xfId="5"/>
    <cellStyle name="Moneda 5" xfId="6"/>
    <cellStyle name="Moneda 5 2" xfId="7"/>
    <cellStyle name="Normal" xfId="0" builtinId="0"/>
    <cellStyle name="Normal 10" xfId="8"/>
    <cellStyle name="Normal 11" xfId="9"/>
    <cellStyle name="Normal 2 2" xfId="10"/>
    <cellStyle name="Normal 2 2 2" xfId="11"/>
    <cellStyle name="Normal 2 3" xfId="12"/>
    <cellStyle name="Normal 2 4" xfId="13"/>
    <cellStyle name="Normal 3 2" xfId="14"/>
    <cellStyle name="Normal 3 3" xfId="15"/>
    <cellStyle name="Normal 4 2" xfId="16"/>
    <cellStyle name="Normal 5 2" xfId="17"/>
    <cellStyle name="Normal 7 2" xfId="18"/>
    <cellStyle name="Result" xfId="19"/>
    <cellStyle name="Result2" xfId="2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4"/>
  <sheetViews>
    <sheetView tabSelected="1" topLeftCell="A73" workbookViewId="0">
      <selection activeCell="B104" sqref="B104"/>
    </sheetView>
  </sheetViews>
  <sheetFormatPr defaultColWidth="8.7109375" defaultRowHeight="12.75"/>
  <cols>
    <col min="1" max="1" width="8.7109375" customWidth="1"/>
    <col min="2" max="2" width="54.140625" customWidth="1"/>
    <col min="3" max="3" width="9.140625" customWidth="1"/>
    <col min="4" max="4" width="8.7109375" customWidth="1"/>
    <col min="5" max="5" width="13.140625" customWidth="1"/>
    <col min="6" max="7" width="11" customWidth="1"/>
    <col min="8" max="8" width="12" customWidth="1"/>
    <col min="9" max="12" width="8.7109375" customWidth="1"/>
    <col min="13" max="13" width="9.5703125" bestFit="1" customWidth="1"/>
  </cols>
  <sheetData>
    <row r="1" spans="1:8" ht="26.25">
      <c r="A1" s="2" t="s">
        <v>70</v>
      </c>
      <c r="B1" s="1"/>
      <c r="C1" s="1"/>
      <c r="D1" s="1"/>
      <c r="E1" s="1"/>
    </row>
    <row r="2" spans="1:8" ht="24">
      <c r="A2" s="3" t="s">
        <v>0</v>
      </c>
      <c r="B2" s="3" t="s">
        <v>1</v>
      </c>
      <c r="C2" s="3" t="s">
        <v>34</v>
      </c>
      <c r="D2" s="3" t="s">
        <v>2</v>
      </c>
      <c r="E2" s="3" t="s">
        <v>3</v>
      </c>
      <c r="F2" s="3" t="s">
        <v>35</v>
      </c>
      <c r="G2" s="6" t="s">
        <v>38</v>
      </c>
      <c r="H2" s="3" t="s">
        <v>36</v>
      </c>
    </row>
    <row r="3" spans="1:8">
      <c r="A3" s="42"/>
      <c r="B3" s="43" t="s">
        <v>40</v>
      </c>
      <c r="C3" s="43"/>
      <c r="D3" s="43"/>
      <c r="E3" s="45"/>
      <c r="F3" s="43"/>
      <c r="G3" s="44"/>
      <c r="H3" s="46"/>
    </row>
    <row r="4" spans="1:8">
      <c r="A4" s="7">
        <v>178</v>
      </c>
      <c r="B4" s="8" t="s">
        <v>48</v>
      </c>
      <c r="C4" s="7">
        <v>300</v>
      </c>
      <c r="D4" s="23">
        <v>28</v>
      </c>
      <c r="E4" s="4">
        <f t="shared" ref="E4:E20" si="0">C4 *D4</f>
        <v>8400</v>
      </c>
      <c r="F4" s="20"/>
      <c r="G4" s="21"/>
      <c r="H4" s="9"/>
    </row>
    <row r="5" spans="1:8">
      <c r="A5" s="7">
        <v>179</v>
      </c>
      <c r="B5" s="8" t="s">
        <v>49</v>
      </c>
      <c r="C5" s="7">
        <v>240</v>
      </c>
      <c r="D5" s="23">
        <v>25</v>
      </c>
      <c r="E5" s="4">
        <f t="shared" si="0"/>
        <v>6000</v>
      </c>
      <c r="F5" s="23"/>
      <c r="G5" s="23"/>
      <c r="H5" s="9"/>
    </row>
    <row r="6" spans="1:8">
      <c r="A6" s="7">
        <v>180</v>
      </c>
      <c r="B6" s="8" t="s">
        <v>51</v>
      </c>
      <c r="C6" s="7">
        <v>150</v>
      </c>
      <c r="D6" s="23">
        <v>22</v>
      </c>
      <c r="E6" s="4">
        <f t="shared" si="0"/>
        <v>3300</v>
      </c>
      <c r="F6" s="23"/>
      <c r="G6" s="23"/>
      <c r="H6" s="9"/>
    </row>
    <row r="7" spans="1:8">
      <c r="A7" s="20"/>
      <c r="B7" s="22" t="s">
        <v>50</v>
      </c>
      <c r="C7" s="7">
        <v>250</v>
      </c>
      <c r="D7" s="23">
        <v>35</v>
      </c>
      <c r="E7" s="4">
        <f t="shared" si="0"/>
        <v>8750</v>
      </c>
      <c r="F7" s="20"/>
      <c r="G7" s="21"/>
      <c r="H7" s="20"/>
    </row>
    <row r="8" spans="1:8">
      <c r="A8" s="20"/>
      <c r="B8" s="22" t="s">
        <v>53</v>
      </c>
      <c r="C8" s="7">
        <v>100</v>
      </c>
      <c r="D8" s="23">
        <v>32</v>
      </c>
      <c r="E8" s="4">
        <f t="shared" si="0"/>
        <v>3200</v>
      </c>
      <c r="F8" s="20"/>
      <c r="G8" s="21"/>
      <c r="H8" s="20"/>
    </row>
    <row r="9" spans="1:8">
      <c r="A9" s="20"/>
      <c r="B9" s="22" t="s">
        <v>52</v>
      </c>
      <c r="C9" s="7">
        <v>80</v>
      </c>
      <c r="D9" s="23">
        <v>30</v>
      </c>
      <c r="E9" s="4">
        <f t="shared" si="0"/>
        <v>2400</v>
      </c>
      <c r="F9" s="20"/>
      <c r="G9" s="21"/>
      <c r="H9" s="20"/>
    </row>
    <row r="10" spans="1:8">
      <c r="A10" s="7">
        <v>182</v>
      </c>
      <c r="B10" s="22" t="s">
        <v>98</v>
      </c>
      <c r="C10" s="22">
        <v>15</v>
      </c>
      <c r="D10" s="22">
        <v>15</v>
      </c>
      <c r="E10" s="4">
        <f t="shared" si="0"/>
        <v>225</v>
      </c>
      <c r="F10" s="20"/>
      <c r="G10" s="21"/>
      <c r="H10" s="20"/>
    </row>
    <row r="11" spans="1:8">
      <c r="A11" s="7">
        <v>7274</v>
      </c>
      <c r="B11" s="22" t="s">
        <v>41</v>
      </c>
      <c r="C11" s="7">
        <v>10</v>
      </c>
      <c r="D11" s="23">
        <v>55</v>
      </c>
      <c r="E11" s="4">
        <f t="shared" si="0"/>
        <v>550</v>
      </c>
      <c r="F11" s="20"/>
      <c r="G11" s="21"/>
      <c r="H11" s="20"/>
    </row>
    <row r="12" spans="1:8" ht="12.6" customHeight="1">
      <c r="A12" s="7">
        <v>7275</v>
      </c>
      <c r="B12" s="22" t="s">
        <v>42</v>
      </c>
      <c r="C12" s="7">
        <v>800</v>
      </c>
      <c r="D12" s="23">
        <v>62</v>
      </c>
      <c r="E12" s="4">
        <f t="shared" si="0"/>
        <v>49600</v>
      </c>
      <c r="F12" s="20"/>
      <c r="G12" s="21"/>
      <c r="H12" s="20"/>
    </row>
    <row r="13" spans="1:8">
      <c r="A13" s="7">
        <v>6846</v>
      </c>
      <c r="B13" s="22" t="s">
        <v>43</v>
      </c>
      <c r="C13" s="7">
        <v>10</v>
      </c>
      <c r="D13" s="23">
        <v>12</v>
      </c>
      <c r="E13" s="4">
        <f t="shared" si="0"/>
        <v>120</v>
      </c>
      <c r="F13" s="20"/>
      <c r="G13" s="21"/>
      <c r="H13" s="20"/>
    </row>
    <row r="14" spans="1:8">
      <c r="A14" s="7">
        <v>6842</v>
      </c>
      <c r="B14" s="22" t="s">
        <v>44</v>
      </c>
      <c r="C14" s="7">
        <v>30</v>
      </c>
      <c r="D14" s="23">
        <v>68</v>
      </c>
      <c r="E14" s="4">
        <f t="shared" si="0"/>
        <v>2040</v>
      </c>
      <c r="F14" s="20"/>
      <c r="G14" s="21"/>
      <c r="H14" s="20"/>
    </row>
    <row r="15" spans="1:8">
      <c r="A15" s="7">
        <v>6839</v>
      </c>
      <c r="B15" s="22" t="s">
        <v>45</v>
      </c>
      <c r="C15" s="7">
        <v>10</v>
      </c>
      <c r="D15" s="23">
        <v>62</v>
      </c>
      <c r="E15" s="4">
        <f t="shared" si="0"/>
        <v>620</v>
      </c>
      <c r="F15" s="20"/>
      <c r="G15" s="21"/>
      <c r="H15" s="20"/>
    </row>
    <row r="16" spans="1:8">
      <c r="A16" s="7">
        <v>6833</v>
      </c>
      <c r="B16" s="22" t="s">
        <v>75</v>
      </c>
      <c r="C16" s="7">
        <v>30</v>
      </c>
      <c r="D16" s="23">
        <v>53</v>
      </c>
      <c r="E16" s="4">
        <f t="shared" si="0"/>
        <v>1590</v>
      </c>
      <c r="F16" s="20"/>
      <c r="G16" s="21"/>
      <c r="H16" s="20"/>
    </row>
    <row r="17" spans="1:8">
      <c r="A17" s="7">
        <v>7301</v>
      </c>
      <c r="B17" s="22" t="s">
        <v>47</v>
      </c>
      <c r="C17" s="7">
        <v>300</v>
      </c>
      <c r="D17" s="23">
        <v>43</v>
      </c>
      <c r="E17" s="4">
        <f t="shared" si="0"/>
        <v>12900</v>
      </c>
      <c r="F17" s="20"/>
      <c r="G17" s="21"/>
      <c r="H17" s="20"/>
    </row>
    <row r="18" spans="1:8">
      <c r="A18" s="7">
        <v>173</v>
      </c>
      <c r="B18" s="22" t="s">
        <v>46</v>
      </c>
      <c r="C18" s="7">
        <v>400</v>
      </c>
      <c r="D18" s="23">
        <v>33</v>
      </c>
      <c r="E18" s="4">
        <f t="shared" si="0"/>
        <v>13200</v>
      </c>
      <c r="F18" s="20"/>
      <c r="G18" s="21"/>
      <c r="H18" s="20"/>
    </row>
    <row r="19" spans="1:8">
      <c r="A19" s="7">
        <v>176</v>
      </c>
      <c r="B19" s="8" t="s">
        <v>62</v>
      </c>
      <c r="C19" s="7">
        <v>300</v>
      </c>
      <c r="D19" s="23">
        <v>38</v>
      </c>
      <c r="E19" s="4">
        <f t="shared" si="0"/>
        <v>11400</v>
      </c>
      <c r="F19" s="20"/>
      <c r="G19" s="21"/>
      <c r="H19" s="20"/>
    </row>
    <row r="20" spans="1:8">
      <c r="A20" s="30">
        <v>177</v>
      </c>
      <c r="B20" s="31" t="s">
        <v>63</v>
      </c>
      <c r="C20" s="30">
        <v>50</v>
      </c>
      <c r="D20" s="32">
        <v>30</v>
      </c>
      <c r="E20" s="33">
        <f t="shared" si="0"/>
        <v>1500</v>
      </c>
      <c r="F20" s="34"/>
      <c r="G20" s="35"/>
      <c r="H20" s="34"/>
    </row>
    <row r="21" spans="1:8">
      <c r="A21" s="42"/>
      <c r="B21" s="43" t="s">
        <v>54</v>
      </c>
      <c r="C21" s="43"/>
      <c r="D21" s="43"/>
      <c r="E21" s="45"/>
      <c r="F21" s="43"/>
      <c r="G21" s="44"/>
      <c r="H21" s="46"/>
    </row>
    <row r="22" spans="1:8">
      <c r="A22" s="36">
        <v>188</v>
      </c>
      <c r="B22" s="37" t="s">
        <v>92</v>
      </c>
      <c r="C22" s="36">
        <v>200</v>
      </c>
      <c r="D22" s="38">
        <v>20</v>
      </c>
      <c r="E22" s="39">
        <f t="shared" ref="E22:E27" si="1">C22 *D22</f>
        <v>4000</v>
      </c>
      <c r="F22" s="40"/>
      <c r="G22" s="41"/>
      <c r="H22" s="40"/>
    </row>
    <row r="23" spans="1:8">
      <c r="A23" s="7">
        <v>183</v>
      </c>
      <c r="B23" s="8" t="s">
        <v>64</v>
      </c>
      <c r="C23" s="7">
        <v>60</v>
      </c>
      <c r="D23" s="23">
        <v>3.5</v>
      </c>
      <c r="E23" s="4">
        <f t="shared" si="1"/>
        <v>210</v>
      </c>
      <c r="F23" s="20"/>
      <c r="G23" s="21"/>
      <c r="H23" s="20"/>
    </row>
    <row r="24" spans="1:8">
      <c r="A24" s="7">
        <v>184</v>
      </c>
      <c r="B24" s="8" t="s">
        <v>65</v>
      </c>
      <c r="C24" s="7">
        <v>30</v>
      </c>
      <c r="D24" s="23">
        <v>5</v>
      </c>
      <c r="E24" s="4">
        <f t="shared" si="1"/>
        <v>150</v>
      </c>
      <c r="F24" s="20"/>
      <c r="G24" s="21"/>
      <c r="H24" s="20"/>
    </row>
    <row r="25" spans="1:8">
      <c r="A25" s="7">
        <v>185</v>
      </c>
      <c r="B25" s="8" t="s">
        <v>66</v>
      </c>
      <c r="C25" s="7">
        <v>30</v>
      </c>
      <c r="D25" s="23">
        <v>6</v>
      </c>
      <c r="E25" s="4">
        <f t="shared" si="1"/>
        <v>180</v>
      </c>
      <c r="F25" s="20"/>
      <c r="G25" s="21"/>
      <c r="H25" s="20"/>
    </row>
    <row r="26" spans="1:8">
      <c r="A26" s="7">
        <v>172</v>
      </c>
      <c r="B26" s="8" t="s">
        <v>67</v>
      </c>
      <c r="C26" s="7">
        <v>400</v>
      </c>
      <c r="D26" s="23">
        <v>13</v>
      </c>
      <c r="E26" s="4">
        <f t="shared" si="1"/>
        <v>5200</v>
      </c>
      <c r="F26" s="20"/>
      <c r="G26" s="21"/>
      <c r="H26" s="20"/>
    </row>
    <row r="27" spans="1:8">
      <c r="A27" s="7">
        <v>8393</v>
      </c>
      <c r="B27" s="7" t="s">
        <v>68</v>
      </c>
      <c r="C27" s="7">
        <v>20</v>
      </c>
      <c r="D27" s="23">
        <v>65</v>
      </c>
      <c r="E27" s="4">
        <f t="shared" si="1"/>
        <v>1300</v>
      </c>
      <c r="F27" s="20"/>
      <c r="G27" s="21"/>
      <c r="H27" s="20"/>
    </row>
    <row r="28" spans="1:8">
      <c r="A28" s="42"/>
      <c r="B28" s="43" t="s">
        <v>55</v>
      </c>
      <c r="C28" s="43"/>
      <c r="D28" s="43"/>
      <c r="E28" s="45"/>
      <c r="F28" s="43"/>
      <c r="G28" s="44"/>
      <c r="H28" s="46"/>
    </row>
    <row r="29" spans="1:8">
      <c r="A29" s="22">
        <v>152</v>
      </c>
      <c r="B29" s="22" t="s">
        <v>71</v>
      </c>
      <c r="C29" s="7">
        <v>50</v>
      </c>
      <c r="D29" s="23">
        <v>8</v>
      </c>
      <c r="E29" s="4">
        <f t="shared" ref="E29:E42" si="2">C29 *D29</f>
        <v>400</v>
      </c>
      <c r="F29" s="20"/>
      <c r="G29" s="21"/>
      <c r="H29" s="20"/>
    </row>
    <row r="30" spans="1:8">
      <c r="A30" s="22">
        <v>153</v>
      </c>
      <c r="B30" s="22" t="s">
        <v>82</v>
      </c>
      <c r="C30" s="7">
        <v>30</v>
      </c>
      <c r="D30" s="23">
        <v>10</v>
      </c>
      <c r="E30" s="4">
        <f t="shared" si="2"/>
        <v>300</v>
      </c>
      <c r="F30" s="20"/>
      <c r="G30" s="21"/>
      <c r="H30" s="20"/>
    </row>
    <row r="31" spans="1:8">
      <c r="A31" s="22">
        <v>149</v>
      </c>
      <c r="B31" s="22" t="s">
        <v>72</v>
      </c>
      <c r="C31" s="7">
        <v>20</v>
      </c>
      <c r="D31" s="23">
        <v>35</v>
      </c>
      <c r="E31" s="4">
        <f t="shared" si="2"/>
        <v>700</v>
      </c>
      <c r="F31" s="20"/>
      <c r="G31" s="21"/>
      <c r="H31" s="20"/>
    </row>
    <row r="32" spans="1:8">
      <c r="A32" s="22">
        <v>151</v>
      </c>
      <c r="B32" s="22" t="s">
        <v>73</v>
      </c>
      <c r="C32" s="7">
        <v>50</v>
      </c>
      <c r="D32" s="23">
        <v>32</v>
      </c>
      <c r="E32" s="4">
        <f t="shared" si="2"/>
        <v>1600</v>
      </c>
      <c r="F32" s="20"/>
      <c r="G32" s="21"/>
      <c r="H32" s="20"/>
    </row>
    <row r="33" spans="1:8">
      <c r="A33" s="22">
        <v>150</v>
      </c>
      <c r="B33" s="22" t="s">
        <v>74</v>
      </c>
      <c r="C33" s="7">
        <v>300</v>
      </c>
      <c r="D33" s="23">
        <v>30</v>
      </c>
      <c r="E33" s="4">
        <f t="shared" si="2"/>
        <v>9000</v>
      </c>
      <c r="F33" s="20"/>
      <c r="G33" s="21"/>
      <c r="H33" s="20"/>
    </row>
    <row r="34" spans="1:8">
      <c r="A34" s="7">
        <v>166</v>
      </c>
      <c r="B34" s="8" t="s">
        <v>76</v>
      </c>
      <c r="C34" s="7">
        <v>10</v>
      </c>
      <c r="D34" s="23">
        <v>9</v>
      </c>
      <c r="E34" s="4">
        <f t="shared" si="2"/>
        <v>90</v>
      </c>
      <c r="F34" s="20"/>
      <c r="G34" s="21"/>
      <c r="H34" s="20"/>
    </row>
    <row r="35" spans="1:8">
      <c r="A35" s="7">
        <v>168</v>
      </c>
      <c r="B35" s="8" t="s">
        <v>77</v>
      </c>
      <c r="C35" s="7">
        <v>20</v>
      </c>
      <c r="D35" s="23">
        <v>35</v>
      </c>
      <c r="E35" s="4">
        <f t="shared" si="2"/>
        <v>700</v>
      </c>
      <c r="F35" s="20"/>
      <c r="G35" s="21"/>
      <c r="H35" s="20"/>
    </row>
    <row r="36" spans="1:8">
      <c r="A36" s="7">
        <v>167</v>
      </c>
      <c r="B36" s="8" t="s">
        <v>78</v>
      </c>
      <c r="C36" s="7">
        <v>50</v>
      </c>
      <c r="D36" s="23">
        <v>28</v>
      </c>
      <c r="E36" s="4">
        <f t="shared" si="2"/>
        <v>1400</v>
      </c>
      <c r="F36" s="20"/>
      <c r="G36" s="21"/>
      <c r="H36" s="20"/>
    </row>
    <row r="37" spans="1:8">
      <c r="A37" s="7">
        <v>155</v>
      </c>
      <c r="B37" s="8" t="s">
        <v>79</v>
      </c>
      <c r="C37" s="7">
        <v>200</v>
      </c>
      <c r="D37" s="23">
        <v>38</v>
      </c>
      <c r="E37" s="4">
        <f t="shared" si="2"/>
        <v>7600</v>
      </c>
      <c r="F37" s="20"/>
      <c r="G37" s="21"/>
      <c r="H37" s="20"/>
    </row>
    <row r="38" spans="1:8">
      <c r="A38" s="7">
        <v>156</v>
      </c>
      <c r="B38" s="8" t="s">
        <v>4</v>
      </c>
      <c r="C38" s="7">
        <v>300</v>
      </c>
      <c r="D38" s="23">
        <v>32</v>
      </c>
      <c r="E38" s="4">
        <f t="shared" si="2"/>
        <v>9600</v>
      </c>
      <c r="F38" s="20"/>
      <c r="G38" s="21"/>
      <c r="H38" s="20"/>
    </row>
    <row r="39" spans="1:8">
      <c r="A39" s="7">
        <v>26</v>
      </c>
      <c r="B39" s="8" t="s">
        <v>100</v>
      </c>
      <c r="C39" s="7">
        <v>15</v>
      </c>
      <c r="D39" s="23">
        <v>4.5</v>
      </c>
      <c r="E39" s="4">
        <f t="shared" si="2"/>
        <v>67.5</v>
      </c>
      <c r="F39" s="23"/>
      <c r="G39" s="23"/>
      <c r="H39" s="9"/>
    </row>
    <row r="40" spans="1:8">
      <c r="A40" s="7">
        <v>27</v>
      </c>
      <c r="B40" s="8" t="s">
        <v>99</v>
      </c>
      <c r="C40" s="7">
        <v>20</v>
      </c>
      <c r="D40" s="23">
        <v>150</v>
      </c>
      <c r="E40" s="4">
        <f t="shared" si="2"/>
        <v>3000</v>
      </c>
      <c r="F40" s="23"/>
      <c r="G40" s="23"/>
      <c r="H40" s="9"/>
    </row>
    <row r="41" spans="1:8">
      <c r="A41" s="7"/>
      <c r="B41" s="8" t="s">
        <v>89</v>
      </c>
      <c r="C41" s="7">
        <v>25</v>
      </c>
      <c r="D41" s="23">
        <v>30</v>
      </c>
      <c r="E41" s="4">
        <f t="shared" si="2"/>
        <v>750</v>
      </c>
      <c r="F41" s="23"/>
      <c r="G41" s="23"/>
      <c r="H41" s="9"/>
    </row>
    <row r="42" spans="1:8">
      <c r="A42" s="7">
        <v>7315</v>
      </c>
      <c r="B42" s="8" t="s">
        <v>90</v>
      </c>
      <c r="C42" s="7">
        <v>15</v>
      </c>
      <c r="D42" s="23">
        <v>25</v>
      </c>
      <c r="E42" s="4">
        <f t="shared" si="2"/>
        <v>375</v>
      </c>
      <c r="F42" s="23"/>
      <c r="G42" s="23"/>
      <c r="H42" s="9"/>
    </row>
    <row r="43" spans="1:8">
      <c r="A43" s="42"/>
      <c r="B43" s="43" t="s">
        <v>56</v>
      </c>
      <c r="C43" s="43"/>
      <c r="D43" s="43"/>
      <c r="E43" s="45"/>
      <c r="F43" s="43"/>
      <c r="G43" s="44"/>
      <c r="H43" s="46"/>
    </row>
    <row r="44" spans="1:8">
      <c r="A44" s="7">
        <v>160</v>
      </c>
      <c r="B44" s="8" t="s">
        <v>57</v>
      </c>
      <c r="C44" s="7">
        <v>100</v>
      </c>
      <c r="D44" s="23">
        <v>30</v>
      </c>
      <c r="E44" s="4">
        <f t="shared" ref="E44:E55" si="3">C44 *D44</f>
        <v>3000</v>
      </c>
      <c r="F44" s="23"/>
      <c r="G44" s="23"/>
      <c r="H44" s="9"/>
    </row>
    <row r="45" spans="1:8">
      <c r="A45" s="7">
        <v>159</v>
      </c>
      <c r="B45" s="8" t="s">
        <v>58</v>
      </c>
      <c r="C45" s="7">
        <v>50</v>
      </c>
      <c r="D45" s="23">
        <v>26</v>
      </c>
      <c r="E45" s="4">
        <f t="shared" si="3"/>
        <v>1300</v>
      </c>
      <c r="F45" s="23"/>
      <c r="G45" s="23"/>
      <c r="H45" s="9"/>
    </row>
    <row r="46" spans="1:8">
      <c r="A46" s="7">
        <v>162</v>
      </c>
      <c r="B46" s="8" t="s">
        <v>59</v>
      </c>
      <c r="C46" s="7">
        <v>50</v>
      </c>
      <c r="D46" s="23">
        <v>42</v>
      </c>
      <c r="E46" s="4">
        <f t="shared" si="3"/>
        <v>2100</v>
      </c>
      <c r="F46" s="23"/>
      <c r="G46" s="23"/>
      <c r="H46" s="9"/>
    </row>
    <row r="47" spans="1:8">
      <c r="A47" s="7">
        <v>161</v>
      </c>
      <c r="B47" s="8" t="s">
        <v>60</v>
      </c>
      <c r="C47" s="7">
        <v>25</v>
      </c>
      <c r="D47" s="23">
        <v>38</v>
      </c>
      <c r="E47" s="4">
        <f t="shared" si="3"/>
        <v>950</v>
      </c>
      <c r="F47" s="23"/>
      <c r="G47" s="23"/>
      <c r="H47" s="9"/>
    </row>
    <row r="48" spans="1:8">
      <c r="A48" s="7"/>
      <c r="B48" s="8" t="s">
        <v>80</v>
      </c>
      <c r="C48" s="7">
        <v>30</v>
      </c>
      <c r="D48" s="23">
        <v>38</v>
      </c>
      <c r="E48" s="4">
        <f t="shared" si="3"/>
        <v>1140</v>
      </c>
      <c r="F48" s="23"/>
      <c r="G48" s="23"/>
      <c r="H48" s="9"/>
    </row>
    <row r="49" spans="1:8">
      <c r="A49" s="7"/>
      <c r="B49" s="8" t="s">
        <v>81</v>
      </c>
      <c r="C49" s="7">
        <v>100</v>
      </c>
      <c r="D49" s="23">
        <v>33</v>
      </c>
      <c r="E49" s="4">
        <f t="shared" si="3"/>
        <v>3300</v>
      </c>
      <c r="F49" s="23"/>
      <c r="G49" s="23"/>
      <c r="H49" s="9"/>
    </row>
    <row r="50" spans="1:8">
      <c r="A50" s="7">
        <v>163</v>
      </c>
      <c r="B50" s="8" t="s">
        <v>84</v>
      </c>
      <c r="C50" s="7">
        <v>150</v>
      </c>
      <c r="D50" s="23">
        <v>18</v>
      </c>
      <c r="E50" s="4">
        <f t="shared" si="3"/>
        <v>2700</v>
      </c>
      <c r="F50" s="23"/>
      <c r="G50" s="23"/>
      <c r="H50" s="9"/>
    </row>
    <row r="51" spans="1:8">
      <c r="A51" s="7">
        <v>164</v>
      </c>
      <c r="B51" s="8" t="s">
        <v>85</v>
      </c>
      <c r="C51" s="7">
        <v>1500</v>
      </c>
      <c r="D51" s="23">
        <v>12</v>
      </c>
      <c r="E51" s="4">
        <f t="shared" si="3"/>
        <v>18000</v>
      </c>
      <c r="F51" s="23"/>
      <c r="G51" s="23"/>
      <c r="H51" s="9"/>
    </row>
    <row r="52" spans="1:8">
      <c r="A52" s="7"/>
      <c r="B52" s="8" t="s">
        <v>86</v>
      </c>
      <c r="C52" s="7">
        <v>50</v>
      </c>
      <c r="D52" s="23">
        <v>22</v>
      </c>
      <c r="E52" s="4">
        <f t="shared" si="3"/>
        <v>1100</v>
      </c>
      <c r="F52" s="23"/>
      <c r="G52" s="23"/>
      <c r="H52" s="9"/>
    </row>
    <row r="53" spans="1:8">
      <c r="A53" s="7"/>
      <c r="B53" s="8" t="s">
        <v>87</v>
      </c>
      <c r="C53" s="7">
        <v>500</v>
      </c>
      <c r="D53" s="23">
        <v>16</v>
      </c>
      <c r="E53" s="4">
        <f t="shared" si="3"/>
        <v>8000</v>
      </c>
      <c r="F53" s="23"/>
      <c r="G53" s="23"/>
      <c r="H53" s="9"/>
    </row>
    <row r="54" spans="1:8">
      <c r="A54" s="7"/>
      <c r="B54" s="8" t="s">
        <v>83</v>
      </c>
      <c r="C54" s="7">
        <v>50</v>
      </c>
      <c r="D54" s="23">
        <v>20</v>
      </c>
      <c r="E54" s="4">
        <f t="shared" si="3"/>
        <v>1000</v>
      </c>
      <c r="F54" s="23"/>
      <c r="G54" s="23"/>
      <c r="H54" s="9"/>
    </row>
    <row r="55" spans="1:8">
      <c r="A55" s="7"/>
      <c r="B55" s="8" t="s">
        <v>88</v>
      </c>
      <c r="C55" s="7">
        <v>50</v>
      </c>
      <c r="D55" s="23">
        <v>15</v>
      </c>
      <c r="E55" s="4">
        <f t="shared" si="3"/>
        <v>750</v>
      </c>
      <c r="F55" s="23"/>
      <c r="G55" s="23"/>
      <c r="H55" s="9"/>
    </row>
    <row r="56" spans="1:8">
      <c r="A56" s="42"/>
      <c r="B56" s="43" t="s">
        <v>61</v>
      </c>
      <c r="C56" s="43"/>
      <c r="D56" s="43"/>
      <c r="E56" s="45"/>
      <c r="F56" s="43"/>
      <c r="G56" s="44"/>
      <c r="H56" s="46"/>
    </row>
    <row r="57" spans="1:8">
      <c r="A57" s="7">
        <v>2</v>
      </c>
      <c r="B57" s="8" t="s">
        <v>91</v>
      </c>
      <c r="C57" s="7">
        <v>30</v>
      </c>
      <c r="D57" s="23">
        <v>45</v>
      </c>
      <c r="E57" s="4">
        <f t="shared" ref="E57:E87" si="4">C57 *D57</f>
        <v>1350</v>
      </c>
      <c r="F57" s="23"/>
      <c r="G57" s="23"/>
      <c r="H57" s="9"/>
    </row>
    <row r="58" spans="1:8">
      <c r="A58" s="7">
        <v>3</v>
      </c>
      <c r="B58" s="8" t="s">
        <v>29</v>
      </c>
      <c r="C58" s="7">
        <v>10</v>
      </c>
      <c r="D58" s="23">
        <v>47</v>
      </c>
      <c r="E58" s="4">
        <f t="shared" si="4"/>
        <v>470</v>
      </c>
      <c r="F58" s="23"/>
      <c r="G58" s="23"/>
      <c r="H58" s="9"/>
    </row>
    <row r="59" spans="1:8">
      <c r="A59" s="10">
        <v>8387</v>
      </c>
      <c r="B59" s="10" t="s">
        <v>33</v>
      </c>
      <c r="C59" s="10">
        <v>10</v>
      </c>
      <c r="D59" s="11">
        <v>68</v>
      </c>
      <c r="E59" s="4">
        <f t="shared" si="4"/>
        <v>680</v>
      </c>
      <c r="F59" s="23"/>
      <c r="G59" s="23"/>
      <c r="H59" s="9"/>
    </row>
    <row r="60" spans="1:8">
      <c r="A60" s="7">
        <v>4</v>
      </c>
      <c r="B60" s="8" t="s">
        <v>27</v>
      </c>
      <c r="C60" s="7">
        <v>5</v>
      </c>
      <c r="D60" s="23">
        <v>79</v>
      </c>
      <c r="E60" s="4">
        <f t="shared" si="4"/>
        <v>395</v>
      </c>
      <c r="F60" s="23"/>
      <c r="G60" s="23"/>
      <c r="H60" s="9"/>
    </row>
    <row r="61" spans="1:8">
      <c r="A61" s="7">
        <v>5</v>
      </c>
      <c r="B61" s="8" t="s">
        <v>25</v>
      </c>
      <c r="C61" s="7">
        <v>10</v>
      </c>
      <c r="D61" s="23">
        <v>72</v>
      </c>
      <c r="E61" s="4">
        <f t="shared" si="4"/>
        <v>720</v>
      </c>
      <c r="F61" s="23"/>
      <c r="G61" s="23"/>
      <c r="H61" s="9"/>
    </row>
    <row r="62" spans="1:8">
      <c r="A62" s="7">
        <v>6</v>
      </c>
      <c r="B62" s="8" t="s">
        <v>26</v>
      </c>
      <c r="C62" s="7">
        <v>10</v>
      </c>
      <c r="D62" s="23">
        <v>66</v>
      </c>
      <c r="E62" s="4">
        <f t="shared" si="4"/>
        <v>660</v>
      </c>
      <c r="F62" s="23"/>
      <c r="G62" s="23"/>
      <c r="H62" s="9"/>
    </row>
    <row r="63" spans="1:8">
      <c r="A63" s="7">
        <v>7</v>
      </c>
      <c r="B63" s="8" t="s">
        <v>28</v>
      </c>
      <c r="C63" s="7">
        <v>6</v>
      </c>
      <c r="D63" s="23">
        <v>6</v>
      </c>
      <c r="E63" s="4">
        <f t="shared" si="4"/>
        <v>36</v>
      </c>
      <c r="F63" s="23"/>
      <c r="G63" s="23"/>
      <c r="H63" s="9"/>
    </row>
    <row r="64" spans="1:8">
      <c r="A64" s="7">
        <v>8</v>
      </c>
      <c r="B64" s="8" t="s">
        <v>24</v>
      </c>
      <c r="C64" s="7">
        <v>10</v>
      </c>
      <c r="D64" s="23">
        <v>70</v>
      </c>
      <c r="E64" s="4">
        <f t="shared" si="4"/>
        <v>700</v>
      </c>
      <c r="F64" s="23"/>
      <c r="G64" s="23"/>
      <c r="H64" s="9"/>
    </row>
    <row r="65" spans="1:8">
      <c r="A65" s="7">
        <v>9</v>
      </c>
      <c r="B65" s="8" t="s">
        <v>23</v>
      </c>
      <c r="C65" s="7">
        <v>5</v>
      </c>
      <c r="D65" s="23">
        <v>76</v>
      </c>
      <c r="E65" s="4">
        <f t="shared" si="4"/>
        <v>380</v>
      </c>
      <c r="F65" s="23"/>
      <c r="G65" s="23"/>
      <c r="H65" s="9"/>
    </row>
    <row r="66" spans="1:8">
      <c r="A66" s="7">
        <v>10</v>
      </c>
      <c r="B66" s="8" t="s">
        <v>94</v>
      </c>
      <c r="C66" s="7">
        <v>2</v>
      </c>
      <c r="D66" s="23">
        <v>78</v>
      </c>
      <c r="E66" s="4">
        <f t="shared" si="4"/>
        <v>156</v>
      </c>
      <c r="F66" s="23"/>
      <c r="G66" s="23"/>
      <c r="H66" s="9"/>
    </row>
    <row r="67" spans="1:8">
      <c r="A67" s="7">
        <v>11</v>
      </c>
      <c r="B67" s="8" t="s">
        <v>32</v>
      </c>
      <c r="C67" s="7">
        <v>100</v>
      </c>
      <c r="D67" s="23">
        <v>0.25</v>
      </c>
      <c r="E67" s="4">
        <f t="shared" si="4"/>
        <v>25</v>
      </c>
      <c r="F67" s="23"/>
      <c r="G67" s="23"/>
      <c r="H67" s="9"/>
    </row>
    <row r="68" spans="1:8">
      <c r="A68" s="7">
        <v>3262</v>
      </c>
      <c r="B68" s="8" t="s">
        <v>30</v>
      </c>
      <c r="C68" s="8">
        <v>9</v>
      </c>
      <c r="D68" s="23">
        <v>64</v>
      </c>
      <c r="E68" s="4">
        <f t="shared" si="4"/>
        <v>576</v>
      </c>
      <c r="F68" s="23"/>
      <c r="G68" s="23"/>
      <c r="H68" s="9"/>
    </row>
    <row r="69" spans="1:8">
      <c r="A69" s="7">
        <v>3261</v>
      </c>
      <c r="B69" s="8" t="s">
        <v>31</v>
      </c>
      <c r="C69" s="8">
        <v>8</v>
      </c>
      <c r="D69" s="23">
        <v>54</v>
      </c>
      <c r="E69" s="4">
        <f t="shared" si="4"/>
        <v>432</v>
      </c>
      <c r="F69" s="23"/>
      <c r="G69" s="23"/>
      <c r="H69" s="9"/>
    </row>
    <row r="70" spans="1:8">
      <c r="A70" s="7">
        <v>16</v>
      </c>
      <c r="B70" s="8" t="s">
        <v>93</v>
      </c>
      <c r="C70" s="7">
        <v>200</v>
      </c>
      <c r="D70" s="23">
        <v>25</v>
      </c>
      <c r="E70" s="4">
        <f t="shared" si="4"/>
        <v>5000</v>
      </c>
      <c r="F70" s="23"/>
      <c r="G70" s="23"/>
      <c r="H70" s="9"/>
    </row>
    <row r="71" spans="1:8">
      <c r="A71" s="7">
        <v>14</v>
      </c>
      <c r="B71" s="8" t="s">
        <v>37</v>
      </c>
      <c r="C71" s="7">
        <v>150</v>
      </c>
      <c r="D71" s="23">
        <v>25</v>
      </c>
      <c r="E71" s="4">
        <f t="shared" si="4"/>
        <v>3750</v>
      </c>
      <c r="F71" s="23"/>
      <c r="G71" s="23"/>
      <c r="H71" s="9"/>
    </row>
    <row r="72" spans="1:8">
      <c r="A72" s="7">
        <v>15</v>
      </c>
      <c r="B72" s="8" t="s">
        <v>10</v>
      </c>
      <c r="C72" s="7">
        <v>1000</v>
      </c>
      <c r="D72" s="23">
        <v>23</v>
      </c>
      <c r="E72" s="4">
        <f t="shared" si="4"/>
        <v>23000</v>
      </c>
      <c r="F72" s="23"/>
      <c r="G72" s="23"/>
      <c r="H72" s="9"/>
    </row>
    <row r="73" spans="1:8">
      <c r="A73" s="7">
        <v>18</v>
      </c>
      <c r="B73" s="8" t="s">
        <v>11</v>
      </c>
      <c r="C73" s="7">
        <v>5</v>
      </c>
      <c r="D73" s="23">
        <v>49</v>
      </c>
      <c r="E73" s="4">
        <f t="shared" si="4"/>
        <v>245</v>
      </c>
      <c r="F73" s="23"/>
      <c r="G73" s="23"/>
      <c r="H73" s="9"/>
    </row>
    <row r="74" spans="1:8">
      <c r="A74" s="7">
        <v>17</v>
      </c>
      <c r="B74" s="8" t="s">
        <v>12</v>
      </c>
      <c r="C74" s="7">
        <v>10</v>
      </c>
      <c r="D74" s="23">
        <v>40</v>
      </c>
      <c r="E74" s="4">
        <f t="shared" si="4"/>
        <v>400</v>
      </c>
      <c r="F74" s="23"/>
      <c r="G74" s="23"/>
      <c r="H74" s="9"/>
    </row>
    <row r="75" spans="1:8">
      <c r="A75" s="7"/>
      <c r="B75" s="8" t="s">
        <v>95</v>
      </c>
      <c r="C75" s="7">
        <v>100</v>
      </c>
      <c r="D75" s="23">
        <v>50</v>
      </c>
      <c r="E75" s="4">
        <f t="shared" si="4"/>
        <v>5000</v>
      </c>
      <c r="F75" s="23"/>
      <c r="G75" s="23"/>
      <c r="H75" s="9"/>
    </row>
    <row r="76" spans="1:8">
      <c r="A76" s="7"/>
      <c r="B76" s="8" t="s">
        <v>97</v>
      </c>
      <c r="C76" s="7">
        <v>200</v>
      </c>
      <c r="D76" s="23">
        <v>45</v>
      </c>
      <c r="E76" s="4">
        <f t="shared" si="4"/>
        <v>9000</v>
      </c>
      <c r="F76" s="23"/>
      <c r="G76" s="23"/>
      <c r="H76" s="9"/>
    </row>
    <row r="77" spans="1:8">
      <c r="A77" s="7"/>
      <c r="B77" s="8" t="s">
        <v>96</v>
      </c>
      <c r="C77" s="7">
        <v>500</v>
      </c>
      <c r="D77" s="23">
        <v>42</v>
      </c>
      <c r="E77" s="4">
        <f t="shared" si="4"/>
        <v>21000</v>
      </c>
      <c r="F77" s="23"/>
      <c r="G77" s="23"/>
      <c r="H77" s="9"/>
    </row>
    <row r="78" spans="1:8">
      <c r="A78" s="7">
        <v>21</v>
      </c>
      <c r="B78" s="8" t="s">
        <v>19</v>
      </c>
      <c r="C78" s="7">
        <v>15</v>
      </c>
      <c r="D78" s="23">
        <v>53</v>
      </c>
      <c r="E78" s="4">
        <f t="shared" si="4"/>
        <v>795</v>
      </c>
      <c r="F78" s="23"/>
      <c r="G78" s="23"/>
      <c r="H78" s="9"/>
    </row>
    <row r="79" spans="1:8">
      <c r="A79" s="7">
        <v>20</v>
      </c>
      <c r="B79" s="12" t="s">
        <v>17</v>
      </c>
      <c r="C79" s="7">
        <v>20</v>
      </c>
      <c r="D79" s="23">
        <v>48</v>
      </c>
      <c r="E79" s="4">
        <f t="shared" si="4"/>
        <v>960</v>
      </c>
      <c r="F79" s="23"/>
      <c r="G79" s="23"/>
      <c r="H79" s="9"/>
    </row>
    <row r="80" spans="1:8">
      <c r="A80" s="7">
        <v>19</v>
      </c>
      <c r="B80" s="12" t="s">
        <v>18</v>
      </c>
      <c r="C80" s="7">
        <v>20</v>
      </c>
      <c r="D80" s="23">
        <v>44</v>
      </c>
      <c r="E80" s="4">
        <f t="shared" si="4"/>
        <v>880</v>
      </c>
      <c r="F80" s="23"/>
      <c r="G80" s="23"/>
      <c r="H80" s="9"/>
    </row>
    <row r="81" spans="1:13">
      <c r="A81" s="7">
        <v>25</v>
      </c>
      <c r="B81" s="8" t="s">
        <v>16</v>
      </c>
      <c r="C81" s="7">
        <v>70</v>
      </c>
      <c r="D81" s="23">
        <v>2.4</v>
      </c>
      <c r="E81" s="4">
        <f t="shared" si="4"/>
        <v>168</v>
      </c>
      <c r="F81" s="23"/>
      <c r="G81" s="23"/>
      <c r="H81" s="9"/>
    </row>
    <row r="82" spans="1:13">
      <c r="A82" s="7">
        <v>23</v>
      </c>
      <c r="B82" s="12" t="s">
        <v>15</v>
      </c>
      <c r="C82" s="7">
        <v>2</v>
      </c>
      <c r="D82" s="23">
        <v>50</v>
      </c>
      <c r="E82" s="4">
        <f t="shared" si="4"/>
        <v>100</v>
      </c>
      <c r="F82" s="23"/>
      <c r="G82" s="23"/>
      <c r="H82" s="9"/>
    </row>
    <row r="83" spans="1:13">
      <c r="A83" s="7">
        <v>22</v>
      </c>
      <c r="B83" s="13" t="s">
        <v>14</v>
      </c>
      <c r="C83" s="7">
        <v>10</v>
      </c>
      <c r="D83" s="23">
        <v>49</v>
      </c>
      <c r="E83" s="4">
        <f t="shared" si="4"/>
        <v>490</v>
      </c>
      <c r="F83" s="23"/>
      <c r="G83" s="23"/>
      <c r="H83" s="9"/>
    </row>
    <row r="84" spans="1:13">
      <c r="A84" s="7">
        <v>24</v>
      </c>
      <c r="B84" s="13" t="s">
        <v>13</v>
      </c>
      <c r="C84" s="7">
        <v>5</v>
      </c>
      <c r="D84" s="23">
        <v>55</v>
      </c>
      <c r="E84" s="4">
        <f t="shared" si="4"/>
        <v>275</v>
      </c>
      <c r="F84" s="23"/>
      <c r="G84" s="23"/>
      <c r="H84" s="9"/>
    </row>
    <row r="85" spans="1:13">
      <c r="A85" s="7">
        <v>32</v>
      </c>
      <c r="B85" s="8" t="s">
        <v>21</v>
      </c>
      <c r="C85" s="7">
        <v>4</v>
      </c>
      <c r="D85" s="23">
        <v>51</v>
      </c>
      <c r="E85" s="4">
        <f t="shared" si="4"/>
        <v>204</v>
      </c>
      <c r="F85" s="23"/>
      <c r="G85" s="23"/>
      <c r="H85" s="9"/>
    </row>
    <row r="86" spans="1:13">
      <c r="A86" s="7">
        <v>31</v>
      </c>
      <c r="B86" s="8" t="s">
        <v>22</v>
      </c>
      <c r="C86" s="7">
        <v>10</v>
      </c>
      <c r="D86" s="23">
        <v>44</v>
      </c>
      <c r="E86" s="4">
        <f t="shared" si="4"/>
        <v>440</v>
      </c>
      <c r="F86" s="23"/>
      <c r="G86" s="23"/>
      <c r="H86" s="9"/>
    </row>
    <row r="87" spans="1:13">
      <c r="A87" s="7">
        <v>33</v>
      </c>
      <c r="B87" s="8" t="s">
        <v>20</v>
      </c>
      <c r="C87" s="7">
        <v>10</v>
      </c>
      <c r="D87" s="23">
        <v>38</v>
      </c>
      <c r="E87" s="4">
        <f t="shared" si="4"/>
        <v>380</v>
      </c>
      <c r="F87" s="23"/>
      <c r="G87" s="23"/>
      <c r="H87" s="9"/>
    </row>
    <row r="88" spans="1:13">
      <c r="A88" s="42"/>
      <c r="B88" s="43" t="s">
        <v>69</v>
      </c>
      <c r="C88" s="43"/>
      <c r="D88" s="43"/>
      <c r="E88" s="43"/>
      <c r="F88" s="43"/>
      <c r="G88" s="44"/>
      <c r="H88" s="46"/>
    </row>
    <row r="89" spans="1:13">
      <c r="A89" s="7">
        <v>148</v>
      </c>
      <c r="B89" s="8" t="s">
        <v>5</v>
      </c>
      <c r="C89" s="7">
        <v>10</v>
      </c>
      <c r="D89" s="23">
        <v>9</v>
      </c>
      <c r="E89" s="4">
        <f>C89 *D89</f>
        <v>90</v>
      </c>
      <c r="F89" s="23"/>
      <c r="G89" s="23"/>
      <c r="H89" s="9"/>
    </row>
    <row r="90" spans="1:13" ht="15" customHeight="1">
      <c r="A90" s="14"/>
      <c r="B90" s="14"/>
      <c r="C90" s="14"/>
      <c r="D90" s="14"/>
      <c r="E90" s="29"/>
      <c r="F90" s="14"/>
      <c r="G90" s="14"/>
      <c r="H90" s="15"/>
      <c r="M90" s="5"/>
    </row>
    <row r="91" spans="1:13">
      <c r="A91" s="16"/>
      <c r="B91" s="16"/>
      <c r="C91" s="14"/>
      <c r="D91" s="16"/>
      <c r="E91" s="14"/>
      <c r="F91" s="16"/>
      <c r="G91" s="16"/>
      <c r="H91" s="14"/>
    </row>
    <row r="92" spans="1:13">
      <c r="A92" s="16"/>
      <c r="B92" s="16"/>
      <c r="C92" s="14"/>
      <c r="D92" s="16" t="s">
        <v>39</v>
      </c>
      <c r="E92" s="14"/>
      <c r="F92" s="16"/>
      <c r="G92" s="16"/>
      <c r="H92" s="14"/>
    </row>
    <row r="93" spans="1:13" ht="15">
      <c r="A93" s="16"/>
      <c r="B93" s="16"/>
      <c r="C93" s="17" t="s">
        <v>6</v>
      </c>
      <c r="D93" s="18">
        <v>0.21</v>
      </c>
      <c r="E93" s="24">
        <f>SUM(E4:E89)-E94</f>
        <v>283964.5</v>
      </c>
      <c r="F93" s="16"/>
      <c r="G93" s="16"/>
      <c r="H93" s="24">
        <f>SUM(H4:H89)-H94</f>
        <v>0</v>
      </c>
    </row>
    <row r="94" spans="1:13" ht="15">
      <c r="A94" s="16"/>
      <c r="B94" s="16"/>
      <c r="C94" s="17" t="s">
        <v>6</v>
      </c>
      <c r="D94" s="18">
        <v>0.1</v>
      </c>
      <c r="E94" s="24">
        <f>E22+E10+E26+E42+E41</f>
        <v>10550</v>
      </c>
      <c r="F94" s="16"/>
      <c r="G94" s="16"/>
      <c r="H94" s="24">
        <f>H22+H10+H26+H42+H41</f>
        <v>0</v>
      </c>
    </row>
    <row r="95" spans="1:13" ht="15">
      <c r="A95" s="16"/>
      <c r="B95" s="16"/>
      <c r="C95" s="17" t="s">
        <v>8</v>
      </c>
      <c r="D95" s="19"/>
      <c r="E95" s="24">
        <f>+ROUND(E93*0.21,2)</f>
        <v>59632.55</v>
      </c>
      <c r="F95" s="16"/>
      <c r="G95" s="16"/>
      <c r="H95" s="24">
        <f>+ROUND(H93*0.21,2)</f>
        <v>0</v>
      </c>
    </row>
    <row r="96" spans="1:13" ht="15">
      <c r="A96" s="16"/>
      <c r="B96" s="16"/>
      <c r="C96" s="17" t="s">
        <v>9</v>
      </c>
      <c r="D96" s="16"/>
      <c r="E96" s="24">
        <f>E94*0.1</f>
        <v>1055</v>
      </c>
      <c r="F96" s="16"/>
      <c r="G96" s="16"/>
      <c r="H96" s="24">
        <f>H94*0.1</f>
        <v>0</v>
      </c>
    </row>
    <row r="97" spans="1:8" ht="15">
      <c r="A97" s="16"/>
      <c r="B97" s="16"/>
      <c r="C97" s="17" t="s">
        <v>7</v>
      </c>
      <c r="D97" s="16"/>
      <c r="E97" s="24">
        <f>SUM(E93:E96)</f>
        <v>355202.05</v>
      </c>
      <c r="F97" s="16"/>
      <c r="G97" s="16"/>
      <c r="H97" s="24">
        <f>SUM(H93:H96)</f>
        <v>0</v>
      </c>
    </row>
    <row r="98" spans="1:8">
      <c r="A98" s="25"/>
      <c r="B98" s="25"/>
      <c r="C98" s="25"/>
      <c r="D98" s="25"/>
      <c r="E98" s="25"/>
      <c r="F98" s="16"/>
      <c r="G98" s="16"/>
      <c r="H98" s="1"/>
    </row>
    <row r="99" spans="1:8">
      <c r="A99" s="26"/>
      <c r="B99" s="26"/>
      <c r="C99" s="26"/>
      <c r="D99" s="26"/>
      <c r="E99" s="26"/>
      <c r="F99" s="16"/>
      <c r="G99" s="16"/>
      <c r="H99" s="27"/>
    </row>
    <row r="100" spans="1:8">
      <c r="A100" s="25"/>
      <c r="B100" s="25"/>
      <c r="C100" s="25"/>
      <c r="D100" s="25"/>
      <c r="E100" s="25"/>
      <c r="F100" s="28"/>
      <c r="G100" s="28"/>
      <c r="H100" s="28"/>
    </row>
    <row r="101" spans="1:8">
      <c r="A101" s="25"/>
      <c r="B101" s="25"/>
      <c r="C101" s="25"/>
      <c r="D101" s="25"/>
      <c r="E101" s="47"/>
      <c r="F101" s="25"/>
      <c r="G101" s="25"/>
      <c r="H101" s="25"/>
    </row>
    <row r="102" spans="1:8">
      <c r="A102" s="25"/>
      <c r="B102" s="25"/>
      <c r="C102" s="25"/>
      <c r="D102" s="25"/>
      <c r="E102" s="47"/>
      <c r="F102" s="25"/>
      <c r="G102" s="25"/>
      <c r="H102" s="25"/>
    </row>
    <row r="103" spans="1:8">
      <c r="A103" s="26"/>
      <c r="B103" s="26"/>
      <c r="C103" s="26"/>
      <c r="D103" s="26"/>
      <c r="E103" s="26"/>
      <c r="F103" s="26"/>
      <c r="G103" s="26"/>
      <c r="H103" s="26"/>
    </row>
    <row r="104" spans="1:8">
      <c r="A104" s="26"/>
      <c r="B104" s="26"/>
      <c r="C104" s="26"/>
      <c r="D104" s="26"/>
      <c r="E104" s="26"/>
      <c r="F104" s="26"/>
      <c r="G104" s="26"/>
      <c r="H104" s="26"/>
    </row>
  </sheetData>
  <pageMargins left="0.31496062992125984" right="0.31496062992125984" top="0.74803149606299213" bottom="0.74803149606299213" header="0.31496062992125984" footer="0.31496062992125984"/>
  <pageSetup paperSize="9" scale="76" fitToHeight="2" orientation="portrait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7109375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2</vt:i4>
      </vt:variant>
    </vt:vector>
  </HeadingPairs>
  <TitlesOfParts>
    <vt:vector size="4" baseType="lpstr">
      <vt:lpstr>exp 210076</vt:lpstr>
      <vt:lpstr>Full3</vt:lpstr>
      <vt:lpstr>'exp 210076'!_1Àrea_d_impressió</vt:lpstr>
      <vt:lpstr>'exp 210076'!Títols_per_imprimir</vt:lpstr>
    </vt:vector>
  </TitlesOfParts>
  <Company>Ajuntament de Barcelona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Barcelona</dc:creator>
  <cp:lastModifiedBy>Ajuntament de Barcelona</cp:lastModifiedBy>
  <cp:lastPrinted>2021-03-23T12:22:34Z</cp:lastPrinted>
  <dcterms:created xsi:type="dcterms:W3CDTF">2012-06-14T11:39:35Z</dcterms:created>
  <dcterms:modified xsi:type="dcterms:W3CDTF">2021-05-03T12:00:02Z</dcterms:modified>
</cp:coreProperties>
</file>