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as\redirect$\W2K12_UserData\EDAMBROSIO\Desktop\"/>
    </mc:Choice>
  </mc:AlternateContent>
  <bookViews>
    <workbookView xWindow="0" yWindow="0" windowWidth="19068" windowHeight="7728"/>
  </bookViews>
  <sheets>
    <sheet name="ANNEX I (sense iva)" sheetId="1" r:id="rId1"/>
  </sheets>
  <definedNames>
    <definedName name="_xlnm.Print_Area" localSheetId="0">'ANNEX I (sense iva)'!$A$1:$P$42</definedName>
    <definedName name="TERRES">'ANNEX I (sense iva)'!$C$8:$G$21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35" i="1" l="1"/>
  <c r="P35" i="1" s="1"/>
  <c r="M34" i="1"/>
  <c r="P34" i="1" s="1"/>
  <c r="M33" i="1"/>
  <c r="P33" i="1" s="1"/>
  <c r="M32" i="1"/>
  <c r="P32" i="1" s="1"/>
  <c r="M31" i="1"/>
  <c r="P31" i="1" s="1"/>
  <c r="M30" i="1"/>
  <c r="P30" i="1" s="1"/>
  <c r="M29" i="1"/>
  <c r="P29" i="1" s="1"/>
  <c r="M28" i="1"/>
  <c r="P28" i="1" s="1"/>
  <c r="M27" i="1"/>
  <c r="P27" i="1" s="1"/>
  <c r="M26" i="1"/>
  <c r="P26" i="1" s="1"/>
  <c r="M25" i="1"/>
  <c r="P25" i="1" s="1"/>
  <c r="M24" i="1"/>
  <c r="P24" i="1" s="1"/>
  <c r="M23" i="1"/>
  <c r="P23" i="1" s="1"/>
  <c r="M22" i="1"/>
  <c r="P22" i="1" s="1"/>
  <c r="M21" i="1"/>
  <c r="P21" i="1" s="1"/>
  <c r="M20" i="1"/>
  <c r="P20" i="1" s="1"/>
  <c r="M19" i="1"/>
  <c r="P19" i="1" s="1"/>
  <c r="M18" i="1"/>
  <c r="P18" i="1" s="1"/>
  <c r="M17" i="1"/>
  <c r="P17" i="1" s="1"/>
  <c r="M16" i="1"/>
  <c r="P16" i="1" s="1"/>
  <c r="M15" i="1"/>
  <c r="P15" i="1" s="1"/>
  <c r="M14" i="1"/>
  <c r="P14" i="1" s="1"/>
  <c r="M13" i="1"/>
  <c r="P13" i="1" s="1"/>
  <c r="M12" i="1"/>
  <c r="P12" i="1" s="1"/>
  <c r="M11" i="1"/>
  <c r="P11" i="1" s="1"/>
  <c r="M10" i="1"/>
  <c r="P10" i="1" s="1"/>
  <c r="M9" i="1"/>
  <c r="P9" i="1" s="1"/>
  <c r="M8" i="1"/>
  <c r="P8" i="1" s="1"/>
  <c r="P38" i="1" l="1"/>
  <c r="P40" i="1" s="1"/>
  <c r="P41" i="1" s="1"/>
  <c r="P42" i="1" s="1"/>
</calcChain>
</file>

<file path=xl/sharedStrings.xml><?xml version="1.0" encoding="utf-8"?>
<sst xmlns="http://schemas.openxmlformats.org/spreadsheetml/2006/main" count="152" uniqueCount="69">
  <si>
    <t>ANNEX I - Materials i Preus</t>
  </si>
  <si>
    <t>CODI</t>
  </si>
  <si>
    <t>Descripció del material</t>
  </si>
  <si>
    <t>Tipus de material (D - Definit / F - Familia) (1)</t>
  </si>
  <si>
    <t>ø</t>
  </si>
  <si>
    <r>
      <t>Preu m</t>
    </r>
    <r>
      <rPr>
        <b/>
        <vertAlign val="superscript"/>
        <sz val="10"/>
        <rFont val="Arial Narrow"/>
        <family val="2"/>
      </rPr>
      <t>3</t>
    </r>
    <r>
      <rPr>
        <b/>
        <sz val="10"/>
        <rFont val="Arial Narrow"/>
        <family val="2"/>
      </rPr>
      <t xml:space="preserve">  s/ IVA</t>
    </r>
  </si>
  <si>
    <r>
      <t>Preu venda al públic s/ IVA (</t>
    </r>
    <r>
      <rPr>
        <b/>
        <sz val="10"/>
        <rFont val="Calibri"/>
        <family val="2"/>
      </rPr>
      <t>α</t>
    </r>
    <r>
      <rPr>
        <b/>
        <sz val="10"/>
        <rFont val="Arial Narrow"/>
        <family val="2"/>
      </rPr>
      <t>)</t>
    </r>
  </si>
  <si>
    <r>
      <t>Descompte aplicat (%)     (</t>
    </r>
    <r>
      <rPr>
        <b/>
        <sz val="10"/>
        <rFont val="Calibri"/>
        <family val="2"/>
      </rPr>
      <t>β</t>
    </r>
    <r>
      <rPr>
        <b/>
        <sz val="10"/>
        <rFont val="Arial Narrow"/>
        <family val="2"/>
      </rPr>
      <t>)</t>
    </r>
  </si>
  <si>
    <r>
      <t>PREU AMB DESCOMPTE (</t>
    </r>
    <r>
      <rPr>
        <b/>
        <sz val="10"/>
        <rFont val="Calibri"/>
        <family val="2"/>
      </rPr>
      <t>δ</t>
    </r>
    <r>
      <rPr>
        <b/>
        <sz val="10"/>
        <rFont val="Arial Narrow"/>
        <family val="2"/>
      </rPr>
      <t>) s/ IVA</t>
    </r>
  </si>
  <si>
    <r>
      <t>Ponderació                     (</t>
    </r>
    <r>
      <rPr>
        <b/>
        <sz val="10"/>
        <rFont val="Calibri"/>
        <family val="2"/>
      </rPr>
      <t>ε</t>
    </r>
    <r>
      <rPr>
        <b/>
        <sz val="10"/>
        <rFont val="Arial Narrow"/>
        <family val="2"/>
      </rPr>
      <t>)</t>
    </r>
  </si>
  <si>
    <t>D</t>
  </si>
  <si>
    <t>Granel</t>
  </si>
  <si>
    <t>mm</t>
  </si>
  <si>
    <t>Pressupost base (sense IVA)</t>
  </si>
  <si>
    <t>18 - 25</t>
  </si>
  <si>
    <t>40 - 60</t>
  </si>
  <si>
    <t>LOT 3</t>
  </si>
  <si>
    <t>TERRES DE JARDINERIA I ENCOIXINATS</t>
  </si>
  <si>
    <t>3.01</t>
  </si>
  <si>
    <t>TERRA ADOBADA BÀSICA</t>
  </si>
  <si>
    <t>variable</t>
  </si>
  <si>
    <t>3.02</t>
  </si>
  <si>
    <t>Big-Bag</t>
  </si>
  <si>
    <t>3.03</t>
  </si>
  <si>
    <t>TERRA DE REBAIX</t>
  </si>
  <si>
    <t>3.04</t>
  </si>
  <si>
    <t>3.05</t>
  </si>
  <si>
    <t>TERRA DE PLANTACIÓ (ARBRAT)</t>
  </si>
  <si>
    <t>3.06</t>
  </si>
  <si>
    <t>3.07</t>
  </si>
  <si>
    <t>SUBSTRAT DE PLANTACIÓ</t>
  </si>
  <si>
    <t>3.08</t>
  </si>
  <si>
    <t>3.09</t>
  </si>
  <si>
    <t>ENCEBALL PER GESPA</t>
  </si>
  <si>
    <t>3.10</t>
  </si>
  <si>
    <t>3.11</t>
  </si>
  <si>
    <t>MANTILLO</t>
  </si>
  <si>
    <t>3.12</t>
  </si>
  <si>
    <t>3.13</t>
  </si>
  <si>
    <t>FEMS COMPOSTATS</t>
  </si>
  <si>
    <t>3.14</t>
  </si>
  <si>
    <t>3.15</t>
  </si>
  <si>
    <t>MULCH TRITURAT PETIT</t>
  </si>
  <si>
    <t>3.16</t>
  </si>
  <si>
    <t>3.17</t>
  </si>
  <si>
    <t>MULCH TRITURAT GRAN</t>
  </si>
  <si>
    <t>3.18</t>
  </si>
  <si>
    <t>3.19</t>
  </si>
  <si>
    <t>PALET TRITURAT PETIT G30</t>
  </si>
  <si>
    <t>3.20</t>
  </si>
  <si>
    <t>3.21</t>
  </si>
  <si>
    <t>PALET TRITURAT GRAN G30</t>
  </si>
  <si>
    <t>3.22</t>
  </si>
  <si>
    <t>3.23</t>
  </si>
  <si>
    <t>ESCORÇA DE PI</t>
  </si>
  <si>
    <t>3.24</t>
  </si>
  <si>
    <t>3.25</t>
  </si>
  <si>
    <t>25 - 40</t>
  </si>
  <si>
    <t>3.26</t>
  </si>
  <si>
    <t>3.27</t>
  </si>
  <si>
    <t>3.28</t>
  </si>
  <si>
    <t>Valor ponderat</t>
  </si>
  <si>
    <t>VALOR OFERTA</t>
  </si>
  <si>
    <t>OMPLIR PER</t>
  </si>
  <si>
    <t xml:space="preserve">L'EMPRESA </t>
  </si>
  <si>
    <t>LICITADORA</t>
  </si>
  <si>
    <t>Pressupost base global (2 anys)</t>
  </si>
  <si>
    <t>21% IVA</t>
  </si>
  <si>
    <t>Pressupost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</si>
</sst>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€&quot;_-;\-* #,##0.00\ &quot;€&quot;_-;_-* &quot;-&quot;??\ &quot;€&quot;_-;_-@_-"/>
  </numFmts>
  <fonts count="11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0"/>
      <name val="Arial Narrow"/>
      <family val="2"/>
    </font>
    <font>
      <sz val="10"/>
      <name val="Arial Narrow"/>
      <family val="2"/>
    </font>
    <font>
      <b/>
      <sz val="12"/>
      <name val="Arial Narrow"/>
      <family val="2"/>
    </font>
    <font>
      <sz val="16"/>
      <name val="Arial"/>
      <family val="2"/>
    </font>
    <font>
      <b/>
      <vertAlign val="superscript"/>
      <sz val="10"/>
      <name val="Arial Narrow"/>
      <family val="2"/>
    </font>
    <font>
      <b/>
      <sz val="10"/>
      <name val="Calibri"/>
      <family val="2"/>
    </font>
    <font>
      <sz val="10"/>
      <name val="Arial"/>
      <family val="2"/>
    </font>
    <font>
      <sz val="10"/>
      <color rgb="FFFF0000"/>
      <name val="Arial Narrow"/>
      <family val="2"/>
    </font>
    <font>
      <sz val="8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 style="medium">
        <color rgb="FFFF0000"/>
      </right>
      <top/>
      <bottom/>
      <diagonal/>
    </border>
    <border>
      <left style="medium">
        <color rgb="FFFF0000"/>
      </left>
      <right style="medium">
        <color rgb="FFFF0000"/>
      </right>
      <top style="medium">
        <color indexed="64"/>
      </top>
      <bottom style="medium">
        <color indexed="64"/>
      </bottom>
      <diagonal/>
    </border>
    <border>
      <left style="medium">
        <color rgb="FFFF0000"/>
      </left>
      <right style="medium">
        <color rgb="FFFF0000"/>
      </right>
      <top style="thin">
        <color indexed="64"/>
      </top>
      <bottom style="thin">
        <color indexed="64"/>
      </bottom>
      <diagonal/>
    </border>
    <border>
      <left style="medium">
        <color rgb="FFFF0000"/>
      </left>
      <right style="medium">
        <color rgb="FFFF0000"/>
      </right>
      <top style="thin">
        <color indexed="64"/>
      </top>
      <bottom style="medium">
        <color rgb="FFFF0000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44" fontId="8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49" fontId="3" fillId="0" borderId="0" xfId="0" applyNumberFormat="1" applyFont="1" applyAlignment="1">
      <alignment horizontal="center"/>
    </xf>
    <xf numFmtId="0" fontId="3" fillId="0" borderId="0" xfId="0" applyFont="1"/>
    <xf numFmtId="0" fontId="4" fillId="0" borderId="0" xfId="0" applyFont="1" applyFill="1" applyBorder="1" applyAlignment="1">
      <alignment vertical="center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44" fontId="3" fillId="0" borderId="0" xfId="0" applyNumberFormat="1" applyFont="1" applyAlignment="1">
      <alignment horizontal="center"/>
    </xf>
    <xf numFmtId="44" fontId="3" fillId="2" borderId="0" xfId="1" applyFont="1" applyFill="1"/>
    <xf numFmtId="2" fontId="3" fillId="0" borderId="0" xfId="0" applyNumberFormat="1" applyFont="1"/>
    <xf numFmtId="0" fontId="3" fillId="0" borderId="2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44" fontId="3" fillId="0" borderId="2" xfId="0" applyNumberFormat="1" applyFont="1" applyBorder="1" applyAlignment="1">
      <alignment horizontal="center"/>
    </xf>
    <xf numFmtId="44" fontId="3" fillId="0" borderId="2" xfId="1" applyFont="1" applyBorder="1"/>
    <xf numFmtId="44" fontId="3" fillId="2" borderId="2" xfId="1" applyFont="1" applyFill="1" applyBorder="1"/>
    <xf numFmtId="2" fontId="3" fillId="0" borderId="2" xfId="0" applyNumberFormat="1" applyFont="1" applyBorder="1"/>
    <xf numFmtId="49" fontId="3" fillId="0" borderId="2" xfId="0" applyNumberFormat="1" applyFont="1" applyBorder="1" applyAlignment="1">
      <alignment horizontal="center"/>
    </xf>
    <xf numFmtId="0" fontId="3" fillId="0" borderId="2" xfId="0" applyFont="1" applyBorder="1"/>
    <xf numFmtId="0" fontId="2" fillId="0" borderId="2" xfId="0" applyFont="1" applyBorder="1"/>
    <xf numFmtId="44" fontId="3" fillId="0" borderId="0" xfId="0" applyNumberFormat="1" applyFont="1"/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3" fillId="0" borderId="4" xfId="0" applyFont="1" applyBorder="1"/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44" fontId="3" fillId="0" borderId="4" xfId="1" applyFont="1" applyBorder="1" applyProtection="1">
      <protection locked="0"/>
    </xf>
    <xf numFmtId="10" fontId="3" fillId="0" borderId="4" xfId="2" applyNumberFormat="1" applyFont="1" applyBorder="1" applyAlignment="1" applyProtection="1">
      <alignment horizontal="center"/>
      <protection locked="0"/>
    </xf>
    <xf numFmtId="44" fontId="3" fillId="0" borderId="6" xfId="1" applyFont="1" applyBorder="1" applyProtection="1">
      <protection locked="0"/>
    </xf>
    <xf numFmtId="10" fontId="3" fillId="0" borderId="6" xfId="2" applyNumberFormat="1" applyFont="1" applyBorder="1" applyAlignment="1" applyProtection="1">
      <alignment horizontal="center"/>
      <protection locked="0"/>
    </xf>
    <xf numFmtId="44" fontId="3" fillId="0" borderId="7" xfId="1" applyFont="1" applyBorder="1" applyProtection="1">
      <protection locked="0"/>
    </xf>
    <xf numFmtId="10" fontId="3" fillId="0" borderId="7" xfId="2" applyNumberFormat="1" applyFont="1" applyBorder="1" applyAlignment="1" applyProtection="1">
      <alignment horizontal="center"/>
      <protection locked="0"/>
    </xf>
    <xf numFmtId="0" fontId="2" fillId="0" borderId="8" xfId="0" applyFont="1" applyBorder="1" applyAlignment="1">
      <alignment horizontal="center"/>
    </xf>
    <xf numFmtId="44" fontId="3" fillId="0" borderId="0" xfId="0" applyNumberFormat="1" applyFont="1" applyBorder="1"/>
    <xf numFmtId="44" fontId="2" fillId="0" borderId="0" xfId="1" applyFont="1"/>
    <xf numFmtId="44" fontId="2" fillId="0" borderId="0" xfId="0" applyNumberFormat="1" applyFont="1"/>
    <xf numFmtId="0" fontId="10" fillId="0" borderId="0" xfId="0" applyFont="1" applyAlignment="1">
      <alignment horizontal="right"/>
    </xf>
    <xf numFmtId="44" fontId="3" fillId="0" borderId="0" xfId="1" applyFont="1"/>
    <xf numFmtId="0" fontId="2" fillId="0" borderId="0" xfId="0" applyFont="1" applyAlignment="1">
      <alignment horizontal="right"/>
    </xf>
    <xf numFmtId="49" fontId="3" fillId="0" borderId="2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49" fontId="3" fillId="0" borderId="0" xfId="0" applyNumberFormat="1" applyFont="1" applyAlignment="1">
      <alignment horizontal="center"/>
    </xf>
  </cellXfs>
  <cellStyles count="4">
    <cellStyle name="Euro" xfId="3"/>
    <cellStyle name="Moneda" xfId="1" builtinId="4"/>
    <cellStyle name="Normal" xfId="0" builtinId="0"/>
    <cellStyle name="Percentat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http://indiko.cat/img/Ajuntament-de-Girona.jpg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28575</xdr:rowOff>
    </xdr:from>
    <xdr:to>
      <xdr:col>2</xdr:col>
      <xdr:colOff>1609725</xdr:colOff>
      <xdr:row>0</xdr:row>
      <xdr:rowOff>790575</xdr:rowOff>
    </xdr:to>
    <xdr:pic>
      <xdr:nvPicPr>
        <xdr:cNvPr id="2" name="Picture 1" descr="Resultat d'imatges de logo ajuntament de girona"/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22288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42"/>
  <sheetViews>
    <sheetView tabSelected="1" topLeftCell="A17" zoomScaleNormal="100" workbookViewId="0">
      <selection activeCell="L31" sqref="L31"/>
    </sheetView>
  </sheetViews>
  <sheetFormatPr defaultColWidth="9.109375" defaultRowHeight="13.8" x14ac:dyDescent="0.3"/>
  <cols>
    <col min="1" max="1" width="4.88671875" style="5" customWidth="1"/>
    <col min="2" max="2" width="5.88671875" style="1" customWidth="1"/>
    <col min="3" max="3" width="32.109375" style="2" customWidth="1"/>
    <col min="4" max="4" width="14.33203125" style="3" customWidth="1"/>
    <col min="5" max="5" width="8.6640625" style="3" customWidth="1"/>
    <col min="6" max="6" width="4.88671875" style="4" customWidth="1"/>
    <col min="7" max="7" width="2.88671875" style="4" customWidth="1"/>
    <col min="8" max="8" width="6" style="3" customWidth="1"/>
    <col min="9" max="9" width="5.44140625" style="3" customWidth="1"/>
    <col min="10" max="10" width="11.6640625" style="3" bestFit="1" customWidth="1"/>
    <col min="11" max="11" width="11.44140625" style="5" customWidth="1"/>
    <col min="12" max="12" width="11.44140625" style="3" customWidth="1"/>
    <col min="13" max="13" width="11.44140625" style="5" customWidth="1"/>
    <col min="14" max="14" width="13.33203125" style="5" bestFit="1" customWidth="1"/>
    <col min="15" max="15" width="3.44140625" style="5" customWidth="1"/>
    <col min="16" max="16" width="13.33203125" style="5" customWidth="1"/>
    <col min="17" max="226" width="11.44140625" style="5" customWidth="1"/>
    <col min="227" max="16384" width="9.109375" style="5"/>
  </cols>
  <sheetData>
    <row r="1" spans="2:16" ht="63.75" customHeight="1" x14ac:dyDescent="0.3"/>
    <row r="2" spans="2:16" ht="14.4" thickBot="1" x14ac:dyDescent="0.35">
      <c r="C2" s="5"/>
      <c r="F2" s="5"/>
      <c r="G2" s="3"/>
      <c r="H2" s="5"/>
    </row>
    <row r="3" spans="2:16" ht="15.6" x14ac:dyDescent="0.3">
      <c r="B3" s="6" t="s">
        <v>0</v>
      </c>
      <c r="K3" s="23" t="s">
        <v>63</v>
      </c>
      <c r="L3" s="23" t="s">
        <v>63</v>
      </c>
    </row>
    <row r="4" spans="2:16" x14ac:dyDescent="0.3">
      <c r="K4" s="24" t="s">
        <v>64</v>
      </c>
      <c r="L4" s="24" t="s">
        <v>64</v>
      </c>
    </row>
    <row r="5" spans="2:16" x14ac:dyDescent="0.3">
      <c r="B5" s="1" t="s">
        <v>16</v>
      </c>
      <c r="C5" s="7" t="s">
        <v>17</v>
      </c>
      <c r="K5" s="24" t="s">
        <v>65</v>
      </c>
      <c r="L5" s="24" t="s">
        <v>65</v>
      </c>
    </row>
    <row r="6" spans="2:16" ht="9" customHeight="1" thickBot="1" x14ac:dyDescent="0.35">
      <c r="K6" s="25"/>
      <c r="L6" s="26"/>
    </row>
    <row r="7" spans="2:16" ht="42" thickBot="1" x14ac:dyDescent="0.35">
      <c r="B7" s="8" t="s">
        <v>1</v>
      </c>
      <c r="C7" s="8" t="s">
        <v>2</v>
      </c>
      <c r="D7" s="8" t="s">
        <v>3</v>
      </c>
      <c r="E7" s="9"/>
      <c r="F7" s="42" t="s">
        <v>4</v>
      </c>
      <c r="G7" s="42"/>
      <c r="H7" s="42"/>
      <c r="I7" s="42"/>
      <c r="J7" s="8" t="s">
        <v>5</v>
      </c>
      <c r="K7" s="27" t="s">
        <v>6</v>
      </c>
      <c r="L7" s="27" t="s">
        <v>7</v>
      </c>
      <c r="M7" s="8" t="s">
        <v>8</v>
      </c>
      <c r="N7" s="8" t="s">
        <v>9</v>
      </c>
      <c r="P7" s="8" t="s">
        <v>61</v>
      </c>
    </row>
    <row r="8" spans="2:16" x14ac:dyDescent="0.3">
      <c r="B8" s="1" t="s">
        <v>18</v>
      </c>
      <c r="C8" s="2" t="s">
        <v>19</v>
      </c>
      <c r="D8" s="3" t="s">
        <v>10</v>
      </c>
      <c r="E8" s="3" t="s">
        <v>11</v>
      </c>
      <c r="F8" s="43" t="s">
        <v>20</v>
      </c>
      <c r="G8" s="43"/>
      <c r="J8" s="10">
        <v>18</v>
      </c>
      <c r="K8" s="28">
        <v>0</v>
      </c>
      <c r="L8" s="29">
        <v>0</v>
      </c>
      <c r="M8" s="11">
        <f>+K8*(1-L8)</f>
        <v>0</v>
      </c>
      <c r="N8" s="12">
        <v>23.568692919571831</v>
      </c>
      <c r="P8" s="22">
        <f>+N8*M8</f>
        <v>0</v>
      </c>
    </row>
    <row r="9" spans="2:16" x14ac:dyDescent="0.3">
      <c r="B9" s="21" t="s">
        <v>21</v>
      </c>
      <c r="C9" s="13" t="s">
        <v>19</v>
      </c>
      <c r="D9" s="14" t="s">
        <v>10</v>
      </c>
      <c r="E9" s="14" t="s">
        <v>22</v>
      </c>
      <c r="F9" s="41" t="s">
        <v>20</v>
      </c>
      <c r="G9" s="41"/>
      <c r="H9" s="14"/>
      <c r="I9" s="14"/>
      <c r="J9" s="15">
        <v>20</v>
      </c>
      <c r="K9" s="30">
        <v>0</v>
      </c>
      <c r="L9" s="31">
        <v>0</v>
      </c>
      <c r="M9" s="17">
        <f t="shared" ref="M9:M35" si="0">+K9*(1-L9)</f>
        <v>0</v>
      </c>
      <c r="N9" s="18">
        <v>23.568692919571834</v>
      </c>
      <c r="P9" s="16">
        <f t="shared" ref="P9:P35" si="1">+N9*M9</f>
        <v>0</v>
      </c>
    </row>
    <row r="10" spans="2:16" x14ac:dyDescent="0.3">
      <c r="B10" s="21" t="s">
        <v>23</v>
      </c>
      <c r="C10" s="13" t="s">
        <v>24</v>
      </c>
      <c r="D10" s="14" t="s">
        <v>10</v>
      </c>
      <c r="E10" s="14" t="s">
        <v>11</v>
      </c>
      <c r="F10" s="19"/>
      <c r="G10" s="19"/>
      <c r="H10" s="14"/>
      <c r="I10" s="14"/>
      <c r="J10" s="15">
        <v>17</v>
      </c>
      <c r="K10" s="28">
        <v>0</v>
      </c>
      <c r="L10" s="29">
        <v>0</v>
      </c>
      <c r="M10" s="11">
        <f t="shared" si="0"/>
        <v>0</v>
      </c>
      <c r="N10" s="18">
        <v>11.784346459785917</v>
      </c>
      <c r="P10" s="16">
        <f t="shared" si="1"/>
        <v>0</v>
      </c>
    </row>
    <row r="11" spans="2:16" x14ac:dyDescent="0.3">
      <c r="B11" s="21" t="s">
        <v>25</v>
      </c>
      <c r="C11" s="13" t="s">
        <v>24</v>
      </c>
      <c r="D11" s="14" t="s">
        <v>10</v>
      </c>
      <c r="E11" s="14" t="s">
        <v>22</v>
      </c>
      <c r="F11" s="19"/>
      <c r="G11" s="19"/>
      <c r="H11" s="14"/>
      <c r="I11" s="14"/>
      <c r="J11" s="15">
        <v>20</v>
      </c>
      <c r="K11" s="30">
        <v>0</v>
      </c>
      <c r="L11" s="31">
        <v>0</v>
      </c>
      <c r="M11" s="17">
        <f t="shared" si="0"/>
        <v>0</v>
      </c>
      <c r="N11" s="18">
        <v>11.784346459785917</v>
      </c>
      <c r="P11" s="16">
        <f t="shared" si="1"/>
        <v>0</v>
      </c>
    </row>
    <row r="12" spans="2:16" x14ac:dyDescent="0.3">
      <c r="B12" s="21" t="s">
        <v>26</v>
      </c>
      <c r="C12" s="13" t="s">
        <v>27</v>
      </c>
      <c r="D12" s="14" t="s">
        <v>10</v>
      </c>
      <c r="E12" s="14" t="s">
        <v>11</v>
      </c>
      <c r="F12" s="19"/>
      <c r="G12" s="19"/>
      <c r="H12" s="14"/>
      <c r="I12" s="14"/>
      <c r="J12" s="15">
        <v>30</v>
      </c>
      <c r="K12" s="28">
        <v>0</v>
      </c>
      <c r="L12" s="29">
        <v>0</v>
      </c>
      <c r="M12" s="11">
        <f t="shared" si="0"/>
        <v>0</v>
      </c>
      <c r="N12" s="18">
        <v>23.568692919571834</v>
      </c>
      <c r="P12" s="16">
        <f t="shared" si="1"/>
        <v>0</v>
      </c>
    </row>
    <row r="13" spans="2:16" x14ac:dyDescent="0.3">
      <c r="B13" s="21" t="s">
        <v>28</v>
      </c>
      <c r="C13" s="13" t="s">
        <v>27</v>
      </c>
      <c r="D13" s="14" t="s">
        <v>10</v>
      </c>
      <c r="E13" s="14" t="s">
        <v>22</v>
      </c>
      <c r="F13" s="19"/>
      <c r="G13" s="19"/>
      <c r="H13" s="14"/>
      <c r="I13" s="14"/>
      <c r="J13" s="15">
        <v>35</v>
      </c>
      <c r="K13" s="30">
        <v>0</v>
      </c>
      <c r="L13" s="31">
        <v>0</v>
      </c>
      <c r="M13" s="17">
        <f t="shared" si="0"/>
        <v>0</v>
      </c>
      <c r="N13" s="18">
        <v>23.568692919571838</v>
      </c>
      <c r="P13" s="16">
        <f t="shared" si="1"/>
        <v>0</v>
      </c>
    </row>
    <row r="14" spans="2:16" x14ac:dyDescent="0.3">
      <c r="B14" s="21" t="s">
        <v>29</v>
      </c>
      <c r="C14" s="13" t="s">
        <v>30</v>
      </c>
      <c r="D14" s="14" t="s">
        <v>10</v>
      </c>
      <c r="E14" s="14" t="s">
        <v>11</v>
      </c>
      <c r="F14" s="19"/>
      <c r="G14" s="19"/>
      <c r="H14" s="14"/>
      <c r="I14" s="14"/>
      <c r="J14" s="15">
        <v>25</v>
      </c>
      <c r="K14" s="28">
        <v>0</v>
      </c>
      <c r="L14" s="29">
        <v>0</v>
      </c>
      <c r="M14" s="11">
        <f t="shared" si="0"/>
        <v>0</v>
      </c>
      <c r="N14" s="18">
        <v>11.784346459785915</v>
      </c>
      <c r="P14" s="16">
        <f t="shared" si="1"/>
        <v>0</v>
      </c>
    </row>
    <row r="15" spans="2:16" x14ac:dyDescent="0.3">
      <c r="B15" s="21" t="s">
        <v>31</v>
      </c>
      <c r="C15" s="13" t="s">
        <v>30</v>
      </c>
      <c r="D15" s="14" t="s">
        <v>10</v>
      </c>
      <c r="E15" s="14" t="s">
        <v>22</v>
      </c>
      <c r="F15" s="19"/>
      <c r="G15" s="19"/>
      <c r="H15" s="14"/>
      <c r="I15" s="14"/>
      <c r="J15" s="15">
        <v>31</v>
      </c>
      <c r="K15" s="30">
        <v>0</v>
      </c>
      <c r="L15" s="31">
        <v>0</v>
      </c>
      <c r="M15" s="17">
        <f t="shared" si="0"/>
        <v>0</v>
      </c>
      <c r="N15" s="18">
        <v>11.784346459785915</v>
      </c>
      <c r="P15" s="16">
        <f t="shared" si="1"/>
        <v>0</v>
      </c>
    </row>
    <row r="16" spans="2:16" x14ac:dyDescent="0.3">
      <c r="B16" s="21" t="s">
        <v>32</v>
      </c>
      <c r="C16" s="13" t="s">
        <v>33</v>
      </c>
      <c r="D16" s="14" t="s">
        <v>10</v>
      </c>
      <c r="E16" s="14" t="s">
        <v>11</v>
      </c>
      <c r="F16" s="41" t="s">
        <v>20</v>
      </c>
      <c r="G16" s="41"/>
      <c r="H16" s="14"/>
      <c r="I16" s="14"/>
      <c r="J16" s="15">
        <v>35</v>
      </c>
      <c r="K16" s="28">
        <v>0</v>
      </c>
      <c r="L16" s="29">
        <v>0</v>
      </c>
      <c r="M16" s="11">
        <f t="shared" si="0"/>
        <v>0</v>
      </c>
      <c r="N16" s="18">
        <v>23.568692919571838</v>
      </c>
      <c r="P16" s="16">
        <f t="shared" si="1"/>
        <v>0</v>
      </c>
    </row>
    <row r="17" spans="2:16" x14ac:dyDescent="0.3">
      <c r="B17" s="21" t="s">
        <v>34</v>
      </c>
      <c r="C17" s="13" t="s">
        <v>33</v>
      </c>
      <c r="D17" s="14" t="s">
        <v>10</v>
      </c>
      <c r="E17" s="14" t="s">
        <v>22</v>
      </c>
      <c r="F17" s="41" t="s">
        <v>20</v>
      </c>
      <c r="G17" s="41"/>
      <c r="H17" s="14"/>
      <c r="I17" s="14"/>
      <c r="J17" s="15">
        <v>42</v>
      </c>
      <c r="K17" s="30">
        <v>0</v>
      </c>
      <c r="L17" s="31">
        <v>0</v>
      </c>
      <c r="M17" s="17">
        <f t="shared" si="0"/>
        <v>0</v>
      </c>
      <c r="N17" s="18">
        <v>23.568692919571831</v>
      </c>
      <c r="P17" s="16">
        <f t="shared" si="1"/>
        <v>0</v>
      </c>
    </row>
    <row r="18" spans="2:16" x14ac:dyDescent="0.3">
      <c r="B18" s="21" t="s">
        <v>35</v>
      </c>
      <c r="C18" s="13" t="s">
        <v>36</v>
      </c>
      <c r="D18" s="14" t="s">
        <v>10</v>
      </c>
      <c r="E18" s="14" t="s">
        <v>11</v>
      </c>
      <c r="F18" s="19"/>
      <c r="G18" s="19"/>
      <c r="H18" s="14"/>
      <c r="I18" s="14"/>
      <c r="J18" s="15">
        <v>30</v>
      </c>
      <c r="K18" s="28">
        <v>0</v>
      </c>
      <c r="L18" s="29">
        <v>0</v>
      </c>
      <c r="M18" s="11">
        <f t="shared" si="0"/>
        <v>0</v>
      </c>
      <c r="N18" s="18">
        <v>11.784346459785917</v>
      </c>
      <c r="P18" s="16">
        <f t="shared" si="1"/>
        <v>0</v>
      </c>
    </row>
    <row r="19" spans="2:16" x14ac:dyDescent="0.3">
      <c r="B19" s="21" t="s">
        <v>37</v>
      </c>
      <c r="C19" s="13" t="s">
        <v>36</v>
      </c>
      <c r="D19" s="14" t="s">
        <v>10</v>
      </c>
      <c r="E19" s="14" t="s">
        <v>22</v>
      </c>
      <c r="F19" s="19"/>
      <c r="G19" s="19"/>
      <c r="H19" s="14"/>
      <c r="I19" s="14"/>
      <c r="J19" s="15">
        <v>30</v>
      </c>
      <c r="K19" s="30">
        <v>0</v>
      </c>
      <c r="L19" s="31">
        <v>0</v>
      </c>
      <c r="M19" s="17">
        <f t="shared" si="0"/>
        <v>0</v>
      </c>
      <c r="N19" s="18">
        <v>11.784346459785917</v>
      </c>
      <c r="P19" s="16">
        <f t="shared" si="1"/>
        <v>0</v>
      </c>
    </row>
    <row r="20" spans="2:16" x14ac:dyDescent="0.3">
      <c r="B20" s="21" t="s">
        <v>38</v>
      </c>
      <c r="C20" s="13" t="s">
        <v>39</v>
      </c>
      <c r="D20" s="14" t="s">
        <v>10</v>
      </c>
      <c r="E20" s="14" t="s">
        <v>11</v>
      </c>
      <c r="F20" s="19"/>
      <c r="G20" s="19"/>
      <c r="H20" s="14"/>
      <c r="I20" s="14"/>
      <c r="J20" s="15">
        <v>25</v>
      </c>
      <c r="K20" s="28">
        <v>0</v>
      </c>
      <c r="L20" s="29">
        <v>0</v>
      </c>
      <c r="M20" s="11">
        <f t="shared" si="0"/>
        <v>0</v>
      </c>
      <c r="N20" s="18">
        <v>2.3568692919571834</v>
      </c>
      <c r="P20" s="16">
        <f t="shared" si="1"/>
        <v>0</v>
      </c>
    </row>
    <row r="21" spans="2:16" x14ac:dyDescent="0.3">
      <c r="B21" s="21" t="s">
        <v>40</v>
      </c>
      <c r="C21" s="13" t="s">
        <v>39</v>
      </c>
      <c r="D21" s="14" t="s">
        <v>10</v>
      </c>
      <c r="E21" s="14" t="s">
        <v>22</v>
      </c>
      <c r="F21" s="19"/>
      <c r="G21" s="19"/>
      <c r="H21" s="14"/>
      <c r="I21" s="14"/>
      <c r="J21" s="15">
        <v>30</v>
      </c>
      <c r="K21" s="30">
        <v>0</v>
      </c>
      <c r="L21" s="31">
        <v>0</v>
      </c>
      <c r="M21" s="17">
        <f t="shared" si="0"/>
        <v>0</v>
      </c>
      <c r="N21" s="18">
        <v>2.3568692919571834</v>
      </c>
      <c r="P21" s="16">
        <f t="shared" si="1"/>
        <v>0</v>
      </c>
    </row>
    <row r="22" spans="2:16" x14ac:dyDescent="0.3">
      <c r="B22" s="21" t="s">
        <v>41</v>
      </c>
      <c r="C22" s="13" t="s">
        <v>42</v>
      </c>
      <c r="D22" s="14" t="s">
        <v>10</v>
      </c>
      <c r="E22" s="14" t="s">
        <v>11</v>
      </c>
      <c r="F22" s="19"/>
      <c r="G22" s="19"/>
      <c r="H22" s="14"/>
      <c r="I22" s="14"/>
      <c r="J22" s="15">
        <v>30.1</v>
      </c>
      <c r="K22" s="28">
        <v>0</v>
      </c>
      <c r="L22" s="29">
        <v>0</v>
      </c>
      <c r="M22" s="11">
        <f t="shared" si="0"/>
        <v>0</v>
      </c>
      <c r="N22" s="18">
        <v>11.784346459785915</v>
      </c>
      <c r="P22" s="16">
        <f t="shared" si="1"/>
        <v>0</v>
      </c>
    </row>
    <row r="23" spans="2:16" x14ac:dyDescent="0.3">
      <c r="B23" s="21" t="s">
        <v>43</v>
      </c>
      <c r="C23" s="13" t="s">
        <v>42</v>
      </c>
      <c r="D23" s="14" t="s">
        <v>10</v>
      </c>
      <c r="E23" s="14" t="s">
        <v>22</v>
      </c>
      <c r="F23" s="19"/>
      <c r="G23" s="19"/>
      <c r="H23" s="14"/>
      <c r="I23" s="14"/>
      <c r="J23" s="15">
        <v>36</v>
      </c>
      <c r="K23" s="30">
        <v>0</v>
      </c>
      <c r="L23" s="31">
        <v>0</v>
      </c>
      <c r="M23" s="17">
        <f t="shared" si="0"/>
        <v>0</v>
      </c>
      <c r="N23" s="18">
        <v>11.784346459785915</v>
      </c>
      <c r="P23" s="16">
        <f t="shared" si="1"/>
        <v>0</v>
      </c>
    </row>
    <row r="24" spans="2:16" x14ac:dyDescent="0.3">
      <c r="B24" s="21" t="s">
        <v>44</v>
      </c>
      <c r="C24" s="13" t="s">
        <v>45</v>
      </c>
      <c r="D24" s="14" t="s">
        <v>10</v>
      </c>
      <c r="E24" s="14" t="s">
        <v>11</v>
      </c>
      <c r="F24" s="19"/>
      <c r="G24" s="19"/>
      <c r="H24" s="14"/>
      <c r="I24" s="14"/>
      <c r="J24" s="15">
        <v>32.5</v>
      </c>
      <c r="K24" s="28">
        <v>0</v>
      </c>
      <c r="L24" s="29">
        <v>0</v>
      </c>
      <c r="M24" s="11">
        <f t="shared" si="0"/>
        <v>0</v>
      </c>
      <c r="N24" s="18">
        <v>11.784346459785915</v>
      </c>
      <c r="P24" s="16">
        <f t="shared" si="1"/>
        <v>0</v>
      </c>
    </row>
    <row r="25" spans="2:16" x14ac:dyDescent="0.3">
      <c r="B25" s="21" t="s">
        <v>46</v>
      </c>
      <c r="C25" s="13" t="s">
        <v>45</v>
      </c>
      <c r="D25" s="14" t="s">
        <v>10</v>
      </c>
      <c r="E25" s="14" t="s">
        <v>22</v>
      </c>
      <c r="F25" s="19"/>
      <c r="G25" s="19"/>
      <c r="H25" s="14"/>
      <c r="I25" s="14"/>
      <c r="J25" s="15">
        <v>40</v>
      </c>
      <c r="K25" s="30">
        <v>0</v>
      </c>
      <c r="L25" s="31">
        <v>0</v>
      </c>
      <c r="M25" s="17">
        <f t="shared" si="0"/>
        <v>0</v>
      </c>
      <c r="N25" s="18">
        <v>11.784346459785917</v>
      </c>
      <c r="P25" s="16">
        <f t="shared" si="1"/>
        <v>0</v>
      </c>
    </row>
    <row r="26" spans="2:16" x14ac:dyDescent="0.3">
      <c r="B26" s="21" t="s">
        <v>47</v>
      </c>
      <c r="C26" s="13" t="s">
        <v>48</v>
      </c>
      <c r="D26" s="14" t="s">
        <v>10</v>
      </c>
      <c r="E26" s="14" t="s">
        <v>11</v>
      </c>
      <c r="F26" s="19"/>
      <c r="G26" s="19"/>
      <c r="H26" s="14"/>
      <c r="I26" s="14"/>
      <c r="J26" s="15">
        <v>28</v>
      </c>
      <c r="K26" s="28">
        <v>0</v>
      </c>
      <c r="L26" s="29">
        <v>0</v>
      </c>
      <c r="M26" s="11">
        <f t="shared" si="0"/>
        <v>0</v>
      </c>
      <c r="N26" s="18">
        <v>11.784346459785917</v>
      </c>
      <c r="P26" s="16">
        <f t="shared" si="1"/>
        <v>0</v>
      </c>
    </row>
    <row r="27" spans="2:16" x14ac:dyDescent="0.3">
      <c r="B27" s="21" t="s">
        <v>49</v>
      </c>
      <c r="C27" s="13" t="s">
        <v>48</v>
      </c>
      <c r="D27" s="14" t="s">
        <v>10</v>
      </c>
      <c r="E27" s="14" t="s">
        <v>22</v>
      </c>
      <c r="F27" s="19"/>
      <c r="G27" s="19"/>
      <c r="H27" s="14"/>
      <c r="I27" s="14"/>
      <c r="J27" s="15">
        <v>35</v>
      </c>
      <c r="K27" s="30">
        <v>0</v>
      </c>
      <c r="L27" s="31">
        <v>0</v>
      </c>
      <c r="M27" s="17">
        <f t="shared" si="0"/>
        <v>0</v>
      </c>
      <c r="N27" s="18">
        <v>11.784346459785919</v>
      </c>
      <c r="P27" s="16">
        <f t="shared" si="1"/>
        <v>0</v>
      </c>
    </row>
    <row r="28" spans="2:16" x14ac:dyDescent="0.3">
      <c r="B28" s="21" t="s">
        <v>50</v>
      </c>
      <c r="C28" s="13" t="s">
        <v>51</v>
      </c>
      <c r="D28" s="14" t="s">
        <v>10</v>
      </c>
      <c r="E28" s="14" t="s">
        <v>11</v>
      </c>
      <c r="F28" s="19"/>
      <c r="G28" s="19"/>
      <c r="H28" s="14"/>
      <c r="I28" s="14"/>
      <c r="J28" s="15">
        <v>35</v>
      </c>
      <c r="K28" s="28">
        <v>0</v>
      </c>
      <c r="L28" s="29">
        <v>0</v>
      </c>
      <c r="M28" s="11">
        <f t="shared" si="0"/>
        <v>0</v>
      </c>
      <c r="N28" s="18">
        <v>11.784346459785919</v>
      </c>
      <c r="P28" s="16">
        <f t="shared" si="1"/>
        <v>0</v>
      </c>
    </row>
    <row r="29" spans="2:16" x14ac:dyDescent="0.3">
      <c r="B29" s="21" t="s">
        <v>52</v>
      </c>
      <c r="C29" s="13" t="s">
        <v>51</v>
      </c>
      <c r="D29" s="14" t="s">
        <v>10</v>
      </c>
      <c r="E29" s="14" t="s">
        <v>22</v>
      </c>
      <c r="F29" s="20"/>
      <c r="G29" s="20"/>
      <c r="H29" s="20"/>
      <c r="I29" s="20"/>
      <c r="J29" s="15">
        <v>42</v>
      </c>
      <c r="K29" s="30">
        <v>0</v>
      </c>
      <c r="L29" s="31">
        <v>0</v>
      </c>
      <c r="M29" s="17">
        <f t="shared" si="0"/>
        <v>0</v>
      </c>
      <c r="N29" s="18">
        <v>11.784346459785915</v>
      </c>
      <c r="P29" s="16">
        <f t="shared" si="1"/>
        <v>0</v>
      </c>
    </row>
    <row r="30" spans="2:16" x14ac:dyDescent="0.3">
      <c r="B30" s="21" t="s">
        <v>53</v>
      </c>
      <c r="C30" s="13" t="s">
        <v>54</v>
      </c>
      <c r="D30" s="14" t="s">
        <v>10</v>
      </c>
      <c r="E30" s="14" t="s">
        <v>11</v>
      </c>
      <c r="F30" s="19" t="s">
        <v>14</v>
      </c>
      <c r="G30" s="19"/>
      <c r="H30" s="14"/>
      <c r="I30" s="14" t="s">
        <v>12</v>
      </c>
      <c r="J30" s="15">
        <v>30.1</v>
      </c>
      <c r="K30" s="28">
        <v>0</v>
      </c>
      <c r="L30" s="29">
        <v>0</v>
      </c>
      <c r="M30" s="11">
        <f t="shared" si="0"/>
        <v>0</v>
      </c>
      <c r="N30" s="18">
        <v>11.784346459785915</v>
      </c>
      <c r="P30" s="16">
        <f t="shared" si="1"/>
        <v>0</v>
      </c>
    </row>
    <row r="31" spans="2:16" x14ac:dyDescent="0.3">
      <c r="B31" s="21" t="s">
        <v>55</v>
      </c>
      <c r="C31" s="13" t="s">
        <v>54</v>
      </c>
      <c r="D31" s="14" t="s">
        <v>10</v>
      </c>
      <c r="E31" s="14" t="s">
        <v>22</v>
      </c>
      <c r="F31" s="19" t="s">
        <v>14</v>
      </c>
      <c r="G31" s="19"/>
      <c r="H31" s="14"/>
      <c r="I31" s="14" t="s">
        <v>12</v>
      </c>
      <c r="J31" s="15">
        <v>36</v>
      </c>
      <c r="K31" s="30">
        <v>0</v>
      </c>
      <c r="L31" s="31">
        <v>0</v>
      </c>
      <c r="M31" s="17">
        <f t="shared" si="0"/>
        <v>0</v>
      </c>
      <c r="N31" s="18">
        <v>11.784346459785915</v>
      </c>
      <c r="P31" s="16">
        <f t="shared" si="1"/>
        <v>0</v>
      </c>
    </row>
    <row r="32" spans="2:16" x14ac:dyDescent="0.3">
      <c r="B32" s="21" t="s">
        <v>56</v>
      </c>
      <c r="C32" s="13" t="s">
        <v>54</v>
      </c>
      <c r="D32" s="14" t="s">
        <v>10</v>
      </c>
      <c r="E32" s="14" t="s">
        <v>11</v>
      </c>
      <c r="F32" s="19" t="s">
        <v>57</v>
      </c>
      <c r="G32" s="19"/>
      <c r="H32" s="14"/>
      <c r="I32" s="14" t="s">
        <v>12</v>
      </c>
      <c r="J32" s="15">
        <v>32.5</v>
      </c>
      <c r="K32" s="28">
        <v>0</v>
      </c>
      <c r="L32" s="29">
        <v>0</v>
      </c>
      <c r="M32" s="11">
        <f t="shared" si="0"/>
        <v>0</v>
      </c>
      <c r="N32" s="18">
        <v>11.784346459785915</v>
      </c>
      <c r="P32" s="16">
        <f t="shared" si="1"/>
        <v>0</v>
      </c>
    </row>
    <row r="33" spans="2:16" x14ac:dyDescent="0.3">
      <c r="B33" s="21" t="s">
        <v>58</v>
      </c>
      <c r="C33" s="13" t="s">
        <v>54</v>
      </c>
      <c r="D33" s="14" t="s">
        <v>10</v>
      </c>
      <c r="E33" s="14" t="s">
        <v>22</v>
      </c>
      <c r="F33" s="19" t="s">
        <v>57</v>
      </c>
      <c r="G33" s="19"/>
      <c r="H33" s="14"/>
      <c r="I33" s="14" t="s">
        <v>12</v>
      </c>
      <c r="J33" s="15">
        <v>40</v>
      </c>
      <c r="K33" s="30">
        <v>0</v>
      </c>
      <c r="L33" s="31">
        <v>0</v>
      </c>
      <c r="M33" s="17">
        <f t="shared" si="0"/>
        <v>0</v>
      </c>
      <c r="N33" s="18">
        <v>11.784346459785917</v>
      </c>
      <c r="P33" s="16">
        <f t="shared" si="1"/>
        <v>0</v>
      </c>
    </row>
    <row r="34" spans="2:16" x14ac:dyDescent="0.3">
      <c r="B34" s="21" t="s">
        <v>59</v>
      </c>
      <c r="C34" s="13" t="s">
        <v>54</v>
      </c>
      <c r="D34" s="14" t="s">
        <v>10</v>
      </c>
      <c r="E34" s="14" t="s">
        <v>11</v>
      </c>
      <c r="F34" s="19" t="s">
        <v>15</v>
      </c>
      <c r="G34" s="19"/>
      <c r="H34" s="14"/>
      <c r="I34" s="14" t="s">
        <v>12</v>
      </c>
      <c r="J34" s="15">
        <v>35.1</v>
      </c>
      <c r="K34" s="28">
        <v>0</v>
      </c>
      <c r="L34" s="29">
        <v>0</v>
      </c>
      <c r="M34" s="11">
        <f t="shared" si="0"/>
        <v>0</v>
      </c>
      <c r="N34" s="18">
        <v>11.784346459785915</v>
      </c>
      <c r="P34" s="16">
        <f t="shared" si="1"/>
        <v>0</v>
      </c>
    </row>
    <row r="35" spans="2:16" ht="14.4" thickBot="1" x14ac:dyDescent="0.35">
      <c r="B35" s="21" t="s">
        <v>60</v>
      </c>
      <c r="C35" s="13" t="s">
        <v>54</v>
      </c>
      <c r="D35" s="14" t="s">
        <v>10</v>
      </c>
      <c r="E35" s="14" t="s">
        <v>22</v>
      </c>
      <c r="F35" s="19" t="s">
        <v>15</v>
      </c>
      <c r="G35" s="19"/>
      <c r="H35" s="14"/>
      <c r="I35" s="14" t="s">
        <v>12</v>
      </c>
      <c r="J35" s="15">
        <v>42</v>
      </c>
      <c r="K35" s="32">
        <v>0</v>
      </c>
      <c r="L35" s="33">
        <v>0</v>
      </c>
      <c r="M35" s="17">
        <f t="shared" si="0"/>
        <v>0</v>
      </c>
      <c r="N35" s="18">
        <v>11.784346459785915</v>
      </c>
      <c r="P35" s="16">
        <f t="shared" si="1"/>
        <v>0</v>
      </c>
    </row>
    <row r="37" spans="2:16" x14ac:dyDescent="0.3">
      <c r="P37" s="34" t="s">
        <v>62</v>
      </c>
    </row>
    <row r="38" spans="2:16" x14ac:dyDescent="0.3">
      <c r="M38" s="38" t="s">
        <v>13</v>
      </c>
      <c r="N38" s="39">
        <v>11999.94</v>
      </c>
      <c r="P38" s="35">
        <f>SUM(P8:P35)</f>
        <v>0</v>
      </c>
    </row>
    <row r="40" spans="2:16" x14ac:dyDescent="0.3">
      <c r="N40" s="40" t="s">
        <v>66</v>
      </c>
      <c r="P40" s="36">
        <f>+P38*2</f>
        <v>0</v>
      </c>
    </row>
    <row r="41" spans="2:16" x14ac:dyDescent="0.3">
      <c r="N41" s="40" t="s">
        <v>67</v>
      </c>
      <c r="P41" s="36">
        <f>+P40*0.21</f>
        <v>0</v>
      </c>
    </row>
    <row r="42" spans="2:16" x14ac:dyDescent="0.3">
      <c r="N42" s="40" t="s">
        <v>68</v>
      </c>
      <c r="P42" s="37">
        <f>+P40+P41</f>
        <v>0</v>
      </c>
    </row>
  </sheetData>
  <sheetProtection sheet="1" objects="1" scenarios="1" selectLockedCells="1"/>
  <mergeCells count="5">
    <mergeCell ref="F9:G9"/>
    <mergeCell ref="F16:G16"/>
    <mergeCell ref="F17:G17"/>
    <mergeCell ref="F7:I7"/>
    <mergeCell ref="F8:G8"/>
  </mergeCells>
  <pageMargins left="0.23622047244094491" right="0.23622047244094491" top="0.15748031496062992" bottom="0.74803149606299213" header="0.31496062992125984" footer="0.31496062992125984"/>
  <pageSetup paperSize="9" scale="89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2</vt:i4>
      </vt:variant>
    </vt:vector>
  </HeadingPairs>
  <TitlesOfParts>
    <vt:vector size="3" baseType="lpstr">
      <vt:lpstr>ANNEX I (sense iva)</vt:lpstr>
      <vt:lpstr>'ANNEX I (sense iva)'!Àrea_d'impressió</vt:lpstr>
      <vt:lpstr>TERRES</vt:lpstr>
    </vt:vector>
  </TitlesOfParts>
  <Company>Ajuntament de Girona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mrosdevall</dc:creator>
  <cp:lastModifiedBy>EDAMBROSIO</cp:lastModifiedBy>
  <cp:lastPrinted>2021-01-13T12:22:23Z</cp:lastPrinted>
  <dcterms:created xsi:type="dcterms:W3CDTF">2020-11-23T10:53:35Z</dcterms:created>
  <dcterms:modified xsi:type="dcterms:W3CDTF">2021-03-18T13:05:37Z</dcterms:modified>
</cp:coreProperties>
</file>