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xml" ContentType="application/vnd.openxmlformats-officedocument.spreadsheetml.worksheet+xml"/>
  <Override PartName="/xl/calcChain.xml" ContentType="application/vnd.openxmlformats-officedocument.spreadsheetml.calcChain+xml"/>
  <Override PartName="/xl/theme/theme.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65fbd8f4a4424144" /><Relationship Type="http://schemas.openxmlformats.org/officeDocument/2006/relationships/extended-properties" Target="/docProps/app.xml" Id="rId1" /><Relationship Type="http://schemas.openxmlformats.org/package/2006/relationships/metadata/core-properties" Target="/package/services/metadata/core-properties/b26c0f5c69aa45d8b56c1928d0932182.psmdcp" Id="R0859498509d34aff"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T-PRES" sheetId="2" r:id="rId2"/>
    <x:sheet name="T-APU" sheetId="7" r:id="rId7"/>
    <x:sheet name="T-SMP" sheetId="8" r:id="rId8"/>
    <x:sheet name="T-DIM" sheetId="9" r:id="rId9"/>
  </x:sheets>
  <x:definedNames/>
  <x:calcPr calcId="125725"/>
</x:workbook>
</file>

<file path=xl/calcChain.xml><?xml version="1.0" encoding="utf-8"?>
<x:calcChain xmlns:x="http://schemas.openxmlformats.org/spreadsheetml/2006/main">
  <x:c r="H32" i="2"/>
  <x:c r="H34" i="2"/>
  <x:c r="H60" i="2"/>
  <x:c r="H62" i="2"/>
  <x:c r="H76" i="2"/>
  <x:c r="H88" i="2"/>
  <x:c r="K11" i="7"/>
  <x:c r="J13" i="7"/>
  <x:c r="K14" i="7"/>
  <x:c r="K15" i="7"/>
  <x:c r="K16" i="7"/>
  <x:c r="K18" i="7"/>
  <x:c r="J20" i="7"/>
  <x:c r="J21" i="7"/>
  <x:c r="K22" i="7"/>
  <x:c r="J24" i="7"/>
  <x:c r="J25" i="7"/>
  <x:c r="J26" i="7"/>
  <x:c r="K27" i="7"/>
  <x:c r="J29" i="7"/>
  <x:c r="K30" i="7"/>
  <x:c r="K31" i="7"/>
  <x:c r="K33" i="7"/>
  <x:c r="J35" i="7"/>
  <x:c r="J36" i="7"/>
  <x:c r="K37" i="7"/>
  <x:c r="J39" i="7"/>
  <x:c r="J40" i="7"/>
  <x:c r="K41" i="7"/>
  <x:c r="J43" i="7"/>
  <x:c r="K44" i="7"/>
  <x:c r="K45" i="7"/>
  <x:c r="K47" i="7"/>
  <x:c r="J49" i="7"/>
  <x:c r="J50" i="7"/>
  <x:c r="K51" i="7"/>
  <x:c r="J53" i="7"/>
  <x:c r="J54" i="7"/>
  <x:c r="K55" i="7"/>
  <x:c r="J57" i="7"/>
  <x:c r="K58" i="7"/>
  <x:c r="K59" i="7"/>
  <x:c r="K61" i="7"/>
  <x:c r="J63" i="7"/>
  <x:c r="J64" i="7"/>
  <x:c r="K65" i="7"/>
  <x:c r="J67" i="7"/>
  <x:c r="J68" i="7"/>
  <x:c r="K69" i="7"/>
  <x:c r="J71" i="7"/>
  <x:c r="K72" i="7"/>
  <x:c r="K73" i="7"/>
  <x:c r="K75" i="7"/>
  <x:c r="J77" i="7"/>
  <x:c r="J78" i="7"/>
  <x:c r="K79" i="7"/>
  <x:c r="J81" i="7"/>
  <x:c r="J82" i="7"/>
  <x:c r="K83" i="7"/>
  <x:c r="K84" i="7"/>
  <x:c r="K85" i="7"/>
  <x:c r="K87" i="7"/>
  <x:c r="J89" i="7"/>
  <x:c r="J90" i="7"/>
  <x:c r="K91" i="7"/>
  <x:c r="J93" i="7"/>
  <x:c r="K94" i="7"/>
  <x:c r="J96" i="7"/>
  <x:c r="K97" i="7"/>
  <x:c r="K98" i="7"/>
  <x:c r="K100" i="7"/>
  <x:c r="J102" i="7"/>
  <x:c r="J103" i="7"/>
  <x:c r="K104" i="7"/>
  <x:c r="J106" i="7"/>
  <x:c r="K107" i="7"/>
  <x:c r="J109" i="7"/>
  <x:c r="K110" i="7"/>
  <x:c r="K111" i="7"/>
  <x:c r="K113" i="7"/>
  <x:c r="J115" i="7"/>
  <x:c r="J116" i="7"/>
  <x:c r="K117" i="7"/>
  <x:c r="J119" i="7"/>
  <x:c r="J120" i="7"/>
  <x:c r="K121" i="7"/>
  <x:c r="J123" i="7"/>
  <x:c r="K124" i="7"/>
  <x:c r="K125" i="7"/>
  <x:c r="K127" i="7"/>
  <x:c r="J129" i="7"/>
  <x:c r="J130" i="7"/>
  <x:c r="K131" i="7"/>
  <x:c r="J133" i="7"/>
  <x:c r="J134" i="7"/>
  <x:c r="J135" i="7"/>
  <x:c r="J136" i="7"/>
  <x:c r="K137" i="7"/>
  <x:c r="J139" i="7"/>
  <x:c r="K140" i="7"/>
  <x:c r="K141" i="7"/>
  <x:c r="K143" i="7"/>
  <x:c r="J145" i="7"/>
  <x:c r="J146" i="7"/>
  <x:c r="K147" i="7"/>
  <x:c r="J149" i="7"/>
  <x:c r="K150" i="7"/>
  <x:c r="J152" i="7"/>
  <x:c r="K153" i="7"/>
  <x:c r="K154" i="7"/>
  <x:c r="K156" i="7"/>
  <x:c r="J158" i="7"/>
  <x:c r="J159" i="7"/>
  <x:c r="K160" i="7"/>
  <x:c r="J162" i="7"/>
  <x:c r="K163" i="7"/>
  <x:c r="J165" i="7"/>
  <x:c r="K166" i="7"/>
  <x:c r="K167" i="7"/>
  <x:c r="K169" i="7"/>
  <x:c r="J171" i="7"/>
  <x:c r="J172" i="7"/>
  <x:c r="K173" i="7"/>
  <x:c r="J175" i="7"/>
  <x:c r="K176" i="7"/>
  <x:c r="J178" i="7"/>
  <x:c r="K179" i="7"/>
  <x:c r="K180" i="7"/>
  <x:c r="K182" i="7"/>
  <x:c r="J184" i="7"/>
  <x:c r="J185" i="7"/>
  <x:c r="K186" i="7"/>
  <x:c r="J188" i="7"/>
  <x:c r="K189" i="7"/>
  <x:c r="J191" i="7"/>
  <x:c r="K192" i="7"/>
  <x:c r="K193" i="7"/>
  <x:c r="K195" i="7"/>
  <x:c r="J197" i="7"/>
  <x:c r="J198" i="7"/>
  <x:c r="K199" i="7"/>
  <x:c r="J201" i="7"/>
  <x:c r="J202" i="7"/>
  <x:c r="K203" i="7"/>
  <x:c r="J205" i="7"/>
  <x:c r="K206" i="7"/>
  <x:c r="K207" i="7"/>
  <x:c r="K209" i="7"/>
  <x:c r="J211" i="7"/>
  <x:c r="J212" i="7"/>
  <x:c r="K213" i="7"/>
  <x:c r="J215" i="7"/>
  <x:c r="J216" i="7"/>
  <x:c r="K217" i="7"/>
  <x:c r="J219" i="7"/>
  <x:c r="K220" i="7"/>
  <x:c r="K221" i="7"/>
  <x:c r="K223" i="7"/>
  <x:c r="J225" i="7"/>
  <x:c r="J226" i="7"/>
  <x:c r="K227" i="7"/>
  <x:c r="J229" i="7"/>
  <x:c r="J230" i="7"/>
  <x:c r="K231" i="7"/>
  <x:c r="J233" i="7"/>
  <x:c r="K234" i="7"/>
  <x:c r="K235" i="7"/>
  <x:c r="K237" i="7"/>
  <x:c r="J239" i="7"/>
  <x:c r="J240" i="7"/>
  <x:c r="K241" i="7"/>
  <x:c r="J243" i="7"/>
  <x:c r="J244" i="7"/>
  <x:c r="K245" i="7"/>
  <x:c r="J247" i="7"/>
  <x:c r="K248" i="7"/>
  <x:c r="K249" i="7"/>
  <x:c r="K251" i="7"/>
  <x:c r="J253" i="7"/>
  <x:c r="J254" i="7"/>
  <x:c r="K255" i="7"/>
  <x:c r="J257" i="7"/>
  <x:c r="J258" i="7"/>
  <x:c r="K259" i="7"/>
  <x:c r="J261" i="7"/>
  <x:c r="K262" i="7"/>
  <x:c r="K263" i="7"/>
  <x:c r="K265" i="7"/>
  <x:c r="J267" i="7"/>
  <x:c r="J268" i="7"/>
  <x:c r="K269" i="7"/>
  <x:c r="J271" i="7"/>
  <x:c r="J272" i="7"/>
  <x:c r="K273" i="7"/>
  <x:c r="J275" i="7"/>
  <x:c r="K276" i="7"/>
  <x:c r="K277" i="7"/>
  <x:c r="K279" i="7"/>
  <x:c r="J281" i="7"/>
  <x:c r="J282" i="7"/>
  <x:c r="K283" i="7"/>
  <x:c r="J285" i="7"/>
  <x:c r="K286" i="7"/>
  <x:c r="K287" i="7"/>
  <x:c r="K288" i="7"/>
  <x:c r="K290" i="7"/>
  <x:c r="J292" i="7"/>
  <x:c r="J293" i="7"/>
  <x:c r="K294" i="7"/>
  <x:c r="J296" i="7"/>
  <x:c r="K297" i="7"/>
  <x:c r="J299" i="7"/>
  <x:c r="K300" i="7"/>
  <x:c r="K301" i="7"/>
  <x:c r="K303" i="7"/>
  <x:c r="J305" i="7"/>
  <x:c r="J306" i="7"/>
  <x:c r="K307" i="7"/>
  <x:c r="J309" i="7"/>
  <x:c r="K310" i="7"/>
  <x:c r="J312" i="7"/>
  <x:c r="K313" i="7"/>
  <x:c r="K314" i="7"/>
  <x:c r="K316" i="7"/>
  <x:c r="J318" i="7"/>
  <x:c r="J319" i="7"/>
  <x:c r="K320" i="7"/>
  <x:c r="J322" i="7"/>
  <x:c r="K323" i="7"/>
  <x:c r="J325" i="7"/>
  <x:c r="K326" i="7"/>
  <x:c r="K327" i="7"/>
  <x:c r="K329" i="7"/>
  <x:c r="J331" i="7"/>
  <x:c r="J332" i="7"/>
  <x:c r="K333" i="7"/>
  <x:c r="J335" i="7"/>
  <x:c r="J336" i="7"/>
  <x:c r="K337" i="7"/>
  <x:c r="J339" i="7"/>
  <x:c r="K340" i="7"/>
  <x:c r="K341" i="7"/>
  <x:c r="K344" i="7"/>
  <x:c r="J346" i="7"/>
  <x:c r="K347" i="7"/>
  <x:c r="K348" i="7"/>
  <x:c r="K349" i="7"/>
  <x:c r="K351" i="7"/>
  <x:c r="J353" i="7"/>
  <x:c r="K354" i="7"/>
  <x:c r="J356" i="7"/>
  <x:c r="K357" i="7"/>
  <x:c r="J359" i="7"/>
  <x:c r="K360" i="7"/>
  <x:c r="K361" i="7"/>
  <x:c r="K363" i="7"/>
  <x:c r="J365" i="7"/>
  <x:c r="J366" i="7"/>
  <x:c r="K367" i="7"/>
  <x:c r="J369" i="7"/>
  <x:c r="J370" i="7"/>
  <x:c r="J371" i="7"/>
  <x:c r="K372" i="7"/>
  <x:c r="J374" i="7"/>
  <x:c r="K375" i="7"/>
  <x:c r="K376" i="7"/>
  <x:c r="K378" i="7"/>
  <x:c r="J380" i="7"/>
  <x:c r="J381" i="7"/>
  <x:c r="K382" i="7"/>
  <x:c r="J384" i="7"/>
  <x:c r="K385" i="7"/>
  <x:c r="J387" i="7"/>
  <x:c r="K388" i="7"/>
  <x:c r="K389" i="7"/>
  <x:c r="K391" i="7"/>
  <x:c r="J393" i="7"/>
  <x:c r="J394" i="7"/>
  <x:c r="K395" i="7"/>
  <x:c r="J397" i="7"/>
  <x:c r="J398" i="7"/>
  <x:c r="K399" i="7"/>
  <x:c r="J401" i="7"/>
  <x:c r="K402" i="7"/>
  <x:c r="K403" i="7"/>
  <x:c r="K405" i="7"/>
  <x:c r="J407" i="7"/>
  <x:c r="J408" i="7"/>
  <x:c r="K409" i="7"/>
  <x:c r="J411" i="7"/>
  <x:c r="K412" i="7"/>
  <x:c r="J414" i="7"/>
  <x:c r="K415" i="7"/>
  <x:c r="K416" i="7"/>
  <x:c r="K418" i="7"/>
  <x:c r="J420" i="7"/>
  <x:c r="J421" i="7"/>
  <x:c r="K422" i="7"/>
  <x:c r="J424" i="7"/>
  <x:c r="J425" i="7"/>
  <x:c r="K426" i="7"/>
  <x:c r="J428" i="7"/>
  <x:c r="K429" i="7"/>
  <x:c r="K430" i="7"/>
  <x:c r="K432" i="7"/>
  <x:c r="J434" i="7"/>
  <x:c r="J435" i="7"/>
  <x:c r="K436" i="7"/>
  <x:c r="J438" i="7"/>
  <x:c r="J439" i="7"/>
  <x:c r="K440" i="7"/>
  <x:c r="J442" i="7"/>
  <x:c r="K443" i="7"/>
  <x:c r="K444" i="7"/>
  <x:c r="K446" i="7"/>
  <x:c r="J448" i="7"/>
  <x:c r="J449" i="7"/>
  <x:c r="K450" i="7"/>
  <x:c r="J452" i="7"/>
  <x:c r="K453" i="7"/>
  <x:c r="J455" i="7"/>
  <x:c r="K456" i="7"/>
  <x:c r="K457" i="7"/>
  <x:c r="K459" i="7"/>
  <x:c r="J461" i="7"/>
  <x:c r="J462" i="7"/>
  <x:c r="K463" i="7"/>
  <x:c r="J465" i="7"/>
  <x:c r="J466" i="7"/>
  <x:c r="K467" i="7"/>
  <x:c r="J469" i="7"/>
  <x:c r="K470" i="7"/>
  <x:c r="K471" i="7"/>
  <x:c r="K473" i="7"/>
  <x:c r="J475" i="7"/>
  <x:c r="J476" i="7"/>
  <x:c r="K477" i="7"/>
  <x:c r="J479" i="7"/>
  <x:c r="J480" i="7"/>
  <x:c r="J481" i="7"/>
  <x:c r="J482" i="7"/>
  <x:c r="K483" i="7"/>
  <x:c r="J485" i="7"/>
  <x:c r="K486" i="7"/>
  <x:c r="K487" i="7"/>
  <x:c r="K489" i="7"/>
  <x:c r="J491" i="7"/>
  <x:c r="J492" i="7"/>
  <x:c r="K493" i="7"/>
  <x:c r="J495" i="7"/>
  <x:c r="J496" i="7"/>
  <x:c r="K497" i="7"/>
  <x:c r="J499" i="7"/>
  <x:c r="K500" i="7"/>
  <x:c r="K501" i="7"/>
  <x:c r="K503" i="7"/>
  <x:c r="J505" i="7"/>
  <x:c r="J506" i="7"/>
  <x:c r="K507" i="7"/>
  <x:c r="J509" i="7"/>
  <x:c r="K510" i="7"/>
  <x:c r="J512" i="7"/>
  <x:c r="K513" i="7"/>
  <x:c r="K514" i="7"/>
  <x:c r="K516" i="7"/>
  <x:c r="J518" i="7"/>
  <x:c r="J519" i="7"/>
  <x:c r="K520" i="7"/>
  <x:c r="J522" i="7"/>
  <x:c r="K523" i="7"/>
  <x:c r="J525" i="7"/>
  <x:c r="K526" i="7"/>
  <x:c r="K527" i="7"/>
  <x:c r="K529" i="7"/>
  <x:c r="J531" i="7"/>
  <x:c r="J532" i="7"/>
  <x:c r="K533" i="7"/>
  <x:c r="J535" i="7"/>
  <x:c r="K536" i="7"/>
  <x:c r="J538" i="7"/>
  <x:c r="K539" i="7"/>
  <x:c r="K540" i="7"/>
  <x:c r="K542" i="7"/>
  <x:c r="J544" i="7"/>
  <x:c r="J545" i="7"/>
  <x:c r="K546" i="7"/>
  <x:c r="J548" i="7"/>
  <x:c r="J549" i="7"/>
  <x:c r="K550" i="7"/>
  <x:c r="J552" i="7"/>
  <x:c r="K553" i="7"/>
  <x:c r="K554" i="7"/>
  <x:c r="K556" i="7"/>
  <x:c r="J558" i="7"/>
  <x:c r="J559" i="7"/>
  <x:c r="K560" i="7"/>
  <x:c r="J562" i="7"/>
  <x:c r="J563" i="7"/>
  <x:c r="K564" i="7"/>
  <x:c r="J566" i="7"/>
  <x:c r="K567" i="7"/>
  <x:c r="K568" i="7"/>
  <x:c r="K570" i="7"/>
  <x:c r="J572" i="7"/>
  <x:c r="J573" i="7"/>
  <x:c r="K574" i="7"/>
  <x:c r="J576" i="7"/>
  <x:c r="K577" i="7"/>
  <x:c r="J579" i="7"/>
  <x:c r="K580" i="7"/>
  <x:c r="K581" i="7"/>
  <x:c r="K583" i="7"/>
  <x:c r="J585" i="7"/>
  <x:c r="J586" i="7"/>
  <x:c r="K587" i="7"/>
  <x:c r="J589" i="7"/>
  <x:c r="J590" i="7"/>
  <x:c r="K591" i="7"/>
  <x:c r="J593" i="7"/>
  <x:c r="K594" i="7"/>
  <x:c r="K595" i="7"/>
  <x:c r="K597" i="7"/>
  <x:c r="J599" i="7"/>
  <x:c r="J600" i="7"/>
  <x:c r="K601" i="7"/>
  <x:c r="J603" i="7"/>
  <x:c r="J604" i="7"/>
  <x:c r="J605" i="7"/>
  <x:c r="K606" i="7"/>
  <x:c r="J608" i="7"/>
  <x:c r="K609" i="7"/>
  <x:c r="K610" i="7"/>
  <x:c r="K612" i="7"/>
  <x:c r="J614" i="7"/>
  <x:c r="J615" i="7"/>
  <x:c r="K616" i="7"/>
  <x:c r="J618" i="7"/>
  <x:c r="J619" i="7"/>
  <x:c r="K620" i="7"/>
  <x:c r="J622" i="7"/>
  <x:c r="K623" i="7"/>
  <x:c r="K624" i="7"/>
  <x:c r="K626" i="7"/>
  <x:c r="J628" i="7"/>
  <x:c r="J629" i="7"/>
  <x:c r="K630" i="7"/>
  <x:c r="J632" i="7"/>
  <x:c r="J633" i="7"/>
  <x:c r="J634" i="7"/>
  <x:c r="J635" i="7"/>
  <x:c r="J636" i="7"/>
  <x:c r="J637" i="7"/>
  <x:c r="K638" i="7"/>
  <x:c r="J640" i="7"/>
  <x:c r="K641" i="7"/>
  <x:c r="J643" i="7"/>
  <x:c r="K644" i="7"/>
  <x:c r="K645" i="7"/>
  <x:c r="K647" i="7"/>
  <x:c r="J649" i="7"/>
  <x:c r="J650" i="7"/>
  <x:c r="K651" i="7"/>
  <x:c r="J653" i="7"/>
  <x:c r="J654" i="7"/>
  <x:c r="K655" i="7"/>
  <x:c r="J657" i="7"/>
  <x:c r="K658" i="7"/>
  <x:c r="K659" i="7"/>
  <x:c r="K661" i="7"/>
  <x:c r="J663" i="7"/>
  <x:c r="K664" i="7"/>
  <x:c r="J666" i="7"/>
  <x:c r="J667" i="7"/>
  <x:c r="K668" i="7"/>
  <x:c r="J670" i="7"/>
  <x:c r="K671" i="7"/>
  <x:c r="K672" i="7"/>
  <x:c r="K674" i="7"/>
  <x:c r="J676" i="7"/>
  <x:c r="K677" i="7"/>
  <x:c r="J679" i="7"/>
  <x:c r="J680" i="7"/>
  <x:c r="K681" i="7"/>
  <x:c r="J683" i="7"/>
  <x:c r="K684" i="7"/>
  <x:c r="J686" i="7"/>
  <x:c r="K687" i="7"/>
  <x:c r="K688" i="7"/>
  <x:c r="K691" i="7"/>
  <x:c r="J693" i="7"/>
  <x:c r="J694" i="7"/>
  <x:c r="K695" i="7"/>
  <x:c r="J697" i="7"/>
  <x:c r="K698" i="7"/>
  <x:c r="J700" i="7"/>
  <x:c r="K701" i="7"/>
  <x:c r="K702" i="7"/>
  <x:c r="K704" i="7"/>
  <x:c r="J706" i="7"/>
  <x:c r="J707" i="7"/>
  <x:c r="J708" i="7"/>
  <x:c r="K709" i="7"/>
  <x:c r="J711" i="7"/>
  <x:c r="K712" i="7"/>
  <x:c r="J714" i="7"/>
  <x:c r="J715" i="7"/>
  <x:c r="K716" i="7"/>
  <x:c r="J718" i="7"/>
  <x:c r="K719" i="7"/>
  <x:c r="K720" i="7"/>
  <x:c r="K722" i="7"/>
  <x:c r="J724" i="7"/>
  <x:c r="K725" i="7"/>
  <x:c r="K726" i="7"/>
  <x:c r="K727" i="7"/>
  <x:c r="K730" i="7"/>
  <x:c r="K731" i="7"/>
  <x:c r="K732" i="7"/>
  <x:c r="K735" i="7"/>
  <x:c r="J737" i="7"/>
  <x:c r="J738" i="7"/>
  <x:c r="J739" i="7"/>
  <x:c r="K740" i="7"/>
  <x:c r="K741" i="7"/>
  <x:c r="K742" i="7"/>
  <x:c r="K744" i="7"/>
  <x:c r="J746" i="7"/>
  <x:c r="J747" i="7"/>
  <x:c r="K748" i="7"/>
  <x:c r="J750" i="7"/>
  <x:c r="J751" i="7"/>
  <x:c r="J752" i="7"/>
  <x:c r="K753" i="7"/>
  <x:c r="K754" i="7"/>
  <x:c r="K755" i="7"/>
  <x:c r="K757" i="7"/>
  <x:c r="J759" i="7"/>
  <x:c r="J760" i="7"/>
  <x:c r="J761" i="7"/>
  <x:c r="K762" i="7"/>
  <x:c r="K763" i="7"/>
  <x:c r="K764" i="7"/>
  <x:c r="K766" i="7"/>
  <x:c r="J768" i="7"/>
  <x:c r="J769" i="7"/>
  <x:c r="J770" i="7"/>
  <x:c r="K771" i="7"/>
  <x:c r="K772" i="7"/>
  <x:c r="K773" i="7"/>
  <x:c r="K775" i="7"/>
  <x:c r="J777" i="7"/>
  <x:c r="J778" i="7"/>
  <x:c r="K779" i="7"/>
  <x:c r="J781" i="7"/>
  <x:c r="K782" i="7"/>
  <x:c r="K783" i="7"/>
  <x:c r="K784" i="7"/>
  <x:c r="K786" i="7"/>
  <x:c r="J788" i="7"/>
  <x:c r="J789" i="7"/>
  <x:c r="K790" i="7"/>
  <x:c r="J792" i="7"/>
  <x:c r="K793" i="7"/>
  <x:c r="J795" i="7"/>
  <x:c r="K796" i="7"/>
  <x:c r="K797" i="7"/>
  <x:c r="K798" i="7"/>
  <x:c r="K800" i="7"/>
  <x:c r="J802" i="7"/>
  <x:c r="J803" i="7"/>
  <x:c r="K804" i="7"/>
  <x:c r="J806" i="7"/>
  <x:c r="K807" i="7"/>
  <x:c r="J809" i="7"/>
  <x:c r="J810" i="7"/>
  <x:c r="J811" i="7"/>
  <x:c r="J812" i="7"/>
  <x:c r="K813" i="7"/>
  <x:c r="K814" i="7"/>
  <x:c r="K815" i="7"/>
  <x:c r="K817" i="7"/>
  <x:c r="J819" i="7"/>
  <x:c r="J820" i="7"/>
  <x:c r="K821" i="7"/>
  <x:c r="J823" i="7"/>
  <x:c r="K824" i="7"/>
  <x:c r="J826" i="7"/>
  <x:c r="K827" i="7"/>
  <x:c r="K828" i="7"/>
  <x:c r="K829" i="7"/>
  <x:c r="K831" i="7"/>
  <x:c r="J833" i="7"/>
  <x:c r="J834" i="7"/>
  <x:c r="K835" i="7"/>
  <x:c r="J837" i="7"/>
  <x:c r="J838" i="7"/>
  <x:c r="K839" i="7"/>
  <x:c r="J841" i="7"/>
  <x:c r="J843" i="7"/>
  <x:c r="K844" i="7"/>
  <x:c r="K845" i="7"/>
  <x:c r="G18" i="9"/>
  <x:c r="G19" i="9"/>
  <x:c r="G21" i="9"/>
  <x:c r="G22" i="9"/>
  <x:c r="G23" i="9"/>
  <x:c r="G24" i="9"/>
  <x:c r="G26" i="9"/>
  <x:c r="G27" i="9"/>
  <x:c r="G28" i="9"/>
  <x:c r="G30" i="9"/>
  <x:c r="G31" i="9"/>
  <x:c r="G33" i="9"/>
  <x:c r="G34" i="9"/>
  <x:c r="G36" i="9"/>
  <x:c r="G37" i="9"/>
  <x:c r="G38" i="9"/>
  <x:c r="G40" i="9"/>
  <x:c r="G41" i="9"/>
  <x:c r="G43" i="9"/>
  <x:c r="G44" i="9"/>
  <x:c r="G46" i="9"/>
  <x:c r="G47" i="9"/>
  <x:c r="G49" i="9"/>
  <x:c r="G50" i="9"/>
  <x:c r="G52" i="9"/>
  <x:c r="G53" i="9"/>
  <x:c r="G55" i="9"/>
  <x:c r="G56" i="9"/>
  <x:c r="G58" i="9"/>
  <x:c r="G59" i="9"/>
  <x:c r="G61" i="9"/>
  <x:c r="G62" i="9"/>
  <x:c r="G68" i="9"/>
  <x:c r="G69" i="9"/>
  <x:c r="G71" i="9"/>
  <x:c r="G72" i="9"/>
  <x:c r="G74" i="9"/>
  <x:c r="G75" i="9"/>
  <x:c r="G77" i="9"/>
  <x:c r="G78" i="9"/>
  <x:c r="G80" i="9"/>
  <x:c r="G81" i="9"/>
  <x:c r="G87" i="9"/>
  <x:c r="G88" i="9"/>
  <x:c r="G90" i="9"/>
  <x:c r="G91" i="9"/>
  <x:c r="G93" i="9"/>
  <x:c r="G94" i="9"/>
  <x:c r="G95" i="9"/>
  <x:c r="G101" i="9"/>
  <x:c r="G102" i="9"/>
  <x:c r="G104" i="9"/>
  <x:c r="G105" i="9"/>
  <x:c r="G107" i="9"/>
  <x:c r="G108" i="9"/>
  <x:c r="G110" i="9"/>
  <x:c r="G111" i="9"/>
  <x:c r="G113" i="9"/>
  <x:c r="G114" i="9"/>
  <x:c r="G119" i="9"/>
  <x:c r="G120" i="9"/>
  <x:c r="G122" i="9"/>
  <x:c r="G123" i="9"/>
  <x:c r="G125" i="9"/>
  <x:c r="G126" i="9"/>
  <x:c r="G128" i="9"/>
  <x:c r="G129" i="9"/>
  <x:c r="G131" i="9"/>
  <x:c r="G132" i="9"/>
  <x:c r="G134" i="9"/>
  <x:c r="G135" i="9"/>
  <x:c r="G137" i="9"/>
  <x:c r="G138" i="9"/>
</x:calcChain>
</file>

<file path=xl/sharedStrings.xml><?xml version="1.0" encoding="utf-8"?>
<x:sst xmlns:x="http://schemas.openxmlformats.org/spreadsheetml/2006/main" count="498" uniqueCount="498">
  <x:si>
    <x:t>BARCELONBA ACTIVA GRUP ELECTROGEN</x:t>
  </x:si>
  <x:si>
    <x:t>PRESSUPOST</x:t>
  </x:si>
  <x:si>
    <x:t>Preu</x:t>
  </x:si>
  <x:si>
    <x:t>Amidament</x:t>
  </x:si>
  <x:si>
    <x:t>Import</x:t>
  </x:si>
  <x:si>
    <x:t>Obra</x:t>
  </x:si>
  <x:si>
    <x:t>01</x:t>
  </x:si>
  <x:si>
    <x:t>Pressupost4220_BCN ACTIVA GRUP ELTROGEN</x:t>
  </x:si>
  <x:si>
    <x:t>Capítol</x:t>
  </x:si>
  <x:si>
    <x:t>00</x:t>
  </x:si>
  <x:si>
    <x:t>NOTES</x:t>
  </x:si>
  <x:si>
    <x:t>'01.00</x:t>
  </x:si>
  <x:si>
    <x:t>E000AET1</x:t>
  </x:si>
  <x:si>
    <x:t>NOT</x:t>
  </x:si>
  <x:si>
    <x:t>Notes generals a totes les partides de el present capítol:
El preu de totes les partides inclou la utilització de tots els mitjans, mà d'obra, maquinària, material, ajudes, anadamios / plataformes de muntatge de tot tipus, transport interior obra vertical / horizaontal i altres elements necessaris per deixar la unitat correctament acabada amb el vist i plau de la DF.
En particular inclou:
- Descàrrega d'el material i distribució per plantes fins al punt de treball.
- Subministrament i instal·lació de tots els materials, inclosos materials auxiliars i accessoris de muntatge.
- Homologació i certificació de tots els materials amb marcatge CE
- Instruccions d'ús i garanties.
- Realització i lliurament de protocols de proves de la instal·lació segons normativa aplicable.
- Certifificados i butlletins que la instal·lació requereixi.
- Posada en funcionament de la mateixa, així com formació de dossier amb manuals d'utilització, garanties, manteniment bàsic de la instal·lació.
- Subministrament i instal·lació de l'material, així com dels treballs necessaris per garantir les sectoritzacions de protecció contra incendis associades a les instal·lacions, així com els treballs necessaris segons indicacions de el projecte específic i de la D.F.
- Anelles, sacs i / o escumes intumescents en les instal·lacions que passen d'un sector d'incendi a un altre sector d'incendi, segons indicacions D.F.
- Plans As-Built en format * .dwg.
Queden incloses en el preu de cada partida totes les ajudes de paleta i en particular:
- Realització de regates , rases i forats de qualsevol mida i en qualsevol material i superfície.
- Tapat de regates, rases i forats.
- Pintura.
- Segellats ignífugs.
- Neteja final i retirada de runes.</x:t>
  </x:si>
  <x:si>
    <x:t>TOTAL</x:t>
  </x:si>
  <x:si>
    <x:t>ELECTRICITAT</x:t>
  </x:si>
  <x:si>
    <x:t>Titol 3</x:t>
  </x:si>
  <x:si>
    <x:t>DISTRIBUCIÓ</x:t>
  </x:si>
  <x:si>
    <x:t>'01.01.01</x:t>
  </x:si>
  <x:si>
    <x:t>1G13ARV1</x:t>
  </x:si>
  <x:si>
    <x:t>u</x:t>
  </x:si>
  <x:si>
    <x:t>Conjunt de partides per a la desconexió i retirada de la linia electrica procedent del grup electrogen de l'edifici contigu</x:t>
  </x:si>
  <x:si>
    <x:t>EG2DB8F8</x:t>
  </x:si>
  <x:si>
    <x:t>m</x:t>
  </x:si>
  <x:si>
    <x:t>Safata metàl·lica de xapa llisa amb coberta d'acer galvanitzat en calent, d'alçària 60 mm i amplària 200 mm, col·locada suspesa de paraments horitzontals amb elements de suport</x:t>
  </x:si>
  <x:si>
    <x:t>EG2C3G41</x:t>
  </x:si>
  <x:si>
    <x:t>Safata aïllant sense halògens llisa, de 60x200 mm, amb 1 compartiment i amb coberta, muntada directament sobre paraments verticals</x:t>
  </x:si>
  <x:si>
    <x:t>EG2DF6F2</x:t>
  </x:si>
  <x:si>
    <x:t>Safata metàl·lica reixa d'acer galvanitzat en calent, d'alçària 50 mm i amplària 200 mm, col·locada suspesa de paraments horitzontals amb elements de suport</x:t>
  </x:si>
  <x:si>
    <x:t>EG22RG1K</x:t>
  </x:si>
  <x:si>
    <x:t>Tub corbable corrugat de PVC, de 80 mm de diàmetre nominal, aïllant i no propagador de la flama, resistència a l'impacte de 6 J, resistència a compressió de 250 N, muntat com a canalització soterrada</x:t>
  </x:si>
  <x:si>
    <x:t>EG3151D6</x:t>
  </x:si>
  <x:si>
    <x:t>Cable amb conductor de coure de 0,6/1 kV de tensió assignada, amb designació RZ1-K (AS+), unipolar, de secció 1 x 120 mm2, amb coberta del cable de poliolefines amb baixa emissió fums, col·locat en canal o safata</x:t>
  </x:si>
  <x:si>
    <x:t>EG315336</x:t>
  </x:si>
  <x:si>
    <x:t>Cable amb conductor de coure de 0,6/1 kV de tensió assignada, amb designació RZ1-K (AS+), tripolar, de secció 3 x 2,5 mm2, amb coberta del cable de poliolefines amb baixa emissió fums, col·locat en canal o safata</x:t>
  </x:si>
  <x:si>
    <x:t>EEV41210</x:t>
  </x:si>
  <x:si>
    <x:t>Cable de comunicacions per a BUS de dades, 2x1 mm2 trenat i apantallat, instal·lat</x:t>
  </x:si>
  <x:si>
    <x:t>1G13ARC4</x:t>
  </x:si>
  <x:si>
    <x:t>Conjunt de partides per a la modificació de la TMF10 per posar la nova sortida de la línia electrica que alimenta els seveis esencials, incloent la protecció corresponent, la connexió, i el cablejat elèctric intern, amb identificació de linies, tot segons Direcció d'Obra, amb materials auxiliarts, totalment connectat i comprobat.</x:t>
  </x:si>
  <x:si>
    <x:t>1G13ARM9</x:t>
  </x:si>
  <x:si>
    <x:t>Conjunt de partides per a la connexió de la nova linia electrica procendent del grup electrogen, i el cablejat elèctric intern al subquadre de SAI, amb identificació de linies, tot segons Direcció d'Obra, amb materials auxiliarts, totalment connectat i comprobat.</x:t>
  </x:si>
  <x:si>
    <x:t>1G41RTX3</x:t>
  </x:si>
  <x:si>
    <x:t>Subministrament i col·locació de quadre elèctric amb caixa de doble aïllament,  format per:
    - Magnetotèrmics, diferencials, blocks vigi, etc. (Elements segons esquema unifilar)  
       - VIGI Schneider Electric NSX250 4P 36k Micrologic 4.2 Vigi 250A o equivalent
       - Magnetotèrmic Schneider Electric iC60N 2P 16A C o equivalent
       - Diferencial Schneider Electric iID 2P 40A 300mA AC o equivalent
    - Caldrà incorporar sobretensions permanents transitories
    - Maniobres 
    - Totalment etiquetat.
    - Caixa de doble aillament
Segons esquemes unifilars amb un 50 % de superfície d'ampliació. Inclou material auxiliar i cablejat totalment muntat i en funcionament. Instal·lat segons normativa vigent, documentació gráfica i direcció facultativa.</x:t>
  </x:si>
  <x:si>
    <x:t>EG14ER45</x:t>
  </x:si>
  <x:si>
    <x:t xml:space="preserve">Subministre i instal·lació de quadre de commutació separat IP20 de 250 A 4P per a grup electrogen SDMO Model: Verso 200 o equivalent, subminstrat per la marca SDMO-KHOLER. Amb caixa de doble aillament i petit material, mitjançant interruptor rotatiu; inclou tot el material necessari pel correcte funcionament. </x:t>
  </x:si>
  <x:si>
    <x:t>1G41RTX4</x:t>
  </x:si>
  <x:si>
    <x:t>Subministrament i col·locació de quadre elèctric IP55,  per a ubicar la protecció de la linia del Grup Electrogen format per:
    - Cofret G IP55 de Schneider Electric o equivalent
    - Magnetotèrmics, diferencials, blocks vigi, etc. (Elements segons esquema unifilar)
       - VIGI Schneider Electric NSX250 4P 36k Micrologic 4.2 Vigi 250A o equivalent
       - Protecció diferencial ajustable 300mA (Règim de Neutre TT)
    - Pilots de senyalització.
    - Maniobres 
    - Totalment etiquetat.
Segons esquemes unifilars amb un 50 % de superfície d'ampliació. Inclou material auxiliar i cablejat totalment muntat i en funcionament. Instal·lat segons normativa vigent, documentació gráfica i direcció facultativa.</x:t>
  </x:si>
  <x:si>
    <x:t>1G41RTV1</x:t>
  </x:si>
  <x:si>
    <x:t>Subministrament i col·locació de protecció electrica de la linia de grup per a ubicar en el quadre de la Sala SAI format per:
    - Magnetotèrmics, diferencials, blocks vigi, etc. (Elements segons esquema unifilar)
       - Interruptor Schneider Electric NSX250F TM250D 4P4R o equivalent
    - Caldrà incorporar sobretensions permanents transitories
    - Maniobres 
    - Totalment etiquetat.
    - Caixa de doble aillament
Segons esquemes unifilars. Inclou material auxiliar i cablejat totalment muntat i en funcionament. Instal·lat segons normativa vigent, documentació gráfica i direcció facultativa.</x:t>
  </x:si>
  <x:si>
    <x:t>02</x:t>
  </x:si>
  <x:si>
    <x:t>ENLLUMENAT</x:t>
  </x:si>
  <x:si>
    <x:t>'01.01.02</x:t>
  </x:si>
  <x:si>
    <x:t>EHA1U1LD</x:t>
  </x:si>
  <x:si>
    <x:t>Llumenera industrial estanca  amb reflector asimètric LED de 20 w, de forma rectangular, amb xassís de planxa d'acer perfilat 120cm x 8 cm x 8cm
Marca: Philps; model: WT120C G2 LED25S/840 PSU PCO L1200 o equivalent</x:t>
  </x:si>
  <x:si>
    <x:t>EG312336</x:t>
  </x:si>
  <x:si>
    <x:t>Cable amb conductor de coure de 0,6/1 kV de tensió assignada, amb designació RZ1-K (AS), tripolar, de secció 3 x 2.5 mm2, amb coberta del cable de poliolefines amb baixa emissió fums, col·locat en canal o safata</x:t>
  </x:si>
  <x:si>
    <x:t>EG21H71J</x:t>
  </x:si>
  <x:si>
    <x:t>Tub rígid de plàstic sense halògens, de 20 mm de diàmetre nominal, aïllant i no propagador de la flama, amb una resistència a l'impacte de 2 J, resistència a compressió de 1250 N i una rigidesa dielèctrica de 2000 V, amb unió endollada i muntat superficialment</x:t>
  </x:si>
  <x:si>
    <x:t>EG151522</x:t>
  </x:si>
  <x:si>
    <x:t>Caixa de derivació quadrada de plàstic, de 100x100 mm, amb grau de protecció IP-54, muntada superficialment</x:t>
  </x:si>
  <x:si>
    <x:t>EG62DGAK</x:t>
  </x:si>
  <x:si>
    <x:t>Interruptor, unipolar (1P), 16 AX/250 V, amb tecla i amb caixa de superfície estanca, amb grau de protecció IP-55, preu alt, muntat superficialment</x:t>
  </x:si>
  <x:si>
    <x:t>03</x:t>
  </x:si>
  <x:si>
    <x:t>GRUP ELECTROGEN</x:t>
  </x:si>
  <x:si>
    <x:t>'01.01.03</x:t>
  </x:si>
  <x:si>
    <x:t>EGC1E0SD</x:t>
  </x:si>
  <x:si>
    <x:t>Subministrament i instal·lació de Grup electrògen de construcció insonoritzat automàtic, de 165 kVA de potència en servei d'emergència, trifàsic, de 400 V de tensió, accionament amb motor dièsel Johon Deere, amb quadre de control i quadre de commutació automàtica. Capota insonoritzada amb una emisió de 78 dBA a 1 metre. Inclou silenciador en el tub d'escapament.. Autonomia extesa a 24 hores a 3/4 de càrrega. Instal·lat i funcionant. Marca: SDMO model J-165-K gama Montana o equivalent.  
CARACTERÍSTIQUES QUADRE DE CONTROL
execució PUPITRE
arrencada Automàtic
pantalla LCD
SELECTORS I / O POLSADORS                                                             PROTECCIONS ELÈCTRIQUES
Selector Stop / Start / Auto 	 Si	                                                 Sobrecarga (interruptor)	si
Pulsador navegador pantalla	 Si	                                                 Relé diferencial no ajust. 	Protecció Diferencial Ajustable 300 mA
Régimen de Neutro TT
Puolsador d'arrencada (verd)	 Si		
Pulsador de parada (rvermell)	Si 
MESURES ELÈCTRIQUES                                                                        LEDS DE SENYALITZACIÓ
Tensions Compostes     Si                                                                          Grup en funcionament     Si
Tensions simples          Si                                                                           Aturada d'emergència     Si
Corrents de Fases         Si                                                                          Grup en funcionament     Si
Freqüència                    Si                                                                         Alarma general                 Si
Tensió Bateria               Si                                                                         Fallada general                 Si
Potència Activa (kW)    S
Potència Aparent (kVA) Si
MESURES ANALÒGIQUES                                                                      VARIS
Temperatura Aigua CA307                                                                        Comptahores            Si
Pressió Oli CA307                                                                                     Senyals a distància   Si
Nivell de gasoil                       Si                                                               Detecció de xarxa     Si
                                                                                                                 Memòria 12 últims esdeveniments Si
PROTECCIONS MECÀNIQUES                                                              Ordre contactor xarxa Si
                                                                                                                Ordre contactor grup Si                                                                      
Alta temperatura d'aigua          Si                                                                        
Baixa pressió d'oli                    Si
sobrevelocitat                         Si
Tensió fora límits                    Si                                                             SERVEIS AUXILIARS
Freqüència fora límits             Si           
Bajo nivel de gasoil 	               Si                                                              Cargador de Baterías	12Vcc 2,5 A
Baix nivell de gasoil                Si	                                                Resistencia precaldeo	220V 1000W
Inclou transport i instal·lacció dins de l'edifici amb els mitjants transport i elevació necessaris per a una correcta instal·lació; amb tots els tràmits i taxes necessaris.
NOTA 1: El grup haurà de tenir el dipòsit omplert al 100% (868 L) un cop fetes totes les proves necessaries per validar el correcte funcionament del grup i de la commutació.
NOTA 2: La rampa té una limitació de pes màxim de 10t i una càrrega per eix de 5t</x:t>
  </x:si>
  <x:si>
    <x:t>EG4AUCUN</x:t>
  </x:si>
  <x:si>
    <x:t>Protecció diferencial , per a interruptor de 250A d'intensitat nominal, tetrapolar, protecció diferencial classe A superimmunitzada, sensibilitat de dispar fixa a  300 mA, temps de dispar ajustable de 0,1 a 1 seg, característica de dispar instantània o selectiva superinmunitzat. Neutre TT</x:t>
  </x:si>
  <x:si>
    <x:t>EE41XXB6</x:t>
  </x:si>
  <x:si>
    <x:t>Xemeneia circular modular d'acer inoxidable+fibra+acer inoxidable marca ´´Dinak EI-120´´ o equivalent, de 175/375 mm de diàmetre, muntada superficialment, amb nivel de protecció al foc EI-120. Feta de peces modulars amb lliure dilatació de la peça interior especial per a grups electrogens amb temperatura de gasos de sortida de 600ºC. Inclou desviaments-colzes, recollida condensats, fitxacions a paraments, barret, lloguer de mitjans d'elevació, etc.</x:t>
  </x:si>
  <x:si>
    <x:t>04</x:t>
  </x:si>
  <x:si>
    <x:t>XARXA DE TERRES CONEXIONAT</x:t>
  </x:si>
  <x:si>
    <x:t>'01.01.04</x:t>
  </x:si>
  <x:si>
    <x:t>EGD1ATP9</x:t>
  </x:si>
  <x:si>
    <x:t>Subministrament i col·locació de piqueta de presa de terra d'acer marca 'Aplicacions Tecnològiques' model AT-026H 'o equivalent, amb recobriment de coure de 254 micres de gruix, de 2400 mm de longitud i de 14,23 mm de diàmetre, amb materials auxiliars, clavada a terra i connectada a xarxa de terra</x:t>
  </x:si>
  <x:si>
    <x:t>EGDZATP3</x:t>
  </x:si>
  <x:si>
    <x:t>Soldadures exotèrmiques marca 'Aplicacions Tecnològiques' amb productes 'APLIWELD' o equivalent, per a unió cable-cable, pletina- platina, cable-platina, cable-peça metàl·lica, cable-rodó, cable-pica i altres connexions, amb materials auxiliars, totalment instal·lat, connexionat i verificat. Només s'acceptaran les soldadures que compleixin les següents condicions:
- El fos ha de cobrir completament els conductors dins dels límits de la cambra de soldadura o al menys la superfície que tenien prèviament.
- El resultat no presenta porositats superficials de profunditat major a 1 mm.
- Ha de quedar lliure d'escòria a l'mínim en un 80%, complint a més les condicions anteriors.
- El color de la soldadura varia de daurat a bronze un cop s'ha netejat convenientment.
Per tant, podem dir que una bona soldadura és aquella que presenta un aspecte sòlid, daurat i que cobreix totalment la superfície que marca la càmera de soldadura amb el menor nombre d'imperfeccions</x:t>
  </x:si>
  <x:si>
    <x:t>KGDZ1102</x:t>
  </x:si>
  <x:si>
    <x:t>Punt de connexió a terra amb pont seccionador de platina de coure, muntat en caixa estanca i col·locat superficialment</x:t>
  </x:si>
  <x:si>
    <x:t>EG380A07</x:t>
  </x:si>
  <x:si>
    <x:t>Conductor de coure nu, unipolar de secció 1x50 mm2, muntat en malla de connexió a terra</x:t>
  </x:si>
  <x:si>
    <x:t>EG380802</x:t>
  </x:si>
  <x:si>
    <x:t>Conductor de coure nu, unipolar de secció 1x25 mm2, muntat superficialment</x:t>
  </x:si>
  <x:si>
    <x:t>ALTRES ACCIONS</x:t>
  </x:si>
  <x:si>
    <x:t>'01.02</x:t>
  </x:si>
  <x:si>
    <x:t>F222D123</x:t>
  </x:si>
  <x:si>
    <x:t>m3</x:t>
  </x:si>
  <x:si>
    <x:t>Excavació de rasa de fins a 1 m d'amplària i fins a 2 m de fondària, en terreny de trànsit, amb compressor i càrrega mecànica del material excavat</x:t>
  </x:si>
  <x:si>
    <x:t>F2285LS0</x:t>
  </x:si>
  <x:si>
    <x:t>Rebliment i piconatge de rasa d'amplària fins a 0,6 m, amb granulats de material reciclat mixt de 20 a 40 mm, per a drenatge , en tongades de gruix de més de 25 i fins a 50 cm, utilitzant picó vibrant</x:t>
  </x:si>
  <x:si>
    <x:t>M9RHU600</x:t>
  </x:si>
  <x:si>
    <x:t>t</x:t>
  </x:si>
  <x:si>
    <x:t>Estesa manual en obres de reparació de menys de 6 m2 de superfície, de capa de trànsit de paviment de mescla bituminosa contínua en calent tipus AC 16 surf B50/70 D (D-12), amb betum asfàltic de penetració, de granulometria densa, estesa i compactada i reg d'imprimació amb emulsió C50BF5 IMP</x:t>
  </x:si>
  <x:si>
    <x:t>1G13DRT6</x:t>
  </x:si>
  <x:si>
    <x:t>Conjunt de partides per a la realització dels pasos de canalitzacions elèctriques i/o xemeneia GE, a través de forjats, façanes, divisioreies o qualsevol tipus de paraments verticals i/o horitzontal, tot segons Direcció d'Obra, amb materials auxiliars; inclou la perforació, el segellat, la impermeabilització en cas necessari i el lloguer de mitjans d'elevació.</x:t>
  </x:si>
  <x:si>
    <x:t>E7DZB3HH</x:t>
  </x:si>
  <x:si>
    <x:t>m2</x:t>
  </x:si>
  <x:si>
    <x:t>Segellat de buit de pas d'instal·lacions amb coixinet de material intumescent termoexpansiu, amb resistència al foc EI-180</x:t>
  </x:si>
  <x:si>
    <x:t>EAVJAA4A</x:t>
  </x:si>
  <x:si>
    <x:t>Gelosia d'alumini lacat amb lamel·la fixa horitzontal de 50 a 100 mm d'amplària, col.locada, tipologia i color a definir per la propietat i/o DF. Inclou lacat, fixacions, estructura, reforços, cantonades, perfils d'acabat, posada a terra, etc...</x:t>
  </x:si>
  <x:si>
    <x:t>EAFA4ACP</x:t>
  </x:si>
  <x:si>
    <x:t>Porta de lames d'alumini lacat color a triar, col·locada sobre bastiment de base, amb dues fulles batents, per a un buit d'obra aproximat de 180x215 cm, elaborada amb perfils d'alumi, tipologia i color a definir per la propietat i/o DF. Inclou lacat, fixacions, estructura, reforços, cantonades, perfils d'acabat, posada a terra, etc...</x:t>
  </x:si>
  <x:si>
    <x:t>SEGURETAT I SALUT</x:t>
  </x:si>
  <x:si>
    <x:t>'01.03</x:t>
  </x:si>
  <x:si>
    <x:t>HB2AAE1G</x:t>
  </x:si>
  <x:si>
    <x:t>pa</x:t>
  </x:si>
  <x:si>
    <x:t>Partida alçada a juntificar per al conjunt de mesures de serguretat i salut tant internes de la obra, com les per minimitzar les afectacions als ususaris.</x:t>
  </x:si>
  <x:si>
    <x:t>DOCUMENTACIÓ, AS-BUILT I ALTRES</x:t>
  </x:si>
  <x:si>
    <x:t>'01.04</x:t>
  </x:si>
  <x:si>
    <x:t>PA017LEG</x:t>
  </x:si>
  <x:si>
    <x:t>1</x:t>
  </x:si>
  <x:si>
    <x:t>Preparació de tota la documentació d'obra de la instal·lació d'electricitat segons plec de condicions generals i instruccions de la DF comprenent: Planols de detall i muntatge en suport informàtic i paper, Planols final d'obra ´´As-built´´ de la instal·lació realment executada  memòries, bases de càlcul i càlculs, especificacions tècniques, estat d'amidaments finals i pressupost final actualitzats segons el realment executat, documentació final d'obra (protocol de proves realitzades, instruccions d'operació i manteniment, relació de subministradors, certificats i garanties dels elements instal·lats, etc.).
Legalització de les instal·lacions d'electricitat executada incloent la preparació i visat de projectes en el Col·legi Professional corresponent i la presentació i seguiment fins a bon fi dels expedients davant Serveis Territorials d'Indústria i Entitats Col·laboradores, fins i tot l'abonament de les taxes corresponents. S'inclouen tots els tràmits administratius que calgui realitzar amb qualsevol organisme oficial per portar a bon terme la posada en servei de la instal·lació. En cas que fos necessaria
Preparació i realització de la regulació i proves de la instal·lació d'electricitat segons el Protocol de proves i les indicacions de la DF, comprenent les proves reglamentàries i les sol·licitades per la DF, incloent la complimentació de les fitxes justificatives i les demostracions a la DF i la propietat fins a la seva plena satisfacció. Control de Qualitat i Proves segons especificacions del Protocol del Control de Qualitat de la instal·lació acabada.</x:t>
  </x:si>
  <x:si>
    <x:t xml:space="preserve">IMPORT TOTAL DEL PRESSUPOST : </x:t>
  </x:si>
  <x:si>
    <x:t>Justificació d'elements</x:t>
  </x:si>
  <x:si>
    <x:t>Nº</x:t>
  </x:si>
  <x:si>
    <x:t>Codi</x:t>
  </x:si>
  <x:si>
    <x:t>U.A.</x:t>
  </x:si>
  <x:si>
    <x:t>Descripció</x:t>
  </x:si>
  <x:si>
    <x:t>Partida d'obra</x:t>
  </x:si>
  <x:si>
    <x:t>E222B632</x:t>
  </x:si>
  <x:si>
    <x:t>Excavació de rasa per a pas d'instal·lacions fins a 1 m de fondària, en terreny de trànsit (SPT &gt;50), realitzada amb retroexcavadora i amb les terres deixades a la vora</x:t>
  </x:si>
  <x:si>
    <x:t>Rend.:</x:t>
  </x:si>
  <x:si>
    <x:t>Maquinària</x:t>
  </x:si>
  <x:si>
    <x:t>C1313330</x:t>
  </x:si>
  <x:si>
    <x:t>h</x:t>
  </x:si>
  <x:si>
    <x:t>Retroexcavadora sobre pneumàtics de 8 a 10 t</x:t>
  </x:si>
  <x:si>
    <x:t>/R</x:t>
  </x:si>
  <x:si>
    <x:t>x</x:t>
  </x:si>
  <x:si>
    <x:t>=</x:t>
  </x:si>
  <x:si>
    <x:t>Subtotal maquinària</x:t>
  </x:si>
  <x:si>
    <x:t>Cost directe</x:t>
  </x:si>
  <x:si>
    <x:t>Total</x:t>
  </x:si>
  <x:si>
    <x:t>EAFA4A04</x:t>
  </x:si>
  <x:si>
    <x:t>Porta d'alumini lacat blanc, col·locada sobre bastiment de base, amb dues fulles batents, per a un buit d'obra aproximat de 180x215 cm, elaborada amb perfils de preu mitjà</x:t>
  </x:si>
  <x:si>
    <x:t>Mà d'obra</x:t>
  </x:si>
  <x:si>
    <x:t>A012M000</x:t>
  </x:si>
  <x:si>
    <x:t>Oficial 1a muntador</x:t>
  </x:si>
  <x:si>
    <x:t>A013M000</x:t>
  </x:si>
  <x:si>
    <x:t>Ajudant muntador</x:t>
  </x:si>
  <x:si>
    <x:t>Subtotal mà d'obra</x:t>
  </x:si>
  <x:si>
    <x:t>Material</x:t>
  </x:si>
  <x:si>
    <x:t>B7J50010</x:t>
  </x:si>
  <x:si>
    <x:t>dm3</x:t>
  </x:si>
  <x:si>
    <x:t>Massilla per a segellats, d'aplicació amb pistola, de base silicona neutra monocomponent</x:t>
  </x:si>
  <x:si>
    <x:t>B7J50090</x:t>
  </x:si>
  <x:si>
    <x:t>Massilla per a segellats, d'aplicació amb pistola, de base poliuretà monocomponent</x:t>
  </x:si>
  <x:si>
    <x:t>BAFA4404</x:t>
  </x:si>
  <x:si>
    <x:t>Porta d'alumini lacat blanc, per a col·locar sobre bastiment de base, amb dues fulles batents, per a un buit d'obra de 3,25 a 4,24 m2, elaborada amb perfils de preu mitjà</x:t>
  </x:si>
  <x:si>
    <x:t>Subtotal material</x:t>
  </x:si>
  <x:si>
    <x:t>Despeses auxiliars</x:t>
  </x:si>
  <x:si>
    <x:t>%</x:t>
  </x:si>
  <x:si>
    <x:t>EE41XXC6</x:t>
  </x:si>
  <x:si>
    <x:t>Xemeneia circular helicoïdal d'acer inoxidable+fibra+acer inoxidable, de 175 mm de diàmetre, muntada superficialment</x:t>
  </x:si>
  <x:si>
    <x:t>A013G000</x:t>
  </x:si>
  <x:si>
    <x:t>Ajudant calefactor</x:t>
  </x:si>
  <x:si>
    <x:t>A012G000</x:t>
  </x:si>
  <x:si>
    <x:t>Oficial 1a calefactor</x:t>
  </x:si>
  <x:si>
    <x:t>BEW46001</x:t>
  </x:si>
  <x:si>
    <x:t>Suport estàndard per a conducte circular de 175 mm de diàmetre</x:t>
  </x:si>
  <x:si>
    <x:t>BE41XXC6</x:t>
  </x:si>
  <x:si>
    <x:t>Xemeneia circular helicoïdal d'acer inoxidable+fibra+acer inoxidable EI-120, de 175 mm de diàmetre int</x:t>
  </x:si>
  <x:si>
    <x:t>EG13U010</x:t>
  </x:si>
  <x:si>
    <x:t>Caixa per a quadres de comandament i protecció de material autoextingible, amb porta, per a 36 mòduls i muntatge superficial</x:t>
  </x:si>
  <x:si>
    <x:t>A013H000</x:t>
  </x:si>
  <x:si>
    <x:t>Ayudante electricista</x:t>
  </x:si>
  <x:si>
    <x:t>A012H000</x:t>
  </x:si>
  <x:si>
    <x:t>Oficial 1a electricista</x:t>
  </x:si>
  <x:si>
    <x:t>BGW13000</x:t>
  </x:si>
  <x:si>
    <x:t>Part proporcional d'accessoris de caixa per a quadre de comandament i protecció</x:t>
  </x:si>
  <x:si>
    <x:t>BG13U010</x:t>
  </x:si>
  <x:si>
    <x:t>Caixa de comandament i protecció amb porta, material autoextingible de 36 mòduls muntat superficialment</x:t>
  </x:si>
  <x:si>
    <x:t>EG141702</x:t>
  </x:si>
  <x:si>
    <x:t>Caixa per a quadre de distribució, de plàstic, per a una filera de vint-i-dos mòduls i muntada superficialment</x:t>
  </x:si>
  <x:si>
    <x:t>BGW14000</x:t>
  </x:si>
  <x:si>
    <x:t>Part proporcional d'accessoris de caixa per a quadre de distribució</x:t>
  </x:si>
  <x:si>
    <x:t>BG141702</x:t>
  </x:si>
  <x:si>
    <x:t>Caixa per a quadre de distribució, de plàstic, per a una filera de vint-i-dos mòduls i per a muntar superficialment</x:t>
  </x:si>
  <x:si>
    <x:t>EG1A09T1</x:t>
  </x:si>
  <x:si>
    <x:t>Armari  Schneider</x:t>
  </x:si>
  <x:si>
    <x:t>BG1A09TI</x:t>
  </x:si>
  <x:si>
    <x:t>Arm pol PLM 847x636x300 IP66 7035</x:t>
  </x:si>
  <x:si>
    <x:t>BGW1A000</x:t>
  </x:si>
  <x:si>
    <x:t>Part proporcional d'accessoris per a armaris metàl·lics</x:t>
  </x:si>
  <x:si>
    <x:t>EG222715</x:t>
  </x:si>
  <x:si>
    <x:t>Tub flexible corrugat de PVC, de 20 mm de diàmetre nominal, aïllant i no propagador de la flama, resistència a l'impacte d'1 J, resistència a compressió de 320 N i una rigidesa dielèctrica de 2000 V, muntat sobre sostremort</x:t>
  </x:si>
  <x:si>
    <x:t>BG222710</x:t>
  </x:si>
  <x:si>
    <x:t>Tub flexible corrugat de PVC, de 20 mm de diàmetre nominal, aïllant i no propagador de la flama, resistència a l'impacte d'1 J, resistència a compressió de 320 N i una rigidesa dielèctrica de 2000 V</x:t>
  </x:si>
  <x:si>
    <x:t>EG22TD1K</x:t>
  </x:si>
  <x:si>
    <x:t>Tub corbable corrugat de polietilè, de doble capa, llisa la interior i corrugada l'exterior, de 63 mm de diàmetre nominal, aïllant i no propagador de la flama, resistència a l'impacte de 20 J, resistència a compressió de 450 N, muntat com a canalització soterrada</x:t>
  </x:si>
  <x:si>
    <x:t>BG22TD10</x:t>
  </x:si>
  <x:si>
    <x:t>Tub corbable corrugat de polietilè, de doble capa, llisa la interior i corrugada l'exterior, de 63 mm de diàmetre nominal, aïllant i no propagador de la flama , resistència a l'impacte de 20 J, resistència a compressió de 450 N, per a canalitzacions soterrades</x:t>
  </x:si>
  <x:si>
    <x:t>EG23EA15</x:t>
  </x:si>
  <x:si>
    <x:t>Tub rígid d'acer galvanitzat, de 40 mm de diàmetre nominal, resistència a l'impacte de 20 J, resistència a compressió de 4000 N, amb unió endollada i muntat superficialment</x:t>
  </x:si>
  <x:si>
    <x:t>BG23EA10</x:t>
  </x:si>
  <x:si>
    <x:t>Tub rígid d'acer galvanitzat, de 40 mm de diàmetre nominal, resistència a l'impacte de 20 J, resistència a compressió de 4000 N, per a endollar</x:t>
  </x:si>
  <x:si>
    <x:t>BGW23000</x:t>
  </x:si>
  <x:si>
    <x:t>Part proporcional d'accessoris per a tubs rígids d'acer</x:t>
  </x:si>
  <x:si>
    <x:t>EG2DF6FB</x:t>
  </x:si>
  <x:si>
    <x:t>Safata metàl·lica reixa amb coberta i separadors d'acer galvanitzat en calent, d'alçària 50 mm i amplària 200 mm, col·locada suspesa de paraments horitzontals amb elements de suport</x:t>
  </x:si>
  <x:si>
    <x:t>BGY2ABF2</x:t>
  </x:si>
  <x:si>
    <x:t>Part proporcional d'elements de suport per a safates metàl·liques d'acer galvanitzat en calent de 200 mm d'amplària, per a instal·lació suspesa de paraments horitzontals</x:t>
  </x:si>
  <x:si>
    <x:t>BG2DF6F0</x:t>
  </x:si>
  <x:si>
    <x:t>Safata metàl·lica reixa d'acer galvanitzat en calent, d'alçària 50 mm i amplària 200 mm</x:t>
  </x:si>
  <x:si>
    <x:t>BG2Z005A</x:t>
  </x:si>
  <x:si>
    <x:t>Perfil separador per a safata metàl·lica, d'acer galvanitzat en calent, de 50 mm d'alçària</x:t>
  </x:si>
  <x:si>
    <x:t>BG2ZBAF0</x:t>
  </x:si>
  <x:si>
    <x:t>Coberta per a safata metàl·lica reixa, d'acer galvanitzat en calent, de 200 mm d'amplària</x:t>
  </x:si>
  <x:si>
    <x:t>EG312644</x:t>
  </x:si>
  <x:si>
    <x:t>Cable amb conductor de coure de 0,6/1 kV de tensió assignada, amb designació RZ1-K (AS), pentapolar, de secció 5 x 4 mm2, amb coberta del cable de poliolefines amb baixa emissió fums, col·locat en tub</x:t>
  </x:si>
  <x:si>
    <x:t>BG312640</x:t>
  </x:si>
  <x:si>
    <x:t>Cable amb conductor de coure de 0,6/1 kV de tensió assignada, amb designació RZ1-K (AS), pentapolar, de secció 5 x 4 mm2, amb coberta del cable de poliolefines amb baixa emissió fums</x:t>
  </x:si>
  <x:si>
    <x:t>EG312654</x:t>
  </x:si>
  <x:si>
    <x:t>Cable amb conductor de coure de 0,6/1 kV de tensió assignada, amb designació RZ1-K (AS), pentapolar, de secció 5 x 6 mm2, amb coberta del cable de poliolefines amb baixa emissió fums, col·locat en tub</x:t>
  </x:si>
  <x:si>
    <x:t>BG312650</x:t>
  </x:si>
  <x:si>
    <x:t>Cable amb conductor de coure de 0,6/1 kV de tensió assignada, amb designació RZ1-K (AS), pentapolar, de secció 5 x 6 mm2, amb coberta del cable de poliolefines amb baixa emissió fums</x:t>
  </x:si>
  <x:si>
    <x:t>EG312932</x:t>
  </x:si>
  <x:si>
    <x:t>Cable amb conductor de coure de 0,6/1 kV de tensió assignada, amb designació RZ1-K (AS), multipolar, de secció 8 x 2.5 mm2, amb coberta del cable de poliolefines amb baixa emissió fums, col·locat superficialment</x:t>
  </x:si>
  <x:si>
    <x:t>BG312930</x:t>
  </x:si>
  <x:si>
    <x:t>Cable con conductor de cobre de 0,6/ 1kV de tensión asignada, con designación RZ1-K (AS), multipolar, de sección 8 x 2,5 mm2, con cubierta del cable de poliolefinas con baja emisión humos</x:t>
  </x:si>
  <x:si>
    <x:t>EG3151C6</x:t>
  </x:si>
  <x:si>
    <x:t>Cable amb conductor de coure de 0,6/1 kV de tensió assignada, amb designació RZ1-K (AS+), unipolar, de secció 1 x 95 mm2, amb coberta del cable de poliolefines amb baixa emissió fums, col·locat en canal o safata</x:t>
  </x:si>
  <x:si>
    <x:t>BG3151C0</x:t>
  </x:si>
  <x:si>
    <x:t>Cable amb conductor de coure de 0,6/1 kV de tensió assignada, amb designació RZ1-K (AS+), unipolar, de secció 1 x 95 mm2, amb coberta del cable de poliolefines amb baixa emissió fums</x:t>
  </x:si>
  <x:si>
    <x:t>EG380902</x:t>
  </x:si>
  <x:si>
    <x:t>Conductor de cobre desnudo, unipolar de sección 1x35 mm2, montado superficialmente</x:t>
  </x:si>
  <x:si>
    <x:t>BGW38000</x:t>
  </x:si>
  <x:si>
    <x:t>Parte proporcional de accesorios para conductores de cobre desnudos</x:t>
  </x:si>
  <x:si>
    <x:t>BG380900</x:t>
  </x:si>
  <x:si>
    <x:t>Conductor de cobre desnudo, unipolar de sección 1x35 mm2</x:t>
  </x:si>
  <x:si>
    <x:t>EG380A02</x:t>
  </x:si>
  <x:si>
    <x:t>Conductor de cobre desnudo, unipolar de sección 1x50 mm2, montado superficialmente</x:t>
  </x:si>
  <x:si>
    <x:t>BG380A00</x:t>
  </x:si>
  <x:si>
    <x:t>Conductor de cobre desnudo, unipolar de sección 1x50 mm2</x:t>
  </x:si>
  <x:si>
    <x:t>EG415D99</x:t>
  </x:si>
  <x:si>
    <x:t>Interruptor automàtic magnetotèrmic de 10 A d'intensitat nominal, tipus PIA corba C, bipolar (2P), de 6000 A de poder de tall segons UNE-EN 60898 i de 10 kA de poder de tall segons UNE-EN 60947-2, de 2 mòduls DIN de 18 mm d'amplària, muntat en perfil DIN</x:t>
  </x:si>
  <x:si>
    <x:t>BGW41000</x:t>
  </x:si>
  <x:si>
    <x:t>Part proporcional d'accessoris per a interruptors magnetotèrmics</x:t>
  </x:si>
  <x:si>
    <x:t>BG415D99</x:t>
  </x:si>
  <x:si>
    <x:t>Interruptor automàtic magnetotèrmic de 10 A d'intensitat nominal, tipus PIA corba C, bipolar (2P), de 6000 A de poder de tall segons UNE-EN 60898 i de 10 kA de poder de tall segons UNE-EN 60947-2, de 2 mòduls DIN de 18 mm d'amplària, per a muntar en perfil DIN</x:t>
  </x:si>
  <x:si>
    <x:t>EG415D9B</x:t>
  </x:si>
  <x:si>
    <x:t>Interruptor automàtic magnetotèrmic de 16 A d'intensitat nominal, tipus PIA corba C, bipolar (2P), de 6000 A de poder de tall segons UNE-EN 60898 i de 10 kA de poder de tall segons UNE-EN 60947-2, de 2 mòduls DIN de 18 mm d'amplària, muntat en perfil DIN</x:t>
  </x:si>
  <x:si>
    <x:t>BG415D9B</x:t>
  </x:si>
  <x:si>
    <x:t>Interruptor automàtic magnetotèrmic de 16 A d'intensitat nominal, tipus PIA corba C, bipolar (2P), de 6000 A de poder de tall segons UNE-EN 60898 i de 10 kA de poder de tall segons UNE-EN 60947-2, de 2 mòduls DIN de 18 mm d'amplària, per a muntar en perfil DIN</x:t>
  </x:si>
  <x:si>
    <x:t>EG41JBRR</x:t>
  </x:si>
  <x:si>
    <x:t>Interruptor automàtic magnetotèrmic de caixa emmotllada, de 250 A d'intensitat màxima i calibrat a 250 A, amb 4 pols i 4 relès i bloc de relès magnetotèrmic estàndard, de 36 kA de poder de tall segons UNE-EN 60947-2, muntat superficialment</x:t>
  </x:si>
  <x:si>
    <x:t>BG41JBRR</x:t>
  </x:si>
  <x:si>
    <x:t>Interruptor automàtic magnetotèrmic de caixa emmotllada, de 250 A d'intensitat màxima i calibrat a 250 A, amb 4 pols i 4 relès i bloc de relès magnetotèrmic estàndard, de 36 kA de poder de tall segons UNE-EN 60947-2, per a muntar superficialment</x:t>
  </x:si>
  <x:si>
    <x:t>EG42439H</x:t>
  </x:si>
  <x:si>
    <x:t>Interruptor diferencial de la classe AC, gamma terciari, de 40 A d'intensitat nominal, bipolar (2P), de sensibilitat 0,3 A, de desconnexió fix instantani, amb botó de test incorporat i indicador mecànic de defecte, construït segons les especificacions de la norma UNE-EN 61008-1, de 2 mòduls DIN de 18 mm d'amplària, muntat en perfil DIN</x:t>
  </x:si>
  <x:si>
    <x:t>BG42439H</x:t>
  </x:si>
  <x:si>
    <x:t>Interruptor diferencial de la classe AC, gamma terciari, de 40 A d'intensitat nominal, bipolar (2P), de 0,3 A de sensibilitat, de desconnexió fix instantani, amb botó de test incorporat i indicador mecànic de defecte, construït segons les especificacions de la norma UNE-EN 61008-1, de 2 mòduls DIN de 18 mm d'amplària, per a muntar en perfil DIN</x:t>
  </x:si>
  <x:si>
    <x:t>BGW42000</x:t>
  </x:si>
  <x:si>
    <x:t>Part proporcional d'accessoris per a interruptors diferencials</x:t>
  </x:si>
  <x:si>
    <x:t>EG48U3E4</x:t>
  </x:si>
  <x:si>
    <x:t>Sobretensions permanents transitories</x:t>
  </x:si>
  <x:si>
    <x:t>BG48UY67</x:t>
  </x:si>
  <x:si>
    <x:t>Sobretensions permaments i transitories Combi SPU3P+N32 A Mercavolt de Salvador Escoda ref EM01132</x:t>
  </x:si>
  <x:si>
    <x:t>EG4AUC4H</x:t>
  </x:si>
  <x:si>
    <x:t>Interruptor magnetotèrmic-diferencial amb reconnexió automàtica, de 63 A d'intensitat nominal, tetrapolar, protecció diferencial classe A superimmunitzada, sensibilitat de dispar ajustable de 0,03 A fins a 1 A, temps de dispar ajustable de 0,1 a 1 s, característica de dispar instantània o selectiva, interruptor magnetotèrmic corba C de 6 kA de poder de tall (UNE-EN 60898), reconnexió diferencial 10/3 (10 reconnexions en 3 minuts), reconnexió magnetotèrmica 2/3 (2 reconnexions en 3 minuts), muntat perfil DIN</x:t>
  </x:si>
  <x:si>
    <x:t>BG4AUC4H</x:t>
  </x:si>
  <x:si>
    <x:t>Interruptor magnetotèrmic-diferencial amb reconnexió automàtica, de 63 A d'intensitat nominal, tetrapolar, protecció diferencial classe A superimmunitzada, sensibilitat de dispar ajustable de 0,03 A fins a 1 A, temps de dispar ajustable de 0,1 a 1 s, característica de dispar instantània o selectiva, interruptor magnetotèrmic corba C de 6 kA de poder de tall (UNE-EN 60898), reconnexió diferencial 10/3 (10 reconnexions en 3 minuts), reconnexió magnetotèrmica 2/3 (2 reconnexions en 3 minuts), per col·locar perfil DIN</x:t>
  </x:si>
  <x:si>
    <x:t>EG4AUCT5</x:t>
  </x:si>
  <x:si>
    <x:t>Cuadro de conmutación separado VERSO 200 250 A 4P (mediante interruptor rotativo) IP20</x:t>
  </x:si>
  <x:si>
    <x:t>BG40AUV5</x:t>
  </x:si>
  <x:si>
    <x:t>EG6281A1</x:t>
  </x:si>
  <x:si>
    <x:t>Interruptor, de tipus modular de 2 mòduls estrets, unipolar (1P), 16 AX/250 V, amb tecla, preu econòmic, muntat sobre bastidor o caixa.  Marca: Schneider; modelol: UNICA BASIC BLANC</x:t>
  </x:si>
  <x:si>
    <x:t>BG6281A1</x:t>
  </x:si>
  <x:si>
    <x:t>Interruptor, de tipus modular de 2 mòduls estrets, unipolar (1P), 16 AX/250 V, amb tecla, preu econòmic, per a muntar sobre bastidor o caixa</x:t>
  </x:si>
  <x:si>
    <x:t>EGC1E041</x:t>
  </x:si>
  <x:si>
    <x:t>Grup electrògen de construcció insonoritzat automàtic, de 225 kVA de potència en servei d'emergència, trifàsic, de 400 V de tensió, accionament amb motor dièsel, amb quadre de control i quadre de commutació automàtica, instal·lat</x:t>
  </x:si>
  <x:si>
    <x:t>BGWC1000</x:t>
  </x:si>
  <x:si>
    <x:t>Part proporcional d' accessoris per a grups electrògens</x:t>
  </x:si>
  <x:si>
    <x:t>BGC1E040</x:t>
  </x:si>
  <x:si>
    <x:t>Grup electrògen de construcció insonoritzat automàtic, de 225 kVA de potència en servei d'emergència, trifàsic, de 400 V de tensió, accionament amb motor dièsel, amb quadre de control i quadre de commutació automàtica</x:t>
  </x:si>
  <x:si>
    <x:t>HB2AAE10</x:t>
  </x:si>
  <x:si>
    <x:t>P-4</x:t>
  </x:si>
  <x:si>
    <x:t>A0140000</x:t>
  </x:si>
  <x:si>
    <x:t>Manobre</x:t>
  </x:si>
  <x:si>
    <x:t>P-8</x:t>
  </x:si>
  <x:si>
    <x:t>A0127000</x:t>
  </x:si>
  <x:si>
    <x:t>Oficial 1a col·locador</x:t>
  </x:si>
  <x:si>
    <x:t>B7DZC121</x:t>
  </x:si>
  <x:si>
    <x:t>Coixinet de protecció contra el foc de material intumescent termoexpansiu, de 340x200x35 mm, per a segellar buits de pas d'instal·lacions</x:t>
  </x:si>
  <x:si>
    <x:t>P-9</x:t>
  </x:si>
  <x:si>
    <x:t>P-10</x:t>
  </x:si>
  <x:si>
    <x:t>A0137000</x:t>
  </x:si>
  <x:si>
    <x:t>Ajudant col·locador</x:t>
  </x:si>
  <x:si>
    <x:t>BAVJAA4A</x:t>
  </x:si>
  <x:si>
    <x:t>Gelosia d'alumini lacat amb lamel·la fixa horitzontal de 50 a 100 mm d'amplària i secció tipus oberta</x:t>
  </x:si>
  <x:si>
    <x:t>P-11</x:t>
  </x:si>
  <x:si>
    <x:t>P-12</x:t>
  </x:si>
  <x:si>
    <x:t>BEV41210</x:t>
  </x:si>
  <x:si>
    <x:t>Cable de comunicacions per a bus de dades, 2x1 mm2 trenat i apantallat</x:t>
  </x:si>
  <x:si>
    <x:t>P-14</x:t>
  </x:si>
  <x:si>
    <x:t>BG151522</x:t>
  </x:si>
  <x:si>
    <x:t>Caixa de derivació quadrada de plàstic, de 100x100 mm, amb grau de protecció IP-54 i per a muntar superficialment</x:t>
  </x:si>
  <x:si>
    <x:t>BGW15000</x:t>
  </x:si>
  <x:si>
    <x:t>Part proporcional d'accessoris de caixa de derivació quadrada</x:t>
  </x:si>
  <x:si>
    <x:t>P-15</x:t>
  </x:si>
  <x:si>
    <x:t>BGW21000</x:t>
  </x:si>
  <x:si>
    <x:t>Part proporcional d'accessoris per a tubs rígids de PVC</x:t>
  </x:si>
  <x:si>
    <x:t>BG21H710</x:t>
  </x:si>
  <x:si>
    <x:t>Tub rígid de plàstic sense halògens, de 20 mm de diàmetre nominal, aïllant i no propagador de la flama, amb una resistència a l'impacte de 2 J, resistència a compressió de 1250 N i una rigidesa dielèctrica de 2000 V</x:t>
  </x:si>
  <x:si>
    <x:t>P-16</x:t>
  </x:si>
  <x:si>
    <x:t>BG22RG10</x:t>
  </x:si>
  <x:si>
    <x:t>Tub corbable corrugat de PVC, de 80 mm de diàmetre nominal, aïllant i no propagador de la flama, resistència a l'impacte de 6 J, resistència a compressió de 250 N, per a canalitzacions soterrades</x:t>
  </x:si>
  <x:si>
    <x:t>P-17</x:t>
  </x:si>
  <x:si>
    <x:t>BG2Z30F0</x:t>
  </x:si>
  <x:si>
    <x:t>Coberta per a safata aïllant sense halògens, de 200 mm d'amplària</x:t>
  </x:si>
  <x:si>
    <x:t>BG2C30G0</x:t>
  </x:si>
  <x:si>
    <x:t>Safata aïllant sense halògens llisa, de 60x200 mm</x:t>
  </x:si>
  <x:si>
    <x:t>P-18</x:t>
  </x:si>
  <x:si>
    <x:t>BGW2DB8F</x:t>
  </x:si>
  <x:si>
    <x:t>Part proporcional d'accessoris i elements d'acabat per a safates metàl·liques d'acer galvanitzat en calent, de 60 mm d'alçària i 200 mm d'amplària</x:t>
  </x:si>
  <x:si>
    <x:t>BG2ZAAF0</x:t>
  </x:si>
  <x:si>
    <x:t>Coberta per a safata metàl·lica de xapa, d'acer galvanitzat en calent, de 200 mm d'amplària</x:t>
  </x:si>
  <x:si>
    <x:t>BG2DB8F0</x:t>
  </x:si>
  <x:si>
    <x:t>Safata metàl·lica de xapa llisa d'acer galvanitzat en calent, d'alçària 60 mm i amplària 200 mm</x:t>
  </x:si>
  <x:si>
    <x:t>P-19</x:t>
  </x:si>
  <x:si>
    <x:t>P-20</x:t>
  </x:si>
  <x:si>
    <x:t>BG312330</x:t>
  </x:si>
  <x:si>
    <x:t>Cable amb conductor de coure de 0,6/1 kV de tensió assignada, amb designació RZ1-K (AS), tripolar, de secció 3 x 2.5 mm2, amb coberta del cable de poliolefines amb baixa emissió fums</x:t>
  </x:si>
  <x:si>
    <x:t>P-21</x:t>
  </x:si>
  <x:si>
    <x:t>BG3151D0</x:t>
  </x:si>
  <x:si>
    <x:t>Cable amb conductor de coure de 0,6/1 kV de tensió assignada, amb designació RZ1-K (AS+), unipolar, de secció 1 x 120 mm2, amb coberta del cable de poliolefines amb baixa emissió fums</x:t>
  </x:si>
  <x:si>
    <x:t>P-22</x:t>
  </x:si>
  <x:si>
    <x:t>BG315330</x:t>
  </x:si>
  <x:si>
    <x:t>Cable amb conductor de coure de 0,6/1 kV de tensió assignada, amb designació RZ1-K (AS+), tripolar, de secció 3 x 2,5 mm2, amb coberta del cable de poliolefines amb baixa emissió fums</x:t>
  </x:si>
  <x:si>
    <x:t>P-23</x:t>
  </x:si>
  <x:si>
    <x:t>BG380800</x:t>
  </x:si>
  <x:si>
    <x:t>Conductor de coure nu, unipolar de secció 1x25 mm2</x:t>
  </x:si>
  <x:si>
    <x:t>P-24</x:t>
  </x:si>
  <x:si>
    <x:t>BGY38000</x:t>
  </x:si>
  <x:si>
    <x:t>Part proporcional d'elements especials per a conductors de coure nus</x:t>
  </x:si>
  <x:si>
    <x:t>P-25</x:t>
  </x:si>
  <x:si>
    <x:t>P-26</x:t>
  </x:si>
  <x:si>
    <x:t>BG62DGAK</x:t>
  </x:si>
  <x:si>
    <x:t>Commutador per a muntar superficialment, unipolar (1P), 16 AX/250 V, amb tecla i amb caixa de superfície estanca, amb grau de protecció IP-55, preu alt,</x:t>
  </x:si>
  <x:si>
    <x:t>BGW62000</x:t>
  </x:si>
  <x:si>
    <x:t>Part proporcional d'accessoris per a interruptors i commutadors</x:t>
  </x:si>
  <x:si>
    <x:t>P-27</x:t>
  </x:si>
  <x:si>
    <x:t>BGC1E0SD</x:t>
  </x:si>
  <x:si>
    <x:t>Grup electrògen de construcció insonoritzat automàtic, de 165 kVA de potència en servei d'emergència, trifàsic, de 400 V de tensió, accionament amb motor dièsel, autonomia de 24 hores amb quadre de control i quadre de commutació automàtica Marca SDMO  Model: J165K</x:t>
  </x:si>
  <x:si>
    <x:t>BGC1ARC0</x:t>
  </x:si>
  <x:si>
    <x:t>Gasoil €/L</x:t>
  </x:si>
  <x:si>
    <x:t>P-28</x:t>
  </x:si>
  <x:si>
    <x:t>BGYD1000</x:t>
  </x:si>
  <x:si>
    <x:t>Parte proporcional de elementos especiales para picas de toma de tierra</x:t>
  </x:si>
  <x:si>
    <x:t>BGD1AT01</x:t>
  </x:si>
  <x:si>
    <x:t>Piqueta de connexió a terra d'acer marca 'Aplicaciones Tecnologicas' model 'AT-026H' o equivalent, amb recobriment de coure de 254 µm de gruix, de 2400 mm de llargària i de 14,23 mm de diàmetre</x:t>
  </x:si>
  <x:si>
    <x:t>P-29</x:t>
  </x:si>
  <x:si>
    <x:t>BGDZAT01</x:t>
  </x:si>
  <x:si>
    <x:t>Soldadura exotèrmica marca 'Aplicaciones Tecnologicas' amb productes 'APLIWELD' o equivalent, per unió cable-cable (prolongació) C50/C50/11 amb envàs de 45 gr</x:t>
  </x:si>
  <x:si>
    <x:t>BGDZAT03</x:t>
  </x:si>
  <x:si>
    <x:t>Soldadura exotèrmica marca 'Aplicaciones Tecnologicas' amb productes 'APLIWELD' o equivalent, per unió cable-rodó (estructura) C50/V20/55 amb envàs de 150 gr</x:t>
  </x:si>
  <x:si>
    <x:t>BGDZAT04</x:t>
  </x:si>
  <x:si>
    <x:t>Soldadura exotèrmica marca 'Aplicaciones Tecnologicas' amb productes 'APLIWELD' o equivalent, per unió cable-pica (xarxa de terres) C50/T15/64 amb envàs de 90 gr</x:t>
  </x:si>
  <x:si>
    <x:t>BGDZAT05</x:t>
  </x:si>
  <x:si>
    <x:t>Soldadura exotèrmica marca 'Aplicaciones Tecnologicas' amb productes 'APLIWELD' o equivalent, per unió cable-conducte (equipontencial) C50/M/74 amb envàs de 90 gr</x:t>
  </x:si>
  <x:si>
    <x:t>BGDZAT00</x:t>
  </x:si>
  <x:si>
    <x:t>Part proporcional de soldadures exotérmiques</x:t>
  </x:si>
  <x:si>
    <x:t>BGDZAT02</x:t>
  </x:si>
  <x:si>
    <x:t>Soldadura exotèrmica marca 'Aplicaciones Tecnologicas' amb productes 'APLIWELD' o equivalent, per unió cable-cable (creuament) C50/C50/16 amb envàs de 150 gr</x:t>
  </x:si>
  <x:si>
    <x:t>Altres</x:t>
  </x:si>
  <x:si>
    <x:t>%AUX001</x:t>
  </x:si>
  <x:si>
    <x:t>Gastos auxiliares sobre la mano de obra</x:t>
  </x:si>
  <x:si>
    <x:t>Subtotal altres</x:t>
  </x:si>
  <x:si>
    <x:t>P-30</x:t>
  </x:si>
  <x:si>
    <x:t>BHWA1000</x:t>
  </x:si>
  <x:si>
    <x:t>Part proporcional d'accessoris de llumeneres industrials amb tubs fluorescents</x:t>
  </x:si>
  <x:si>
    <x:t>BHA1U100</x:t>
  </x:si>
  <x:si>
    <x:t>Llumenera industrial amb reflector asimètric i 1 tub fluorescent de 58 w, de forma rectangular, amb xassís de planxa d'acer perfilat i suspesa</x:t>
  </x:si>
  <x:si>
    <x:t>P-31</x:t>
  </x:si>
  <x:si>
    <x:t>A0150000</x:t>
  </x:si>
  <x:si>
    <x:t>Manobre especialista</x:t>
  </x:si>
  <x:si>
    <x:t>C1101200</x:t>
  </x:si>
  <x:si>
    <x:t>Compressor amb dos martells pneumàtics</x:t>
  </x:si>
  <x:si>
    <x:t>P-32</x:t>
  </x:si>
  <x:si>
    <x:t>C133A0K0</x:t>
  </x:si>
  <x:si>
    <x:t>Safata vibrant amb placa de 60 cm</x:t>
  </x:si>
  <x:si>
    <x:t>B033S500</x:t>
  </x:si>
  <x:si>
    <x:t>Grava de granulat reciclat mixt de formigó-ceràmica de 20 a 40 mm</x:t>
  </x:si>
  <x:si>
    <x:t>P-33</x:t>
  </x:si>
  <x:si>
    <x:t>P-34</x:t>
  </x:si>
  <x:si>
    <x:t>BGDZ1102</x:t>
  </x:si>
  <x:si>
    <x:t>Punt de connexió a terra amb pont seccionador de platina de coure, muntat en caixa estanca i per muntar superficialment</x:t>
  </x:si>
  <x:si>
    <x:t>P-35</x:t>
  </x:si>
  <x:si>
    <x:t>A012N000</x:t>
  </x:si>
  <x:si>
    <x:t>Oficial 1a d'obra pública</x:t>
  </x:si>
  <x:si>
    <x:t>C133A030</x:t>
  </x:si>
  <x:si>
    <x:t>Compactador duplex manual de 700 kg</x:t>
  </x:si>
  <x:si>
    <x:t>B9H11251</x:t>
  </x:si>
  <x:si>
    <x:t>Mescla bituminosa contínua en calent tipus AC 16 surf B 50/70 D, amb betum asfàltic de penetració, de granulometria densa per a capa de trànsit i granulat granític</x:t>
  </x:si>
  <x:si>
    <x:t>B0552460</x:t>
  </x:si>
  <x:si>
    <x:t>kg</x:t>
  </x:si>
  <x:si>
    <x:t>Emulsió bituminosa catiònica amb un 50% de betum asfàltic, per a reg d'imprimació tipus C50BF4 IMP amb un contingut de fluidificant &gt;3%, segons UNE-EN 13808</x:t>
  </x:si>
  <x:si>
    <x:t>P-36</x:t>
  </x:si>
  <x:si>
    <x:t>A010T000</x:t>
  </x:si>
  <x:si>
    <x:t>Técnico medio o superior</x:t>
  </x:si>
  <x:si>
    <x:t>Partida alçada</x:t>
  </x:si>
  <x:si>
    <x:t>1G13ART1</x:t>
  </x:si>
  <x:si>
    <x:t>Conjunt de partides per a la adició a la línia enterrada del quadre de la base de bàcul  per allotjar les proteccións elèctriques del nou enllumenat, incloent la protecció corresponent i la connexió, i el cablejat elèctric intern, amb identificació de linies, tot segons Direcció d'Obra, amb materials auxiliarts, totalment connectat i comprobat. Inclou la intecerpció de la linia enterrada i el tall de la línia i el conexionat al nou quadre.</x:t>
  </x:si>
  <x:si>
    <x:t>Subtotal partida d'obra</x:t>
  </x:si>
  <x:si>
    <x:t>1G41RT61</x:t>
  </x:si>
  <x:si>
    <x:t>Subministrament i col·locació de quadre elèctric per exteriors amb ventilació no forçada marca 'Schneider Electric' o equivalent, Per equipar la Torre 1  format per:
    - Element de protecció contra sobretensions transitòries i permanents.
    - Elements segons esquema unifilar
    - Pilots de senyalització.
    - Maniobres 
    - Totalment etiquetat.
    - Envolvent metàl·lica amb porta cega de xapa.
Segons esquemes unifilars amb un 50 % de superfície d'ampliació. Inclou material auxiliar i cablejat totalment muntat i en funcionament. Instal·lat segons normativa vigent, documentació gráfica i direcció facultativa.
Instal·lat sobr bancada de formigó per aillar-lo de terra</x:t>
  </x:si>
  <x:si>
    <x:t>P-1</x:t>
  </x:si>
  <x:si>
    <x:t>P-2</x:t>
  </x:si>
  <x:si>
    <x:t>P-3</x:t>
  </x:si>
  <x:si>
    <x:t>P-5</x:t>
  </x:si>
  <x:si>
    <x:t>EG415DR5</x:t>
  </x:si>
  <x:si>
    <x:t>Interruptor automàtic 250 A regulable  NSX250F TM250D 4P4R</x:t>
  </x:si>
  <x:si>
    <x:t>P-6</x:t>
  </x:si>
  <x:si>
    <x:t>EG4115TR</x:t>
  </x:si>
  <x:si>
    <x:t>VIGI Schneider Electric NSX250 4P 36k Micrologic 4.2 Vigi 250A</x:t>
  </x:si>
  <x:si>
    <x:t>P-7</x:t>
  </x:si>
  <x:si>
    <x:t>P-13</x:t>
  </x:si>
  <x:si>
    <x:t>AMIDAMENTS</x:t>
  </x:si>
  <x:si>
    <x:t>N</x:t>
  </x:si>
  <x:si>
    <x:t>'01.00.001</x:t>
  </x:si>
  <x:si>
    <x:t>L</x:t>
  </x:si>
  <x:si>
    <x:t>Notes generals a totes les partides de el present capítol:
El preu de totes les partides inclou la utilització de tots els mitjans, mà d'obra, maquinària, material, ajudes, anadamios / plataformes de muntatge de tot tipus, transport interior obra vertical / horizaontal i altres elements necessaris per deixar la unitat correctament acabada amb el vist i plau de la DF.
En particular inclou:
- Descàrrega d'el material i distribució per plantes fins al punt de treball.
- Subministrament i instal·lació de tots els materials, inclosos materials auxiliars i accessoris de muntatge.
- Homologació i certificació de tots els materials amb marcatge CE
- Instruccions d'ús i garanties.
- Realització i lliurament de protocols de proves de la instal·lació segons normativa aplicable.
- Certifificados i butlletins que la instal·lació requereixi.
- Posada en funcionament de la mateixa, així com formació de dossier amb manuals d'utilització, garanties, manteniment bàsic de la instal·lació.
- Subministrament i instal·lació de l'material, així com dels treballs necessaris per garantir les sectoritzacions de protecció contra incendis associades a les instal·lacions, així com els treballs necessaris segons indicacions de el projecte específic i de la D.F.
- Anelles, sacs i / o escumes intumescents en les instal·lacions que passen d'un sector d'incendi a un altre sector d'incendi, segons indicacions D.F.
- Plans As-Built en format * .dwg.
Queden incloses en el preu de cada partida totes les ajudes de paleta i en particular:
- Realització de regates , rases i forats de qualsevol mida i en qualsevol material i superfície.
- Tapat de regates, rases i forats.
- Pintura.
- Segellats ignífugs.
- Neteja final i retirada de runes.</x:t>
  </x:si>
  <x:si>
    <x:t>'01.01.01.001</x:t>
  </x:si>
  <x:si>
    <x:t>Subquadre SAI</x:t>
  </x:si>
  <x:si>
    <x:t>'01.01.01.002</x:t>
  </x:si>
  <x:si>
    <x:t>tram exteriror</x:t>
  </x:si>
  <x:si>
    <x:t>tram vertical  paret quadre CGBT</x:t>
  </x:si>
  <x:si>
    <x:t>tram vertical sala SAI</x:t>
  </x:si>
  <x:si>
    <x:t>'01.01.01.003</x:t>
  </x:si>
  <x:si>
    <x:t>Sala TMF10</x:t>
  </x:si>
  <x:si>
    <x:t>Sala SAI</x:t>
  </x:si>
  <x:si>
    <x:t>'01.01.01.004</x:t>
  </x:si>
  <x:si>
    <x:t>passadis</x:t>
  </x:si>
  <x:si>
    <x:t>'01.01.01.005</x:t>
  </x:si>
  <x:si>
    <x:t xml:space="preserve">Grup a sai </x:t>
  </x:si>
  <x:si>
    <x:t>'01.01.01.006</x:t>
  </x:si>
  <x:si>
    <x:t>QGBT a Commutacio</x:t>
  </x:si>
  <x:si>
    <x:t>'01.01.01.007</x:t>
  </x:si>
  <x:si>
    <x:t>Alimentació carregador de bateries</x:t>
  </x:si>
  <x:si>
    <x:t>'01.01.01.008</x:t>
  </x:si>
  <x:si>
    <x:t>Unio grup quadre commutació</x:t>
  </x:si>
  <x:si>
    <x:t>'01.01.01.009</x:t>
  </x:si>
  <x:si>
    <x:t>treballs QGBT</x:t>
  </x:si>
  <x:si>
    <x:t>'01.01.01.010</x:t>
  </x:si>
  <x:si>
    <x:t>'01.01.01.011</x:t>
  </x:si>
  <x:si>
    <x:t>Subministrament i col·locació de quadre elèctric amb caixa de doble aïllament,  format per:
    - Magnetotèrmics, diferencials, blocks vigi, etc. (Elements segons esquema unifilar)  
       - VIGI Schneider Electric NSX250 4P 36k Micrologic 4.2 Vigi 250A o equivalent
       - Magnetotèrmic Schneider Electric iC60N 2P 16A C o equivalent
       - Diferencial Schneider Electric iID 2P 40A 300mA AC o equivalent
    - Caldrà incorporar sobretensions permanents transitories
    - Maniobres 
    - Totalment etiquetat.
    - Caixa de doble aillament
Segons esquemes unifilars amb un 50 % de superfície d'ampliació. Inclou material auxiliar i cablejat totalment muntat i en funcionament. Instal·lat segons normativa vigent, documentació gráfica i direcció facultativa.</x:t>
  </x:si>
  <x:si>
    <x:t>'01.01.01.012</x:t>
  </x:si>
  <x:si>
    <x:t>'01.01.01.013</x:t>
  </x:si>
  <x:si>
    <x:t>Subministrament i col·locació de quadre elèctric IP55,  per a ubicar la protecció de la linia del Grup Electrogen format per:
    - Cofret G IP55 de Schneider Electric o equivalent
    - Magnetotèrmics, diferencials, blocks vigi, etc. (Elements segons esquema unifilar)
       - VIGI Schneider Electric NSX250 4P 36k Micrologic 4.2 Vigi 250A o equivalent
       - Protecció diferencial ajustable 300mA (Règim de Neutre TT)
    - Pilots de senyalització.
    - Maniobres 
    - Totalment etiquetat.
Segons esquemes unifilars amb un 50 % de superfície d'ampliació. Inclou material auxiliar i cablejat totalment muntat i en funcionament. Instal·lat segons normativa vigent, documentació gráfica i direcció facultativa.</x:t>
  </x:si>
  <x:si>
    <x:t>'01.01.01.014</x:t>
  </x:si>
  <x:si>
    <x:t>Subministrament i col·locació de protecció electrica de la linia de grup per a ubicar en el quadre de la Sala SAI format per:
    - Magnetotèrmics, diferencials, blocks vigi, etc. (Elements segons esquema unifilar)
       - Interruptor Schneider Electric NSX250F TM250D 4P4R o equivalent
    - Caldrà incorporar sobretensions permanents transitories
    - Maniobres 
    - Totalment etiquetat.
    - Caixa de doble aillament
Segons esquemes unifilars. Inclou material auxiliar i cablejat totalment muntat i en funcionament. Instal·lat segons normativa vigent, documentació gráfica i direcció facultativa.</x:t>
  </x:si>
  <x:si>
    <x:t>'01.01.02.001</x:t>
  </x:si>
  <x:si>
    <x:t>Llumenera industrial estanca  amb reflector asimètric LED de 20 w, de forma rectangular, amb xassís de planxa d'acer perfilat 120cm x 8 cm x 8cm
Marca: Philps; model: WT120C G2 LED25S/840 PSU PCO L1200 o equivalent</x:t>
  </x:si>
  <x:si>
    <x:t>SALA QGBT</x:t>
  </x:si>
  <x:si>
    <x:t>'01.01.02.002</x:t>
  </x:si>
  <x:si>
    <x:t>INTERRUPTOR LLUM QGBT</x:t>
  </x:si>
  <x:si>
    <x:t>'01.01.02.003</x:t>
  </x:si>
  <x:si>
    <x:t>Tub sup</x:t>
  </x:si>
  <x:si>
    <x:t>'01.01.02.004</x:t>
  </x:si>
  <x:si>
    <x:t>Caixes</x:t>
  </x:si>
  <x:si>
    <x:t>'01.01.02.005</x:t>
  </x:si>
  <x:si>
    <x:t>sala TMF10</x:t>
  </x:si>
  <x:si>
    <x:t>'01.01.03.001</x:t>
  </x:si>
  <x:si>
    <x:t>Subministrament i instal·lació de Grup electrògen de construcció insonoritzat automàtic, de 165 kVA de potència en servei d'emergència, trifàsic, de 400 V de tensió, accionament amb motor dièsel Johon Deere, amb quadre de control i quadre de commutació automàtica. Capota insonoritzada amb una emisió de 78 dBA a 1 metre. Inclou silenciador en el tub d'escapament.. Autonomia extesa a 24 hores a 3/4 de càrrega. Instal·lat i funcionant. Marca: SDMO model J-165-K gama Montana o equivalent.  
CARACTERÍSTIQUES QUADRE DE CONTROL
execució PUPITRE
arrencada Automàtic
pantalla LCD
SELECTORS I / O POLSADORS                                                             PROTECCIONS ELÈCTRIQUES
Selector Stop / Start / Auto 	 Si	                                                 Sobrecarga (interruptor)	si
Pulsador navegador pantalla	 Si	                                                 Relé diferencial no ajust. 	Protecció Diferencial Ajustable 300 mA
Régimen de Neutro TT
Puolsador d'arrencada (verd)	 Si		
Pulsador de parada (rvermell)	Si 
MESURES ELÈCTRIQUES                                                                        LEDS DE SENYALITZACIÓ
Tensions Compostes     Si                                                                          Grup en funcionament     Si
Tensions simples          Si                                                                           Aturada d'emergència     Si
Corrents de Fases         Si                                                                          Grup en funcionament     Si
Freqüència                    Si                                                                         Alarma general                 Si
Tensió Bateria               Si                                                                         Fallada general                 Si
Potència Activa (kW)    S
Potència Aparent (kVA) Si
MESURES ANALÒGIQUES                                                                      VARIS
Temperatura Aigua CA307                                                                        Comptahores            Si
Pressió Oli CA307                                                                                     Senyals a distància   Si
Nivell de gasoil                       Si                                                               Detecció de xarxa     Si
                                                                                                                 Memòria 12 últims esdeveniments Si
PROTECCIONS MECÀNIQUES                                                              Ordre contactor xarxa Si
                                                                                                                Ordre contactor grup Si                                                                      
Alta temperatura d'aigua          Si                                                                        
Baixa pressió d'oli                    Si
sobrevelocitat                         Si
Tensió fora límits                    Si                                                             SERVEIS AUXILIARS
Freqüència fora límits             Si           
Bajo nivel de gasoil 	               Si                                                              Cargador de Baterías	12Vcc 2,5 A
Baix nivell de gasoil                Si	                                                Resistencia precaldeo	220V 1000W
Inclou transport i instal·lacció dins de l'edifici amb els mitjants transport i elevació necessaris per a una correcta instal·lació; amb tots els tràmits i taxes necessaris.
NOTA 1: El grup haurà de tenir el dipòsit omplert al 100% (868 L) un cop fetes totes les proves necessaries per validar el correcte funcionament del grup i de la commutació.
NOTA 2: La rampa té una limitació de pes màxim de 10t i una càrrega per eix de 5t</x:t>
  </x:si>
  <x:si>
    <x:t>GE</x:t>
  </x:si>
  <x:si>
    <x:t>'01.01.03.002</x:t>
  </x:si>
  <x:si>
    <x:t>Extra</x:t>
  </x:si>
  <x:si>
    <x:t>'01.01.03.003</x:t>
  </x:si>
  <x:si>
    <x:t>vertical</x:t>
  </x:si>
  <x:si>
    <x:t>4 horitzontal</x:t>
  </x:si>
  <x:si>
    <x:t>'01.01.04.001</x:t>
  </x:si>
  <x:si>
    <x:t>grup electrogen</x:t>
  </x:si>
  <x:si>
    <x:t>'01.01.04.002</x:t>
  </x:si>
  <x:si>
    <x:t>Soldadures exotèrmiques marca 'Aplicacions Tecnològiques' amb productes 'APLIWELD' o equivalent, per a unió cable-cable, pletina- platina, cable-platina, cable-peça metàl·lica, cable-rodó, cable-pica i altres connexions, amb materials auxiliars, totalment instal·lat, connexionat i verificat. Només s'acceptaran les soldadures que compleixin les següents condicions:
- El fos ha de cobrir completament els conductors dins dels límits de la cambra de soldadura o al menys la superfície que tenien prèviament.
- El resultat no presenta porositats superficials de profunditat major a 1 mm.
- Ha de quedar lliure d'escòria a l'mínim en un 80%, complint a més les condicions anteriors.
- El color de la soldadura varia de daurat a bronze un cop s'ha netejat convenientment.
Per tant, podem dir que una bona soldadura és aquella que presenta un aspecte sòlid, daurat i que cobreix totalment la superfície que marca la càmera de soldadura amb el menor nombre d'imperfeccions</x:t>
  </x:si>
  <x:si>
    <x:t>Piqueta Torre 1</x:t>
  </x:si>
  <x:si>
    <x:t>'01.01.04.003</x:t>
  </x:si>
  <x:si>
    <x:t xml:space="preserve">GRUP </x:t>
  </x:si>
  <x:si>
    <x:t>'01.01.04.004</x:t>
  </x:si>
  <x:si>
    <x:t>Connexión a red de tierras</x:t>
  </x:si>
  <x:si>
    <x:t>'01.01.04.005</x:t>
  </x:si>
  <x:si>
    <x:t>Safata</x:t>
  </x:si>
  <x:si>
    <x:t>'01.02.001</x:t>
  </x:si>
  <x:si>
    <x:t>Xarxa terres LxAxP</x:t>
  </x:si>
  <x:si>
    <x:t>'01.02.002</x:t>
  </x:si>
  <x:si>
    <x:t>'01.02.003</x:t>
  </x:si>
  <x:si>
    <x:t>Xarxa terres (LxAxP)*Tn/m3</x:t>
  </x:si>
  <x:si>
    <x:t>'01.02.004</x:t>
  </x:si>
  <x:si>
    <x:t>Pas de forjat entre Zona B i Zona C</x:t>
  </x:si>
  <x:si>
    <x:t>'01.02.005</x:t>
  </x:si>
  <x:si>
    <x:t>Sup</x:t>
  </x:si>
  <x:si>
    <x:t>'01.02.006</x:t>
  </x:si>
  <x:si>
    <x:t>LxH</x:t>
  </x:si>
  <x:si>
    <x:t>'01.02.007</x:t>
  </x:si>
  <x:si>
    <x:t>Porta</x:t>
  </x:si>
  <x:si>
    <x:t>'01.03.001</x:t>
  </x:si>
  <x:si>
    <x:t>'01.04.001</x:t>
  </x:si>
  <x:si>
    <x:t>Preparació de tota la documentació d'obra de la instal·lació d'electricitat segons plec de condicions generals i instruccions de la DF comprenent: Planols de detall i muntatge en suport informàtic i paper, Planols final d'obra ´´As-built´´ de la instal·lació realment executada  memòries, bases de càlcul i càlculs, especificacions tècniques, estat d'amidaments finals i pressupost final actualitzats segons el realment executat, documentació final d'obra (protocol de proves realitzades, instruccions d'operació i manteniment, relació de subministradors, certificats i garanties dels elements instal·lats, etc.).
Legalització de les instal·lacions d'electricitat executada incloent la preparació i visat de projectes en el Col·legi Professional corresponent i la presentació i seguiment fins a bon fi dels expedients davant Serveis Territorials d'Indústria i Entitats Col·laboradores, fins i tot l'abonament de les taxes corresponents. S'inclouen tots els tràmits administratius que calgui realitzar amb qualsevol organisme oficial per portar a bon terme la posada en servei de la instal·lació. En cas que fos necessaria
Preparació i realització de la regulació i proves de la instal·lació d'electricitat segons el Protocol de proves i les indicacions de la DF, comprenent les proves reglamentàries i les sol·licitades per la DF, incloent la complimentació de les fitxes justificatives i les demostracions a la DF i la propietat fins a la seva plena satisfacció. Control de Qualitat i Proves segons especificacions del Protocol del Control de Qualitat de la instal·lació acabada.</x:t>
  </x:si>
</x:sst>
</file>

<file path=xl/styles.xml><?xml version="1.0" encoding="utf-8"?>
<x:styleSheet xmlns:x="http://schemas.openxmlformats.org/spreadsheetml/2006/main">
  <x:numFmts count="6">
    <x:numFmt numFmtId="0" formatCode=""/>
    <x:numFmt numFmtId="1" formatCode="@"/>
    <x:numFmt numFmtId="2" formatCode="General"/>
    <x:numFmt numFmtId="3" formatCode="###,###,##0.00"/>
    <x:numFmt numFmtId="4" formatCode="###,###,##0.000"/>
    <x:numFmt numFmtId="5" formatCode="###,###,##0.00000"/>
  </x:numFmts>
  <x:fonts count="16">
    <x:font>
      <x:vertAlign val="baseline"/>
      <x:sz val="11"/>
      <x:color rgb="FF000000"/>
      <x:name val="Calibri"/>
      <x:family val="2"/>
    </x:font>
    <x:font>
      <x:vertAlign val="baseline"/>
      <x:sz val="8"/>
      <x:color rgb="FF000000"/>
      <x:name val="Calibri"/>
      <x:family val="2"/>
    </x:font>
    <x:font>
      <x:b/>
      <x:vertAlign val="baseline"/>
      <x:sz val="14"/>
      <x:color rgb="FF000000"/>
      <x:name val="Calibri"/>
      <x:family val="2"/>
    </x:font>
    <x:font>
      <x:b/>
      <x:vertAlign val="baseline"/>
      <x:sz val="8"/>
      <x:color rgb="FF000000"/>
      <x:name val="Calibri"/>
      <x:family val="2"/>
    </x:font>
    <x:font>
      <x:b/>
      <x:vertAlign val="baseline"/>
      <x:sz val="11"/>
      <x:color rgb="FF000000"/>
      <x:name val="Calibri"/>
      <x:family val="2"/>
    </x:font>
    <x:font>
      <x:vertAlign val="baseline"/>
      <x:sz val="11"/>
      <x:color rgb="FF000000"/>
      <x:name val="Calibri"/>
      <x:family val="2"/>
    </x:font>
    <x:font>
      <x:vertAlign val="baseline"/>
      <x:sz val="10"/>
      <x:color rgb="FF000000"/>
      <x:name val="Calibri"/>
      <x:family val="2"/>
    </x:font>
    <x:font>
      <x:b/>
      <x:vertAlign val="baseline"/>
      <x:sz val="14"/>
      <x:color rgb="FF000000"/>
      <x:name val="Calibri"/>
      <x:family val="2"/>
    </x:font>
    <x:font>
      <x:b/>
      <x:vertAlign val="baseline"/>
      <x:sz val="8"/>
      <x:color rgb="FF000000"/>
      <x:name val="Calibri"/>
      <x:family val="2"/>
    </x:font>
    <x:font>
      <x:b/>
      <x:vertAlign val="baseline"/>
      <x:sz val="10"/>
      <x:color rgb="FF000000"/>
      <x:name val="Calibri"/>
      <x:family val="2"/>
    </x:font>
    <x:font>
      <x:b/>
      <x:vertAlign val="baseline"/>
      <x:sz val="11"/>
      <x:color rgb="FF000000"/>
      <x:name val="Calibri"/>
      <x:family val="2"/>
    </x:font>
    <x:font>
      <x:vertAlign val="baseline"/>
      <x:sz val="11"/>
      <x:color rgb="FF000000"/>
      <x:name val="Calibri"/>
      <x:family val="2"/>
    </x:font>
    <x:font>
      <x:vertAlign val="baseline"/>
      <x:sz val="8"/>
      <x:color rgb="FF000000"/>
      <x:name val="Calibri"/>
      <x:family val="2"/>
    </x:font>
    <x:font>
      <x:b/>
      <x:vertAlign val="baseline"/>
      <x:sz val="14"/>
      <x:color rgb="FF000000"/>
      <x:name val="Calibri"/>
      <x:family val="2"/>
    </x:font>
    <x:font>
      <x:b/>
      <x:vertAlign val="baseline"/>
      <x:sz val="8"/>
      <x:color rgb="FF000000"/>
      <x:name val="Calibri"/>
      <x:family val="2"/>
    </x:font>
    <x:font>
      <x:b/>
      <x:vertAlign val="baseline"/>
      <x:sz val="11"/>
      <x:color rgb="FF000000"/>
      <x:name val="Calibri"/>
      <x:family val="2"/>
    </x:font>
  </x:fonts>
  <x:fills count="6">
    <x:fill>
      <x:patternFill patternType="none"/>
    </x:fill>
    <x:fill>
      <x:patternFill patternType="gray125"/>
    </x:fill>
    <x:fill>
      <x:patternFill patternType="solid">
        <x:fgColor rgb="FF99CCFF"/>
        <x:bgColor rgb="FF99CCFF"/>
      </x:patternFill>
    </x:fill>
    <x:fill>
      <x:patternFill patternType="solid">
        <x:fgColor rgb="FFC0C0C0"/>
        <x:bgColor rgb="FFC0C0C0"/>
      </x:patternFill>
    </x:fill>
    <x:fill>
      <x:patternFill patternType="solid">
        <x:fgColor rgb="FFFFFFCC"/>
        <x:bgColor rgb="FFFFFFCC"/>
      </x:patternFill>
    </x:fill>
    <x:fill>
      <x:patternFill patternType="solid">
        <x:fgColor rgb="FFC0C0C0"/>
        <x:bgColor rgb="FFC0C0C0"/>
      </x:patternFill>
    </x:fill>
  </x:fills>
  <x:borders count="3">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thin">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0">
    <x:xf numFmtId="0" fontId="0" fillId="0" borderId="0" applyNumberFormat="0" applyFill="1" applyBorder="0" applyAlignment="0" applyProtection="1">
      <x:protection locked="1" hidden="0"/>
    </x:xf>
    <x:xf numFmtId="0" fontId="1" fillId="0" borderId="0" applyNumberFormat="0" applyFill="1" applyBorder="0" applyAlignment="0" applyProtection="1">
      <x:protection locked="1" hidden="0"/>
    </x:xf>
    <x:xf numFmtId="0" fontId="0" fillId="2" borderId="0" applyNumberFormat="0" applyFill="0" applyBorder="0" applyAlignment="0" applyProtection="1">
      <x:protection locked="1" hidden="0"/>
    </x:xf>
    <x:xf numFmtId="0" fontId="2" fillId="2" borderId="0" applyNumberFormat="0" applyFill="0" applyBorder="0" applyAlignment="0" applyProtection="1">
      <x:protection locked="1" hidden="0"/>
    </x:xf>
    <x:xf numFmtId="0" fontId="3" fillId="3" borderId="0" applyNumberFormat="0" applyFill="0" applyBorder="0" applyAlignment="0" applyProtection="1">
      <x:protection locked="1" hidden="0"/>
    </x:xf>
    <x:xf numFmtId="0" fontId="3" fillId="0" borderId="0" applyNumberFormat="0" applyFill="1" applyBorder="0" applyAlignment="0" applyProtection="1">
      <x:protection locked="1" hidden="0"/>
    </x:xf>
    <x:xf numFmtId="1" fontId="3" fillId="0" borderId="0" applyNumberFormat="0" applyFill="1" applyBorder="0" applyAlignment="0" applyProtection="1">
      <x:protection locked="1" hidden="0"/>
    </x:xf>
    <x:xf numFmtId="1" fontId="1" fillId="0" borderId="0" applyNumberFormat="0" applyFill="1" applyBorder="0" applyAlignment="0" applyProtection="1">
      <x:protection locked="1" hidden="0"/>
    </x:xf>
    <x:xf numFmtId="2" fontId="1" fillId="0" borderId="0" applyNumberFormat="0" applyFill="1" applyBorder="0" applyAlignment="0" applyProtection="1">
      <x:protection locked="1" hidden="0"/>
    </x:xf>
    <x:xf numFmtId="3" fontId="1" fillId="4" borderId="0" applyNumberFormat="0" applyFill="0" applyBorder="0" applyAlignment="0" applyProtection="1">
      <x:protection locked="0" hidden="0"/>
    </x:xf>
    <x:xf numFmtId="4" fontId="1" fillId="0" borderId="0" applyNumberFormat="0" applyFill="1" applyBorder="0" applyAlignment="0" applyProtection="1">
      <x:protection locked="1" hidden="0"/>
    </x:xf>
    <x:xf numFmtId="3" fontId="1" fillId="0" borderId="0" applyNumberFormat="0" applyFill="1" applyBorder="0" applyAlignment="0" applyProtection="1">
      <x:protection locked="1" hidden="0"/>
    </x:xf>
    <x:xf numFmtId="3" fontId="3" fillId="0" borderId="0" applyNumberFormat="0" applyFill="1" applyBorder="0" applyAlignment="0" applyProtection="1">
      <x:protection locked="1" hidden="0"/>
    </x:xf>
    <x:xf numFmtId="0" fontId="4" fillId="0" borderId="0" applyNumberFormat="0" applyFill="1" applyBorder="0" applyAlignment="0" applyProtection="1">
      <x:protection locked="1" hidden="0"/>
    </x:xf>
    <x:xf numFmtId="3" fontId="4" fillId="0" borderId="0" applyNumberFormat="0" applyFill="1" applyBorder="0" applyAlignment="0" applyProtection="1">
      <x:protection locked="1" hidden="0"/>
    </x:xf>
    <x:xf numFmtId="0" fontId="2" fillId="2" borderId="0" applyNumberFormat="0" applyFill="0" applyBorder="0" applyAlignment="0" applyProtection="1">
      <x:protection locked="1" hidden="0"/>
    </x:xf>
    <x:xf numFmtId="0" fontId="3" fillId="3" borderId="0" applyNumberFormat="0" applyFill="0" applyBorder="0" applyAlignment="0" applyProtection="1">
      <x:protection locked="1" hidden="0"/>
    </x:xf>
    <x:xf numFmtId="2" fontId="1" fillId="0" borderId="0" applyNumberFormat="0" applyFill="1" applyBorder="0" applyAlignment="0" applyProtection="1">
      <x:protection locked="1" hidden="0"/>
    </x:xf>
    <x:xf numFmtId="0" fontId="6" fillId="0" borderId="0" applyNumberFormat="0" applyFill="1" applyBorder="0" applyAlignment="0" applyProtection="1">
      <x:protection locked="1" hidden="0"/>
    </x:xf>
    <x:xf numFmtId="0" fontId="7" fillId="2" borderId="0" applyNumberFormat="0" applyFill="0" applyBorder="0" applyAlignment="0" applyProtection="1">
      <x:protection locked="1" hidden="0"/>
    </x:xf>
    <x:xf numFmtId="0" fontId="8" fillId="5" borderId="0" applyNumberFormat="0" applyFill="0" applyBorder="0" applyAlignment="0" applyProtection="1">
      <x:protection locked="1" hidden="0"/>
    </x:xf>
    <x:xf numFmtId="0" fontId="9" fillId="2" borderId="0" applyNumberFormat="0" applyFill="0" applyBorder="0" applyAlignment="0" applyProtection="1">
      <x:protection locked="1" hidden="0"/>
    </x:xf>
    <x:xf numFmtId="0" fontId="10" fillId="0" borderId="0" applyNumberFormat="0" applyFill="1" applyBorder="0" applyAlignment="0" applyProtection="1">
      <x:protection locked="1" hidden="0"/>
    </x:xf>
    <x:xf numFmtId="0" fontId="5" fillId="0" borderId="0" applyNumberFormat="0" applyFill="1" applyBorder="0" applyAlignment="0" applyProtection="1">
      <x:protection locked="1" hidden="0"/>
    </x:xf>
    <x:xf numFmtId="0" fontId="5" fillId="0" borderId="0" applyNumberFormat="0" applyFill="1" applyBorder="0" applyAlignment="0" applyProtection="1">
      <x:protection locked="1" hidden="0"/>
    </x:xf>
    <x:xf numFmtId="4" fontId="10" fillId="0" borderId="0" applyNumberFormat="0" applyFill="1" applyBorder="0" applyAlignment="0" applyProtection="1">
      <x:protection locked="1" hidden="0"/>
    </x:xf>
    <x:xf numFmtId="4" fontId="10" fillId="4" borderId="0" applyNumberFormat="0" applyFill="0" applyBorder="0" applyAlignment="0" applyProtection="1">
      <x:protection locked="0" hidden="0"/>
    </x:xf>
    <x:xf numFmtId="0" fontId="5" fillId="4" borderId="0" applyNumberFormat="0" applyFill="0" applyBorder="0" applyAlignment="0" applyProtection="1">
      <x:protection locked="0" hidden="0"/>
    </x:xf>
    <x:xf numFmtId="3" fontId="10" fillId="4" borderId="0" applyNumberFormat="0" applyFill="0" applyBorder="0" applyAlignment="0" applyProtection="1">
      <x:protection locked="0" hidden="0"/>
    </x:xf>
    <x:xf numFmtId="4" fontId="5" fillId="4" borderId="0" applyNumberFormat="0" applyFill="0" applyBorder="0" applyAlignment="0" applyProtection="1">
      <x:protection locked="0" hidden="0"/>
    </x:xf>
    <x:xf numFmtId="5" fontId="5" fillId="4" borderId="0" applyNumberFormat="0" applyFill="0" applyBorder="0" applyAlignment="0" applyProtection="1">
      <x:protection locked="0" hidden="0"/>
    </x:xf>
    <x:xf numFmtId="5" fontId="5" fillId="0" borderId="0" applyNumberFormat="0" applyFill="1" applyBorder="0" applyAlignment="0" applyProtection="1">
      <x:protection locked="1" hidden="0"/>
    </x:xf>
    <x:xf numFmtId="0" fontId="5" fillId="0" borderId="0" applyNumberFormat="0" applyFill="1" applyBorder="0" applyAlignment="0" applyProtection="1">
      <x:protection locked="1" hidden="0"/>
    </x:xf>
    <x:xf numFmtId="5" fontId="5" fillId="4" borderId="1" applyNumberFormat="0" applyFill="0" applyBorder="1" applyAlignment="0" applyProtection="1">
      <x:protection locked="0" hidden="0"/>
    </x:xf>
    <x:xf numFmtId="0" fontId="2" fillId="2" borderId="0" applyNumberFormat="0" applyFill="0" applyBorder="0" applyAlignment="0" applyProtection="1">
      <x:protection locked="1" hidden="0"/>
    </x:xf>
    <x:xf numFmtId="0" fontId="3" fillId="3" borderId="0" applyNumberFormat="0" applyFill="0" applyBorder="0" applyAlignment="0" applyProtection="1">
      <x:protection locked="1" hidden="0"/>
    </x:xf>
    <x:xf numFmtId="2" fontId="1" fillId="0" borderId="0" applyNumberFormat="0" applyFill="1" applyBorder="0" applyAlignment="0" applyProtection="1">
      <x:protection locked="1" hidden="0"/>
    </x:xf>
    <x:xf numFmtId="0" fontId="3" fillId="3" borderId="0" applyNumberFormat="0" applyFill="0" applyBorder="0" applyAlignment="0" applyProtection="1">
      <x:protection locked="1" hidden="0"/>
    </x:xf>
    <x:xf numFmtId="0" fontId="4" fillId="0" borderId="0" applyNumberFormat="0" applyFill="1" applyBorder="0" applyAlignment="0" applyProtection="1">
      <x:protection locked="1" hidden="0"/>
    </x:xf>
    <x:xf numFmtId="0" fontId="0" fillId="0" borderId="0" applyNumberFormat="0" applyFill="1" applyBorder="0" applyAlignment="0" applyProtection="1">
      <x:protection locked="1" hidden="0"/>
    </x:xf>
    <x:xf numFmtId="0" fontId="0" fillId="0" borderId="0" applyNumberFormat="0" applyFill="1" applyBorder="0" applyAlignment="0" applyProtection="1">
      <x:protection locked="1" hidden="0"/>
    </x:xf>
    <x:xf numFmtId="4" fontId="4" fillId="0" borderId="0" applyNumberFormat="0" applyFill="1" applyBorder="0" applyAlignment="0" applyProtection="1">
      <x:protection locked="1" hidden="0"/>
    </x:xf>
    <x:xf numFmtId="4" fontId="4" fillId="4" borderId="0" applyNumberFormat="0" applyFill="0" applyBorder="0" applyAlignment="0" applyProtection="1">
      <x:protection locked="0" hidden="0"/>
    </x:xf>
    <x:xf numFmtId="0" fontId="0" fillId="4" borderId="0" applyNumberFormat="0" applyFill="0" applyBorder="0" applyAlignment="0" applyProtection="1">
      <x:protection locked="0" hidden="0"/>
    </x:xf>
    <x:xf numFmtId="3" fontId="4" fillId="4" borderId="0" applyNumberFormat="0" applyFill="0" applyBorder="0" applyAlignment="0" applyProtection="1">
      <x:protection locked="0" hidden="0"/>
    </x:xf>
    <x:xf numFmtId="4" fontId="0" fillId="4" borderId="0" applyNumberFormat="0" applyFill="0" applyBorder="0" applyAlignment="0" applyProtection="1">
      <x:protection locked="0" hidden="0"/>
    </x:xf>
    <x:xf numFmtId="5" fontId="0" fillId="4" borderId="0" applyNumberFormat="0" applyFill="0" applyBorder="0" applyAlignment="0" applyProtection="1">
      <x:protection locked="0" hidden="0"/>
    </x:xf>
    <x:xf numFmtId="5" fontId="0" fillId="0" borderId="0" applyNumberFormat="0" applyFill="1" applyBorder="0" applyAlignment="0" applyProtection="1">
      <x:protection locked="1" hidden="0"/>
    </x:xf>
    <x:xf numFmtId="0" fontId="0" fillId="0" borderId="0" applyNumberFormat="0" applyFill="1" applyBorder="0" applyAlignment="0" applyProtection="1">
      <x:protection locked="1" hidden="0"/>
    </x:xf>
    <x:xf numFmtId="5" fontId="0" fillId="4" borderId="1" applyNumberFormat="0" applyFill="0" applyBorder="1" applyAlignment="0" applyProtection="1">
      <x:protection locked="0" hidden="0"/>
    </x:xf>
    <x:xf numFmtId="0" fontId="12" fillId="0" borderId="0" applyNumberFormat="0" applyFill="1" applyBorder="0" applyAlignment="0" applyProtection="1">
      <x:protection locked="1" hidden="0"/>
    </x:xf>
    <x:xf numFmtId="0" fontId="13" fillId="2" borderId="0" applyNumberFormat="0" applyFill="0" applyBorder="0" applyAlignment="0" applyProtection="1">
      <x:protection locked="1" hidden="0"/>
    </x:xf>
    <x:xf numFmtId="0" fontId="14" fillId="0" borderId="0" applyNumberFormat="0" applyFill="1" applyBorder="0" applyAlignment="0" applyProtection="1">
      <x:protection locked="1" hidden="0"/>
    </x:xf>
    <x:xf numFmtId="1" fontId="14" fillId="0" borderId="0" applyNumberFormat="0" applyFill="1" applyBorder="0" applyAlignment="0" applyProtection="1">
      <x:protection locked="1" hidden="0"/>
    </x:xf>
    <x:xf numFmtId="1" fontId="15" fillId="0" borderId="0" applyNumberFormat="0" applyFill="1" applyBorder="0" applyAlignment="0" applyProtection="1">
      <x:protection locked="1" hidden="0"/>
    </x:xf>
    <x:xf numFmtId="0" fontId="15" fillId="0" borderId="0" applyNumberFormat="0" applyFill="1" applyBorder="0" applyAlignment="0" applyProtection="1">
      <x:protection locked="1" hidden="0"/>
    </x:xf>
    <x:xf numFmtId="2" fontId="15" fillId="0" borderId="0" applyNumberFormat="0" applyFill="1" applyBorder="0" applyAlignment="0" applyProtection="1">
      <x:protection locked="1" hidden="0"/>
    </x:xf>
    <x:xf numFmtId="4" fontId="15" fillId="0" borderId="0" applyNumberFormat="0" applyFill="1" applyBorder="0" applyAlignment="0" applyProtection="1">
      <x:protection locked="1" hidden="0"/>
    </x:xf>
    <x:xf numFmtId="4" fontId="11" fillId="0" borderId="0" applyNumberFormat="0" applyFill="1" applyBorder="0" applyAlignment="0" applyProtection="1">
      <x:protection locked="1" hidden="0"/>
    </x:xf>
    <x:xf numFmtId="4" fontId="11" fillId="0" borderId="2" applyNumberFormat="0" applyFill="1" applyBorder="1" applyAlignment="0" applyProtection="1">
      <x:protection locked="1" hidden="0"/>
    </x:xf>
  </x:cellStyleXfs>
  <x:cellXfs count="58">
    <x:xf numFmtId="0" fontId="0"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0" fillId="2" borderId="0" xfId="0" applyNumberFormat="0" applyFill="0" applyBorder="0" applyAlignment="0" applyProtection="1">
      <x:alignment horizontal="general" vertical="bottom" textRotation="0" wrapText="0" indent="0" relativeIndent="0" justifyLastLine="0" shrinkToFit="0" readingOrder="0"/>
      <x:protection locked="1" hidden="0"/>
    </x:xf>
    <x:xf numFmtId="0" fontId="2" fillId="2"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3" fillId="3" borderId="0" xfId="0" applyNumberFormat="0" applyFill="0" applyBorder="0" applyAlignment="0" applyProtection="1">
      <x:alignment horizontal="right" vertical="bottom" textRotation="0" wrapText="0" indent="0" relativeIndent="0" justifyLastLine="0" shrinkToFit="0" readingOrder="0"/>
      <x:protection locked="1" hidden="0"/>
    </x:xf>
    <x:xf numFmtId="0" fontId="3"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1" fontId="3"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1"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2" fontId="1" fillId="0" borderId="0" xfId="0" applyNumberFormat="0" applyFill="1" applyBorder="0" applyAlignment="0" applyProtection="1">
      <x:alignment horizontal="general" vertical="bottom" textRotation="0" wrapText="1" indent="0" relativeIndent="0" justifyLastLine="0" shrinkToFit="0" readingOrder="0"/>
      <x:protection locked="1" hidden="0"/>
    </x:xf>
    <x:xf numFmtId="3" fontId="1"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4"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3"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3" fontId="3"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2"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4"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3" fontId="4"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6"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7" fillId="2"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8" fillId="5"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9" fillId="2" borderId="0" xfId="0" applyNumberFormat="0" applyFill="0" applyBorder="0" applyAlignment="0" applyProtection="1">
      <x:alignment horizontal="general" vertical="bottom" textRotation="0" wrapText="0" indent="0" relativeIndent="0" justifyLastLine="0" shrinkToFit="0" readingOrder="0"/>
      <x:protection locked="1" hidden="0"/>
    </x:xf>
    <x:xf numFmtId="0" fontId="10"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5"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5" fillId="0" borderId="0" xfId="0" applyNumberFormat="0" applyFill="1" applyBorder="0" applyAlignment="0" applyProtection="1">
      <x:alignment horizontal="justify" vertical="top" textRotation="0" wrapText="1" indent="0" relativeIndent="0" justifyLastLine="0" shrinkToFit="0" readingOrder="0"/>
      <x:protection locked="1" hidden="0"/>
    </x:xf>
    <x:xf numFmtId="4" fontId="10" fillId="0" borderId="0" xfId="0" applyNumberFormat="0" applyFill="1" applyBorder="0" applyAlignment="0" applyProtection="1">
      <x:alignment horizontal="center" vertical="top" textRotation="0" wrapText="0" indent="0" relativeIndent="0" justifyLastLine="0" shrinkToFit="0" readingOrder="0"/>
      <x:protection locked="1" hidden="0"/>
    </x:xf>
    <x:xf numFmtId="4" fontId="10" fillId="4" borderId="0" xfId="0" applyNumberFormat="0" applyFill="0" applyBorder="0" applyAlignment="0" applyProtection="1">
      <x:alignment horizontal="left" vertical="top" textRotation="0" wrapText="0" indent="0" relativeIndent="0" justifyLastLine="0" shrinkToFit="0" readingOrder="0"/>
      <x:protection locked="0" hidden="0"/>
    </x:xf>
    <x:xf numFmtId="0" fontId="5" fillId="4" borderId="0" xfId="0" applyNumberFormat="0" applyFill="0" applyBorder="0" applyAlignment="0" applyProtection="1">
      <x:alignment horizontal="general" vertical="top" textRotation="0" wrapText="0" indent="0" relativeIndent="0" justifyLastLine="0" shrinkToFit="0" readingOrder="0"/>
      <x:protection locked="0" hidden="0"/>
    </x:xf>
    <x:xf numFmtId="3" fontId="10" fillId="4" borderId="0" xfId="0" applyNumberFormat="0" applyFill="0" applyBorder="0" applyAlignment="0" applyProtection="1">
      <x:alignment horizontal="general" vertical="top" textRotation="0" wrapText="0" indent="0" relativeIndent="0" justifyLastLine="0" shrinkToFit="0" readingOrder="0"/>
      <x:protection locked="0" hidden="0"/>
    </x:xf>
    <x:xf numFmtId="0" fontId="10"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4" fontId="5"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5"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5"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5"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0" fontId="5" fillId="0" borderId="0" xfId="0" applyNumberFormat="0" applyFill="1" applyBorder="0" applyAlignment="0" applyProtection="1">
      <x:alignment horizontal="right" vertical="bottom" textRotation="0" wrapText="0" indent="0" relativeIndent="0" justifyLastLine="0" shrinkToFit="0" readingOrder="0"/>
      <x:protection locked="1" hidden="0"/>
    </x:xf>
    <x:xf numFmtId="5" fontId="5" fillId="4" borderId="1" xfId="0" applyNumberFormat="0" applyFill="0" applyBorder="1" applyAlignment="0" applyProtection="1">
      <x:alignment horizontal="general" vertical="bottom" textRotation="0" wrapText="0" indent="0" relativeIndent="0" justifyLastLine="0" shrinkToFit="0" readingOrder="0"/>
      <x:protection locked="0" hidden="0"/>
    </x:xf>
    <x:xf numFmtId="0" fontId="3" fillId="3"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4"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0"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0" fillId="0" borderId="0" xfId="0" applyNumberFormat="0" applyFill="1" applyBorder="0" applyAlignment="0" applyProtection="1">
      <x:alignment horizontal="justify" vertical="top" textRotation="0" wrapText="1" indent="0" relativeIndent="0" justifyLastLine="0" shrinkToFit="0" readingOrder="0"/>
      <x:protection locked="1" hidden="0"/>
    </x:xf>
    <x:xf numFmtId="4" fontId="4" fillId="0" borderId="0" xfId="0" applyNumberFormat="0" applyFill="1" applyBorder="0" applyAlignment="0" applyProtection="1">
      <x:alignment horizontal="center" vertical="top" textRotation="0" wrapText="0" indent="0" relativeIndent="0" justifyLastLine="0" shrinkToFit="0" readingOrder="0"/>
      <x:protection locked="1" hidden="0"/>
    </x:xf>
    <x:xf numFmtId="4" fontId="4" fillId="4" borderId="0" xfId="0" applyNumberFormat="0" applyFill="0" applyBorder="0" applyAlignment="0" applyProtection="1">
      <x:alignment horizontal="left" vertical="top" textRotation="0" wrapText="0" indent="0" relativeIndent="0" justifyLastLine="0" shrinkToFit="0" readingOrder="0"/>
      <x:protection locked="0" hidden="0"/>
    </x:xf>
    <x:xf numFmtId="0" fontId="0" fillId="4" borderId="0" xfId="0" applyNumberFormat="0" applyFill="0" applyBorder="0" applyAlignment="0" applyProtection="1">
      <x:alignment horizontal="general" vertical="top" textRotation="0" wrapText="0" indent="0" relativeIndent="0" justifyLastLine="0" shrinkToFit="0" readingOrder="0"/>
      <x:protection locked="0" hidden="0"/>
    </x:xf>
    <x:xf numFmtId="3" fontId="4" fillId="4" borderId="0" xfId="0" applyNumberFormat="0" applyFill="0" applyBorder="0" applyAlignment="0" applyProtection="1">
      <x:alignment horizontal="general" vertical="top" textRotation="0" wrapText="0" indent="0" relativeIndent="0" justifyLastLine="0" shrinkToFit="0" readingOrder="0"/>
      <x:protection locked="0" hidden="0"/>
    </x:xf>
    <x:xf numFmtId="4" fontId="0"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0"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0"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0"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0" fontId="0" fillId="0" borderId="0" xfId="0" applyNumberFormat="0" applyFill="1" applyBorder="0" applyAlignment="0" applyProtection="1">
      <x:alignment horizontal="right" vertical="bottom" textRotation="0" wrapText="0" indent="0" relativeIndent="0" justifyLastLine="0" shrinkToFit="0" readingOrder="0"/>
      <x:protection locked="1" hidden="0"/>
    </x:xf>
    <x:xf numFmtId="5" fontId="0" fillId="4" borderId="1" xfId="0" applyNumberFormat="0" applyFill="0" applyBorder="1" applyAlignment="0" applyProtection="1">
      <x:alignment horizontal="general" vertical="bottom" textRotation="0" wrapText="0" indent="0" relativeIndent="0" justifyLastLine="0" shrinkToFit="0" readingOrder="0"/>
      <x:protection locked="0" hidden="0"/>
    </x:xf>
    <x:xf numFmtId="0" fontId="12"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13" fillId="2"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14"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1" fontId="14"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1" fontId="15"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15" fillId="0" borderId="0" xfId="0" applyNumberFormat="0" applyFill="1" applyBorder="0" applyAlignment="0" applyProtection="1">
      <x:alignment horizontal="general" vertical="top" textRotation="0" wrapText="0" indent="0" relativeIndent="0" justifyLastLine="0" shrinkToFit="0" readingOrder="0"/>
      <x:protection locked="1" hidden="0"/>
    </x:xf>
    <x:xf numFmtId="2" fontId="15" fillId="0" borderId="0" xfId="0" applyNumberFormat="0" applyFill="1" applyBorder="0" applyAlignment="0" applyProtection="1">
      <x:alignment horizontal="justify" vertical="top" textRotation="0" wrapText="1" indent="0" relativeIndent="0" justifyLastLine="0" shrinkToFit="0" readingOrder="0"/>
      <x:protection locked="1" hidden="0"/>
    </x:xf>
    <x:xf numFmtId="4" fontId="15" fillId="0" borderId="0" xfId="0" applyNumberFormat="0" applyFill="1" applyBorder="0" applyAlignment="0" applyProtection="1">
      <x:alignment horizontal="general" vertical="top" textRotation="0" wrapText="0" indent="0" relativeIndent="0" justifyLastLine="0" shrinkToFit="0" readingOrder="0"/>
      <x:protection locked="1" hidden="0"/>
    </x:xf>
    <x:xf numFmtId="4" fontId="1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4" fontId="11" fillId="0" borderId="2" xfId="0" applyNumberFormat="0" applyFill="1" applyBorder="1" applyAlignment="0"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xml" Id="rId2" /><Relationship Type="http://schemas.openxmlformats.org/officeDocument/2006/relationships/calcChain" Target="/xl/calcChain.xml" Id="rId5" /><Relationship Type="http://schemas.openxmlformats.org/officeDocument/2006/relationships/theme" Target="/xl/theme/theme.xml" Id="rId6" /><Relationship Type="http://schemas.openxmlformats.org/officeDocument/2006/relationships/worksheet" Target="/xl/worksheets/sheet2.xml" Id="rId7" /><Relationship Type="http://schemas.openxmlformats.org/officeDocument/2006/relationships/worksheet" Target="/xl/worksheets/sheet3.xml" Id="rId8" /><Relationship Type="http://schemas.openxmlformats.org/officeDocument/2006/relationships/worksheet" Target="/xl/worksheets/sheet4.xml" Id="rId9" /></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xml><?xml version="1.0" encoding="utf-8"?>
<x:worksheet xmlns:r="http://schemas.openxmlformats.org/officeDocument/2006/relationships" xmlns:x="http://schemas.openxmlformats.org/spreadsheetml/2006/main">
  <x:sheetPr>
    <x:outlinePr summaryBelow="1" summaryRight="1"/>
  </x:sheetPr>
  <x:dimension ref="A1:H91"/>
  <x:sheetViews>
    <x:sheetView workbookViewId="0">
      <x:pane xSplit="0" ySplit="8" topLeftCell="A9" state="frozenSplit"/>
    </x:sheetView>
  </x:sheetViews>
  <x:sheetFormatPr defaultRowHeight="15"/>
  <x:cols>
    <x:col min="1" max="1" width="18.710625" style="0" customWidth="1"/>
    <x:col min="2" max="2" width="3.410625" style="0" customWidth="1"/>
    <x:col min="3" max="3" width="13.710625" style="0" customWidth="1"/>
    <x:col min="4" max="4" width="4.4106250000000005" style="0" customWidth="1"/>
    <x:col min="5" max="5" width="48.710625" style="0" customWidth="1"/>
    <x:col min="6" max="7" width="12.710625" style="0" customWidth="1"/>
    <x:col min="8" max="8" width="13.710625" style="0" customWidth="1"/>
  </x:cols>
  <x:sheetData>
    <x:row r="1" spans="1:8">
      <x:c r="E1" s="1" t="s">
        <x:v>0</x:v>
      </x:c>
      <x:c r="F1" s="1" t="s">
        <x:v>0</x:v>
      </x:c>
      <x:c r="G1" s="1" t="s">
        <x:v>0</x:v>
      </x:c>
      <x:c r="H1" s="1" t="s">
        <x:v>0</x:v>
      </x:c>
    </x:row>
    <x:row r="2" spans="1:8">
      <x:c r="E2" s="1" t="s"/>
      <x:c r="F2" s="1" t="s"/>
      <x:c r="G2" s="1" t="s"/>
      <x:c r="H2" s="1" t="s"/>
    </x:row>
    <x:row r="3" spans="1:8">
      <x:c r="E3" s="1" t="s"/>
      <x:c r="F3" s="1" t="s"/>
      <x:c r="G3" s="1" t="s"/>
      <x:c r="H3" s="1" t="s"/>
    </x:row>
    <x:row r="4" spans="1:8">
      <x:c r="E4" s="1" t="s"/>
      <x:c r="F4" s="1" t="s"/>
      <x:c r="G4" s="1" t="s"/>
      <x:c r="H4" s="1" t="s"/>
    </x:row>
    <x:row r="6" spans="1:8">
      <x:c r="C6" s="2" t="s"/>
      <x:c r="D6" s="2" t="s"/>
      <x:c r="E6" s="3" t="s">
        <x:v>1</x:v>
      </x:c>
      <x:c r="F6" s="2" t="s"/>
      <x:c r="G6" s="2" t="s"/>
      <x:c r="H6" s="2" t="s"/>
    </x:row>
    <x:row r="8" spans="1:8">
      <x:c r="F8" s="4" t="s">
        <x:v>2</x:v>
      </x:c>
      <x:c r="G8" s="4" t="s">
        <x:v>3</x:v>
      </x:c>
      <x:c r="H8" s="4" t="s">
        <x:v>4</x:v>
      </x:c>
    </x:row>
    <x:row r="10" spans="1:8">
      <x:c r="C10" s="5" t="s">
        <x:v>5</x:v>
      </x:c>
      <x:c r="D10" s="6" t="s">
        <x:v>6</x:v>
      </x:c>
      <x:c r="E10" s="5" t="s">
        <x:v>7</x:v>
      </x:c>
    </x:row>
    <x:row r="11" spans="1:8">
      <x:c r="C11" s="5" t="s">
        <x:v>8</x:v>
      </x:c>
      <x:c r="D11" s="6" t="s">
        <x:v>9</x:v>
      </x:c>
      <x:c r="E11" s="5" t="s">
        <x:v>10</x:v>
      </x:c>
    </x:row>
    <x:row r="13" spans="1:8">
      <x:c r="A13" s="7" t="s">
        <x:v>11</x:v>
      </x:c>
      <x:c r="B13" s="1" t="n">
        <x:v>1</x:v>
      </x:c>
      <x:c r="C13" s="7" t="s">
        <x:v>12</x:v>
      </x:c>
      <x:c r="D13" s="7" t="s">
        <x:v>13</x:v>
      </x:c>
      <x:c r="E13" s="8" t="s">
        <x:v>14</x:v>
      </x:c>
      <x:c r="F13" s="9" t="n">
        <x:v>0</x:v>
      </x:c>
      <x:c r="G13" s="10" t="n">
        <x:v>0</x:v>
      </x:c>
      <x:c r="H13" s="11">
        <x:f>ROUND(ROUND(F13,2)*ROUND(G13,3),2)</x:f>
      </x:c>
    </x:row>
    <x:row r="14" spans="1:8">
      <x:c r="E14" s="5" t="s">
        <x:v>15</x:v>
      </x:c>
      <x:c r="F14" s="5" t="s"/>
      <x:c r="G14" s="5" t="s"/>
      <x:c r="H14" s="12">
        <x:f>SUM(H13:H13)</x:f>
      </x:c>
    </x:row>
    <x:row r="16" spans="1:8">
      <x:c r="C16" s="5" t="s">
        <x:v>5</x:v>
      </x:c>
      <x:c r="D16" s="6" t="s">
        <x:v>6</x:v>
      </x:c>
      <x:c r="E16" s="5" t="s">
        <x:v>7</x:v>
      </x:c>
    </x:row>
    <x:row r="17" spans="1:8">
      <x:c r="C17" s="5" t="s">
        <x:v>8</x:v>
      </x:c>
      <x:c r="D17" s="6" t="s">
        <x:v>6</x:v>
      </x:c>
      <x:c r="E17" s="5" t="s">
        <x:v>16</x:v>
      </x:c>
    </x:row>
    <x:row r="18" spans="1:8">
      <x:c r="C18" s="5" t="s">
        <x:v>17</x:v>
      </x:c>
      <x:c r="D18" s="6" t="s">
        <x:v>6</x:v>
      </x:c>
      <x:c r="E18" s="5" t="s">
        <x:v>18</x:v>
      </x:c>
    </x:row>
    <x:row r="20" spans="1:8">
      <x:c r="A20" s="7" t="s">
        <x:v>19</x:v>
      </x:c>
      <x:c r="B20" s="1" t="n">
        <x:v>1</x:v>
      </x:c>
      <x:c r="C20" s="7" t="s">
        <x:v>20</x:v>
      </x:c>
      <x:c r="D20" s="7" t="s">
        <x:v>21</x:v>
      </x:c>
      <x:c r="E20" s="13" t="s">
        <x:v>22</x:v>
      </x:c>
      <x:c r="F20" s="9" t="n">
        <x:v>200.02</x:v>
      </x:c>
      <x:c r="G20" s="10" t="n">
        <x:v>1</x:v>
      </x:c>
      <x:c r="H20" s="11">
        <x:f>ROUND(ROUND(F20,2)*ROUND(G20,3),2)</x:f>
      </x:c>
    </x:row>
    <x:row r="21" spans="1:8">
      <x:c r="A21" s="7" t="s">
        <x:v>19</x:v>
      </x:c>
      <x:c r="B21" s="1" t="n">
        <x:v>2</x:v>
      </x:c>
      <x:c r="C21" s="7" t="s">
        <x:v>23</x:v>
      </x:c>
      <x:c r="D21" s="7" t="s">
        <x:v>24</x:v>
      </x:c>
      <x:c r="E21" s="13" t="s">
        <x:v>25</x:v>
      </x:c>
      <x:c r="F21" s="9" t="n">
        <x:v>32.51</x:v>
      </x:c>
      <x:c r="G21" s="10" t="n">
        <x:v>8.5</x:v>
      </x:c>
      <x:c r="H21" s="11">
        <x:f>ROUND(ROUND(F21,2)*ROUND(G21,3),2)</x:f>
      </x:c>
    </x:row>
    <x:row r="22" spans="1:8">
      <x:c r="A22" s="7" t="s">
        <x:v>19</x:v>
      </x:c>
      <x:c r="B22" s="1" t="n">
        <x:v>3</x:v>
      </x:c>
      <x:c r="C22" s="7" t="s">
        <x:v>26</x:v>
      </x:c>
      <x:c r="D22" s="7" t="s">
        <x:v>24</x:v>
      </x:c>
      <x:c r="E22" s="13" t="s">
        <x:v>27</x:v>
      </x:c>
      <x:c r="F22" s="9" t="n">
        <x:v>34.7</x:v>
      </x:c>
      <x:c r="G22" s="10" t="n">
        <x:v>6</x:v>
      </x:c>
      <x:c r="H22" s="11">
        <x:f>ROUND(ROUND(F22,2)*ROUND(G22,3),2)</x:f>
      </x:c>
    </x:row>
    <x:row r="23" spans="1:8">
      <x:c r="A23" s="7" t="s">
        <x:v>19</x:v>
      </x:c>
      <x:c r="B23" s="1" t="n">
        <x:v>4</x:v>
      </x:c>
      <x:c r="C23" s="7" t="s">
        <x:v>28</x:v>
      </x:c>
      <x:c r="D23" s="7" t="s">
        <x:v>24</x:v>
      </x:c>
      <x:c r="E23" s="13" t="s">
        <x:v>29</x:v>
      </x:c>
      <x:c r="F23" s="9" t="n">
        <x:v>19.13</x:v>
      </x:c>
      <x:c r="G23" s="10" t="n">
        <x:v>10</x:v>
      </x:c>
      <x:c r="H23" s="11">
        <x:f>ROUND(ROUND(F23,2)*ROUND(G23,3),2)</x:f>
      </x:c>
    </x:row>
    <x:row r="24" spans="1:8">
      <x:c r="A24" s="7" t="s">
        <x:v>19</x:v>
      </x:c>
      <x:c r="B24" s="1" t="n">
        <x:v>5</x:v>
      </x:c>
      <x:c r="C24" s="7" t="s">
        <x:v>30</x:v>
      </x:c>
      <x:c r="D24" s="7" t="s">
        <x:v>24</x:v>
      </x:c>
      <x:c r="E24" s="13" t="s">
        <x:v>31</x:v>
      </x:c>
      <x:c r="F24" s="9" t="n">
        <x:v>1.78</x:v>
      </x:c>
      <x:c r="G24" s="10" t="n">
        <x:v>51.6</x:v>
      </x:c>
      <x:c r="H24" s="11">
        <x:f>ROUND(ROUND(F24,2)*ROUND(G24,3),2)</x:f>
      </x:c>
    </x:row>
    <x:row r="25" spans="1:8">
      <x:c r="A25" s="7" t="s">
        <x:v>19</x:v>
      </x:c>
      <x:c r="B25" s="1" t="n">
        <x:v>6</x:v>
      </x:c>
      <x:c r="C25" s="7" t="s">
        <x:v>32</x:v>
      </x:c>
      <x:c r="D25" s="7" t="s">
        <x:v>24</x:v>
      </x:c>
      <x:c r="E25" s="13" t="s">
        <x:v>33</x:v>
      </x:c>
      <x:c r="F25" s="9" t="n">
        <x:v>15.31</x:v>
      </x:c>
      <x:c r="G25" s="10" t="n">
        <x:v>318</x:v>
      </x:c>
      <x:c r="H25" s="11">
        <x:f>ROUND(ROUND(F25,2)*ROUND(G25,3),2)</x:f>
      </x:c>
    </x:row>
    <x:row r="26" spans="1:8">
      <x:c r="A26" s="7" t="s">
        <x:v>19</x:v>
      </x:c>
      <x:c r="B26" s="1" t="n">
        <x:v>7</x:v>
      </x:c>
      <x:c r="C26" s="7" t="s">
        <x:v>34</x:v>
      </x:c>
      <x:c r="D26" s="7" t="s">
        <x:v>24</x:v>
      </x:c>
      <x:c r="E26" s="13" t="s">
        <x:v>35</x:v>
      </x:c>
      <x:c r="F26" s="9" t="n">
        <x:v>1.9</x:v>
      </x:c>
      <x:c r="G26" s="10" t="n">
        <x:v>35</x:v>
      </x:c>
      <x:c r="H26" s="11">
        <x:f>ROUND(ROUND(F26,2)*ROUND(G26,3),2)</x:f>
      </x:c>
    </x:row>
    <x:row r="27" spans="1:8">
      <x:c r="A27" s="7" t="s">
        <x:v>19</x:v>
      </x:c>
      <x:c r="B27" s="1" t="n">
        <x:v>8</x:v>
      </x:c>
      <x:c r="C27" s="7" t="s">
        <x:v>36</x:v>
      </x:c>
      <x:c r="D27" s="7" t="s">
        <x:v>24</x:v>
      </x:c>
      <x:c r="E27" s="13" t="s">
        <x:v>37</x:v>
      </x:c>
      <x:c r="F27" s="9" t="n">
        <x:v>3.98</x:v>
      </x:c>
      <x:c r="G27" s="10" t="n">
        <x:v>35</x:v>
      </x:c>
      <x:c r="H27" s="11">
        <x:f>ROUND(ROUND(F27,2)*ROUND(G27,3),2)</x:f>
      </x:c>
    </x:row>
    <x:row r="28" spans="1:8">
      <x:c r="A28" s="7" t="s">
        <x:v>19</x:v>
      </x:c>
      <x:c r="B28" s="1" t="n">
        <x:v>9</x:v>
      </x:c>
      <x:c r="C28" s="7" t="s">
        <x:v>38</x:v>
      </x:c>
      <x:c r="D28" s="7" t="s">
        <x:v>21</x:v>
      </x:c>
      <x:c r="E28" s="13" t="s">
        <x:v>39</x:v>
      </x:c>
      <x:c r="F28" s="9" t="n">
        <x:v>145.7</x:v>
      </x:c>
      <x:c r="G28" s="10" t="n">
        <x:v>1</x:v>
      </x:c>
      <x:c r="H28" s="11">
        <x:f>ROUND(ROUND(F28,2)*ROUND(G28,3),2)</x:f>
      </x:c>
    </x:row>
    <x:row r="29" spans="1:8">
      <x:c r="A29" s="7" t="s">
        <x:v>19</x:v>
      </x:c>
      <x:c r="B29" s="1" t="n">
        <x:v>10</x:v>
      </x:c>
      <x:c r="C29" s="7" t="s">
        <x:v>40</x:v>
      </x:c>
      <x:c r="D29" s="7" t="s">
        <x:v>21</x:v>
      </x:c>
      <x:c r="E29" s="13" t="s">
        <x:v>41</x:v>
      </x:c>
      <x:c r="F29" s="9" t="n">
        <x:v>140.73</x:v>
      </x:c>
      <x:c r="G29" s="10" t="n">
        <x:v>1</x:v>
      </x:c>
      <x:c r="H29" s="11">
        <x:f>ROUND(ROUND(F29,2)*ROUND(G29,3),2)</x:f>
      </x:c>
    </x:row>
    <x:row r="30" spans="1:8">
      <x:c r="A30" s="7" t="s">
        <x:v>19</x:v>
      </x:c>
      <x:c r="B30" s="1" t="n">
        <x:v>11</x:v>
      </x:c>
      <x:c r="C30" s="7" t="s">
        <x:v>42</x:v>
      </x:c>
      <x:c r="D30" s="7" t="s">
        <x:v>21</x:v>
      </x:c>
      <x:c r="E30" s="8" t="s">
        <x:v>43</x:v>
      </x:c>
      <x:c r="F30" s="9" t="n">
        <x:v>2917.7</x:v>
      </x:c>
      <x:c r="G30" s="10" t="n">
        <x:v>1</x:v>
      </x:c>
      <x:c r="H30" s="11">
        <x:f>ROUND(ROUND(F30,2)*ROUND(G30,3),2)</x:f>
      </x:c>
    </x:row>
    <x:row r="31" spans="1:8">
      <x:c r="A31" s="7" t="s">
        <x:v>19</x:v>
      </x:c>
      <x:c r="B31" s="1" t="n">
        <x:v>12</x:v>
      </x:c>
      <x:c r="C31" s="7" t="s">
        <x:v>44</x:v>
      </x:c>
      <x:c r="D31" s="7" t="s">
        <x:v>21</x:v>
      </x:c>
      <x:c r="E31" s="13" t="s">
        <x:v>45</x:v>
      </x:c>
      <x:c r="F31" s="9" t="n">
        <x:v>1606.08</x:v>
      </x:c>
      <x:c r="G31" s="10" t="n">
        <x:v>1</x:v>
      </x:c>
      <x:c r="H31" s="11">
        <x:f>ROUND(ROUND(F31,2)*ROUND(G31,3),2)</x:f>
      </x:c>
    </x:row>
    <x:row r="32" spans="1:8">
      <x:c r="A32" s="7" t="s">
        <x:v>19</x:v>
      </x:c>
      <x:c r="B32" s="1" t="n">
        <x:v>13</x:v>
      </x:c>
      <x:c r="C32" s="7" t="s">
        <x:v>46</x:v>
      </x:c>
      <x:c r="D32" s="7" t="s">
        <x:v>21</x:v>
      </x:c>
      <x:c r="E32" s="8" t="s">
        <x:v>47</x:v>
      </x:c>
      <x:c r="F32" s="9" t="n">
        <x:v>2209.45</x:v>
      </x:c>
      <x:c r="G32" s="10" t="n">
        <x:v>1</x:v>
      </x:c>
      <x:c r="H32" s="11">
        <x:f>ROUND(ROUND(F32,2)*ROUND(G32,3),2)</x:f>
      </x:c>
    </x:row>
    <x:row r="33" spans="1:8">
      <x:c r="A33" s="7" t="s">
        <x:v>19</x:v>
      </x:c>
      <x:c r="B33" s="1" t="n">
        <x:v>14</x:v>
      </x:c>
      <x:c r="C33" s="7" t="s">
        <x:v>48</x:v>
      </x:c>
      <x:c r="D33" s="7" t="s">
        <x:v>21</x:v>
      </x:c>
      <x:c r="E33" s="8" t="s">
        <x:v>49</x:v>
      </x:c>
      <x:c r="F33" s="9" t="n">
        <x:v>1558.84</x:v>
      </x:c>
      <x:c r="G33" s="10" t="n">
        <x:v>1</x:v>
      </x:c>
      <x:c r="H33" s="11">
        <x:f>ROUND(ROUND(F33,2)*ROUND(G33,3),2)</x:f>
      </x:c>
    </x:row>
    <x:row r="34" spans="1:8">
      <x:c r="E34" s="5" t="s">
        <x:v>15</x:v>
      </x:c>
      <x:c r="F34" s="5" t="s"/>
      <x:c r="G34" s="5" t="s"/>
      <x:c r="H34" s="12">
        <x:f>SUM(H20:H33)</x:f>
      </x:c>
    </x:row>
    <x:row r="36" spans="1:8">
      <x:c r="C36" s="5" t="s">
        <x:v>5</x:v>
      </x:c>
      <x:c r="D36" s="6" t="s">
        <x:v>6</x:v>
      </x:c>
      <x:c r="E36" s="5" t="s">
        <x:v>7</x:v>
      </x:c>
    </x:row>
    <x:row r="37" spans="1:8">
      <x:c r="C37" s="5" t="s">
        <x:v>8</x:v>
      </x:c>
      <x:c r="D37" s="6" t="s">
        <x:v>6</x:v>
      </x:c>
      <x:c r="E37" s="5" t="s">
        <x:v>16</x:v>
      </x:c>
    </x:row>
    <x:row r="38" spans="1:8">
      <x:c r="C38" s="5" t="s">
        <x:v>17</x:v>
      </x:c>
      <x:c r="D38" s="6" t="s">
        <x:v>50</x:v>
      </x:c>
      <x:c r="E38" s="5" t="s">
        <x:v>51</x:v>
      </x:c>
    </x:row>
    <x:row r="40" spans="1:8">
      <x:c r="A40" s="7" t="s">
        <x:v>52</x:v>
      </x:c>
      <x:c r="B40" s="1" t="n">
        <x:v>1</x:v>
      </x:c>
      <x:c r="C40" s="7" t="s">
        <x:v>53</x:v>
      </x:c>
      <x:c r="D40" s="7" t="s">
        <x:v>21</x:v>
      </x:c>
      <x:c r="E40" s="8" t="s">
        <x:v>54</x:v>
      </x:c>
      <x:c r="F40" s="9" t="n">
        <x:v>41.32</x:v>
      </x:c>
      <x:c r="G40" s="10" t="n">
        <x:v>1</x:v>
      </x:c>
      <x:c r="H40" s="11">
        <x:f>ROUND(ROUND(F40,2)*ROUND(G40,3),2)</x:f>
      </x:c>
    </x:row>
    <x:row r="41" spans="1:8">
      <x:c r="A41" s="7" t="s">
        <x:v>52</x:v>
      </x:c>
      <x:c r="B41" s="1" t="n">
        <x:v>2</x:v>
      </x:c>
      <x:c r="C41" s="7" t="s">
        <x:v>55</x:v>
      </x:c>
      <x:c r="D41" s="7" t="s">
        <x:v>24</x:v>
      </x:c>
      <x:c r="E41" s="13" t="s">
        <x:v>56</x:v>
      </x:c>
      <x:c r="F41" s="9" t="n">
        <x:v>1.48</x:v>
      </x:c>
      <x:c r="G41" s="10" t="n">
        <x:v>20</x:v>
      </x:c>
      <x:c r="H41" s="11">
        <x:f>ROUND(ROUND(F41,2)*ROUND(G41,3),2)</x:f>
      </x:c>
    </x:row>
    <x:row r="42" spans="1:8">
      <x:c r="A42" s="7" t="s">
        <x:v>52</x:v>
      </x:c>
      <x:c r="B42" s="1" t="n">
        <x:v>3</x:v>
      </x:c>
      <x:c r="C42" s="7" t="s">
        <x:v>57</x:v>
      </x:c>
      <x:c r="D42" s="7" t="s">
        <x:v>24</x:v>
      </x:c>
      <x:c r="E42" s="13" t="s">
        <x:v>58</x:v>
      </x:c>
      <x:c r="F42" s="9" t="n">
        <x:v>4.03</x:v>
      </x:c>
      <x:c r="G42" s="10" t="n">
        <x:v>21.6</x:v>
      </x:c>
      <x:c r="H42" s="11">
        <x:f>ROUND(ROUND(F42,2)*ROUND(G42,3),2)</x:f>
      </x:c>
    </x:row>
    <x:row r="43" spans="1:8">
      <x:c r="A43" s="7" t="s">
        <x:v>52</x:v>
      </x:c>
      <x:c r="B43" s="1" t="n">
        <x:v>4</x:v>
      </x:c>
      <x:c r="C43" s="7" t="s">
        <x:v>59</x:v>
      </x:c>
      <x:c r="D43" s="7" t="s">
        <x:v>21</x:v>
      </x:c>
      <x:c r="E43" s="13" t="s">
        <x:v>60</x:v>
      </x:c>
      <x:c r="F43" s="9" t="n">
        <x:v>12.62</x:v>
      </x:c>
      <x:c r="G43" s="10" t="n">
        <x:v>2</x:v>
      </x:c>
      <x:c r="H43" s="11">
        <x:f>ROUND(ROUND(F43,2)*ROUND(G43,3),2)</x:f>
      </x:c>
    </x:row>
    <x:row r="44" spans="1:8">
      <x:c r="A44" s="7" t="s">
        <x:v>52</x:v>
      </x:c>
      <x:c r="B44" s="1" t="n">
        <x:v>5</x:v>
      </x:c>
      <x:c r="C44" s="7" t="s">
        <x:v>61</x:v>
      </x:c>
      <x:c r="D44" s="7" t="s">
        <x:v>21</x:v>
      </x:c>
      <x:c r="E44" s="13" t="s">
        <x:v>62</x:v>
      </x:c>
      <x:c r="F44" s="9" t="n">
        <x:v>11.9</x:v>
      </x:c>
      <x:c r="G44" s="10" t="n">
        <x:v>1</x:v>
      </x:c>
      <x:c r="H44" s="11">
        <x:f>ROUND(ROUND(F44,2)*ROUND(G44,3),2)</x:f>
      </x:c>
    </x:row>
    <x:row r="45" spans="1:8">
      <x:c r="E45" s="5" t="s">
        <x:v>15</x:v>
      </x:c>
      <x:c r="F45" s="5" t="s"/>
      <x:c r="G45" s="5" t="s"/>
      <x:c r="H45" s="12">
        <x:f>SUM(H40:H44)</x:f>
      </x:c>
    </x:row>
    <x:row r="47" spans="1:8">
      <x:c r="C47" s="5" t="s">
        <x:v>5</x:v>
      </x:c>
      <x:c r="D47" s="6" t="s">
        <x:v>6</x:v>
      </x:c>
      <x:c r="E47" s="5" t="s">
        <x:v>7</x:v>
      </x:c>
    </x:row>
    <x:row r="48" spans="1:8">
      <x:c r="C48" s="5" t="s">
        <x:v>8</x:v>
      </x:c>
      <x:c r="D48" s="6" t="s">
        <x:v>6</x:v>
      </x:c>
      <x:c r="E48" s="5" t="s">
        <x:v>16</x:v>
      </x:c>
    </x:row>
    <x:row r="49" spans="1:8">
      <x:c r="C49" s="5" t="s">
        <x:v>17</x:v>
      </x:c>
      <x:c r="D49" s="6" t="s">
        <x:v>63</x:v>
      </x:c>
      <x:c r="E49" s="5" t="s">
        <x:v>64</x:v>
      </x:c>
    </x:row>
    <x:row r="51" spans="1:8">
      <x:c r="A51" s="7" t="s">
        <x:v>65</x:v>
      </x:c>
      <x:c r="B51" s="1" t="n">
        <x:v>1</x:v>
      </x:c>
      <x:c r="C51" s="7" t="s">
        <x:v>66</x:v>
      </x:c>
      <x:c r="D51" s="7" t="s">
        <x:v>21</x:v>
      </x:c>
      <x:c r="E51" s="8" t="s">
        <x:v>67</x:v>
      </x:c>
      <x:c r="F51" s="9" t="n">
        <x:v>24785.15</x:v>
      </x:c>
      <x:c r="G51" s="10" t="n">
        <x:v>1</x:v>
      </x:c>
      <x:c r="H51" s="11">
        <x:f>ROUND(ROUND(F51,2)*ROUND(G51,3),2)</x:f>
      </x:c>
    </x:row>
    <x:row r="52" spans="1:8">
      <x:c r="A52" s="7" t="s">
        <x:v>65</x:v>
      </x:c>
      <x:c r="B52" s="1" t="n">
        <x:v>2</x:v>
      </x:c>
      <x:c r="C52" s="7" t="s">
        <x:v>68</x:v>
      </x:c>
      <x:c r="D52" s="7" t="s">
        <x:v>21</x:v>
      </x:c>
      <x:c r="E52" s="13" t="s">
        <x:v>69</x:v>
      </x:c>
      <x:c r="F52" s="9" t="n">
        <x:v>255.92</x:v>
      </x:c>
      <x:c r="G52" s="10" t="n">
        <x:v>1</x:v>
      </x:c>
      <x:c r="H52" s="11">
        <x:f>ROUND(ROUND(F52,2)*ROUND(G52,3),2)</x:f>
      </x:c>
    </x:row>
    <x:row r="53" spans="1:8">
      <x:c r="A53" s="7" t="s">
        <x:v>65</x:v>
      </x:c>
      <x:c r="B53" s="1" t="n">
        <x:v>3</x:v>
      </x:c>
      <x:c r="C53" s="7" t="s">
        <x:v>70</x:v>
      </x:c>
      <x:c r="D53" s="7" t="s">
        <x:v>24</x:v>
      </x:c>
      <x:c r="E53" s="13" t="s">
        <x:v>71</x:v>
      </x:c>
      <x:c r="F53" s="9" t="n">
        <x:v>178.83</x:v>
      </x:c>
      <x:c r="G53" s="10" t="n">
        <x:v>54</x:v>
      </x:c>
      <x:c r="H53" s="11">
        <x:f>ROUND(ROUND(F53,2)*ROUND(G53,3),2)</x:f>
      </x:c>
    </x:row>
    <x:row r="54" spans="1:8">
      <x:c r="E54" s="5" t="s">
        <x:v>15</x:v>
      </x:c>
      <x:c r="F54" s="5" t="s"/>
      <x:c r="G54" s="5" t="s"/>
      <x:c r="H54" s="12">
        <x:f>SUM(H51:H53)</x:f>
      </x:c>
    </x:row>
    <x:row r="56" spans="1:8">
      <x:c r="C56" s="5" t="s">
        <x:v>5</x:v>
      </x:c>
      <x:c r="D56" s="6" t="s">
        <x:v>6</x:v>
      </x:c>
      <x:c r="E56" s="5" t="s">
        <x:v>7</x:v>
      </x:c>
    </x:row>
    <x:row r="57" spans="1:8">
      <x:c r="C57" s="5" t="s">
        <x:v>8</x:v>
      </x:c>
      <x:c r="D57" s="6" t="s">
        <x:v>6</x:v>
      </x:c>
      <x:c r="E57" s="5" t="s">
        <x:v>16</x:v>
      </x:c>
    </x:row>
    <x:row r="58" spans="1:8">
      <x:c r="C58" s="5" t="s">
        <x:v>17</x:v>
      </x:c>
      <x:c r="D58" s="6" t="s">
        <x:v>72</x:v>
      </x:c>
      <x:c r="E58" s="5" t="s">
        <x:v>73</x:v>
      </x:c>
    </x:row>
    <x:row r="60" spans="1:8">
      <x:c r="A60" s="7" t="s">
        <x:v>74</x:v>
      </x:c>
      <x:c r="B60" s="1" t="n">
        <x:v>1</x:v>
      </x:c>
      <x:c r="C60" s="7" t="s">
        <x:v>75</x:v>
      </x:c>
      <x:c r="D60" s="7" t="s">
        <x:v>21</x:v>
      </x:c>
      <x:c r="E60" s="13" t="s">
        <x:v>76</x:v>
      </x:c>
      <x:c r="F60" s="9" t="n">
        <x:v>27.64</x:v>
      </x:c>
      <x:c r="G60" s="10" t="n">
        <x:v>3</x:v>
      </x:c>
      <x:c r="H60" s="11">
        <x:f>ROUND(ROUND(F60,2)*ROUND(G60,3),2)</x:f>
      </x:c>
    </x:row>
    <x:row r="61" spans="1:8">
      <x:c r="A61" s="7" t="s">
        <x:v>74</x:v>
      </x:c>
      <x:c r="B61" s="1" t="n">
        <x:v>2</x:v>
      </x:c>
      <x:c r="C61" s="7" t="s">
        <x:v>77</x:v>
      </x:c>
      <x:c r="D61" s="7" t="s">
        <x:v>21</x:v>
      </x:c>
      <x:c r="E61" s="8" t="s">
        <x:v>78</x:v>
      </x:c>
      <x:c r="F61" s="9" t="n">
        <x:v>59.42</x:v>
      </x:c>
      <x:c r="G61" s="10" t="n">
        <x:v>5</x:v>
      </x:c>
      <x:c r="H61" s="11">
        <x:f>ROUND(ROUND(F61,2)*ROUND(G61,3),2)</x:f>
      </x:c>
    </x:row>
    <x:row r="62" spans="1:8">
      <x:c r="A62" s="7" t="s">
        <x:v>74</x:v>
      </x:c>
      <x:c r="B62" s="1" t="n">
        <x:v>3</x:v>
      </x:c>
      <x:c r="C62" s="7" t="s">
        <x:v>79</x:v>
      </x:c>
      <x:c r="D62" s="7" t="s">
        <x:v>21</x:v>
      </x:c>
      <x:c r="E62" s="13" t="s">
        <x:v>80</x:v>
      </x:c>
      <x:c r="F62" s="9" t="n">
        <x:v>31.58</x:v>
      </x:c>
      <x:c r="G62" s="10" t="n">
        <x:v>1</x:v>
      </x:c>
      <x:c r="H62" s="11">
        <x:f>ROUND(ROUND(F62,2)*ROUND(G62,3),2)</x:f>
      </x:c>
    </x:row>
    <x:row r="63" spans="1:8">
      <x:c r="A63" s="7" t="s">
        <x:v>74</x:v>
      </x:c>
      <x:c r="B63" s="1" t="n">
        <x:v>4</x:v>
      </x:c>
      <x:c r="C63" s="7" t="s">
        <x:v>81</x:v>
      </x:c>
      <x:c r="D63" s="7" t="s">
        <x:v>24</x:v>
      </x:c>
      <x:c r="E63" s="13" t="s">
        <x:v>82</x:v>
      </x:c>
      <x:c r="F63" s="9" t="n">
        <x:v>11.57</x:v>
      </x:c>
      <x:c r="G63" s="10" t="n">
        <x:v>15</x:v>
      </x:c>
      <x:c r="H63" s="11">
        <x:f>ROUND(ROUND(F63,2)*ROUND(G63,3),2)</x:f>
      </x:c>
    </x:row>
    <x:row r="64" spans="1:8">
      <x:c r="A64" s="7" t="s">
        <x:v>74</x:v>
      </x:c>
      <x:c r="B64" s="1" t="n">
        <x:v>5</x:v>
      </x:c>
      <x:c r="C64" s="7" t="s">
        <x:v>83</x:v>
      </x:c>
      <x:c r="D64" s="7" t="s">
        <x:v>24</x:v>
      </x:c>
      <x:c r="E64" s="13" t="s">
        <x:v>84</x:v>
      </x:c>
      <x:c r="F64" s="9" t="n">
        <x:v>6.22</x:v>
      </x:c>
      <x:c r="G64" s="10" t="n">
        <x:v>51.6</x:v>
      </x:c>
      <x:c r="H64" s="11">
        <x:f>ROUND(ROUND(F64,2)*ROUND(G64,3),2)</x:f>
      </x:c>
    </x:row>
    <x:row r="65" spans="1:8">
      <x:c r="E65" s="5" t="s">
        <x:v>15</x:v>
      </x:c>
      <x:c r="F65" s="5" t="s"/>
      <x:c r="G65" s="5" t="s"/>
      <x:c r="H65" s="12">
        <x:f>SUM(H60:H64)</x:f>
      </x:c>
    </x:row>
    <x:row r="67" spans="1:8">
      <x:c r="C67" s="5" t="s">
        <x:v>5</x:v>
      </x:c>
      <x:c r="D67" s="6" t="s">
        <x:v>6</x:v>
      </x:c>
      <x:c r="E67" s="5" t="s">
        <x:v>7</x:v>
      </x:c>
    </x:row>
    <x:row r="68" spans="1:8">
      <x:c r="C68" s="5" t="s">
        <x:v>8</x:v>
      </x:c>
      <x:c r="D68" s="6" t="s">
        <x:v>50</x:v>
      </x:c>
      <x:c r="E68" s="5" t="s">
        <x:v>85</x:v>
      </x:c>
    </x:row>
    <x:row r="70" spans="1:8">
      <x:c r="A70" s="7" t="s">
        <x:v>86</x:v>
      </x:c>
      <x:c r="B70" s="1" t="n">
        <x:v>1</x:v>
      </x:c>
      <x:c r="C70" s="7" t="s">
        <x:v>87</x:v>
      </x:c>
      <x:c r="D70" s="7" t="s">
        <x:v>88</x:v>
      </x:c>
      <x:c r="E70" s="13" t="s">
        <x:v>89</x:v>
      </x:c>
      <x:c r="F70" s="9" t="n">
        <x:v>40.28</x:v>
      </x:c>
      <x:c r="G70" s="10" t="n">
        <x:v>4.5</x:v>
      </x:c>
      <x:c r="H70" s="11">
        <x:f>ROUND(ROUND(F70,2)*ROUND(G70,3),2)</x:f>
      </x:c>
    </x:row>
    <x:row r="71" spans="1:8">
      <x:c r="A71" s="7" t="s">
        <x:v>86</x:v>
      </x:c>
      <x:c r="B71" s="1" t="n">
        <x:v>2</x:v>
      </x:c>
      <x:c r="C71" s="7" t="s">
        <x:v>90</x:v>
      </x:c>
      <x:c r="D71" s="7" t="s">
        <x:v>88</x:v>
      </x:c>
      <x:c r="E71" s="13" t="s">
        <x:v>91</x:v>
      </x:c>
      <x:c r="F71" s="9" t="n">
        <x:v>20.06</x:v>
      </x:c>
      <x:c r="G71" s="10" t="n">
        <x:v>4.5</x:v>
      </x:c>
      <x:c r="H71" s="11">
        <x:f>ROUND(ROUND(F71,2)*ROUND(G71,3),2)</x:f>
      </x:c>
    </x:row>
    <x:row r="72" spans="1:8">
      <x:c r="A72" s="7" t="s">
        <x:v>86</x:v>
      </x:c>
      <x:c r="B72" s="1" t="n">
        <x:v>3</x:v>
      </x:c>
      <x:c r="C72" s="7" t="s">
        <x:v>92</x:v>
      </x:c>
      <x:c r="D72" s="7" t="s">
        <x:v>93</x:v>
      </x:c>
      <x:c r="E72" s="13" t="s">
        <x:v>94</x:v>
      </x:c>
      <x:c r="F72" s="9" t="n">
        <x:v>79.72</x:v>
      </x:c>
      <x:c r="G72" s="10" t="n">
        <x:v>1.62</x:v>
      </x:c>
      <x:c r="H72" s="11">
        <x:f>ROUND(ROUND(F72,2)*ROUND(G72,3),2)</x:f>
      </x:c>
    </x:row>
    <x:row r="73" spans="1:8">
      <x:c r="A73" s="7" t="s">
        <x:v>86</x:v>
      </x:c>
      <x:c r="B73" s="1" t="n">
        <x:v>4</x:v>
      </x:c>
      <x:c r="C73" s="7" t="s">
        <x:v>95</x:v>
      </x:c>
      <x:c r="D73" s="7" t="s">
        <x:v>21</x:v>
      </x:c>
      <x:c r="E73" s="13" t="s">
        <x:v>96</x:v>
      </x:c>
      <x:c r="F73" s="9" t="n">
        <x:v>921.7</x:v>
      </x:c>
      <x:c r="G73" s="10" t="n">
        <x:v>1</x:v>
      </x:c>
      <x:c r="H73" s="11">
        <x:f>ROUND(ROUND(F73,2)*ROUND(G73,3),2)</x:f>
      </x:c>
    </x:row>
    <x:row r="74" spans="1:8">
      <x:c r="A74" s="7" t="s">
        <x:v>86</x:v>
      </x:c>
      <x:c r="B74" s="1" t="n">
        <x:v>5</x:v>
      </x:c>
      <x:c r="C74" s="7" t="s">
        <x:v>97</x:v>
      </x:c>
      <x:c r="D74" s="7" t="s">
        <x:v>98</x:v>
      </x:c>
      <x:c r="E74" s="13" t="s">
        <x:v>99</x:v>
      </x:c>
      <x:c r="F74" s="9" t="n">
        <x:v>221.93</x:v>
      </x:c>
      <x:c r="G74" s="10" t="n">
        <x:v>2</x:v>
      </x:c>
      <x:c r="H74" s="11">
        <x:f>ROUND(ROUND(F74,2)*ROUND(G74,3),2)</x:f>
      </x:c>
    </x:row>
    <x:row r="75" spans="1:8">
      <x:c r="A75" s="7" t="s">
        <x:v>86</x:v>
      </x:c>
      <x:c r="B75" s="1" t="n">
        <x:v>6</x:v>
      </x:c>
      <x:c r="C75" s="7" t="s">
        <x:v>100</x:v>
      </x:c>
      <x:c r="D75" s="7" t="s">
        <x:v>98</x:v>
      </x:c>
      <x:c r="E75" s="13" t="s">
        <x:v>101</x:v>
      </x:c>
      <x:c r="F75" s="9" t="n">
        <x:v>39.24</x:v>
      </x:c>
      <x:c r="G75" s="10" t="n">
        <x:v>19.135</x:v>
      </x:c>
      <x:c r="H75" s="11">
        <x:f>ROUND(ROUND(F75,2)*ROUND(G75,3),2)</x:f>
      </x:c>
    </x:row>
    <x:row r="76" spans="1:8">
      <x:c r="A76" s="7" t="s">
        <x:v>86</x:v>
      </x:c>
      <x:c r="B76" s="1" t="n">
        <x:v>7</x:v>
      </x:c>
      <x:c r="C76" s="7" t="s">
        <x:v>102</x:v>
      </x:c>
      <x:c r="D76" s="7" t="s">
        <x:v>21</x:v>
      </x:c>
      <x:c r="E76" s="13" t="s">
        <x:v>103</x:v>
      </x:c>
      <x:c r="F76" s="9" t="n">
        <x:v>500.19</x:v>
      </x:c>
      <x:c r="G76" s="10" t="n">
        <x:v>1</x:v>
      </x:c>
      <x:c r="H76" s="11">
        <x:f>ROUND(ROUND(F76,2)*ROUND(G76,3),2)</x:f>
      </x:c>
    </x:row>
    <x:row r="77" spans="1:8">
      <x:c r="E77" s="5" t="s">
        <x:v>15</x:v>
      </x:c>
      <x:c r="F77" s="5" t="s"/>
      <x:c r="G77" s="5" t="s"/>
      <x:c r="H77" s="12">
        <x:f>SUM(H70:H76)</x:f>
      </x:c>
    </x:row>
    <x:row r="79" spans="1:8">
      <x:c r="C79" s="5" t="s">
        <x:v>5</x:v>
      </x:c>
      <x:c r="D79" s="6" t="s">
        <x:v>6</x:v>
      </x:c>
      <x:c r="E79" s="5" t="s">
        <x:v>7</x:v>
      </x:c>
    </x:row>
    <x:row r="80" spans="1:8">
      <x:c r="C80" s="5" t="s">
        <x:v>8</x:v>
      </x:c>
      <x:c r="D80" s="6" t="s">
        <x:v>63</x:v>
      </x:c>
      <x:c r="E80" s="5" t="s">
        <x:v>104</x:v>
      </x:c>
    </x:row>
    <x:row r="82" spans="1:8">
      <x:c r="A82" s="7" t="s">
        <x:v>105</x:v>
      </x:c>
      <x:c r="B82" s="1" t="n">
        <x:v>1</x:v>
      </x:c>
      <x:c r="C82" s="7" t="s">
        <x:v>106</x:v>
      </x:c>
      <x:c r="D82" s="7" t="s">
        <x:v>107</x:v>
      </x:c>
      <x:c r="E82" s="13" t="s">
        <x:v>108</x:v>
      </x:c>
      <x:c r="F82" s="9" t="n">
        <x:v>796.87</x:v>
      </x:c>
      <x:c r="G82" s="10" t="n">
        <x:v>1</x:v>
      </x:c>
      <x:c r="H82" s="11">
        <x:f>ROUND(ROUND(F82,2)*ROUND(G82,3),2)</x:f>
      </x:c>
    </x:row>
    <x:row r="83" spans="1:8">
      <x:c r="E83" s="5" t="s">
        <x:v>15</x:v>
      </x:c>
      <x:c r="F83" s="5" t="s"/>
      <x:c r="G83" s="5" t="s"/>
      <x:c r="H83" s="12">
        <x:f>SUM(H82:H82)</x:f>
      </x:c>
    </x:row>
    <x:row r="85" spans="1:8">
      <x:c r="C85" s="5" t="s">
        <x:v>5</x:v>
      </x:c>
      <x:c r="D85" s="6" t="s">
        <x:v>6</x:v>
      </x:c>
      <x:c r="E85" s="5" t="s">
        <x:v>7</x:v>
      </x:c>
    </x:row>
    <x:row r="86" spans="1:8">
      <x:c r="C86" s="5" t="s">
        <x:v>8</x:v>
      </x:c>
      <x:c r="D86" s="6" t="s">
        <x:v>72</x:v>
      </x:c>
      <x:c r="E86" s="5" t="s">
        <x:v>109</x:v>
      </x:c>
    </x:row>
    <x:row r="88" spans="1:8">
      <x:c r="A88" s="7" t="s">
        <x:v>110</x:v>
      </x:c>
      <x:c r="B88" s="1" t="n">
        <x:v>1</x:v>
      </x:c>
      <x:c r="C88" s="7" t="s">
        <x:v>111</x:v>
      </x:c>
      <x:c r="D88" s="7" t="s">
        <x:v>112</x:v>
      </x:c>
      <x:c r="E88" s="8" t="s">
        <x:v>113</x:v>
      </x:c>
      <x:c r="F88" s="9" t="n">
        <x:v>920.7</x:v>
      </x:c>
      <x:c r="G88" s="10" t="n">
        <x:v>1</x:v>
      </x:c>
      <x:c r="H88" s="11">
        <x:f>ROUND(ROUND(F88,2)*ROUND(G88,3),2)</x:f>
      </x:c>
    </x:row>
    <x:row r="89" spans="1:8">
      <x:c r="E89" s="5" t="s">
        <x:v>15</x:v>
      </x:c>
      <x:c r="F89" s="5" t="s"/>
      <x:c r="G89" s="5" t="s"/>
      <x:c r="H89" s="12">
        <x:f>SUM(H88:H88)</x:f>
      </x:c>
    </x:row>
    <x:row r="91" spans="1:8">
      <x:c r="E91" s="14" t="s">
        <x:v>114</x:v>
      </x:c>
      <x:c r="H91" s="15">
        <x:f>SUM(H9:H90)/2</x:f>
      </x:c>
    </x:row>
  </x:sheetData>
  <x:sheetProtection sheet="1"/>
  <x:mergeCells count="4">
    <x:mergeCell ref="E1:H1"/>
    <x:mergeCell ref="E2:H2"/>
    <x:mergeCell ref="E3:H3"/>
    <x:mergeCell ref="E4:H4"/>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AA845"/>
  <x:sheetViews>
    <x:sheetView workbookViewId="0">
      <x:pane xSplit="0" ySplit="8" topLeftCell="A9" state="frozenSplit"/>
    </x:sheetView>
  </x:sheetViews>
  <x:sheetFormatPr defaultRowHeight="15"/>
  <x:cols>
    <x:col min="1" max="1" width="6.710625" style="0" customWidth="1"/>
    <x:col min="2" max="2" width="14.710625" style="0" customWidth="1"/>
    <x:col min="3" max="3" width="6.210625" style="0" customWidth="1"/>
    <x:col min="4" max="4" width="30.710625" style="0" customWidth="1"/>
    <x:col min="5" max="5" width="10.710625" style="0" customWidth="1"/>
    <x:col min="6" max="6" width="3.0106249999999997" style="0" customWidth="1"/>
    <x:col min="7" max="7" width="2.210625" style="0" customWidth="1"/>
    <x:col min="8" max="8" width="10.710625" style="0" customWidth="1"/>
    <x:col min="9" max="9" width="2.210625" style="0" customWidth="1"/>
    <x:col min="10" max="11" width="10.710625" style="0" customWidth="1"/>
  </x:cols>
  <x:sheetData>
    <x:row r="1" spans="1:27">
      <x:c r="A1" s="16" t="s">
        <x:v>0</x:v>
      </x:c>
      <x:c r="B1" s="16" t="s">
        <x:v>0</x:v>
      </x:c>
      <x:c r="C1" s="16" t="s">
        <x:v>0</x:v>
      </x:c>
      <x:c r="D1" s="16" t="s">
        <x:v>0</x:v>
      </x:c>
      <x:c r="E1" s="16" t="s">
        <x:v>0</x:v>
      </x:c>
      <x:c r="F1" s="16" t="s">
        <x:v>0</x:v>
      </x:c>
      <x:c r="G1" s="16" t="s">
        <x:v>0</x:v>
      </x:c>
      <x:c r="H1" s="16" t="s">
        <x:v>0</x:v>
      </x:c>
      <x:c r="I1" s="16" t="s">
        <x:v>0</x:v>
      </x:c>
      <x:c r="J1" s="16" t="s">
        <x:v>0</x:v>
      </x:c>
      <x:c r="K1" s="16" t="s">
        <x:v>0</x:v>
      </x:c>
    </x:row>
    <x:row r="2" spans="1:27">
      <x:c r="A2" s="16" t="s"/>
      <x:c r="B2" s="16" t="s"/>
      <x:c r="C2" s="16" t="s"/>
      <x:c r="D2" s="16" t="s"/>
      <x:c r="E2" s="16" t="s"/>
      <x:c r="F2" s="16" t="s"/>
      <x:c r="G2" s="16" t="s"/>
      <x:c r="H2" s="16" t="s"/>
      <x:c r="I2" s="16" t="s"/>
      <x:c r="J2" s="16" t="s"/>
      <x:c r="K2" s="16" t="s"/>
    </x:row>
    <x:row r="3" spans="1:27">
      <x:c r="A3" s="16" t="s"/>
      <x:c r="B3" s="16" t="s"/>
      <x:c r="C3" s="16" t="s"/>
      <x:c r="D3" s="16" t="s"/>
      <x:c r="E3" s="16" t="s"/>
      <x:c r="F3" s="16" t="s"/>
      <x:c r="G3" s="16" t="s"/>
      <x:c r="H3" s="16" t="s"/>
      <x:c r="I3" s="16" t="s"/>
      <x:c r="J3" s="16" t="s"/>
      <x:c r="K3" s="16" t="s"/>
    </x:row>
    <x:row r="4" spans="1:27">
      <x:c r="A4" s="16" t="s"/>
      <x:c r="B4" s="16" t="s"/>
      <x:c r="C4" s="16" t="s"/>
      <x:c r="D4" s="16" t="s"/>
      <x:c r="E4" s="16" t="s"/>
      <x:c r="F4" s="16" t="s"/>
      <x:c r="G4" s="16" t="s"/>
      <x:c r="H4" s="16" t="s"/>
      <x:c r="I4" s="16" t="s"/>
      <x:c r="J4" s="16" t="s"/>
      <x:c r="K4" s="16" t="s"/>
    </x:row>
    <x:row r="6" spans="1:27">
      <x:c r="A6" s="3" t="s">
        <x:v>115</x:v>
      </x:c>
      <x:c r="B6" s="3" t="s">
        <x:v>115</x:v>
      </x:c>
      <x:c r="C6" s="3" t="s">
        <x:v>115</x:v>
      </x:c>
      <x:c r="D6" s="3" t="s">
        <x:v>115</x:v>
      </x:c>
      <x:c r="E6" s="3" t="s">
        <x:v>115</x:v>
      </x:c>
      <x:c r="F6" s="3" t="s">
        <x:v>115</x:v>
      </x:c>
      <x:c r="G6" s="3" t="s">
        <x:v>115</x:v>
      </x:c>
      <x:c r="H6" s="3" t="s">
        <x:v>115</x:v>
      </x:c>
      <x:c r="I6" s="3" t="s">
        <x:v>115</x:v>
      </x:c>
      <x:c r="J6" s="3" t="s">
        <x:v>115</x:v>
      </x:c>
      <x:c r="K6" s="3" t="s">
        <x:v>115</x:v>
      </x:c>
    </x:row>
    <x:row r="8" spans="1:27">
      <x:c r="A8" s="34" t="s">
        <x:v>116</x:v>
      </x:c>
      <x:c r="B8" s="34" t="s">
        <x:v>117</x:v>
      </x:c>
      <x:c r="C8" s="34" t="s">
        <x:v>118</x:v>
      </x:c>
      <x:c r="D8" s="34" t="s">
        <x:v>119</x:v>
      </x:c>
      <x:c r="E8" s="34" t="s"/>
      <x:c r="F8" s="34" t="s"/>
      <x:c r="G8" s="34" t="s"/>
      <x:c r="H8" s="34" t="s"/>
      <x:c r="I8" s="34" t="s"/>
      <x:c r="J8" s="34" t="s"/>
      <x:c r="K8" s="34" t="s">
        <x:v>2</x:v>
      </x:c>
    </x:row>
    <x:row r="10" spans="1:27">
      <x:c r="A10" s="19" t="s">
        <x:v>120</x:v>
      </x:c>
      <x:c r="B10" s="19" t="s"/>
    </x:row>
    <x:row r="11" spans="1:27" customFormat="1" ht="45" customHeight="1">
      <x:c r="A11" s="35" t="s"/>
      <x:c r="B11" s="35" t="s">
        <x:v>121</x:v>
      </x:c>
      <x:c r="C11" s="36" t="s">
        <x:v>88</x:v>
      </x:c>
      <x:c r="D11" s="37" t="s">
        <x:v>122</x:v>
      </x:c>
      <x:c r="E11" s="36" t="s"/>
      <x:c r="F11" s="36" t="s"/>
      <x:c r="G11" s="36" t="s"/>
      <x:c r="H11" s="38" t="s">
        <x:v>123</x:v>
      </x:c>
      <x:c r="I11" s="39" t="n">
        <x:v>1</x:v>
      </x:c>
      <x:c r="J11" s="40" t="s"/>
      <x:c r="K11" s="41">
        <x:f>ROUND(K16,2)</x:f>
      </x:c>
      <x:c r="L11" s="36" t="s"/>
      <x:c r="M11" s="36" t="s"/>
      <x:c r="N11" s="36" t="s"/>
      <x:c r="O11" s="36" t="s"/>
      <x:c r="P11" s="36" t="s"/>
      <x:c r="Q11" s="36" t="s"/>
      <x:c r="R11" s="36" t="s"/>
      <x:c r="S11" s="36" t="s"/>
      <x:c r="T11" s="36" t="s"/>
      <x:c r="U11" s="36" t="s"/>
      <x:c r="V11" s="36" t="s"/>
      <x:c r="W11" s="36" t="s"/>
      <x:c r="X11" s="36" t="s"/>
      <x:c r="Y11" s="36" t="s"/>
      <x:c r="Z11" s="36" t="s"/>
      <x:c r="AA11" s="36" t="s"/>
    </x:row>
    <x:row r="12" spans="1:27">
      <x:c r="B12" s="14" t="s">
        <x:v>124</x:v>
      </x:c>
    </x:row>
    <x:row r="13" spans="1:27">
      <x:c r="B13" s="0" t="s">
        <x:v>125</x:v>
      </x:c>
      <x:c r="C13" s="0" t="s">
        <x:v>126</x:v>
      </x:c>
      <x:c r="D13" s="0" t="s">
        <x:v>127</x:v>
      </x:c>
      <x:c r="E13" s="42" t="n">
        <x:v>0.197</x:v>
      </x:c>
      <x:c r="F13" s="0" t="s">
        <x:v>128</x:v>
      </x:c>
      <x:c r="G13" s="0" t="s">
        <x:v>129</x:v>
      </x:c>
      <x:c r="H13" s="43" t="n">
        <x:v>42.7</x:v>
      </x:c>
      <x:c r="I13" s="0" t="s">
        <x:v>130</x:v>
      </x:c>
      <x:c r="J13" s="44">
        <x:f>ROUND(E13/I11* H13,5)</x:f>
      </x:c>
      <x:c r="K13" s="45" t="s"/>
    </x:row>
    <x:row r="14" spans="1:27">
      <x:c r="D14" s="46" t="s">
        <x:v>131</x:v>
      </x:c>
      <x:c r="E14" s="45" t="s"/>
      <x:c r="H14" s="45" t="s"/>
      <x:c r="K14" s="43">
        <x:f>SUM(J13:J13)</x:f>
      </x:c>
    </x:row>
    <x:row r="15" spans="1:27">
      <x:c r="D15" s="46" t="s">
        <x:v>132</x:v>
      </x:c>
      <x:c r="E15" s="45" t="s"/>
      <x:c r="H15" s="45" t="s"/>
      <x:c r="K15" s="47">
        <x:f>SUM(J12:J14)</x:f>
      </x:c>
    </x:row>
    <x:row r="16" spans="1:27">
      <x:c r="D16" s="46" t="s">
        <x:v>133</x:v>
      </x:c>
      <x:c r="E16" s="45" t="s"/>
      <x:c r="H16" s="45" t="s"/>
      <x:c r="K16" s="47">
        <x:f>SUM(K15:K15)</x:f>
      </x:c>
    </x:row>
    <x:row r="18" spans="1:27" customFormat="1" ht="45" customHeight="1">
      <x:c r="A18" s="35" t="s"/>
      <x:c r="B18" s="35" t="s">
        <x:v>134</x:v>
      </x:c>
      <x:c r="C18" s="36" t="s">
        <x:v>21</x:v>
      </x:c>
      <x:c r="D18" s="37" t="s">
        <x:v>135</x:v>
      </x:c>
      <x:c r="E18" s="36" t="s"/>
      <x:c r="F18" s="36" t="s"/>
      <x:c r="G18" s="36" t="s"/>
      <x:c r="H18" s="38" t="s">
        <x:v>123</x:v>
      </x:c>
      <x:c r="I18" s="39" t="n">
        <x:v>1</x:v>
      </x:c>
      <x:c r="J18" s="40" t="s"/>
      <x:c r="K18" s="41">
        <x:f>ROUND(K31,2)</x:f>
      </x:c>
      <x:c r="L18" s="36" t="s"/>
      <x:c r="M18" s="36" t="s"/>
      <x:c r="N18" s="36" t="s"/>
      <x:c r="O18" s="36" t="s"/>
      <x:c r="P18" s="36" t="s"/>
      <x:c r="Q18" s="36" t="s"/>
      <x:c r="R18" s="36" t="s"/>
      <x:c r="S18" s="36" t="s"/>
      <x:c r="T18" s="36" t="s"/>
      <x:c r="U18" s="36" t="s"/>
      <x:c r="V18" s="36" t="s"/>
      <x:c r="W18" s="36" t="s"/>
      <x:c r="X18" s="36" t="s"/>
      <x:c r="Y18" s="36" t="s"/>
      <x:c r="Z18" s="36" t="s"/>
      <x:c r="AA18" s="36" t="s"/>
    </x:row>
    <x:row r="19" spans="1:27">
      <x:c r="B19" s="14" t="s">
        <x:v>136</x:v>
      </x:c>
    </x:row>
    <x:row r="20" spans="1:27">
      <x:c r="B20" s="0" t="s">
        <x:v>137</x:v>
      </x:c>
      <x:c r="C20" s="0" t="s">
        <x:v>126</x:v>
      </x:c>
      <x:c r="D20" s="0" t="s">
        <x:v>138</x:v>
      </x:c>
      <x:c r="E20" s="42" t="n">
        <x:v>0.87</x:v>
      </x:c>
      <x:c r="F20" s="0" t="s">
        <x:v>128</x:v>
      </x:c>
      <x:c r="G20" s="0" t="s">
        <x:v>129</x:v>
      </x:c>
      <x:c r="H20" s="43" t="n">
        <x:v>20.68</x:v>
      </x:c>
      <x:c r="I20" s="0" t="s">
        <x:v>130</x:v>
      </x:c>
      <x:c r="J20" s="44">
        <x:f>ROUND(E20/I18* H20,5)</x:f>
      </x:c>
      <x:c r="K20" s="45" t="s"/>
    </x:row>
    <x:row r="21" spans="1:27">
      <x:c r="B21" s="0" t="s">
        <x:v>139</x:v>
      </x:c>
      <x:c r="C21" s="0" t="s">
        <x:v>126</x:v>
      </x:c>
      <x:c r="D21" s="0" t="s">
        <x:v>140</x:v>
      </x:c>
      <x:c r="E21" s="42" t="n">
        <x:v>0.175</x:v>
      </x:c>
      <x:c r="F21" s="0" t="s">
        <x:v>128</x:v>
      </x:c>
      <x:c r="G21" s="0" t="s">
        <x:v>129</x:v>
      </x:c>
      <x:c r="H21" s="43" t="n">
        <x:v>17.76</x:v>
      </x:c>
      <x:c r="I21" s="0" t="s">
        <x:v>130</x:v>
      </x:c>
      <x:c r="J21" s="44">
        <x:f>ROUND(E21/I18* H21,5)</x:f>
      </x:c>
      <x:c r="K21" s="45" t="s"/>
    </x:row>
    <x:row r="22" spans="1:27">
      <x:c r="D22" s="46" t="s">
        <x:v>141</x:v>
      </x:c>
      <x:c r="E22" s="45" t="s"/>
      <x:c r="H22" s="45" t="s"/>
      <x:c r="K22" s="43">
        <x:f>SUM(J20:J21)</x:f>
      </x:c>
    </x:row>
    <x:row r="23" spans="1:27">
      <x:c r="B23" s="14" t="s">
        <x:v>142</x:v>
      </x:c>
      <x:c r="E23" s="45" t="s"/>
      <x:c r="H23" s="45" t="s"/>
      <x:c r="K23" s="45" t="s"/>
    </x:row>
    <x:row r="24" spans="1:27">
      <x:c r="B24" s="0" t="s">
        <x:v>143</x:v>
      </x:c>
      <x:c r="C24" s="0" t="s">
        <x:v>144</x:v>
      </x:c>
      <x:c r="D24" s="0" t="s">
        <x:v>145</x:v>
      </x:c>
      <x:c r="E24" s="42" t="n">
        <x:v>0.12</x:v>
      </x:c>
      <x:c r="G24" s="0" t="s">
        <x:v>129</x:v>
      </x:c>
      <x:c r="H24" s="43" t="n">
        <x:v>12.17</x:v>
      </x:c>
      <x:c r="I24" s="0" t="s">
        <x:v>130</x:v>
      </x:c>
      <x:c r="J24" s="44">
        <x:f>ROUND(E24* H24,5)</x:f>
      </x:c>
      <x:c r="K24" s="45" t="s"/>
    </x:row>
    <x:row r="25" spans="1:27">
      <x:c r="B25" s="0" t="s">
        <x:v>146</x:v>
      </x:c>
      <x:c r="C25" s="0" t="s">
        <x:v>144</x:v>
      </x:c>
      <x:c r="D25" s="0" t="s">
        <x:v>147</x:v>
      </x:c>
      <x:c r="E25" s="42" t="n">
        <x:v>0.37</x:v>
      </x:c>
      <x:c r="G25" s="0" t="s">
        <x:v>129</x:v>
      </x:c>
      <x:c r="H25" s="43" t="n">
        <x:v>9.74</x:v>
      </x:c>
      <x:c r="I25" s="0" t="s">
        <x:v>130</x:v>
      </x:c>
      <x:c r="J25" s="44">
        <x:f>ROUND(E25* H25,5)</x:f>
      </x:c>
      <x:c r="K25" s="45" t="s"/>
    </x:row>
    <x:row r="26" spans="1:27">
      <x:c r="B26" s="0" t="s">
        <x:v>148</x:v>
      </x:c>
      <x:c r="C26" s="0" t="s">
        <x:v>98</x:v>
      </x:c>
      <x:c r="D26" s="0" t="s">
        <x:v>149</x:v>
      </x:c>
      <x:c r="E26" s="42" t="n">
        <x:v>3.87</x:v>
      </x:c>
      <x:c r="G26" s="0" t="s">
        <x:v>129</x:v>
      </x:c>
      <x:c r="H26" s="43" t="n">
        <x:v>122.35</x:v>
      </x:c>
      <x:c r="I26" s="0" t="s">
        <x:v>130</x:v>
      </x:c>
      <x:c r="J26" s="44">
        <x:f>ROUND(E26* H26,5)</x:f>
      </x:c>
      <x:c r="K26" s="45" t="s"/>
    </x:row>
    <x:row r="27" spans="1:27">
      <x:c r="D27" s="46" t="s">
        <x:v>150</x:v>
      </x:c>
      <x:c r="E27" s="45" t="s"/>
      <x:c r="H27" s="45" t="s"/>
      <x:c r="K27" s="43">
        <x:f>SUM(J24:J26)</x:f>
      </x:c>
    </x:row>
    <x:row r="28" spans="1:27">
      <x:c r="E28" s="45" t="s"/>
      <x:c r="H28" s="45" t="s"/>
      <x:c r="K28" s="45" t="s"/>
    </x:row>
    <x:row r="29" spans="1:27">
      <x:c r="D29" s="46" t="s">
        <x:v>151</x:v>
      </x:c>
      <x:c r="E29" s="45" t="s"/>
      <x:c r="H29" s="45" t="n">
        <x:v>2.5</x:v>
      </x:c>
      <x:c r="I29" s="0" t="s">
        <x:v>152</x:v>
      </x:c>
      <x:c r="J29" s="0">
        <x:f>ROUND(H29/100*K22,5)</x:f>
      </x:c>
      <x:c r="K29" s="45" t="s"/>
    </x:row>
    <x:row r="30" spans="1:27">
      <x:c r="D30" s="46" t="s">
        <x:v>132</x:v>
      </x:c>
      <x:c r="E30" s="45" t="s"/>
      <x:c r="H30" s="45" t="s"/>
      <x:c r="K30" s="47">
        <x:f>SUM(J19:J29)</x:f>
      </x:c>
    </x:row>
    <x:row r="31" spans="1:27">
      <x:c r="D31" s="46" t="s">
        <x:v>133</x:v>
      </x:c>
      <x:c r="E31" s="45" t="s"/>
      <x:c r="H31" s="45" t="s"/>
      <x:c r="K31" s="47">
        <x:f>SUM(K30:K30)</x:f>
      </x:c>
    </x:row>
    <x:row r="33" spans="1:27" customFormat="1" ht="45" customHeight="1">
      <x:c r="A33" s="35" t="s"/>
      <x:c r="B33" s="35" t="s">
        <x:v>153</x:v>
      </x:c>
      <x:c r="C33" s="36" t="s">
        <x:v>24</x:v>
      </x:c>
      <x:c r="D33" s="37" t="s">
        <x:v>154</x:v>
      </x:c>
      <x:c r="E33" s="36" t="s"/>
      <x:c r="F33" s="36" t="s"/>
      <x:c r="G33" s="36" t="s"/>
      <x:c r="H33" s="38" t="s">
        <x:v>123</x:v>
      </x:c>
      <x:c r="I33" s="39" t="n">
        <x:v>1</x:v>
      </x:c>
      <x:c r="J33" s="40" t="s"/>
      <x:c r="K33" s="41">
        <x:f>ROUND(K45,2)</x:f>
      </x:c>
      <x:c r="L33" s="36" t="s"/>
      <x:c r="M33" s="36" t="s"/>
      <x:c r="N33" s="36" t="s"/>
      <x:c r="O33" s="36" t="s"/>
      <x:c r="P33" s="36" t="s"/>
      <x:c r="Q33" s="36" t="s"/>
      <x:c r="R33" s="36" t="s"/>
      <x:c r="S33" s="36" t="s"/>
      <x:c r="T33" s="36" t="s"/>
      <x:c r="U33" s="36" t="s"/>
      <x:c r="V33" s="36" t="s"/>
      <x:c r="W33" s="36" t="s"/>
      <x:c r="X33" s="36" t="s"/>
      <x:c r="Y33" s="36" t="s"/>
      <x:c r="Z33" s="36" t="s"/>
      <x:c r="AA33" s="36" t="s"/>
    </x:row>
    <x:row r="34" spans="1:27">
      <x:c r="B34" s="14" t="s">
        <x:v>136</x:v>
      </x:c>
    </x:row>
    <x:row r="35" spans="1:27">
      <x:c r="B35" s="0" t="s">
        <x:v>155</x:v>
      </x:c>
      <x:c r="C35" s="0" t="s">
        <x:v>126</x:v>
      </x:c>
      <x:c r="D35" s="0" t="s">
        <x:v>156</x:v>
      </x:c>
      <x:c r="E35" s="42" t="n">
        <x:v>1</x:v>
      </x:c>
      <x:c r="F35" s="0" t="s">
        <x:v>128</x:v>
      </x:c>
      <x:c r="G35" s="0" t="s">
        <x:v>129</x:v>
      </x:c>
      <x:c r="H35" s="43" t="n">
        <x:v>17.73</x:v>
      </x:c>
      <x:c r="I35" s="0" t="s">
        <x:v>130</x:v>
      </x:c>
      <x:c r="J35" s="44">
        <x:f>ROUND(E35/I33* H35,5)</x:f>
      </x:c>
      <x:c r="K35" s="45" t="s"/>
    </x:row>
    <x:row r="36" spans="1:27">
      <x:c r="B36" s="0" t="s">
        <x:v>157</x:v>
      </x:c>
      <x:c r="C36" s="0" t="s">
        <x:v>126</x:v>
      </x:c>
      <x:c r="D36" s="0" t="s">
        <x:v>158</x:v>
      </x:c>
      <x:c r="E36" s="42" t="n">
        <x:v>1</x:v>
      </x:c>
      <x:c r="F36" s="0" t="s">
        <x:v>128</x:v>
      </x:c>
      <x:c r="G36" s="0" t="s">
        <x:v>129</x:v>
      </x:c>
      <x:c r="H36" s="43" t="n">
        <x:v>20.68</x:v>
      </x:c>
      <x:c r="I36" s="0" t="s">
        <x:v>130</x:v>
      </x:c>
      <x:c r="J36" s="44">
        <x:f>ROUND(E36/I33* H36,5)</x:f>
      </x:c>
      <x:c r="K36" s="45" t="s"/>
    </x:row>
    <x:row r="37" spans="1:27">
      <x:c r="D37" s="46" t="s">
        <x:v>141</x:v>
      </x:c>
      <x:c r="E37" s="45" t="s"/>
      <x:c r="H37" s="45" t="s"/>
      <x:c r="K37" s="43">
        <x:f>SUM(J35:J36)</x:f>
      </x:c>
    </x:row>
    <x:row r="38" spans="1:27">
      <x:c r="B38" s="14" t="s">
        <x:v>142</x:v>
      </x:c>
      <x:c r="E38" s="45" t="s"/>
      <x:c r="H38" s="45" t="s"/>
      <x:c r="K38" s="45" t="s"/>
    </x:row>
    <x:row r="39" spans="1:27">
      <x:c r="B39" s="0" t="s">
        <x:v>159</x:v>
      </x:c>
      <x:c r="C39" s="0" t="s">
        <x:v>21</x:v>
      </x:c>
      <x:c r="D39" s="0" t="s">
        <x:v>160</x:v>
      </x:c>
      <x:c r="E39" s="42" t="n">
        <x:v>1</x:v>
      </x:c>
      <x:c r="G39" s="0" t="s">
        <x:v>129</x:v>
      </x:c>
      <x:c r="H39" s="43" t="n">
        <x:v>4.75</x:v>
      </x:c>
      <x:c r="I39" s="0" t="s">
        <x:v>130</x:v>
      </x:c>
      <x:c r="J39" s="44">
        <x:f>ROUND(E39* H39,5)</x:f>
      </x:c>
      <x:c r="K39" s="45" t="s"/>
    </x:row>
    <x:row r="40" spans="1:27">
      <x:c r="B40" s="0" t="s">
        <x:v>161</x:v>
      </x:c>
      <x:c r="C40" s="0" t="s">
        <x:v>24</x:v>
      </x:c>
      <x:c r="D40" s="0" t="s">
        <x:v>162</x:v>
      </x:c>
      <x:c r="E40" s="42" t="n">
        <x:v>1</x:v>
      </x:c>
      <x:c r="G40" s="0" t="s">
        <x:v>129</x:v>
      </x:c>
      <x:c r="H40" s="43" t="n">
        <x:v>254.16</x:v>
      </x:c>
      <x:c r="I40" s="0" t="s">
        <x:v>130</x:v>
      </x:c>
      <x:c r="J40" s="44">
        <x:f>ROUND(E40* H40,5)</x:f>
      </x:c>
      <x:c r="K40" s="45" t="s"/>
    </x:row>
    <x:row r="41" spans="1:27">
      <x:c r="D41" s="46" t="s">
        <x:v>150</x:v>
      </x:c>
      <x:c r="E41" s="45" t="s"/>
      <x:c r="H41" s="45" t="s"/>
      <x:c r="K41" s="43">
        <x:f>SUM(J39:J40)</x:f>
      </x:c>
    </x:row>
    <x:row r="42" spans="1:27">
      <x:c r="E42" s="45" t="s"/>
      <x:c r="H42" s="45" t="s"/>
      <x:c r="K42" s="45" t="s"/>
    </x:row>
    <x:row r="43" spans="1:27">
      <x:c r="D43" s="46" t="s">
        <x:v>151</x:v>
      </x:c>
      <x:c r="E43" s="45" t="s"/>
      <x:c r="H43" s="45" t="n">
        <x:v>2.5</x:v>
      </x:c>
      <x:c r="I43" s="0" t="s">
        <x:v>152</x:v>
      </x:c>
      <x:c r="J43" s="0">
        <x:f>ROUND(H43/100*K37,5)</x:f>
      </x:c>
      <x:c r="K43" s="45" t="s"/>
    </x:row>
    <x:row r="44" spans="1:27">
      <x:c r="D44" s="46" t="s">
        <x:v>132</x:v>
      </x:c>
      <x:c r="E44" s="45" t="s"/>
      <x:c r="H44" s="45" t="s"/>
      <x:c r="K44" s="47">
        <x:f>SUM(J34:J43)</x:f>
      </x:c>
    </x:row>
    <x:row r="45" spans="1:27">
      <x:c r="D45" s="46" t="s">
        <x:v>133</x:v>
      </x:c>
      <x:c r="E45" s="45" t="s"/>
      <x:c r="H45" s="45" t="s"/>
      <x:c r="K45" s="47">
        <x:f>SUM(K44:K44)</x:f>
      </x:c>
    </x:row>
    <x:row r="47" spans="1:27" customFormat="1" ht="45" customHeight="1">
      <x:c r="A47" s="35" t="s"/>
      <x:c r="B47" s="35" t="s">
        <x:v>163</x:v>
      </x:c>
      <x:c r="C47" s="36" t="s">
        <x:v>21</x:v>
      </x:c>
      <x:c r="D47" s="37" t="s">
        <x:v>164</x:v>
      </x:c>
      <x:c r="E47" s="36" t="s"/>
      <x:c r="F47" s="36" t="s"/>
      <x:c r="G47" s="36" t="s"/>
      <x:c r="H47" s="38" t="s">
        <x:v>123</x:v>
      </x:c>
      <x:c r="I47" s="39" t="n">
        <x:v>1</x:v>
      </x:c>
      <x:c r="J47" s="40" t="s"/>
      <x:c r="K47" s="41">
        <x:f>ROUND(K59,2)</x:f>
      </x:c>
      <x:c r="L47" s="36" t="s"/>
      <x:c r="M47" s="36" t="s"/>
      <x:c r="N47" s="36" t="s"/>
      <x:c r="O47" s="36" t="s"/>
      <x:c r="P47" s="36" t="s"/>
      <x:c r="Q47" s="36" t="s"/>
      <x:c r="R47" s="36" t="s"/>
      <x:c r="S47" s="36" t="s"/>
      <x:c r="T47" s="36" t="s"/>
      <x:c r="U47" s="36" t="s"/>
      <x:c r="V47" s="36" t="s"/>
      <x:c r="W47" s="36" t="s"/>
      <x:c r="X47" s="36" t="s"/>
      <x:c r="Y47" s="36" t="s"/>
      <x:c r="Z47" s="36" t="s"/>
      <x:c r="AA47" s="36" t="s"/>
    </x:row>
    <x:row r="48" spans="1:27">
      <x:c r="B48" s="14" t="s">
        <x:v>136</x:v>
      </x:c>
    </x:row>
    <x:row r="49" spans="1:27">
      <x:c r="B49" s="0" t="s">
        <x:v>165</x:v>
      </x:c>
      <x:c r="C49" s="0" t="s">
        <x:v>126</x:v>
      </x:c>
      <x:c r="D49" s="0" t="s">
        <x:v>166</x:v>
      </x:c>
      <x:c r="E49" s="42" t="n">
        <x:v>0.1</x:v>
      </x:c>
      <x:c r="F49" s="0" t="s">
        <x:v>128</x:v>
      </x:c>
      <x:c r="G49" s="0" t="s">
        <x:v>129</x:v>
      </x:c>
      <x:c r="H49" s="43" t="n">
        <x:v>18.22</x:v>
      </x:c>
      <x:c r="I49" s="0" t="s">
        <x:v>130</x:v>
      </x:c>
      <x:c r="J49" s="44">
        <x:f>ROUND(E49/I47* H49,5)</x:f>
      </x:c>
      <x:c r="K49" s="45" t="s"/>
    </x:row>
    <x:row r="50" spans="1:27">
      <x:c r="B50" s="0" t="s">
        <x:v>167</x:v>
      </x:c>
      <x:c r="C50" s="0" t="s">
        <x:v>126</x:v>
      </x:c>
      <x:c r="D50" s="0" t="s">
        <x:v>168</x:v>
      </x:c>
      <x:c r="E50" s="42" t="n">
        <x:v>0.1</x:v>
      </x:c>
      <x:c r="F50" s="0" t="s">
        <x:v>128</x:v>
      </x:c>
      <x:c r="G50" s="0" t="s">
        <x:v>129</x:v>
      </x:c>
      <x:c r="H50" s="43" t="n">
        <x:v>21.24</x:v>
      </x:c>
      <x:c r="I50" s="0" t="s">
        <x:v>130</x:v>
      </x:c>
      <x:c r="J50" s="44">
        <x:f>ROUND(E50/I47* H50,5)</x:f>
      </x:c>
      <x:c r="K50" s="45" t="s"/>
    </x:row>
    <x:row r="51" spans="1:27">
      <x:c r="D51" s="46" t="s">
        <x:v>141</x:v>
      </x:c>
      <x:c r="E51" s="45" t="s"/>
      <x:c r="H51" s="45" t="s"/>
      <x:c r="K51" s="43">
        <x:f>SUM(J49:J50)</x:f>
      </x:c>
    </x:row>
    <x:row r="52" spans="1:27">
      <x:c r="B52" s="14" t="s">
        <x:v>142</x:v>
      </x:c>
      <x:c r="E52" s="45" t="s"/>
      <x:c r="H52" s="45" t="s"/>
      <x:c r="K52" s="45" t="s"/>
    </x:row>
    <x:row r="53" spans="1:27">
      <x:c r="B53" s="0" t="s">
        <x:v>169</x:v>
      </x:c>
      <x:c r="C53" s="0" t="s">
        <x:v>21</x:v>
      </x:c>
      <x:c r="D53" s="0" t="s">
        <x:v>170</x:v>
      </x:c>
      <x:c r="E53" s="42" t="n">
        <x:v>1</x:v>
      </x:c>
      <x:c r="G53" s="0" t="s">
        <x:v>129</x:v>
      </x:c>
      <x:c r="H53" s="43" t="n">
        <x:v>1.2</x:v>
      </x:c>
      <x:c r="I53" s="0" t="s">
        <x:v>130</x:v>
      </x:c>
      <x:c r="J53" s="44">
        <x:f>ROUND(E53* H53,5)</x:f>
      </x:c>
      <x:c r="K53" s="45" t="s"/>
    </x:row>
    <x:row r="54" spans="1:27">
      <x:c r="B54" s="0" t="s">
        <x:v>171</x:v>
      </x:c>
      <x:c r="C54" s="0" t="s">
        <x:v>21</x:v>
      </x:c>
      <x:c r="D54" s="0" t="s">
        <x:v>172</x:v>
      </x:c>
      <x:c r="E54" s="42" t="n">
        <x:v>1</x:v>
      </x:c>
      <x:c r="G54" s="0" t="s">
        <x:v>129</x:v>
      </x:c>
      <x:c r="H54" s="43" t="n">
        <x:v>36.97</x:v>
      </x:c>
      <x:c r="I54" s="0" t="s">
        <x:v>130</x:v>
      </x:c>
      <x:c r="J54" s="44">
        <x:f>ROUND(E54* H54,5)</x:f>
      </x:c>
      <x:c r="K54" s="45" t="s"/>
    </x:row>
    <x:row r="55" spans="1:27">
      <x:c r="D55" s="46" t="s">
        <x:v>150</x:v>
      </x:c>
      <x:c r="E55" s="45" t="s"/>
      <x:c r="H55" s="45" t="s"/>
      <x:c r="K55" s="43">
        <x:f>SUM(J53:J54)</x:f>
      </x:c>
    </x:row>
    <x:row r="56" spans="1:27">
      <x:c r="E56" s="45" t="s"/>
      <x:c r="H56" s="45" t="s"/>
      <x:c r="K56" s="45" t="s"/>
    </x:row>
    <x:row r="57" spans="1:27">
      <x:c r="D57" s="46" t="s">
        <x:v>151</x:v>
      </x:c>
      <x:c r="E57" s="45" t="s"/>
      <x:c r="H57" s="45" t="n">
        <x:v>1.5</x:v>
      </x:c>
      <x:c r="I57" s="0" t="s">
        <x:v>152</x:v>
      </x:c>
      <x:c r="J57" s="0">
        <x:f>ROUND(H57/100*K51,5)</x:f>
      </x:c>
      <x:c r="K57" s="45" t="s"/>
    </x:row>
    <x:row r="58" spans="1:27">
      <x:c r="D58" s="46" t="s">
        <x:v>132</x:v>
      </x:c>
      <x:c r="E58" s="45" t="s"/>
      <x:c r="H58" s="45" t="s"/>
      <x:c r="K58" s="47">
        <x:f>SUM(J48:J57)</x:f>
      </x:c>
    </x:row>
    <x:row r="59" spans="1:27">
      <x:c r="D59" s="46" t="s">
        <x:v>133</x:v>
      </x:c>
      <x:c r="E59" s="45" t="s"/>
      <x:c r="H59" s="45" t="s"/>
      <x:c r="K59" s="47">
        <x:f>SUM(K58:K58)</x:f>
      </x:c>
    </x:row>
    <x:row r="61" spans="1:27" customFormat="1" ht="45" customHeight="1">
      <x:c r="A61" s="35" t="s"/>
      <x:c r="B61" s="35" t="s">
        <x:v>173</x:v>
      </x:c>
      <x:c r="C61" s="36" t="s">
        <x:v>21</x:v>
      </x:c>
      <x:c r="D61" s="37" t="s">
        <x:v>174</x:v>
      </x:c>
      <x:c r="E61" s="36" t="s"/>
      <x:c r="F61" s="36" t="s"/>
      <x:c r="G61" s="36" t="s"/>
      <x:c r="H61" s="38" t="s">
        <x:v>123</x:v>
      </x:c>
      <x:c r="I61" s="39" t="n">
        <x:v>1</x:v>
      </x:c>
      <x:c r="J61" s="40" t="s"/>
      <x:c r="K61" s="41">
        <x:f>ROUND(K73,2)</x:f>
      </x:c>
      <x:c r="L61" s="36" t="s"/>
      <x:c r="M61" s="36" t="s"/>
      <x:c r="N61" s="36" t="s"/>
      <x:c r="O61" s="36" t="s"/>
      <x:c r="P61" s="36" t="s"/>
      <x:c r="Q61" s="36" t="s"/>
      <x:c r="R61" s="36" t="s"/>
      <x:c r="S61" s="36" t="s"/>
      <x:c r="T61" s="36" t="s"/>
      <x:c r="U61" s="36" t="s"/>
      <x:c r="V61" s="36" t="s"/>
      <x:c r="W61" s="36" t="s"/>
      <x:c r="X61" s="36" t="s"/>
      <x:c r="Y61" s="36" t="s"/>
      <x:c r="Z61" s="36" t="s"/>
      <x:c r="AA61" s="36" t="s"/>
    </x:row>
    <x:row r="62" spans="1:27">
      <x:c r="B62" s="14" t="s">
        <x:v>136</x:v>
      </x:c>
    </x:row>
    <x:row r="63" spans="1:27">
      <x:c r="B63" s="0" t="s">
        <x:v>165</x:v>
      </x:c>
      <x:c r="C63" s="0" t="s">
        <x:v>126</x:v>
      </x:c>
      <x:c r="D63" s="0" t="s">
        <x:v>166</x:v>
      </x:c>
      <x:c r="E63" s="42" t="n">
        <x:v>0.025</x:v>
      </x:c>
      <x:c r="F63" s="0" t="s">
        <x:v>128</x:v>
      </x:c>
      <x:c r="G63" s="0" t="s">
        <x:v>129</x:v>
      </x:c>
      <x:c r="H63" s="43" t="n">
        <x:v>18.22</x:v>
      </x:c>
      <x:c r="I63" s="0" t="s">
        <x:v>130</x:v>
      </x:c>
      <x:c r="J63" s="44">
        <x:f>ROUND(E63/I61* H63,5)</x:f>
      </x:c>
      <x:c r="K63" s="45" t="s"/>
    </x:row>
    <x:row r="64" spans="1:27">
      <x:c r="B64" s="0" t="s">
        <x:v>167</x:v>
      </x:c>
      <x:c r="C64" s="0" t="s">
        <x:v>126</x:v>
      </x:c>
      <x:c r="D64" s="0" t="s">
        <x:v>168</x:v>
      </x:c>
      <x:c r="E64" s="42" t="n">
        <x:v>0.025</x:v>
      </x:c>
      <x:c r="F64" s="0" t="s">
        <x:v>128</x:v>
      </x:c>
      <x:c r="G64" s="0" t="s">
        <x:v>129</x:v>
      </x:c>
      <x:c r="H64" s="43" t="n">
        <x:v>21.24</x:v>
      </x:c>
      <x:c r="I64" s="0" t="s">
        <x:v>130</x:v>
      </x:c>
      <x:c r="J64" s="44">
        <x:f>ROUND(E64/I61* H64,5)</x:f>
      </x:c>
      <x:c r="K64" s="45" t="s"/>
    </x:row>
    <x:row r="65" spans="1:27">
      <x:c r="D65" s="46" t="s">
        <x:v>141</x:v>
      </x:c>
      <x:c r="E65" s="45" t="s"/>
      <x:c r="H65" s="45" t="s"/>
      <x:c r="K65" s="43">
        <x:f>SUM(J63:J64)</x:f>
      </x:c>
    </x:row>
    <x:row r="66" spans="1:27">
      <x:c r="B66" s="14" t="s">
        <x:v>142</x:v>
      </x:c>
      <x:c r="E66" s="45" t="s"/>
      <x:c r="H66" s="45" t="s"/>
      <x:c r="K66" s="45" t="s"/>
    </x:row>
    <x:row r="67" spans="1:27">
      <x:c r="B67" s="0" t="s">
        <x:v>175</x:v>
      </x:c>
      <x:c r="C67" s="0" t="s">
        <x:v>21</x:v>
      </x:c>
      <x:c r="D67" s="0" t="s">
        <x:v>176</x:v>
      </x:c>
      <x:c r="E67" s="42" t="n">
        <x:v>1</x:v>
      </x:c>
      <x:c r="G67" s="0" t="s">
        <x:v>129</x:v>
      </x:c>
      <x:c r="H67" s="43" t="n">
        <x:v>1.21</x:v>
      </x:c>
      <x:c r="I67" s="0" t="s">
        <x:v>130</x:v>
      </x:c>
      <x:c r="J67" s="44">
        <x:f>ROUND(E67* H67,5)</x:f>
      </x:c>
      <x:c r="K67" s="45" t="s"/>
    </x:row>
    <x:row r="68" spans="1:27">
      <x:c r="B68" s="0" t="s">
        <x:v>177</x:v>
      </x:c>
      <x:c r="C68" s="0" t="s">
        <x:v>21</x:v>
      </x:c>
      <x:c r="D68" s="0" t="s">
        <x:v>178</x:v>
      </x:c>
      <x:c r="E68" s="42" t="n">
        <x:v>1</x:v>
      </x:c>
      <x:c r="G68" s="0" t="s">
        <x:v>129</x:v>
      </x:c>
      <x:c r="H68" s="43" t="n">
        <x:v>71.27</x:v>
      </x:c>
      <x:c r="I68" s="0" t="s">
        <x:v>130</x:v>
      </x:c>
      <x:c r="J68" s="44">
        <x:f>ROUND(E68* H68,5)</x:f>
      </x:c>
      <x:c r="K68" s="45" t="s"/>
    </x:row>
    <x:row r="69" spans="1:27">
      <x:c r="D69" s="46" t="s">
        <x:v>150</x:v>
      </x:c>
      <x:c r="E69" s="45" t="s"/>
      <x:c r="H69" s="45" t="s"/>
      <x:c r="K69" s="43">
        <x:f>SUM(J67:J68)</x:f>
      </x:c>
    </x:row>
    <x:row r="70" spans="1:27">
      <x:c r="E70" s="45" t="s"/>
      <x:c r="H70" s="45" t="s"/>
      <x:c r="K70" s="45" t="s"/>
    </x:row>
    <x:row r="71" spans="1:27">
      <x:c r="D71" s="46" t="s">
        <x:v>151</x:v>
      </x:c>
      <x:c r="E71" s="45" t="s"/>
      <x:c r="H71" s="45" t="n">
        <x:v>1.5</x:v>
      </x:c>
      <x:c r="I71" s="0" t="s">
        <x:v>152</x:v>
      </x:c>
      <x:c r="J71" s="0">
        <x:f>ROUND(H71/100*K65,5)</x:f>
      </x:c>
      <x:c r="K71" s="45" t="s"/>
    </x:row>
    <x:row r="72" spans="1:27">
      <x:c r="D72" s="46" t="s">
        <x:v>132</x:v>
      </x:c>
      <x:c r="E72" s="45" t="s"/>
      <x:c r="H72" s="45" t="s"/>
      <x:c r="K72" s="47">
        <x:f>SUM(J62:J71)</x:f>
      </x:c>
    </x:row>
    <x:row r="73" spans="1:27">
      <x:c r="D73" s="46" t="s">
        <x:v>133</x:v>
      </x:c>
      <x:c r="E73" s="45" t="s"/>
      <x:c r="H73" s="45" t="s"/>
      <x:c r="K73" s="47">
        <x:f>SUM(K72:K72)</x:f>
      </x:c>
    </x:row>
    <x:row r="75" spans="1:27" customFormat="1" ht="45" customHeight="1">
      <x:c r="A75" s="35" t="s"/>
      <x:c r="B75" s="35" t="s">
        <x:v>179</x:v>
      </x:c>
      <x:c r="C75" s="36" t="s">
        <x:v>21</x:v>
      </x:c>
      <x:c r="D75" s="37" t="s">
        <x:v>180</x:v>
      </x:c>
      <x:c r="E75" s="36" t="s"/>
      <x:c r="F75" s="36" t="s"/>
      <x:c r="G75" s="36" t="s"/>
      <x:c r="H75" s="38" t="s">
        <x:v>123</x:v>
      </x:c>
      <x:c r="I75" s="39" t="n">
        <x:v>1</x:v>
      </x:c>
      <x:c r="J75" s="40" t="s"/>
      <x:c r="K75" s="41">
        <x:f>ROUND(K85,2)</x:f>
      </x:c>
      <x:c r="L75" s="36" t="s"/>
      <x:c r="M75" s="36" t="s"/>
      <x:c r="N75" s="36" t="s"/>
      <x:c r="O75" s="36" t="s"/>
      <x:c r="P75" s="36" t="s"/>
      <x:c r="Q75" s="36" t="s"/>
      <x:c r="R75" s="36" t="s"/>
      <x:c r="S75" s="36" t="s"/>
      <x:c r="T75" s="36" t="s"/>
      <x:c r="U75" s="36" t="s"/>
      <x:c r="V75" s="36" t="s"/>
      <x:c r="W75" s="36" t="s"/>
      <x:c r="X75" s="36" t="s"/>
      <x:c r="Y75" s="36" t="s"/>
      <x:c r="Z75" s="36" t="s"/>
      <x:c r="AA75" s="36" t="s"/>
    </x:row>
    <x:row r="76" spans="1:27">
      <x:c r="B76" s="14" t="s">
        <x:v>136</x:v>
      </x:c>
    </x:row>
    <x:row r="77" spans="1:27">
      <x:c r="B77" s="0" t="s">
        <x:v>167</x:v>
      </x:c>
      <x:c r="C77" s="0" t="s">
        <x:v>126</x:v>
      </x:c>
      <x:c r="D77" s="0" t="s">
        <x:v>168</x:v>
      </x:c>
      <x:c r="E77" s="42" t="n">
        <x:v>0.35</x:v>
      </x:c>
      <x:c r="F77" s="0" t="s">
        <x:v>128</x:v>
      </x:c>
      <x:c r="G77" s="0" t="s">
        <x:v>129</x:v>
      </x:c>
      <x:c r="H77" s="43" t="n">
        <x:v>21.24</x:v>
      </x:c>
      <x:c r="I77" s="0" t="s">
        <x:v>130</x:v>
      </x:c>
      <x:c r="J77" s="44">
        <x:f>ROUND(E77/I75* H77,5)</x:f>
      </x:c>
      <x:c r="K77" s="45" t="s"/>
    </x:row>
    <x:row r="78" spans="1:27">
      <x:c r="B78" s="0" t="s">
        <x:v>165</x:v>
      </x:c>
      <x:c r="C78" s="0" t="s">
        <x:v>126</x:v>
      </x:c>
      <x:c r="D78" s="0" t="s">
        <x:v>166</x:v>
      </x:c>
      <x:c r="E78" s="42" t="n">
        <x:v>0.35</x:v>
      </x:c>
      <x:c r="F78" s="0" t="s">
        <x:v>128</x:v>
      </x:c>
      <x:c r="G78" s="0" t="s">
        <x:v>129</x:v>
      </x:c>
      <x:c r="H78" s="43" t="n">
        <x:v>18.22</x:v>
      </x:c>
      <x:c r="I78" s="0" t="s">
        <x:v>130</x:v>
      </x:c>
      <x:c r="J78" s="44">
        <x:f>ROUND(E78/I75* H78,5)</x:f>
      </x:c>
      <x:c r="K78" s="45" t="s"/>
    </x:row>
    <x:row r="79" spans="1:27">
      <x:c r="D79" s="46" t="s">
        <x:v>141</x:v>
      </x:c>
      <x:c r="E79" s="45" t="s"/>
      <x:c r="H79" s="45" t="s"/>
      <x:c r="K79" s="43">
        <x:f>SUM(J77:J78)</x:f>
      </x:c>
    </x:row>
    <x:row r="80" spans="1:27">
      <x:c r="B80" s="14" t="s">
        <x:v>142</x:v>
      </x:c>
      <x:c r="E80" s="45" t="s"/>
      <x:c r="H80" s="45" t="s"/>
      <x:c r="K80" s="45" t="s"/>
    </x:row>
    <x:row r="81" spans="1:27">
      <x:c r="B81" s="0" t="s">
        <x:v>181</x:v>
      </x:c>
      <x:c r="C81" s="0" t="s">
        <x:v>21</x:v>
      </x:c>
      <x:c r="D81" s="0" t="s">
        <x:v>182</x:v>
      </x:c>
      <x:c r="E81" s="42" t="n">
        <x:v>1</x:v>
      </x:c>
      <x:c r="G81" s="0" t="s">
        <x:v>129</x:v>
      </x:c>
      <x:c r="H81" s="43" t="n">
        <x:v>318.75</x:v>
      </x:c>
      <x:c r="I81" s="0" t="s">
        <x:v>130</x:v>
      </x:c>
      <x:c r="J81" s="44">
        <x:f>ROUND(E81* H81,5)</x:f>
      </x:c>
      <x:c r="K81" s="45" t="s"/>
    </x:row>
    <x:row r="82" spans="1:27">
      <x:c r="B82" s="0" t="s">
        <x:v>183</x:v>
      </x:c>
      <x:c r="C82" s="0" t="s">
        <x:v>21</x:v>
      </x:c>
      <x:c r="D82" s="0" t="s">
        <x:v>184</x:v>
      </x:c>
      <x:c r="E82" s="42" t="n">
        <x:v>1</x:v>
      </x:c>
      <x:c r="G82" s="0" t="s">
        <x:v>129</x:v>
      </x:c>
      <x:c r="H82" s="43" t="n">
        <x:v>3.77</x:v>
      </x:c>
      <x:c r="I82" s="0" t="s">
        <x:v>130</x:v>
      </x:c>
      <x:c r="J82" s="44">
        <x:f>ROUND(E82* H82,5)</x:f>
      </x:c>
      <x:c r="K82" s="45" t="s"/>
    </x:row>
    <x:row r="83" spans="1:27">
      <x:c r="D83" s="46" t="s">
        <x:v>150</x:v>
      </x:c>
      <x:c r="E83" s="45" t="s"/>
      <x:c r="H83" s="45" t="s"/>
      <x:c r="K83" s="43">
        <x:f>SUM(J81:J82)</x:f>
      </x:c>
    </x:row>
    <x:row r="84" spans="1:27">
      <x:c r="D84" s="46" t="s">
        <x:v>132</x:v>
      </x:c>
      <x:c r="E84" s="45" t="s"/>
      <x:c r="H84" s="45" t="s"/>
      <x:c r="K84" s="47">
        <x:f>SUM(J76:J83)</x:f>
      </x:c>
    </x:row>
    <x:row r="85" spans="1:27">
      <x:c r="D85" s="46" t="s">
        <x:v>133</x:v>
      </x:c>
      <x:c r="E85" s="45" t="s"/>
      <x:c r="H85" s="45" t="s"/>
      <x:c r="K85" s="47">
        <x:f>SUM(K84:K84)</x:f>
      </x:c>
    </x:row>
    <x:row r="87" spans="1:27" customFormat="1" ht="45" customHeight="1">
      <x:c r="A87" s="35" t="s"/>
      <x:c r="B87" s="35" t="s">
        <x:v>185</x:v>
      </x:c>
      <x:c r="C87" s="36" t="s">
        <x:v>24</x:v>
      </x:c>
      <x:c r="D87" s="37" t="s">
        <x:v>186</x:v>
      </x:c>
      <x:c r="E87" s="36" t="s"/>
      <x:c r="F87" s="36" t="s"/>
      <x:c r="G87" s="36" t="s"/>
      <x:c r="H87" s="38" t="s">
        <x:v>123</x:v>
      </x:c>
      <x:c r="I87" s="39" t="n">
        <x:v>1</x:v>
      </x:c>
      <x:c r="J87" s="40" t="s"/>
      <x:c r="K87" s="41">
        <x:f>ROUND(K98,2)</x:f>
      </x:c>
      <x:c r="L87" s="36" t="s"/>
      <x:c r="M87" s="36" t="s"/>
      <x:c r="N87" s="36" t="s"/>
      <x:c r="O87" s="36" t="s"/>
      <x:c r="P87" s="36" t="s"/>
      <x:c r="Q87" s="36" t="s"/>
      <x:c r="R87" s="36" t="s"/>
      <x:c r="S87" s="36" t="s"/>
      <x:c r="T87" s="36" t="s"/>
      <x:c r="U87" s="36" t="s"/>
      <x:c r="V87" s="36" t="s"/>
      <x:c r="W87" s="36" t="s"/>
      <x:c r="X87" s="36" t="s"/>
      <x:c r="Y87" s="36" t="s"/>
      <x:c r="Z87" s="36" t="s"/>
      <x:c r="AA87" s="36" t="s"/>
    </x:row>
    <x:row r="88" spans="1:27">
      <x:c r="B88" s="14" t="s">
        <x:v>136</x:v>
      </x:c>
    </x:row>
    <x:row r="89" spans="1:27">
      <x:c r="B89" s="0" t="s">
        <x:v>165</x:v>
      </x:c>
      <x:c r="C89" s="0" t="s">
        <x:v>126</x:v>
      </x:c>
      <x:c r="D89" s="0" t="s">
        <x:v>166</x:v>
      </x:c>
      <x:c r="E89" s="42" t="n">
        <x:v>0.02</x:v>
      </x:c>
      <x:c r="F89" s="0" t="s">
        <x:v>128</x:v>
      </x:c>
      <x:c r="G89" s="0" t="s">
        <x:v>129</x:v>
      </x:c>
      <x:c r="H89" s="43" t="n">
        <x:v>18.22</x:v>
      </x:c>
      <x:c r="I89" s="0" t="s">
        <x:v>130</x:v>
      </x:c>
      <x:c r="J89" s="44">
        <x:f>ROUND(E89/I87* H89,5)</x:f>
      </x:c>
      <x:c r="K89" s="45" t="s"/>
    </x:row>
    <x:row r="90" spans="1:27">
      <x:c r="B90" s="0" t="s">
        <x:v>167</x:v>
      </x:c>
      <x:c r="C90" s="0" t="s">
        <x:v>126</x:v>
      </x:c>
      <x:c r="D90" s="0" t="s">
        <x:v>168</x:v>
      </x:c>
      <x:c r="E90" s="42" t="n">
        <x:v>0.016</x:v>
      </x:c>
      <x:c r="F90" s="0" t="s">
        <x:v>128</x:v>
      </x:c>
      <x:c r="G90" s="0" t="s">
        <x:v>129</x:v>
      </x:c>
      <x:c r="H90" s="43" t="n">
        <x:v>21.24</x:v>
      </x:c>
      <x:c r="I90" s="0" t="s">
        <x:v>130</x:v>
      </x:c>
      <x:c r="J90" s="44">
        <x:f>ROUND(E90/I87* H90,5)</x:f>
      </x:c>
      <x:c r="K90" s="45" t="s"/>
    </x:row>
    <x:row r="91" spans="1:27">
      <x:c r="D91" s="46" t="s">
        <x:v>141</x:v>
      </x:c>
      <x:c r="E91" s="45" t="s"/>
      <x:c r="H91" s="45" t="s"/>
      <x:c r="K91" s="43">
        <x:f>SUM(J89:J90)</x:f>
      </x:c>
    </x:row>
    <x:row r="92" spans="1:27">
      <x:c r="B92" s="14" t="s">
        <x:v>142</x:v>
      </x:c>
      <x:c r="E92" s="45" t="s"/>
      <x:c r="H92" s="45" t="s"/>
      <x:c r="K92" s="45" t="s"/>
    </x:row>
    <x:row r="93" spans="1:27">
      <x:c r="B93" s="0" t="s">
        <x:v>187</x:v>
      </x:c>
      <x:c r="C93" s="0" t="s">
        <x:v>24</x:v>
      </x:c>
      <x:c r="D93" s="0" t="s">
        <x:v>188</x:v>
      </x:c>
      <x:c r="E93" s="42" t="n">
        <x:v>1.02</x:v>
      </x:c>
      <x:c r="G93" s="0" t="s">
        <x:v>129</x:v>
      </x:c>
      <x:c r="H93" s="43" t="n">
        <x:v>0.16</x:v>
      </x:c>
      <x:c r="I93" s="0" t="s">
        <x:v>130</x:v>
      </x:c>
      <x:c r="J93" s="44">
        <x:f>ROUND(E93* H93,5)</x:f>
      </x:c>
      <x:c r="K93" s="45" t="s"/>
    </x:row>
    <x:row r="94" spans="1:27">
      <x:c r="D94" s="46" t="s">
        <x:v>150</x:v>
      </x:c>
      <x:c r="E94" s="45" t="s"/>
      <x:c r="H94" s="45" t="s"/>
      <x:c r="K94" s="43">
        <x:f>SUM(J93:J93)</x:f>
      </x:c>
    </x:row>
    <x:row r="95" spans="1:27">
      <x:c r="E95" s="45" t="s"/>
      <x:c r="H95" s="45" t="s"/>
      <x:c r="K95" s="45" t="s"/>
    </x:row>
    <x:row r="96" spans="1:27">
      <x:c r="D96" s="46" t="s">
        <x:v>151</x:v>
      </x:c>
      <x:c r="E96" s="45" t="s"/>
      <x:c r="H96" s="45" t="n">
        <x:v>1.5</x:v>
      </x:c>
      <x:c r="I96" s="0" t="s">
        <x:v>152</x:v>
      </x:c>
      <x:c r="J96" s="0">
        <x:f>ROUND(H96/100*K91,5)</x:f>
      </x:c>
      <x:c r="K96" s="45" t="s"/>
    </x:row>
    <x:row r="97" spans="1:27">
      <x:c r="D97" s="46" t="s">
        <x:v>132</x:v>
      </x:c>
      <x:c r="E97" s="45" t="s"/>
      <x:c r="H97" s="45" t="s"/>
      <x:c r="K97" s="47">
        <x:f>SUM(J88:J96)</x:f>
      </x:c>
    </x:row>
    <x:row r="98" spans="1:27">
      <x:c r="D98" s="46" t="s">
        <x:v>133</x:v>
      </x:c>
      <x:c r="E98" s="45" t="s"/>
      <x:c r="H98" s="45" t="s"/>
      <x:c r="K98" s="47">
        <x:f>SUM(K97:K97)</x:f>
      </x:c>
    </x:row>
    <x:row r="100" spans="1:27" customFormat="1" ht="45" customHeight="1">
      <x:c r="A100" s="35" t="s"/>
      <x:c r="B100" s="35" t="s">
        <x:v>189</x:v>
      </x:c>
      <x:c r="C100" s="36" t="s">
        <x:v>24</x:v>
      </x:c>
      <x:c r="D100" s="37" t="s">
        <x:v>190</x:v>
      </x:c>
      <x:c r="E100" s="36" t="s"/>
      <x:c r="F100" s="36" t="s"/>
      <x:c r="G100" s="36" t="s"/>
      <x:c r="H100" s="38" t="s">
        <x:v>123</x:v>
      </x:c>
      <x:c r="I100" s="39" t="n">
        <x:v>1</x:v>
      </x:c>
      <x:c r="J100" s="40" t="s"/>
      <x:c r="K100" s="41">
        <x:f>ROUND(K111,2)</x:f>
      </x:c>
      <x:c r="L100" s="36" t="s"/>
      <x:c r="M100" s="36" t="s"/>
      <x:c r="N100" s="36" t="s"/>
      <x:c r="O100" s="36" t="s"/>
      <x:c r="P100" s="36" t="s"/>
      <x:c r="Q100" s="36" t="s"/>
      <x:c r="R100" s="36" t="s"/>
      <x:c r="S100" s="36" t="s"/>
      <x:c r="T100" s="36" t="s"/>
      <x:c r="U100" s="36" t="s"/>
      <x:c r="V100" s="36" t="s"/>
      <x:c r="W100" s="36" t="s"/>
      <x:c r="X100" s="36" t="s"/>
      <x:c r="Y100" s="36" t="s"/>
      <x:c r="Z100" s="36" t="s"/>
      <x:c r="AA100" s="36" t="s"/>
    </x:row>
    <x:row r="101" spans="1:27">
      <x:c r="B101" s="14" t="s">
        <x:v>136</x:v>
      </x:c>
    </x:row>
    <x:row r="102" spans="1:27">
      <x:c r="B102" s="0" t="s">
        <x:v>167</x:v>
      </x:c>
      <x:c r="C102" s="0" t="s">
        <x:v>126</x:v>
      </x:c>
      <x:c r="D102" s="0" t="s">
        <x:v>168</x:v>
      </x:c>
      <x:c r="E102" s="42" t="n">
        <x:v>0.025</x:v>
      </x:c>
      <x:c r="F102" s="0" t="s">
        <x:v>128</x:v>
      </x:c>
      <x:c r="G102" s="0" t="s">
        <x:v>129</x:v>
      </x:c>
      <x:c r="H102" s="43" t="n">
        <x:v>21.24</x:v>
      </x:c>
      <x:c r="I102" s="0" t="s">
        <x:v>130</x:v>
      </x:c>
      <x:c r="J102" s="44">
        <x:f>ROUND(E102/I100* H102,5)</x:f>
      </x:c>
      <x:c r="K102" s="45" t="s"/>
    </x:row>
    <x:row r="103" spans="1:27">
      <x:c r="B103" s="0" t="s">
        <x:v>165</x:v>
      </x:c>
      <x:c r="C103" s="0" t="s">
        <x:v>126</x:v>
      </x:c>
      <x:c r="D103" s="0" t="s">
        <x:v>166</x:v>
      </x:c>
      <x:c r="E103" s="42" t="n">
        <x:v>0.02</x:v>
      </x:c>
      <x:c r="F103" s="0" t="s">
        <x:v>128</x:v>
      </x:c>
      <x:c r="G103" s="0" t="s">
        <x:v>129</x:v>
      </x:c>
      <x:c r="H103" s="43" t="n">
        <x:v>18.22</x:v>
      </x:c>
      <x:c r="I103" s="0" t="s">
        <x:v>130</x:v>
      </x:c>
      <x:c r="J103" s="44">
        <x:f>ROUND(E103/I100* H103,5)</x:f>
      </x:c>
      <x:c r="K103" s="45" t="s"/>
    </x:row>
    <x:row r="104" spans="1:27">
      <x:c r="D104" s="46" t="s">
        <x:v>141</x:v>
      </x:c>
      <x:c r="E104" s="45" t="s"/>
      <x:c r="H104" s="45" t="s"/>
      <x:c r="K104" s="43">
        <x:f>SUM(J102:J103)</x:f>
      </x:c>
    </x:row>
    <x:row r="105" spans="1:27">
      <x:c r="B105" s="14" t="s">
        <x:v>142</x:v>
      </x:c>
      <x:c r="E105" s="45" t="s"/>
      <x:c r="H105" s="45" t="s"/>
      <x:c r="K105" s="45" t="s"/>
    </x:row>
    <x:row r="106" spans="1:27">
      <x:c r="B106" s="0" t="s">
        <x:v>191</x:v>
      </x:c>
      <x:c r="C106" s="0" t="s">
        <x:v>24</x:v>
      </x:c>
      <x:c r="D106" s="0" t="s">
        <x:v>192</x:v>
      </x:c>
      <x:c r="E106" s="42" t="n">
        <x:v>1.02</x:v>
      </x:c>
      <x:c r="G106" s="0" t="s">
        <x:v>129</x:v>
      </x:c>
      <x:c r="H106" s="43" t="n">
        <x:v>0.92</x:v>
      </x:c>
      <x:c r="I106" s="0" t="s">
        <x:v>130</x:v>
      </x:c>
      <x:c r="J106" s="44">
        <x:f>ROUND(E106* H106,5)</x:f>
      </x:c>
      <x:c r="K106" s="45" t="s"/>
    </x:row>
    <x:row r="107" spans="1:27">
      <x:c r="D107" s="46" t="s">
        <x:v>150</x:v>
      </x:c>
      <x:c r="E107" s="45" t="s"/>
      <x:c r="H107" s="45" t="s"/>
      <x:c r="K107" s="43">
        <x:f>SUM(J106:J106)</x:f>
      </x:c>
    </x:row>
    <x:row r="108" spans="1:27">
      <x:c r="E108" s="45" t="s"/>
      <x:c r="H108" s="45" t="s"/>
      <x:c r="K108" s="45" t="s"/>
    </x:row>
    <x:row r="109" spans="1:27">
      <x:c r="D109" s="46" t="s">
        <x:v>151</x:v>
      </x:c>
      <x:c r="E109" s="45" t="s"/>
      <x:c r="H109" s="45" t="n">
        <x:v>1.5</x:v>
      </x:c>
      <x:c r="I109" s="0" t="s">
        <x:v>152</x:v>
      </x:c>
      <x:c r="J109" s="0">
        <x:f>ROUND(H109/100*K104,5)</x:f>
      </x:c>
      <x:c r="K109" s="45" t="s"/>
    </x:row>
    <x:row r="110" spans="1:27">
      <x:c r="D110" s="46" t="s">
        <x:v>132</x:v>
      </x:c>
      <x:c r="E110" s="45" t="s"/>
      <x:c r="H110" s="45" t="s"/>
      <x:c r="K110" s="47">
        <x:f>SUM(J101:J109)</x:f>
      </x:c>
    </x:row>
    <x:row r="111" spans="1:27">
      <x:c r="D111" s="46" t="s">
        <x:v>133</x:v>
      </x:c>
      <x:c r="E111" s="45" t="s"/>
      <x:c r="H111" s="45" t="s"/>
      <x:c r="K111" s="47">
        <x:f>SUM(K110:K110)</x:f>
      </x:c>
    </x:row>
    <x:row r="113" spans="1:27" customFormat="1" ht="45" customHeight="1">
      <x:c r="A113" s="35" t="s"/>
      <x:c r="B113" s="35" t="s">
        <x:v>193</x:v>
      </x:c>
      <x:c r="C113" s="36" t="s">
        <x:v>24</x:v>
      </x:c>
      <x:c r="D113" s="37" t="s">
        <x:v>194</x:v>
      </x:c>
      <x:c r="E113" s="36" t="s"/>
      <x:c r="F113" s="36" t="s"/>
      <x:c r="G113" s="36" t="s"/>
      <x:c r="H113" s="38" t="s">
        <x:v>123</x:v>
      </x:c>
      <x:c r="I113" s="39" t="n">
        <x:v>1</x:v>
      </x:c>
      <x:c r="J113" s="40" t="s"/>
      <x:c r="K113" s="41">
        <x:f>ROUND(K125,2)</x:f>
      </x:c>
      <x:c r="L113" s="36" t="s"/>
      <x:c r="M113" s="36" t="s"/>
      <x:c r="N113" s="36" t="s"/>
      <x:c r="O113" s="36" t="s"/>
      <x:c r="P113" s="36" t="s"/>
      <x:c r="Q113" s="36" t="s"/>
      <x:c r="R113" s="36" t="s"/>
      <x:c r="S113" s="36" t="s"/>
      <x:c r="T113" s="36" t="s"/>
      <x:c r="U113" s="36" t="s"/>
      <x:c r="V113" s="36" t="s"/>
      <x:c r="W113" s="36" t="s"/>
      <x:c r="X113" s="36" t="s"/>
      <x:c r="Y113" s="36" t="s"/>
      <x:c r="Z113" s="36" t="s"/>
      <x:c r="AA113" s="36" t="s"/>
    </x:row>
    <x:row r="114" spans="1:27">
      <x:c r="B114" s="14" t="s">
        <x:v>136</x:v>
      </x:c>
    </x:row>
    <x:row r="115" spans="1:27">
      <x:c r="B115" s="0" t="s">
        <x:v>165</x:v>
      </x:c>
      <x:c r="C115" s="0" t="s">
        <x:v>126</x:v>
      </x:c>
      <x:c r="D115" s="0" t="s">
        <x:v>166</x:v>
      </x:c>
      <x:c r="E115" s="42" t="n">
        <x:v>0.05</x:v>
      </x:c>
      <x:c r="F115" s="0" t="s">
        <x:v>128</x:v>
      </x:c>
      <x:c r="G115" s="0" t="s">
        <x:v>129</x:v>
      </x:c>
      <x:c r="H115" s="43" t="n">
        <x:v>18.22</x:v>
      </x:c>
      <x:c r="I115" s="0" t="s">
        <x:v>130</x:v>
      </x:c>
      <x:c r="J115" s="44">
        <x:f>ROUND(E115/I113* H115,5)</x:f>
      </x:c>
      <x:c r="K115" s="45" t="s"/>
    </x:row>
    <x:row r="116" spans="1:27">
      <x:c r="B116" s="0" t="s">
        <x:v>167</x:v>
      </x:c>
      <x:c r="C116" s="0" t="s">
        <x:v>126</x:v>
      </x:c>
      <x:c r="D116" s="0" t="s">
        <x:v>168</x:v>
      </x:c>
      <x:c r="E116" s="42" t="n">
        <x:v>0.049</x:v>
      </x:c>
      <x:c r="F116" s="0" t="s">
        <x:v>128</x:v>
      </x:c>
      <x:c r="G116" s="0" t="s">
        <x:v>129</x:v>
      </x:c>
      <x:c r="H116" s="43" t="n">
        <x:v>21.24</x:v>
      </x:c>
      <x:c r="I116" s="0" t="s">
        <x:v>130</x:v>
      </x:c>
      <x:c r="J116" s="44">
        <x:f>ROUND(E116/I113* H116,5)</x:f>
      </x:c>
      <x:c r="K116" s="45" t="s"/>
    </x:row>
    <x:row r="117" spans="1:27">
      <x:c r="D117" s="46" t="s">
        <x:v>141</x:v>
      </x:c>
      <x:c r="E117" s="45" t="s"/>
      <x:c r="H117" s="45" t="s"/>
      <x:c r="K117" s="43">
        <x:f>SUM(J115:J116)</x:f>
      </x:c>
    </x:row>
    <x:row r="118" spans="1:27">
      <x:c r="B118" s="14" t="s">
        <x:v>142</x:v>
      </x:c>
      <x:c r="E118" s="45" t="s"/>
      <x:c r="H118" s="45" t="s"/>
      <x:c r="K118" s="45" t="s"/>
    </x:row>
    <x:row r="119" spans="1:27">
      <x:c r="B119" s="0" t="s">
        <x:v>195</x:v>
      </x:c>
      <x:c r="C119" s="0" t="s">
        <x:v>24</x:v>
      </x:c>
      <x:c r="D119" s="0" t="s">
        <x:v>196</x:v>
      </x:c>
      <x:c r="E119" s="42" t="n">
        <x:v>1.02</x:v>
      </x:c>
      <x:c r="G119" s="0" t="s">
        <x:v>129</x:v>
      </x:c>
      <x:c r="H119" s="43" t="n">
        <x:v>3</x:v>
      </x:c>
      <x:c r="I119" s="0" t="s">
        <x:v>130</x:v>
      </x:c>
      <x:c r="J119" s="44">
        <x:f>ROUND(E119* H119,5)</x:f>
      </x:c>
      <x:c r="K119" s="45" t="s"/>
    </x:row>
    <x:row r="120" spans="1:27">
      <x:c r="B120" s="0" t="s">
        <x:v>197</x:v>
      </x:c>
      <x:c r="C120" s="0" t="s">
        <x:v>21</x:v>
      </x:c>
      <x:c r="D120" s="0" t="s">
        <x:v>198</x:v>
      </x:c>
      <x:c r="E120" s="42" t="n">
        <x:v>1</x:v>
      </x:c>
      <x:c r="G120" s="0" t="s">
        <x:v>129</x:v>
      </x:c>
      <x:c r="H120" s="43" t="n">
        <x:v>0.19</x:v>
      </x:c>
      <x:c r="I120" s="0" t="s">
        <x:v>130</x:v>
      </x:c>
      <x:c r="J120" s="44">
        <x:f>ROUND(E120* H120,5)</x:f>
      </x:c>
      <x:c r="K120" s="45" t="s"/>
    </x:row>
    <x:row r="121" spans="1:27">
      <x:c r="D121" s="46" t="s">
        <x:v>150</x:v>
      </x:c>
      <x:c r="E121" s="45" t="s"/>
      <x:c r="H121" s="45" t="s"/>
      <x:c r="K121" s="43">
        <x:f>SUM(J119:J120)</x:f>
      </x:c>
    </x:row>
    <x:row r="122" spans="1:27">
      <x:c r="E122" s="45" t="s"/>
      <x:c r="H122" s="45" t="s"/>
      <x:c r="K122" s="45" t="s"/>
    </x:row>
    <x:row r="123" spans="1:27">
      <x:c r="D123" s="46" t="s">
        <x:v>151</x:v>
      </x:c>
      <x:c r="E123" s="45" t="s"/>
      <x:c r="H123" s="45" t="n">
        <x:v>1.5</x:v>
      </x:c>
      <x:c r="I123" s="0" t="s">
        <x:v>152</x:v>
      </x:c>
      <x:c r="J123" s="0">
        <x:f>ROUND(H123/100*K117,5)</x:f>
      </x:c>
      <x:c r="K123" s="45" t="s"/>
    </x:row>
    <x:row r="124" spans="1:27">
      <x:c r="D124" s="46" t="s">
        <x:v>132</x:v>
      </x:c>
      <x:c r="E124" s="45" t="s"/>
      <x:c r="H124" s="45" t="s"/>
      <x:c r="K124" s="47">
        <x:f>SUM(J114:J123)</x:f>
      </x:c>
    </x:row>
    <x:row r="125" spans="1:27">
      <x:c r="D125" s="46" t="s">
        <x:v>133</x:v>
      </x:c>
      <x:c r="E125" s="45" t="s"/>
      <x:c r="H125" s="45" t="s"/>
      <x:c r="K125" s="47">
        <x:f>SUM(K124:K124)</x:f>
      </x:c>
    </x:row>
    <x:row r="127" spans="1:27" customFormat="1" ht="45" customHeight="1">
      <x:c r="A127" s="35" t="s"/>
      <x:c r="B127" s="35" t="s">
        <x:v>199</x:v>
      </x:c>
      <x:c r="C127" s="36" t="s">
        <x:v>24</x:v>
      </x:c>
      <x:c r="D127" s="37" t="s">
        <x:v>200</x:v>
      </x:c>
      <x:c r="E127" s="36" t="s"/>
      <x:c r="F127" s="36" t="s"/>
      <x:c r="G127" s="36" t="s"/>
      <x:c r="H127" s="38" t="s">
        <x:v>123</x:v>
      </x:c>
      <x:c r="I127" s="39" t="n">
        <x:v>1</x:v>
      </x:c>
      <x:c r="J127" s="40" t="s"/>
      <x:c r="K127" s="41">
        <x:f>ROUND(K141,2)</x:f>
      </x:c>
      <x:c r="L127" s="36" t="s"/>
      <x:c r="M127" s="36" t="s"/>
      <x:c r="N127" s="36" t="s"/>
      <x:c r="O127" s="36" t="s"/>
      <x:c r="P127" s="36" t="s"/>
      <x:c r="Q127" s="36" t="s"/>
      <x:c r="R127" s="36" t="s"/>
      <x:c r="S127" s="36" t="s"/>
      <x:c r="T127" s="36" t="s"/>
      <x:c r="U127" s="36" t="s"/>
      <x:c r="V127" s="36" t="s"/>
      <x:c r="W127" s="36" t="s"/>
      <x:c r="X127" s="36" t="s"/>
      <x:c r="Y127" s="36" t="s"/>
      <x:c r="Z127" s="36" t="s"/>
      <x:c r="AA127" s="36" t="s"/>
    </x:row>
    <x:row r="128" spans="1:27">
      <x:c r="B128" s="14" t="s">
        <x:v>136</x:v>
      </x:c>
    </x:row>
    <x:row r="129" spans="1:27">
      <x:c r="B129" s="0" t="s">
        <x:v>167</x:v>
      </x:c>
      <x:c r="C129" s="0" t="s">
        <x:v>126</x:v>
      </x:c>
      <x:c r="D129" s="0" t="s">
        <x:v>168</x:v>
      </x:c>
      <x:c r="E129" s="42" t="n">
        <x:v>0.258</x:v>
      </x:c>
      <x:c r="F129" s="0" t="s">
        <x:v>128</x:v>
      </x:c>
      <x:c r="G129" s="0" t="s">
        <x:v>129</x:v>
      </x:c>
      <x:c r="H129" s="43" t="n">
        <x:v>21.24</x:v>
      </x:c>
      <x:c r="I129" s="0" t="s">
        <x:v>130</x:v>
      </x:c>
      <x:c r="J129" s="44">
        <x:f>ROUND(E129/I127* H129,5)</x:f>
      </x:c>
      <x:c r="K129" s="45" t="s"/>
    </x:row>
    <x:row r="130" spans="1:27">
      <x:c r="B130" s="0" t="s">
        <x:v>165</x:v>
      </x:c>
      <x:c r="C130" s="0" t="s">
        <x:v>126</x:v>
      </x:c>
      <x:c r="D130" s="0" t="s">
        <x:v>166</x:v>
      </x:c>
      <x:c r="E130" s="42" t="n">
        <x:v>0.096</x:v>
      </x:c>
      <x:c r="F130" s="0" t="s">
        <x:v>128</x:v>
      </x:c>
      <x:c r="G130" s="0" t="s">
        <x:v>129</x:v>
      </x:c>
      <x:c r="H130" s="43" t="n">
        <x:v>18.22</x:v>
      </x:c>
      <x:c r="I130" s="0" t="s">
        <x:v>130</x:v>
      </x:c>
      <x:c r="J130" s="44">
        <x:f>ROUND(E130/I127* H130,5)</x:f>
      </x:c>
      <x:c r="K130" s="45" t="s"/>
    </x:row>
    <x:row r="131" spans="1:27">
      <x:c r="D131" s="46" t="s">
        <x:v>141</x:v>
      </x:c>
      <x:c r="E131" s="45" t="s"/>
      <x:c r="H131" s="45" t="s"/>
      <x:c r="K131" s="43">
        <x:f>SUM(J129:J130)</x:f>
      </x:c>
    </x:row>
    <x:row r="132" spans="1:27">
      <x:c r="B132" s="14" t="s">
        <x:v>142</x:v>
      </x:c>
      <x:c r="E132" s="45" t="s"/>
      <x:c r="H132" s="45" t="s"/>
      <x:c r="K132" s="45" t="s"/>
    </x:row>
    <x:row r="133" spans="1:27">
      <x:c r="B133" s="0" t="s">
        <x:v>201</x:v>
      </x:c>
      <x:c r="C133" s="0" t="s">
        <x:v>21</x:v>
      </x:c>
      <x:c r="D133" s="0" t="s">
        <x:v>202</x:v>
      </x:c>
      <x:c r="E133" s="42" t="n">
        <x:v>1</x:v>
      </x:c>
      <x:c r="G133" s="0" t="s">
        <x:v>129</x:v>
      </x:c>
      <x:c r="H133" s="43" t="n">
        <x:v>7.57</x:v>
      </x:c>
      <x:c r="I133" s="0" t="s">
        <x:v>130</x:v>
      </x:c>
      <x:c r="J133" s="44">
        <x:f>ROUND(E133* H133,5)</x:f>
      </x:c>
      <x:c r="K133" s="45" t="s"/>
    </x:row>
    <x:row r="134" spans="1:27">
      <x:c r="B134" s="0" t="s">
        <x:v>203</x:v>
      </x:c>
      <x:c r="C134" s="0" t="s">
        <x:v>24</x:v>
      </x:c>
      <x:c r="D134" s="0" t="s">
        <x:v>204</x:v>
      </x:c>
      <x:c r="E134" s="42" t="n">
        <x:v>1</x:v>
      </x:c>
      <x:c r="G134" s="0" t="s">
        <x:v>129</x:v>
      </x:c>
      <x:c r="H134" s="43" t="n">
        <x:v>5.62</x:v>
      </x:c>
      <x:c r="I134" s="0" t="s">
        <x:v>130</x:v>
      </x:c>
      <x:c r="J134" s="44">
        <x:f>ROUND(E134* H134,5)</x:f>
      </x:c>
      <x:c r="K134" s="45" t="s"/>
    </x:row>
    <x:row r="135" spans="1:27">
      <x:c r="B135" s="0" t="s">
        <x:v>205</x:v>
      </x:c>
      <x:c r="C135" s="0" t="s">
        <x:v>24</x:v>
      </x:c>
      <x:c r="D135" s="0" t="s">
        <x:v>206</x:v>
      </x:c>
      <x:c r="E135" s="42" t="n">
        <x:v>1</x:v>
      </x:c>
      <x:c r="G135" s="0" t="s">
        <x:v>129</x:v>
      </x:c>
      <x:c r="H135" s="43" t="n">
        <x:v>3.62</x:v>
      </x:c>
      <x:c r="I135" s="0" t="s">
        <x:v>130</x:v>
      </x:c>
      <x:c r="J135" s="44">
        <x:f>ROUND(E135* H135,5)</x:f>
      </x:c>
      <x:c r="K135" s="45" t="s"/>
    </x:row>
    <x:row r="136" spans="1:27">
      <x:c r="B136" s="0" t="s">
        <x:v>207</x:v>
      </x:c>
      <x:c r="C136" s="0" t="s">
        <x:v>24</x:v>
      </x:c>
      <x:c r="D136" s="0" t="s">
        <x:v>208</x:v>
      </x:c>
      <x:c r="E136" s="42" t="n">
        <x:v>1</x:v>
      </x:c>
      <x:c r="G136" s="0" t="s">
        <x:v>129</x:v>
      </x:c>
      <x:c r="H136" s="43" t="n">
        <x:v>10.72</x:v>
      </x:c>
      <x:c r="I136" s="0" t="s">
        <x:v>130</x:v>
      </x:c>
      <x:c r="J136" s="44">
        <x:f>ROUND(E136* H136,5)</x:f>
      </x:c>
      <x:c r="K136" s="45" t="s"/>
    </x:row>
    <x:row r="137" spans="1:27">
      <x:c r="D137" s="46" t="s">
        <x:v>150</x:v>
      </x:c>
      <x:c r="E137" s="45" t="s"/>
      <x:c r="H137" s="45" t="s"/>
      <x:c r="K137" s="43">
        <x:f>SUM(J133:J136)</x:f>
      </x:c>
    </x:row>
    <x:row r="138" spans="1:27">
      <x:c r="E138" s="45" t="s"/>
      <x:c r="H138" s="45" t="s"/>
      <x:c r="K138" s="45" t="s"/>
    </x:row>
    <x:row r="139" spans="1:27">
      <x:c r="D139" s="46" t="s">
        <x:v>151</x:v>
      </x:c>
      <x:c r="E139" s="45" t="s"/>
      <x:c r="H139" s="45" t="n">
        <x:v>1.5</x:v>
      </x:c>
      <x:c r="I139" s="0" t="s">
        <x:v>152</x:v>
      </x:c>
      <x:c r="J139" s="0">
        <x:f>ROUND(H139/100*K131,5)</x:f>
      </x:c>
      <x:c r="K139" s="45" t="s"/>
    </x:row>
    <x:row r="140" spans="1:27">
      <x:c r="D140" s="46" t="s">
        <x:v>132</x:v>
      </x:c>
      <x:c r="E140" s="45" t="s"/>
      <x:c r="H140" s="45" t="s"/>
      <x:c r="K140" s="47">
        <x:f>SUM(J128:J139)</x:f>
      </x:c>
    </x:row>
    <x:row r="141" spans="1:27">
      <x:c r="D141" s="46" t="s">
        <x:v>133</x:v>
      </x:c>
      <x:c r="E141" s="45" t="s"/>
      <x:c r="H141" s="45" t="s"/>
      <x:c r="K141" s="47">
        <x:f>SUM(K140:K140)</x:f>
      </x:c>
    </x:row>
    <x:row r="143" spans="1:27" customFormat="1" ht="45" customHeight="1">
      <x:c r="A143" s="35" t="s"/>
      <x:c r="B143" s="35" t="s">
        <x:v>209</x:v>
      </x:c>
      <x:c r="C143" s="36" t="s">
        <x:v>24</x:v>
      </x:c>
      <x:c r="D143" s="37" t="s">
        <x:v>210</x:v>
      </x:c>
      <x:c r="E143" s="36" t="s"/>
      <x:c r="F143" s="36" t="s"/>
      <x:c r="G143" s="36" t="s"/>
      <x:c r="H143" s="38" t="s">
        <x:v>123</x:v>
      </x:c>
      <x:c r="I143" s="39" t="n">
        <x:v>1</x:v>
      </x:c>
      <x:c r="J143" s="40" t="s"/>
      <x:c r="K143" s="41">
        <x:f>ROUND(K154,2)</x:f>
      </x:c>
      <x:c r="L143" s="36" t="s"/>
      <x:c r="M143" s="36" t="s"/>
      <x:c r="N143" s="36" t="s"/>
      <x:c r="O143" s="36" t="s"/>
      <x:c r="P143" s="36" t="s"/>
      <x:c r="Q143" s="36" t="s"/>
      <x:c r="R143" s="36" t="s"/>
      <x:c r="S143" s="36" t="s"/>
      <x:c r="T143" s="36" t="s"/>
      <x:c r="U143" s="36" t="s"/>
      <x:c r="V143" s="36" t="s"/>
      <x:c r="W143" s="36" t="s"/>
      <x:c r="X143" s="36" t="s"/>
      <x:c r="Y143" s="36" t="s"/>
      <x:c r="Z143" s="36" t="s"/>
      <x:c r="AA143" s="36" t="s"/>
    </x:row>
    <x:row r="144" spans="1:27">
      <x:c r="B144" s="14" t="s">
        <x:v>136</x:v>
      </x:c>
    </x:row>
    <x:row r="145" spans="1:27">
      <x:c r="B145" s="0" t="s">
        <x:v>165</x:v>
      </x:c>
      <x:c r="C145" s="0" t="s">
        <x:v>126</x:v>
      </x:c>
      <x:c r="D145" s="0" t="s">
        <x:v>166</x:v>
      </x:c>
      <x:c r="E145" s="42" t="n">
        <x:v>0.015</x:v>
      </x:c>
      <x:c r="F145" s="0" t="s">
        <x:v>128</x:v>
      </x:c>
      <x:c r="G145" s="0" t="s">
        <x:v>129</x:v>
      </x:c>
      <x:c r="H145" s="43" t="n">
        <x:v>18.22</x:v>
      </x:c>
      <x:c r="I145" s="0" t="s">
        <x:v>130</x:v>
      </x:c>
      <x:c r="J145" s="44">
        <x:f>ROUND(E145/I143* H145,5)</x:f>
      </x:c>
      <x:c r="K145" s="45" t="s"/>
    </x:row>
    <x:row r="146" spans="1:27">
      <x:c r="B146" s="0" t="s">
        <x:v>167</x:v>
      </x:c>
      <x:c r="C146" s="0" t="s">
        <x:v>126</x:v>
      </x:c>
      <x:c r="D146" s="0" t="s">
        <x:v>168</x:v>
      </x:c>
      <x:c r="E146" s="42" t="n">
        <x:v>0.015</x:v>
      </x:c>
      <x:c r="F146" s="0" t="s">
        <x:v>128</x:v>
      </x:c>
      <x:c r="G146" s="0" t="s">
        <x:v>129</x:v>
      </x:c>
      <x:c r="H146" s="43" t="n">
        <x:v>21.24</x:v>
      </x:c>
      <x:c r="I146" s="0" t="s">
        <x:v>130</x:v>
      </x:c>
      <x:c r="J146" s="44">
        <x:f>ROUND(E146/I143* H146,5)</x:f>
      </x:c>
      <x:c r="K146" s="45" t="s"/>
    </x:row>
    <x:row r="147" spans="1:27">
      <x:c r="D147" s="46" t="s">
        <x:v>141</x:v>
      </x:c>
      <x:c r="E147" s="45" t="s"/>
      <x:c r="H147" s="45" t="s"/>
      <x:c r="K147" s="43">
        <x:f>SUM(J145:J146)</x:f>
      </x:c>
    </x:row>
    <x:row r="148" spans="1:27">
      <x:c r="B148" s="14" t="s">
        <x:v>142</x:v>
      </x:c>
      <x:c r="E148" s="45" t="s"/>
      <x:c r="H148" s="45" t="s"/>
      <x:c r="K148" s="45" t="s"/>
    </x:row>
    <x:row r="149" spans="1:27">
      <x:c r="B149" s="0" t="s">
        <x:v>211</x:v>
      </x:c>
      <x:c r="C149" s="0" t="s">
        <x:v>24</x:v>
      </x:c>
      <x:c r="D149" s="0" t="s">
        <x:v>212</x:v>
      </x:c>
      <x:c r="E149" s="42" t="n">
        <x:v>1.02</x:v>
      </x:c>
      <x:c r="G149" s="0" t="s">
        <x:v>129</x:v>
      </x:c>
      <x:c r="H149" s="43" t="n">
        <x:v>2.56</x:v>
      </x:c>
      <x:c r="I149" s="0" t="s">
        <x:v>130</x:v>
      </x:c>
      <x:c r="J149" s="44">
        <x:f>ROUND(E149* H149,5)</x:f>
      </x:c>
      <x:c r="K149" s="45" t="s"/>
    </x:row>
    <x:row r="150" spans="1:27">
      <x:c r="D150" s="46" t="s">
        <x:v>150</x:v>
      </x:c>
      <x:c r="E150" s="45" t="s"/>
      <x:c r="H150" s="45" t="s"/>
      <x:c r="K150" s="43">
        <x:f>SUM(J149:J149)</x:f>
      </x:c>
    </x:row>
    <x:row r="151" spans="1:27">
      <x:c r="E151" s="45" t="s"/>
      <x:c r="H151" s="45" t="s"/>
      <x:c r="K151" s="45" t="s"/>
    </x:row>
    <x:row r="152" spans="1:27">
      <x:c r="D152" s="46" t="s">
        <x:v>151</x:v>
      </x:c>
      <x:c r="E152" s="45" t="s"/>
      <x:c r="H152" s="45" t="n">
        <x:v>1.5</x:v>
      </x:c>
      <x:c r="I152" s="0" t="s">
        <x:v>152</x:v>
      </x:c>
      <x:c r="J152" s="0">
        <x:f>ROUND(H152/100*K147,5)</x:f>
      </x:c>
      <x:c r="K152" s="45" t="s"/>
    </x:row>
    <x:row r="153" spans="1:27">
      <x:c r="D153" s="46" t="s">
        <x:v>132</x:v>
      </x:c>
      <x:c r="E153" s="45" t="s"/>
      <x:c r="H153" s="45" t="s"/>
      <x:c r="K153" s="47">
        <x:f>SUM(J144:J152)</x:f>
      </x:c>
    </x:row>
    <x:row r="154" spans="1:27">
      <x:c r="D154" s="46" t="s">
        <x:v>133</x:v>
      </x:c>
      <x:c r="E154" s="45" t="s"/>
      <x:c r="H154" s="45" t="s"/>
      <x:c r="K154" s="47">
        <x:f>SUM(K153:K153)</x:f>
      </x:c>
    </x:row>
    <x:row r="156" spans="1:27" customFormat="1" ht="45" customHeight="1">
      <x:c r="A156" s="35" t="s"/>
      <x:c r="B156" s="35" t="s">
        <x:v>213</x:v>
      </x:c>
      <x:c r="C156" s="36" t="s">
        <x:v>24</x:v>
      </x:c>
      <x:c r="D156" s="37" t="s">
        <x:v>214</x:v>
      </x:c>
      <x:c r="E156" s="36" t="s"/>
      <x:c r="F156" s="36" t="s"/>
      <x:c r="G156" s="36" t="s"/>
      <x:c r="H156" s="38" t="s">
        <x:v>123</x:v>
      </x:c>
      <x:c r="I156" s="39" t="n">
        <x:v>1</x:v>
      </x:c>
      <x:c r="J156" s="40" t="s"/>
      <x:c r="K156" s="41">
        <x:f>ROUND(K167,2)</x:f>
      </x:c>
      <x:c r="L156" s="36" t="s"/>
      <x:c r="M156" s="36" t="s"/>
      <x:c r="N156" s="36" t="s"/>
      <x:c r="O156" s="36" t="s"/>
      <x:c r="P156" s="36" t="s"/>
      <x:c r="Q156" s="36" t="s"/>
      <x:c r="R156" s="36" t="s"/>
      <x:c r="S156" s="36" t="s"/>
      <x:c r="T156" s="36" t="s"/>
      <x:c r="U156" s="36" t="s"/>
      <x:c r="V156" s="36" t="s"/>
      <x:c r="W156" s="36" t="s"/>
      <x:c r="X156" s="36" t="s"/>
      <x:c r="Y156" s="36" t="s"/>
      <x:c r="Z156" s="36" t="s"/>
      <x:c r="AA156" s="36" t="s"/>
    </x:row>
    <x:row r="157" spans="1:27">
      <x:c r="B157" s="14" t="s">
        <x:v>136</x:v>
      </x:c>
    </x:row>
    <x:row r="158" spans="1:27">
      <x:c r="B158" s="0" t="s">
        <x:v>167</x:v>
      </x:c>
      <x:c r="C158" s="0" t="s">
        <x:v>126</x:v>
      </x:c>
      <x:c r="D158" s="0" t="s">
        <x:v>168</x:v>
      </x:c>
      <x:c r="E158" s="42" t="n">
        <x:v>0.04</x:v>
      </x:c>
      <x:c r="F158" s="0" t="s">
        <x:v>128</x:v>
      </x:c>
      <x:c r="G158" s="0" t="s">
        <x:v>129</x:v>
      </x:c>
      <x:c r="H158" s="43" t="n">
        <x:v>21.24</x:v>
      </x:c>
      <x:c r="I158" s="0" t="s">
        <x:v>130</x:v>
      </x:c>
      <x:c r="J158" s="44">
        <x:f>ROUND(E158/I156* H158,5)</x:f>
      </x:c>
      <x:c r="K158" s="45" t="s"/>
    </x:row>
    <x:row r="159" spans="1:27">
      <x:c r="B159" s="0" t="s">
        <x:v>165</x:v>
      </x:c>
      <x:c r="C159" s="0" t="s">
        <x:v>126</x:v>
      </x:c>
      <x:c r="D159" s="0" t="s">
        <x:v>166</x:v>
      </x:c>
      <x:c r="E159" s="42" t="n">
        <x:v>0.04</x:v>
      </x:c>
      <x:c r="F159" s="0" t="s">
        <x:v>128</x:v>
      </x:c>
      <x:c r="G159" s="0" t="s">
        <x:v>129</x:v>
      </x:c>
      <x:c r="H159" s="43" t="n">
        <x:v>18.22</x:v>
      </x:c>
      <x:c r="I159" s="0" t="s">
        <x:v>130</x:v>
      </x:c>
      <x:c r="J159" s="44">
        <x:f>ROUND(E159/I156* H159,5)</x:f>
      </x:c>
      <x:c r="K159" s="45" t="s"/>
    </x:row>
    <x:row r="160" spans="1:27">
      <x:c r="D160" s="46" t="s">
        <x:v>141</x:v>
      </x:c>
      <x:c r="E160" s="45" t="s"/>
      <x:c r="H160" s="45" t="s"/>
      <x:c r="K160" s="43">
        <x:f>SUM(J158:J159)</x:f>
      </x:c>
    </x:row>
    <x:row r="161" spans="1:27">
      <x:c r="B161" s="14" t="s">
        <x:v>142</x:v>
      </x:c>
      <x:c r="E161" s="45" t="s"/>
      <x:c r="H161" s="45" t="s"/>
      <x:c r="K161" s="45" t="s"/>
    </x:row>
    <x:row r="162" spans="1:27">
      <x:c r="B162" s="0" t="s">
        <x:v>215</x:v>
      </x:c>
      <x:c r="C162" s="0" t="s">
        <x:v>24</x:v>
      </x:c>
      <x:c r="D162" s="0" t="s">
        <x:v>216</x:v>
      </x:c>
      <x:c r="E162" s="42" t="n">
        <x:v>1.02</x:v>
      </x:c>
      <x:c r="G162" s="0" t="s">
        <x:v>129</x:v>
      </x:c>
      <x:c r="H162" s="43" t="n">
        <x:v>3.07</x:v>
      </x:c>
      <x:c r="I162" s="0" t="s">
        <x:v>130</x:v>
      </x:c>
      <x:c r="J162" s="44">
        <x:f>ROUND(E162* H162,5)</x:f>
      </x:c>
      <x:c r="K162" s="45" t="s"/>
    </x:row>
    <x:row r="163" spans="1:27">
      <x:c r="D163" s="46" t="s">
        <x:v>150</x:v>
      </x:c>
      <x:c r="E163" s="45" t="s"/>
      <x:c r="H163" s="45" t="s"/>
      <x:c r="K163" s="43">
        <x:f>SUM(J162:J162)</x:f>
      </x:c>
    </x:row>
    <x:row r="164" spans="1:27">
      <x:c r="E164" s="45" t="s"/>
      <x:c r="H164" s="45" t="s"/>
      <x:c r="K164" s="45" t="s"/>
    </x:row>
    <x:row r="165" spans="1:27">
      <x:c r="D165" s="46" t="s">
        <x:v>151</x:v>
      </x:c>
      <x:c r="E165" s="45" t="s"/>
      <x:c r="H165" s="45" t="n">
        <x:v>1.5</x:v>
      </x:c>
      <x:c r="I165" s="0" t="s">
        <x:v>152</x:v>
      </x:c>
      <x:c r="J165" s="0">
        <x:f>ROUND(H165/100*K160,5)</x:f>
      </x:c>
      <x:c r="K165" s="45" t="s"/>
    </x:row>
    <x:row r="166" spans="1:27">
      <x:c r="D166" s="46" t="s">
        <x:v>132</x:v>
      </x:c>
      <x:c r="E166" s="45" t="s"/>
      <x:c r="H166" s="45" t="s"/>
      <x:c r="K166" s="47">
        <x:f>SUM(J157:J165)</x:f>
      </x:c>
    </x:row>
    <x:row r="167" spans="1:27">
      <x:c r="D167" s="46" t="s">
        <x:v>133</x:v>
      </x:c>
      <x:c r="E167" s="45" t="s"/>
      <x:c r="H167" s="45" t="s"/>
      <x:c r="K167" s="47">
        <x:f>SUM(K166:K166)</x:f>
      </x:c>
    </x:row>
    <x:row r="169" spans="1:27" customFormat="1" ht="45" customHeight="1">
      <x:c r="A169" s="35" t="s"/>
      <x:c r="B169" s="35" t="s">
        <x:v>217</x:v>
      </x:c>
      <x:c r="C169" s="36" t="s">
        <x:v>24</x:v>
      </x:c>
      <x:c r="D169" s="37" t="s">
        <x:v>218</x:v>
      </x:c>
      <x:c r="E169" s="36" t="s"/>
      <x:c r="F169" s="36" t="s"/>
      <x:c r="G169" s="36" t="s"/>
      <x:c r="H169" s="38" t="s">
        <x:v>123</x:v>
      </x:c>
      <x:c r="I169" s="39" t="n">
        <x:v>1</x:v>
      </x:c>
      <x:c r="J169" s="40" t="s"/>
      <x:c r="K169" s="41">
        <x:f>ROUND(K180,2)</x:f>
      </x:c>
      <x:c r="L169" s="36" t="s"/>
      <x:c r="M169" s="36" t="s"/>
      <x:c r="N169" s="36" t="s"/>
      <x:c r="O169" s="36" t="s"/>
      <x:c r="P169" s="36" t="s"/>
      <x:c r="Q169" s="36" t="s"/>
      <x:c r="R169" s="36" t="s"/>
      <x:c r="S169" s="36" t="s"/>
      <x:c r="T169" s="36" t="s"/>
      <x:c r="U169" s="36" t="s"/>
      <x:c r="V169" s="36" t="s"/>
      <x:c r="W169" s="36" t="s"/>
      <x:c r="X169" s="36" t="s"/>
      <x:c r="Y169" s="36" t="s"/>
      <x:c r="Z169" s="36" t="s"/>
      <x:c r="AA169" s="36" t="s"/>
    </x:row>
    <x:row r="170" spans="1:27">
      <x:c r="B170" s="14" t="s">
        <x:v>136</x:v>
      </x:c>
    </x:row>
    <x:row r="171" spans="1:27">
      <x:c r="B171" s="0" t="s">
        <x:v>167</x:v>
      </x:c>
      <x:c r="C171" s="0" t="s">
        <x:v>126</x:v>
      </x:c>
      <x:c r="D171" s="0" t="s">
        <x:v>168</x:v>
      </x:c>
      <x:c r="E171" s="42" t="n">
        <x:v>0.015</x:v>
      </x:c>
      <x:c r="F171" s="0" t="s">
        <x:v>128</x:v>
      </x:c>
      <x:c r="G171" s="0" t="s">
        <x:v>129</x:v>
      </x:c>
      <x:c r="H171" s="43" t="n">
        <x:v>21.24</x:v>
      </x:c>
      <x:c r="I171" s="0" t="s">
        <x:v>130</x:v>
      </x:c>
      <x:c r="J171" s="44">
        <x:f>ROUND(E171/I169* H171,5)</x:f>
      </x:c>
      <x:c r="K171" s="45" t="s"/>
    </x:row>
    <x:row r="172" spans="1:27">
      <x:c r="B172" s="0" t="s">
        <x:v>165</x:v>
      </x:c>
      <x:c r="C172" s="0" t="s">
        <x:v>126</x:v>
      </x:c>
      <x:c r="D172" s="0" t="s">
        <x:v>166</x:v>
      </x:c>
      <x:c r="E172" s="42" t="n">
        <x:v>0.015</x:v>
      </x:c>
      <x:c r="F172" s="0" t="s">
        <x:v>128</x:v>
      </x:c>
      <x:c r="G172" s="0" t="s">
        <x:v>129</x:v>
      </x:c>
      <x:c r="H172" s="43" t="n">
        <x:v>18.22</x:v>
      </x:c>
      <x:c r="I172" s="0" t="s">
        <x:v>130</x:v>
      </x:c>
      <x:c r="J172" s="44">
        <x:f>ROUND(E172/I169* H172,5)</x:f>
      </x:c>
      <x:c r="K172" s="45" t="s"/>
    </x:row>
    <x:row r="173" spans="1:27">
      <x:c r="D173" s="46" t="s">
        <x:v>141</x:v>
      </x:c>
      <x:c r="E173" s="45" t="s"/>
      <x:c r="H173" s="45" t="s"/>
      <x:c r="K173" s="43">
        <x:f>SUM(J171:J172)</x:f>
      </x:c>
    </x:row>
    <x:row r="174" spans="1:27">
      <x:c r="B174" s="14" t="s">
        <x:v>142</x:v>
      </x:c>
      <x:c r="E174" s="45" t="s"/>
      <x:c r="H174" s="45" t="s"/>
      <x:c r="K174" s="45" t="s"/>
    </x:row>
    <x:row r="175" spans="1:27">
      <x:c r="B175" s="0" t="s">
        <x:v>219</x:v>
      </x:c>
      <x:c r="C175" s="0" t="s">
        <x:v>24</x:v>
      </x:c>
      <x:c r="D175" s="0" t="s">
        <x:v>220</x:v>
      </x:c>
      <x:c r="E175" s="42" t="n">
        <x:v>1.02</x:v>
      </x:c>
      <x:c r="G175" s="0" t="s">
        <x:v>129</x:v>
      </x:c>
      <x:c r="H175" s="43" t="n">
        <x:v>4.05</x:v>
      </x:c>
      <x:c r="I175" s="0" t="s">
        <x:v>130</x:v>
      </x:c>
      <x:c r="J175" s="44">
        <x:f>ROUND(E175* H175,5)</x:f>
      </x:c>
      <x:c r="K175" s="45" t="s"/>
    </x:row>
    <x:row r="176" spans="1:27">
      <x:c r="D176" s="46" t="s">
        <x:v>150</x:v>
      </x:c>
      <x:c r="E176" s="45" t="s"/>
      <x:c r="H176" s="45" t="s"/>
      <x:c r="K176" s="43">
        <x:f>SUM(J175:J175)</x:f>
      </x:c>
    </x:row>
    <x:row r="177" spans="1:27">
      <x:c r="E177" s="45" t="s"/>
      <x:c r="H177" s="45" t="s"/>
      <x:c r="K177" s="45" t="s"/>
    </x:row>
    <x:row r="178" spans="1:27">
      <x:c r="D178" s="46" t="s">
        <x:v>151</x:v>
      </x:c>
      <x:c r="E178" s="45" t="s"/>
      <x:c r="H178" s="45" t="n">
        <x:v>1.5</x:v>
      </x:c>
      <x:c r="I178" s="0" t="s">
        <x:v>152</x:v>
      </x:c>
      <x:c r="J178" s="0">
        <x:f>ROUND(H178/100*K173,5)</x:f>
      </x:c>
      <x:c r="K178" s="45" t="s"/>
    </x:row>
    <x:row r="179" spans="1:27">
      <x:c r="D179" s="46" t="s">
        <x:v>132</x:v>
      </x:c>
      <x:c r="E179" s="45" t="s"/>
      <x:c r="H179" s="45" t="s"/>
      <x:c r="K179" s="47">
        <x:f>SUM(J170:J178)</x:f>
      </x:c>
    </x:row>
    <x:row r="180" spans="1:27">
      <x:c r="D180" s="46" t="s">
        <x:v>133</x:v>
      </x:c>
      <x:c r="E180" s="45" t="s"/>
      <x:c r="H180" s="45" t="s"/>
      <x:c r="K180" s="47">
        <x:f>SUM(K179:K179)</x:f>
      </x:c>
    </x:row>
    <x:row r="182" spans="1:27" customFormat="1" ht="45" customHeight="1">
      <x:c r="A182" s="35" t="s"/>
      <x:c r="B182" s="35" t="s">
        <x:v>221</x:v>
      </x:c>
      <x:c r="C182" s="36" t="s">
        <x:v>24</x:v>
      </x:c>
      <x:c r="D182" s="37" t="s">
        <x:v>222</x:v>
      </x:c>
      <x:c r="E182" s="36" t="s"/>
      <x:c r="F182" s="36" t="s"/>
      <x:c r="G182" s="36" t="s"/>
      <x:c r="H182" s="38" t="s">
        <x:v>123</x:v>
      </x:c>
      <x:c r="I182" s="39" t="n">
        <x:v>1</x:v>
      </x:c>
      <x:c r="J182" s="40" t="s"/>
      <x:c r="K182" s="41">
        <x:f>ROUND(K193,2)</x:f>
      </x:c>
      <x:c r="L182" s="36" t="s"/>
      <x:c r="M182" s="36" t="s"/>
      <x:c r="N182" s="36" t="s"/>
      <x:c r="O182" s="36" t="s"/>
      <x:c r="P182" s="36" t="s"/>
      <x:c r="Q182" s="36" t="s"/>
      <x:c r="R182" s="36" t="s"/>
      <x:c r="S182" s="36" t="s"/>
      <x:c r="T182" s="36" t="s"/>
      <x:c r="U182" s="36" t="s"/>
      <x:c r="V182" s="36" t="s"/>
      <x:c r="W182" s="36" t="s"/>
      <x:c r="X182" s="36" t="s"/>
      <x:c r="Y182" s="36" t="s"/>
      <x:c r="Z182" s="36" t="s"/>
      <x:c r="AA182" s="36" t="s"/>
    </x:row>
    <x:row r="183" spans="1:27">
      <x:c r="B183" s="14" t="s">
        <x:v>136</x:v>
      </x:c>
    </x:row>
    <x:row r="184" spans="1:27">
      <x:c r="B184" s="0" t="s">
        <x:v>165</x:v>
      </x:c>
      <x:c r="C184" s="0" t="s">
        <x:v>126</x:v>
      </x:c>
      <x:c r="D184" s="0" t="s">
        <x:v>166</x:v>
      </x:c>
      <x:c r="E184" s="42" t="n">
        <x:v>0.072</x:v>
      </x:c>
      <x:c r="F184" s="0" t="s">
        <x:v>128</x:v>
      </x:c>
      <x:c r="G184" s="0" t="s">
        <x:v>129</x:v>
      </x:c>
      <x:c r="H184" s="43" t="n">
        <x:v>18.22</x:v>
      </x:c>
      <x:c r="I184" s="0" t="s">
        <x:v>130</x:v>
      </x:c>
      <x:c r="J184" s="44">
        <x:f>ROUND(E184/I182* H184,5)</x:f>
      </x:c>
      <x:c r="K184" s="45" t="s"/>
    </x:row>
    <x:row r="185" spans="1:27">
      <x:c r="B185" s="0" t="s">
        <x:v>167</x:v>
      </x:c>
      <x:c r="C185" s="0" t="s">
        <x:v>126</x:v>
      </x:c>
      <x:c r="D185" s="0" t="s">
        <x:v>168</x:v>
      </x:c>
      <x:c r="E185" s="42" t="n">
        <x:v>0.072</x:v>
      </x:c>
      <x:c r="F185" s="0" t="s">
        <x:v>128</x:v>
      </x:c>
      <x:c r="G185" s="0" t="s">
        <x:v>129</x:v>
      </x:c>
      <x:c r="H185" s="43" t="n">
        <x:v>21.24</x:v>
      </x:c>
      <x:c r="I185" s="0" t="s">
        <x:v>130</x:v>
      </x:c>
      <x:c r="J185" s="44">
        <x:f>ROUND(E185/I182* H185,5)</x:f>
      </x:c>
      <x:c r="K185" s="45" t="s"/>
    </x:row>
    <x:row r="186" spans="1:27">
      <x:c r="D186" s="46" t="s">
        <x:v>141</x:v>
      </x:c>
      <x:c r="E186" s="45" t="s"/>
      <x:c r="H186" s="45" t="s"/>
      <x:c r="K186" s="43">
        <x:f>SUM(J184:J185)</x:f>
      </x:c>
    </x:row>
    <x:row r="187" spans="1:27">
      <x:c r="B187" s="14" t="s">
        <x:v>142</x:v>
      </x:c>
      <x:c r="E187" s="45" t="s"/>
      <x:c r="H187" s="45" t="s"/>
      <x:c r="K187" s="45" t="s"/>
    </x:row>
    <x:row r="188" spans="1:27">
      <x:c r="B188" s="0" t="s">
        <x:v>223</x:v>
      </x:c>
      <x:c r="C188" s="0" t="s">
        <x:v>24</x:v>
      </x:c>
      <x:c r="D188" s="0" t="s">
        <x:v>224</x:v>
      </x:c>
      <x:c r="E188" s="42" t="n">
        <x:v>1.02</x:v>
      </x:c>
      <x:c r="G188" s="0" t="s">
        <x:v>129</x:v>
      </x:c>
      <x:c r="H188" s="43" t="n">
        <x:v>8.91</x:v>
      </x:c>
      <x:c r="I188" s="0" t="s">
        <x:v>130</x:v>
      </x:c>
      <x:c r="J188" s="44">
        <x:f>ROUND(E188* H188,5)</x:f>
      </x:c>
      <x:c r="K188" s="45" t="s"/>
    </x:row>
    <x:row r="189" spans="1:27">
      <x:c r="D189" s="46" t="s">
        <x:v>150</x:v>
      </x:c>
      <x:c r="E189" s="45" t="s"/>
      <x:c r="H189" s="45" t="s"/>
      <x:c r="K189" s="43">
        <x:f>SUM(J188:J188)</x:f>
      </x:c>
    </x:row>
    <x:row r="190" spans="1:27">
      <x:c r="E190" s="45" t="s"/>
      <x:c r="H190" s="45" t="s"/>
      <x:c r="K190" s="45" t="s"/>
    </x:row>
    <x:row r="191" spans="1:27">
      <x:c r="D191" s="46" t="s">
        <x:v>151</x:v>
      </x:c>
      <x:c r="E191" s="45" t="s"/>
      <x:c r="H191" s="45" t="n">
        <x:v>1.5</x:v>
      </x:c>
      <x:c r="I191" s="0" t="s">
        <x:v>152</x:v>
      </x:c>
      <x:c r="J191" s="0">
        <x:f>ROUND(H191/100*K186,5)</x:f>
      </x:c>
      <x:c r="K191" s="45" t="s"/>
    </x:row>
    <x:row r="192" spans="1:27">
      <x:c r="D192" s="46" t="s">
        <x:v>132</x:v>
      </x:c>
      <x:c r="E192" s="45" t="s"/>
      <x:c r="H192" s="45" t="s"/>
      <x:c r="K192" s="47">
        <x:f>SUM(J183:J191)</x:f>
      </x:c>
    </x:row>
    <x:row r="193" spans="1:27">
      <x:c r="D193" s="46" t="s">
        <x:v>133</x:v>
      </x:c>
      <x:c r="E193" s="45" t="s"/>
      <x:c r="H193" s="45" t="s"/>
      <x:c r="K193" s="47">
        <x:f>SUM(K192:K192)</x:f>
      </x:c>
    </x:row>
    <x:row r="195" spans="1:27" customFormat="1" ht="45" customHeight="1">
      <x:c r="A195" s="35" t="s"/>
      <x:c r="B195" s="35" t="s">
        <x:v>225</x:v>
      </x:c>
      <x:c r="C195" s="36" t="s">
        <x:v>24</x:v>
      </x:c>
      <x:c r="D195" s="37" t="s">
        <x:v>226</x:v>
      </x:c>
      <x:c r="E195" s="36" t="s"/>
      <x:c r="F195" s="36" t="s"/>
      <x:c r="G195" s="36" t="s"/>
      <x:c r="H195" s="38" t="s">
        <x:v>123</x:v>
      </x:c>
      <x:c r="I195" s="39" t="n">
        <x:v>1</x:v>
      </x:c>
      <x:c r="J195" s="40" t="s"/>
      <x:c r="K195" s="41">
        <x:f>ROUND(K207,2)</x:f>
      </x:c>
      <x:c r="L195" s="36" t="s"/>
      <x:c r="M195" s="36" t="s"/>
      <x:c r="N195" s="36" t="s"/>
      <x:c r="O195" s="36" t="s"/>
      <x:c r="P195" s="36" t="s"/>
      <x:c r="Q195" s="36" t="s"/>
      <x:c r="R195" s="36" t="s"/>
      <x:c r="S195" s="36" t="s"/>
      <x:c r="T195" s="36" t="s"/>
      <x:c r="U195" s="36" t="s"/>
      <x:c r="V195" s="36" t="s"/>
      <x:c r="W195" s="36" t="s"/>
      <x:c r="X195" s="36" t="s"/>
      <x:c r="Y195" s="36" t="s"/>
      <x:c r="Z195" s="36" t="s"/>
      <x:c r="AA195" s="36" t="s"/>
    </x:row>
    <x:row r="196" spans="1:27">
      <x:c r="B196" s="14" t="s">
        <x:v>136</x:v>
      </x:c>
    </x:row>
    <x:row r="197" spans="1:27">
      <x:c r="B197" s="0" t="s">
        <x:v>165</x:v>
      </x:c>
      <x:c r="C197" s="0" t="s">
        <x:v>126</x:v>
      </x:c>
      <x:c r="D197" s="0" t="s">
        <x:v>166</x:v>
      </x:c>
      <x:c r="E197" s="42" t="n">
        <x:v>0.15</x:v>
      </x:c>
      <x:c r="F197" s="0" t="s">
        <x:v>128</x:v>
      </x:c>
      <x:c r="G197" s="0" t="s">
        <x:v>129</x:v>
      </x:c>
      <x:c r="H197" s="43" t="n">
        <x:v>18.22</x:v>
      </x:c>
      <x:c r="I197" s="0" t="s">
        <x:v>130</x:v>
      </x:c>
      <x:c r="J197" s="44">
        <x:f>ROUND(E197/I195* H197,5)</x:f>
      </x:c>
      <x:c r="K197" s="45" t="s"/>
    </x:row>
    <x:row r="198" spans="1:27">
      <x:c r="B198" s="0" t="s">
        <x:v>167</x:v>
      </x:c>
      <x:c r="C198" s="0" t="s">
        <x:v>126</x:v>
      </x:c>
      <x:c r="D198" s="0" t="s">
        <x:v>168</x:v>
      </x:c>
      <x:c r="E198" s="42" t="n">
        <x:v>0.1</x:v>
      </x:c>
      <x:c r="F198" s="0" t="s">
        <x:v>128</x:v>
      </x:c>
      <x:c r="G198" s="0" t="s">
        <x:v>129</x:v>
      </x:c>
      <x:c r="H198" s="43" t="n">
        <x:v>21.24</x:v>
      </x:c>
      <x:c r="I198" s="0" t="s">
        <x:v>130</x:v>
      </x:c>
      <x:c r="J198" s="44">
        <x:f>ROUND(E198/I195* H198,5)</x:f>
      </x:c>
      <x:c r="K198" s="45" t="s"/>
    </x:row>
    <x:row r="199" spans="1:27">
      <x:c r="D199" s="46" t="s">
        <x:v>141</x:v>
      </x:c>
      <x:c r="E199" s="45" t="s"/>
      <x:c r="H199" s="45" t="s"/>
      <x:c r="K199" s="43">
        <x:f>SUM(J197:J198)</x:f>
      </x:c>
    </x:row>
    <x:row r="200" spans="1:27">
      <x:c r="B200" s="14" t="s">
        <x:v>142</x:v>
      </x:c>
      <x:c r="E200" s="45" t="s"/>
      <x:c r="H200" s="45" t="s"/>
      <x:c r="K200" s="45" t="s"/>
    </x:row>
    <x:row r="201" spans="1:27">
      <x:c r="B201" s="0" t="s">
        <x:v>227</x:v>
      </x:c>
      <x:c r="C201" s="0" t="s">
        <x:v>21</x:v>
      </x:c>
      <x:c r="D201" s="0" t="s">
        <x:v>228</x:v>
      </x:c>
      <x:c r="E201" s="42" t="n">
        <x:v>1</x:v>
      </x:c>
      <x:c r="G201" s="0" t="s">
        <x:v>129</x:v>
      </x:c>
      <x:c r="H201" s="43" t="n">
        <x:v>0.29</x:v>
      </x:c>
      <x:c r="I201" s="0" t="s">
        <x:v>130</x:v>
      </x:c>
      <x:c r="J201" s="44">
        <x:f>ROUND(E201* H201,5)</x:f>
      </x:c>
      <x:c r="K201" s="45" t="s"/>
    </x:row>
    <x:row r="202" spans="1:27">
      <x:c r="B202" s="0" t="s">
        <x:v>229</x:v>
      </x:c>
      <x:c r="C202" s="0" t="s">
        <x:v>24</x:v>
      </x:c>
      <x:c r="D202" s="0" t="s">
        <x:v>230</x:v>
      </x:c>
      <x:c r="E202" s="42" t="n">
        <x:v>1.02</x:v>
      </x:c>
      <x:c r="G202" s="0" t="s">
        <x:v>129</x:v>
      </x:c>
      <x:c r="H202" s="43" t="n">
        <x:v>1.18</x:v>
      </x:c>
      <x:c r="I202" s="0" t="s">
        <x:v>130</x:v>
      </x:c>
      <x:c r="J202" s="44">
        <x:f>ROUND(E202* H202,5)</x:f>
      </x:c>
      <x:c r="K202" s="45" t="s"/>
    </x:row>
    <x:row r="203" spans="1:27">
      <x:c r="D203" s="46" t="s">
        <x:v>150</x:v>
      </x:c>
      <x:c r="E203" s="45" t="s"/>
      <x:c r="H203" s="45" t="s"/>
      <x:c r="K203" s="43">
        <x:f>SUM(J201:J202)</x:f>
      </x:c>
    </x:row>
    <x:row r="204" spans="1:27">
      <x:c r="E204" s="45" t="s"/>
      <x:c r="H204" s="45" t="s"/>
      <x:c r="K204" s="45" t="s"/>
    </x:row>
    <x:row r="205" spans="1:27">
      <x:c r="D205" s="46" t="s">
        <x:v>151</x:v>
      </x:c>
      <x:c r="E205" s="45" t="s"/>
      <x:c r="H205" s="45" t="n">
        <x:v>1.5</x:v>
      </x:c>
      <x:c r="I205" s="0" t="s">
        <x:v>152</x:v>
      </x:c>
      <x:c r="J205" s="0">
        <x:f>ROUND(H205/100*K199,5)</x:f>
      </x:c>
      <x:c r="K205" s="45" t="s"/>
    </x:row>
    <x:row r="206" spans="1:27">
      <x:c r="D206" s="46" t="s">
        <x:v>132</x:v>
      </x:c>
      <x:c r="E206" s="45" t="s"/>
      <x:c r="H206" s="45" t="s"/>
      <x:c r="K206" s="47">
        <x:f>SUM(J196:J205)</x:f>
      </x:c>
    </x:row>
    <x:row r="207" spans="1:27">
      <x:c r="D207" s="46" t="s">
        <x:v>133</x:v>
      </x:c>
      <x:c r="E207" s="45" t="s"/>
      <x:c r="H207" s="45" t="s"/>
      <x:c r="K207" s="47">
        <x:f>SUM(K206:K206)</x:f>
      </x:c>
    </x:row>
    <x:row r="209" spans="1:27" customFormat="1" ht="45" customHeight="1">
      <x:c r="A209" s="35" t="s"/>
      <x:c r="B209" s="35" t="s">
        <x:v>231</x:v>
      </x:c>
      <x:c r="C209" s="36" t="s">
        <x:v>24</x:v>
      </x:c>
      <x:c r="D209" s="37" t="s">
        <x:v>232</x:v>
      </x:c>
      <x:c r="E209" s="36" t="s"/>
      <x:c r="F209" s="36" t="s"/>
      <x:c r="G209" s="36" t="s"/>
      <x:c r="H209" s="38" t="s">
        <x:v>123</x:v>
      </x:c>
      <x:c r="I209" s="39" t="n">
        <x:v>1</x:v>
      </x:c>
      <x:c r="J209" s="40" t="s"/>
      <x:c r="K209" s="41">
        <x:f>ROUND(K221,2)</x:f>
      </x:c>
      <x:c r="L209" s="36" t="s"/>
      <x:c r="M209" s="36" t="s"/>
      <x:c r="N209" s="36" t="s"/>
      <x:c r="O209" s="36" t="s"/>
      <x:c r="P209" s="36" t="s"/>
      <x:c r="Q209" s="36" t="s"/>
      <x:c r="R209" s="36" t="s"/>
      <x:c r="S209" s="36" t="s"/>
      <x:c r="T209" s="36" t="s"/>
      <x:c r="U209" s="36" t="s"/>
      <x:c r="V209" s="36" t="s"/>
      <x:c r="W209" s="36" t="s"/>
      <x:c r="X209" s="36" t="s"/>
      <x:c r="Y209" s="36" t="s"/>
      <x:c r="Z209" s="36" t="s"/>
      <x:c r="AA209" s="36" t="s"/>
    </x:row>
    <x:row r="210" spans="1:27">
      <x:c r="B210" s="14" t="s">
        <x:v>136</x:v>
      </x:c>
    </x:row>
    <x:row r="211" spans="1:27">
      <x:c r="B211" s="0" t="s">
        <x:v>167</x:v>
      </x:c>
      <x:c r="C211" s="0" t="s">
        <x:v>126</x:v>
      </x:c>
      <x:c r="D211" s="0" t="s">
        <x:v>168</x:v>
      </x:c>
      <x:c r="E211" s="42" t="n">
        <x:v>0.15</x:v>
      </x:c>
      <x:c r="F211" s="0" t="s">
        <x:v>128</x:v>
      </x:c>
      <x:c r="G211" s="0" t="s">
        <x:v>129</x:v>
      </x:c>
      <x:c r="H211" s="43" t="n">
        <x:v>21.24</x:v>
      </x:c>
      <x:c r="I211" s="0" t="s">
        <x:v>130</x:v>
      </x:c>
      <x:c r="J211" s="44">
        <x:f>ROUND(E211/I209* H211,5)</x:f>
      </x:c>
      <x:c r="K211" s="45" t="s"/>
    </x:row>
    <x:row r="212" spans="1:27">
      <x:c r="B212" s="0" t="s">
        <x:v>165</x:v>
      </x:c>
      <x:c r="C212" s="0" t="s">
        <x:v>126</x:v>
      </x:c>
      <x:c r="D212" s="0" t="s">
        <x:v>166</x:v>
      </x:c>
      <x:c r="E212" s="42" t="n">
        <x:v>0.2</x:v>
      </x:c>
      <x:c r="F212" s="0" t="s">
        <x:v>128</x:v>
      </x:c>
      <x:c r="G212" s="0" t="s">
        <x:v>129</x:v>
      </x:c>
      <x:c r="H212" s="43" t="n">
        <x:v>18.22</x:v>
      </x:c>
      <x:c r="I212" s="0" t="s">
        <x:v>130</x:v>
      </x:c>
      <x:c r="J212" s="44">
        <x:f>ROUND(E212/I209* H212,5)</x:f>
      </x:c>
      <x:c r="K212" s="45" t="s"/>
    </x:row>
    <x:row r="213" spans="1:27">
      <x:c r="D213" s="46" t="s">
        <x:v>141</x:v>
      </x:c>
      <x:c r="E213" s="45" t="s"/>
      <x:c r="H213" s="45" t="s"/>
      <x:c r="K213" s="43">
        <x:f>SUM(J211:J212)</x:f>
      </x:c>
    </x:row>
    <x:row r="214" spans="1:27">
      <x:c r="B214" s="14" t="s">
        <x:v>142</x:v>
      </x:c>
      <x:c r="E214" s="45" t="s"/>
      <x:c r="H214" s="45" t="s"/>
      <x:c r="K214" s="45" t="s"/>
    </x:row>
    <x:row r="215" spans="1:27">
      <x:c r="B215" s="0" t="s">
        <x:v>233</x:v>
      </x:c>
      <x:c r="C215" s="0" t="s">
        <x:v>24</x:v>
      </x:c>
      <x:c r="D215" s="0" t="s">
        <x:v>234</x:v>
      </x:c>
      <x:c r="E215" s="42" t="n">
        <x:v>1.02</x:v>
      </x:c>
      <x:c r="G215" s="0" t="s">
        <x:v>129</x:v>
      </x:c>
      <x:c r="H215" s="43" t="n">
        <x:v>1.55</x:v>
      </x:c>
      <x:c r="I215" s="0" t="s">
        <x:v>130</x:v>
      </x:c>
      <x:c r="J215" s="44">
        <x:f>ROUND(E215* H215,5)</x:f>
      </x:c>
      <x:c r="K215" s="45" t="s"/>
    </x:row>
    <x:row r="216" spans="1:27">
      <x:c r="B216" s="0" t="s">
        <x:v>227</x:v>
      </x:c>
      <x:c r="C216" s="0" t="s">
        <x:v>21</x:v>
      </x:c>
      <x:c r="D216" s="0" t="s">
        <x:v>228</x:v>
      </x:c>
      <x:c r="E216" s="42" t="n">
        <x:v>1</x:v>
      </x:c>
      <x:c r="G216" s="0" t="s">
        <x:v>129</x:v>
      </x:c>
      <x:c r="H216" s="43" t="n">
        <x:v>0.29</x:v>
      </x:c>
      <x:c r="I216" s="0" t="s">
        <x:v>130</x:v>
      </x:c>
      <x:c r="J216" s="44">
        <x:f>ROUND(E216* H216,5)</x:f>
      </x:c>
      <x:c r="K216" s="45" t="s"/>
    </x:row>
    <x:row r="217" spans="1:27">
      <x:c r="D217" s="46" t="s">
        <x:v>150</x:v>
      </x:c>
      <x:c r="E217" s="45" t="s"/>
      <x:c r="H217" s="45" t="s"/>
      <x:c r="K217" s="43">
        <x:f>SUM(J215:J216)</x:f>
      </x:c>
    </x:row>
    <x:row r="218" spans="1:27">
      <x:c r="E218" s="45" t="s"/>
      <x:c r="H218" s="45" t="s"/>
      <x:c r="K218" s="45" t="s"/>
    </x:row>
    <x:row r="219" spans="1:27">
      <x:c r="D219" s="46" t="s">
        <x:v>151</x:v>
      </x:c>
      <x:c r="E219" s="45" t="s"/>
      <x:c r="H219" s="45" t="n">
        <x:v>1.5</x:v>
      </x:c>
      <x:c r="I219" s="0" t="s">
        <x:v>152</x:v>
      </x:c>
      <x:c r="J219" s="0">
        <x:f>ROUND(H219/100*K213,5)</x:f>
      </x:c>
      <x:c r="K219" s="45" t="s"/>
    </x:row>
    <x:row r="220" spans="1:27">
      <x:c r="D220" s="46" t="s">
        <x:v>132</x:v>
      </x:c>
      <x:c r="E220" s="45" t="s"/>
      <x:c r="H220" s="45" t="s"/>
      <x:c r="K220" s="47">
        <x:f>SUM(J210:J219)</x:f>
      </x:c>
    </x:row>
    <x:row r="221" spans="1:27">
      <x:c r="D221" s="46" t="s">
        <x:v>133</x:v>
      </x:c>
      <x:c r="E221" s="45" t="s"/>
      <x:c r="H221" s="45" t="s"/>
      <x:c r="K221" s="47">
        <x:f>SUM(K220:K220)</x:f>
      </x:c>
    </x:row>
    <x:row r="223" spans="1:27" customFormat="1" ht="45" customHeight="1">
      <x:c r="A223" s="35" t="s"/>
      <x:c r="B223" s="35" t="s">
        <x:v>235</x:v>
      </x:c>
      <x:c r="C223" s="36" t="s">
        <x:v>21</x:v>
      </x:c>
      <x:c r="D223" s="37" t="s">
        <x:v>236</x:v>
      </x:c>
      <x:c r="E223" s="36" t="s"/>
      <x:c r="F223" s="36" t="s"/>
      <x:c r="G223" s="36" t="s"/>
      <x:c r="H223" s="38" t="s">
        <x:v>123</x:v>
      </x:c>
      <x:c r="I223" s="39" t="n">
        <x:v>1</x:v>
      </x:c>
      <x:c r="J223" s="40" t="s"/>
      <x:c r="K223" s="41">
        <x:f>ROUND(K235,2)</x:f>
      </x:c>
      <x:c r="L223" s="36" t="s"/>
      <x:c r="M223" s="36" t="s"/>
      <x:c r="N223" s="36" t="s"/>
      <x:c r="O223" s="36" t="s"/>
      <x:c r="P223" s="36" t="s"/>
      <x:c r="Q223" s="36" t="s"/>
      <x:c r="R223" s="36" t="s"/>
      <x:c r="S223" s="36" t="s"/>
      <x:c r="T223" s="36" t="s"/>
      <x:c r="U223" s="36" t="s"/>
      <x:c r="V223" s="36" t="s"/>
      <x:c r="W223" s="36" t="s"/>
      <x:c r="X223" s="36" t="s"/>
      <x:c r="Y223" s="36" t="s"/>
      <x:c r="Z223" s="36" t="s"/>
      <x:c r="AA223" s="36" t="s"/>
    </x:row>
    <x:row r="224" spans="1:27">
      <x:c r="B224" s="14" t="s">
        <x:v>136</x:v>
      </x:c>
    </x:row>
    <x:row r="225" spans="1:27">
      <x:c r="B225" s="0" t="s">
        <x:v>165</x:v>
      </x:c>
      <x:c r="C225" s="0" t="s">
        <x:v>126</x:v>
      </x:c>
      <x:c r="D225" s="0" t="s">
        <x:v>166</x:v>
      </x:c>
      <x:c r="E225" s="42" t="n">
        <x:v>0.2</x:v>
      </x:c>
      <x:c r="F225" s="0" t="s">
        <x:v>128</x:v>
      </x:c>
      <x:c r="G225" s="0" t="s">
        <x:v>129</x:v>
      </x:c>
      <x:c r="H225" s="43" t="n">
        <x:v>18.22</x:v>
      </x:c>
      <x:c r="I225" s="0" t="s">
        <x:v>130</x:v>
      </x:c>
      <x:c r="J225" s="44">
        <x:f>ROUND(E225/I223* H225,5)</x:f>
      </x:c>
      <x:c r="K225" s="45" t="s"/>
    </x:row>
    <x:row r="226" spans="1:27">
      <x:c r="B226" s="0" t="s">
        <x:v>167</x:v>
      </x:c>
      <x:c r="C226" s="0" t="s">
        <x:v>126</x:v>
      </x:c>
      <x:c r="D226" s="0" t="s">
        <x:v>168</x:v>
      </x:c>
      <x:c r="E226" s="42" t="n">
        <x:v>0.2</x:v>
      </x:c>
      <x:c r="F226" s="0" t="s">
        <x:v>128</x:v>
      </x:c>
      <x:c r="G226" s="0" t="s">
        <x:v>129</x:v>
      </x:c>
      <x:c r="H226" s="43" t="n">
        <x:v>21.24</x:v>
      </x:c>
      <x:c r="I226" s="0" t="s">
        <x:v>130</x:v>
      </x:c>
      <x:c r="J226" s="44">
        <x:f>ROUND(E226/I223* H226,5)</x:f>
      </x:c>
      <x:c r="K226" s="45" t="s"/>
    </x:row>
    <x:row r="227" spans="1:27">
      <x:c r="D227" s="46" t="s">
        <x:v>141</x:v>
      </x:c>
      <x:c r="E227" s="45" t="s"/>
      <x:c r="H227" s="45" t="s"/>
      <x:c r="K227" s="43">
        <x:f>SUM(J225:J226)</x:f>
      </x:c>
    </x:row>
    <x:row r="228" spans="1:27">
      <x:c r="B228" s="14" t="s">
        <x:v>142</x:v>
      </x:c>
      <x:c r="E228" s="45" t="s"/>
      <x:c r="H228" s="45" t="s"/>
      <x:c r="K228" s="45" t="s"/>
    </x:row>
    <x:row r="229" spans="1:27">
      <x:c r="B229" s="0" t="s">
        <x:v>237</x:v>
      </x:c>
      <x:c r="C229" s="0" t="s">
        <x:v>21</x:v>
      </x:c>
      <x:c r="D229" s="0" t="s">
        <x:v>238</x:v>
      </x:c>
      <x:c r="E229" s="42" t="n">
        <x:v>1</x:v>
      </x:c>
      <x:c r="G229" s="0" t="s">
        <x:v>129</x:v>
      </x:c>
      <x:c r="H229" s="43" t="n">
        <x:v>0.32</x:v>
      </x:c>
      <x:c r="I229" s="0" t="s">
        <x:v>130</x:v>
      </x:c>
      <x:c r="J229" s="44">
        <x:f>ROUND(E229* H229,5)</x:f>
      </x:c>
      <x:c r="K229" s="45" t="s"/>
    </x:row>
    <x:row r="230" spans="1:27">
      <x:c r="B230" s="0" t="s">
        <x:v>239</x:v>
      </x:c>
      <x:c r="C230" s="0" t="s">
        <x:v>21</x:v>
      </x:c>
      <x:c r="D230" s="0" t="s">
        <x:v>240</x:v>
      </x:c>
      <x:c r="E230" s="42" t="n">
        <x:v>1</x:v>
      </x:c>
      <x:c r="G230" s="0" t="s">
        <x:v>129</x:v>
      </x:c>
      <x:c r="H230" s="43" t="n">
        <x:v>22</x:v>
      </x:c>
      <x:c r="I230" s="0" t="s">
        <x:v>130</x:v>
      </x:c>
      <x:c r="J230" s="44">
        <x:f>ROUND(E230* H230,5)</x:f>
      </x:c>
      <x:c r="K230" s="45" t="s"/>
    </x:row>
    <x:row r="231" spans="1:27">
      <x:c r="D231" s="46" t="s">
        <x:v>150</x:v>
      </x:c>
      <x:c r="E231" s="45" t="s"/>
      <x:c r="H231" s="45" t="s"/>
      <x:c r="K231" s="43">
        <x:f>SUM(J229:J230)</x:f>
      </x:c>
    </x:row>
    <x:row r="232" spans="1:27">
      <x:c r="E232" s="45" t="s"/>
      <x:c r="H232" s="45" t="s"/>
      <x:c r="K232" s="45" t="s"/>
    </x:row>
    <x:row r="233" spans="1:27">
      <x:c r="D233" s="46" t="s">
        <x:v>151</x:v>
      </x:c>
      <x:c r="E233" s="45" t="s"/>
      <x:c r="H233" s="45" t="n">
        <x:v>1.5</x:v>
      </x:c>
      <x:c r="I233" s="0" t="s">
        <x:v>152</x:v>
      </x:c>
      <x:c r="J233" s="0">
        <x:f>ROUND(H233/100*K227,5)</x:f>
      </x:c>
      <x:c r="K233" s="45" t="s"/>
    </x:row>
    <x:row r="234" spans="1:27">
      <x:c r="D234" s="46" t="s">
        <x:v>132</x:v>
      </x:c>
      <x:c r="E234" s="45" t="s"/>
      <x:c r="H234" s="45" t="s"/>
      <x:c r="K234" s="47">
        <x:f>SUM(J224:J233)</x:f>
      </x:c>
    </x:row>
    <x:row r="235" spans="1:27">
      <x:c r="D235" s="46" t="s">
        <x:v>133</x:v>
      </x:c>
      <x:c r="E235" s="45" t="s"/>
      <x:c r="H235" s="45" t="s"/>
      <x:c r="K235" s="47">
        <x:f>SUM(K234:K234)</x:f>
      </x:c>
    </x:row>
    <x:row r="237" spans="1:27" customFormat="1" ht="45" customHeight="1">
      <x:c r="A237" s="35" t="s"/>
      <x:c r="B237" s="35" t="s">
        <x:v>241</x:v>
      </x:c>
      <x:c r="C237" s="36" t="s">
        <x:v>21</x:v>
      </x:c>
      <x:c r="D237" s="37" t="s">
        <x:v>242</x:v>
      </x:c>
      <x:c r="E237" s="36" t="s"/>
      <x:c r="F237" s="36" t="s"/>
      <x:c r="G237" s="36" t="s"/>
      <x:c r="H237" s="38" t="s">
        <x:v>123</x:v>
      </x:c>
      <x:c r="I237" s="39" t="n">
        <x:v>1</x:v>
      </x:c>
      <x:c r="J237" s="40" t="s"/>
      <x:c r="K237" s="41">
        <x:f>ROUND(K249,2)</x:f>
      </x:c>
      <x:c r="L237" s="36" t="s"/>
      <x:c r="M237" s="36" t="s"/>
      <x:c r="N237" s="36" t="s"/>
      <x:c r="O237" s="36" t="s"/>
      <x:c r="P237" s="36" t="s"/>
      <x:c r="Q237" s="36" t="s"/>
      <x:c r="R237" s="36" t="s"/>
      <x:c r="S237" s="36" t="s"/>
      <x:c r="T237" s="36" t="s"/>
      <x:c r="U237" s="36" t="s"/>
      <x:c r="V237" s="36" t="s"/>
      <x:c r="W237" s="36" t="s"/>
      <x:c r="X237" s="36" t="s"/>
      <x:c r="Y237" s="36" t="s"/>
      <x:c r="Z237" s="36" t="s"/>
      <x:c r="AA237" s="36" t="s"/>
    </x:row>
    <x:row r="238" spans="1:27">
      <x:c r="B238" s="14" t="s">
        <x:v>136</x:v>
      </x:c>
    </x:row>
    <x:row r="239" spans="1:27">
      <x:c r="B239" s="0" t="s">
        <x:v>165</x:v>
      </x:c>
      <x:c r="C239" s="0" t="s">
        <x:v>126</x:v>
      </x:c>
      <x:c r="D239" s="0" t="s">
        <x:v>166</x:v>
      </x:c>
      <x:c r="E239" s="42" t="n">
        <x:v>0.2</x:v>
      </x:c>
      <x:c r="F239" s="0" t="s">
        <x:v>128</x:v>
      </x:c>
      <x:c r="G239" s="0" t="s">
        <x:v>129</x:v>
      </x:c>
      <x:c r="H239" s="43" t="n">
        <x:v>18.22</x:v>
      </x:c>
      <x:c r="I239" s="0" t="s">
        <x:v>130</x:v>
      </x:c>
      <x:c r="J239" s="44">
        <x:f>ROUND(E239/I237* H239,5)</x:f>
      </x:c>
      <x:c r="K239" s="45" t="s"/>
    </x:row>
    <x:row r="240" spans="1:27">
      <x:c r="B240" s="0" t="s">
        <x:v>167</x:v>
      </x:c>
      <x:c r="C240" s="0" t="s">
        <x:v>126</x:v>
      </x:c>
      <x:c r="D240" s="0" t="s">
        <x:v>168</x:v>
      </x:c>
      <x:c r="E240" s="42" t="n">
        <x:v>0.2</x:v>
      </x:c>
      <x:c r="F240" s="0" t="s">
        <x:v>128</x:v>
      </x:c>
      <x:c r="G240" s="0" t="s">
        <x:v>129</x:v>
      </x:c>
      <x:c r="H240" s="43" t="n">
        <x:v>21.24</x:v>
      </x:c>
      <x:c r="I240" s="0" t="s">
        <x:v>130</x:v>
      </x:c>
      <x:c r="J240" s="44">
        <x:f>ROUND(E240/I237* H240,5)</x:f>
      </x:c>
      <x:c r="K240" s="45" t="s"/>
    </x:row>
    <x:row r="241" spans="1:27">
      <x:c r="D241" s="46" t="s">
        <x:v>141</x:v>
      </x:c>
      <x:c r="E241" s="45" t="s"/>
      <x:c r="H241" s="45" t="s"/>
      <x:c r="K241" s="43">
        <x:f>SUM(J239:J240)</x:f>
      </x:c>
    </x:row>
    <x:row r="242" spans="1:27">
      <x:c r="B242" s="14" t="s">
        <x:v>142</x:v>
      </x:c>
      <x:c r="E242" s="45" t="s"/>
      <x:c r="H242" s="45" t="s"/>
      <x:c r="K242" s="45" t="s"/>
    </x:row>
    <x:row r="243" spans="1:27">
      <x:c r="B243" s="0" t="s">
        <x:v>243</x:v>
      </x:c>
      <x:c r="C243" s="0" t="s">
        <x:v>21</x:v>
      </x:c>
      <x:c r="D243" s="0" t="s">
        <x:v>244</x:v>
      </x:c>
      <x:c r="E243" s="42" t="n">
        <x:v>1</x:v>
      </x:c>
      <x:c r="G243" s="0" t="s">
        <x:v>129</x:v>
      </x:c>
      <x:c r="H243" s="43" t="n">
        <x:v>22.4</x:v>
      </x:c>
      <x:c r="I243" s="0" t="s">
        <x:v>130</x:v>
      </x:c>
      <x:c r="J243" s="44">
        <x:f>ROUND(E243* H243,5)</x:f>
      </x:c>
      <x:c r="K243" s="45" t="s"/>
    </x:row>
    <x:row r="244" spans="1:27">
      <x:c r="B244" s="0" t="s">
        <x:v>237</x:v>
      </x:c>
      <x:c r="C244" s="0" t="s">
        <x:v>21</x:v>
      </x:c>
      <x:c r="D244" s="0" t="s">
        <x:v>238</x:v>
      </x:c>
      <x:c r="E244" s="42" t="n">
        <x:v>1</x:v>
      </x:c>
      <x:c r="G244" s="0" t="s">
        <x:v>129</x:v>
      </x:c>
      <x:c r="H244" s="43" t="n">
        <x:v>0.32</x:v>
      </x:c>
      <x:c r="I244" s="0" t="s">
        <x:v>130</x:v>
      </x:c>
      <x:c r="J244" s="44">
        <x:f>ROUND(E244* H244,5)</x:f>
      </x:c>
      <x:c r="K244" s="45" t="s"/>
    </x:row>
    <x:row r="245" spans="1:27">
      <x:c r="D245" s="46" t="s">
        <x:v>150</x:v>
      </x:c>
      <x:c r="E245" s="45" t="s"/>
      <x:c r="H245" s="45" t="s"/>
      <x:c r="K245" s="43">
        <x:f>SUM(J243:J244)</x:f>
      </x:c>
    </x:row>
    <x:row r="246" spans="1:27">
      <x:c r="E246" s="45" t="s"/>
      <x:c r="H246" s="45" t="s"/>
      <x:c r="K246" s="45" t="s"/>
    </x:row>
    <x:row r="247" spans="1:27">
      <x:c r="D247" s="46" t="s">
        <x:v>151</x:v>
      </x:c>
      <x:c r="E247" s="45" t="s"/>
      <x:c r="H247" s="45" t="n">
        <x:v>1.5</x:v>
      </x:c>
      <x:c r="I247" s="0" t="s">
        <x:v>152</x:v>
      </x:c>
      <x:c r="J247" s="0">
        <x:f>ROUND(H247/100*K241,5)</x:f>
      </x:c>
      <x:c r="K247" s="45" t="s"/>
    </x:row>
    <x:row r="248" spans="1:27">
      <x:c r="D248" s="46" t="s">
        <x:v>132</x:v>
      </x:c>
      <x:c r="E248" s="45" t="s"/>
      <x:c r="H248" s="45" t="s"/>
      <x:c r="K248" s="47">
        <x:f>SUM(J238:J247)</x:f>
      </x:c>
    </x:row>
    <x:row r="249" spans="1:27">
      <x:c r="D249" s="46" t="s">
        <x:v>133</x:v>
      </x:c>
      <x:c r="E249" s="45" t="s"/>
      <x:c r="H249" s="45" t="s"/>
      <x:c r="K249" s="47">
        <x:f>SUM(K248:K248)</x:f>
      </x:c>
    </x:row>
    <x:row r="251" spans="1:27" customFormat="1" ht="45" customHeight="1">
      <x:c r="A251" s="35" t="s"/>
      <x:c r="B251" s="35" t="s">
        <x:v>245</x:v>
      </x:c>
      <x:c r="C251" s="36" t="s">
        <x:v>21</x:v>
      </x:c>
      <x:c r="D251" s="37" t="s">
        <x:v>246</x:v>
      </x:c>
      <x:c r="E251" s="36" t="s"/>
      <x:c r="F251" s="36" t="s"/>
      <x:c r="G251" s="36" t="s"/>
      <x:c r="H251" s="38" t="s">
        <x:v>123</x:v>
      </x:c>
      <x:c r="I251" s="39" t="n">
        <x:v>1</x:v>
      </x:c>
      <x:c r="J251" s="40" t="s"/>
      <x:c r="K251" s="41">
        <x:f>ROUND(K263,2)</x:f>
      </x:c>
      <x:c r="L251" s="36" t="s"/>
      <x:c r="M251" s="36" t="s"/>
      <x:c r="N251" s="36" t="s"/>
      <x:c r="O251" s="36" t="s"/>
      <x:c r="P251" s="36" t="s"/>
      <x:c r="Q251" s="36" t="s"/>
      <x:c r="R251" s="36" t="s"/>
      <x:c r="S251" s="36" t="s"/>
      <x:c r="T251" s="36" t="s"/>
      <x:c r="U251" s="36" t="s"/>
      <x:c r="V251" s="36" t="s"/>
      <x:c r="W251" s="36" t="s"/>
      <x:c r="X251" s="36" t="s"/>
      <x:c r="Y251" s="36" t="s"/>
      <x:c r="Z251" s="36" t="s"/>
      <x:c r="AA251" s="36" t="s"/>
    </x:row>
    <x:row r="252" spans="1:27">
      <x:c r="B252" s="14" t="s">
        <x:v>136</x:v>
      </x:c>
    </x:row>
    <x:row r="253" spans="1:27">
      <x:c r="B253" s="0" t="s">
        <x:v>165</x:v>
      </x:c>
      <x:c r="C253" s="0" t="s">
        <x:v>126</x:v>
      </x:c>
      <x:c r="D253" s="0" t="s">
        <x:v>166</x:v>
      </x:c>
      <x:c r="E253" s="42" t="n">
        <x:v>0.2</x:v>
      </x:c>
      <x:c r="F253" s="0" t="s">
        <x:v>128</x:v>
      </x:c>
      <x:c r="G253" s="0" t="s">
        <x:v>129</x:v>
      </x:c>
      <x:c r="H253" s="43" t="n">
        <x:v>18.22</x:v>
      </x:c>
      <x:c r="I253" s="0" t="s">
        <x:v>130</x:v>
      </x:c>
      <x:c r="J253" s="44">
        <x:f>ROUND(E253/I251* H253,5)</x:f>
      </x:c>
      <x:c r="K253" s="45" t="s"/>
    </x:row>
    <x:row r="254" spans="1:27">
      <x:c r="B254" s="0" t="s">
        <x:v>167</x:v>
      </x:c>
      <x:c r="C254" s="0" t="s">
        <x:v>126</x:v>
      </x:c>
      <x:c r="D254" s="0" t="s">
        <x:v>168</x:v>
      </x:c>
      <x:c r="E254" s="42" t="n">
        <x:v>0.79</x:v>
      </x:c>
      <x:c r="F254" s="0" t="s">
        <x:v>128</x:v>
      </x:c>
      <x:c r="G254" s="0" t="s">
        <x:v>129</x:v>
      </x:c>
      <x:c r="H254" s="43" t="n">
        <x:v>21.24</x:v>
      </x:c>
      <x:c r="I254" s="0" t="s">
        <x:v>130</x:v>
      </x:c>
      <x:c r="J254" s="44">
        <x:f>ROUND(E254/I251* H254,5)</x:f>
      </x:c>
      <x:c r="K254" s="45" t="s"/>
    </x:row>
    <x:row r="255" spans="1:27">
      <x:c r="D255" s="46" t="s">
        <x:v>141</x:v>
      </x:c>
      <x:c r="E255" s="45" t="s"/>
      <x:c r="H255" s="45" t="s"/>
      <x:c r="K255" s="43">
        <x:f>SUM(J253:J254)</x:f>
      </x:c>
    </x:row>
    <x:row r="256" spans="1:27">
      <x:c r="B256" s="14" t="s">
        <x:v>142</x:v>
      </x:c>
      <x:c r="E256" s="45" t="s"/>
      <x:c r="H256" s="45" t="s"/>
      <x:c r="K256" s="45" t="s"/>
    </x:row>
    <x:row r="257" spans="1:27">
      <x:c r="B257" s="0" t="s">
        <x:v>237</x:v>
      </x:c>
      <x:c r="C257" s="0" t="s">
        <x:v>21</x:v>
      </x:c>
      <x:c r="D257" s="0" t="s">
        <x:v>238</x:v>
      </x:c>
      <x:c r="E257" s="42" t="n">
        <x:v>1</x:v>
      </x:c>
      <x:c r="G257" s="0" t="s">
        <x:v>129</x:v>
      </x:c>
      <x:c r="H257" s="43" t="n">
        <x:v>0.32</x:v>
      </x:c>
      <x:c r="I257" s="0" t="s">
        <x:v>130</x:v>
      </x:c>
      <x:c r="J257" s="44">
        <x:f>ROUND(E257* H257,5)</x:f>
      </x:c>
      <x:c r="K257" s="45" t="s"/>
    </x:row>
    <x:row r="258" spans="1:27">
      <x:c r="B258" s="0" t="s">
        <x:v>247</x:v>
      </x:c>
      <x:c r="C258" s="0" t="s">
        <x:v>21</x:v>
      </x:c>
      <x:c r="D258" s="0" t="s">
        <x:v>248</x:v>
      </x:c>
      <x:c r="E258" s="42" t="n">
        <x:v>1</x:v>
      </x:c>
      <x:c r="G258" s="0" t="s">
        <x:v>129</x:v>
      </x:c>
      <x:c r="H258" s="43" t="n">
        <x:v>899.68</x:v>
      </x:c>
      <x:c r="I258" s="0" t="s">
        <x:v>130</x:v>
      </x:c>
      <x:c r="J258" s="44">
        <x:f>ROUND(E258* H258,5)</x:f>
      </x:c>
      <x:c r="K258" s="45" t="s"/>
    </x:row>
    <x:row r="259" spans="1:27">
      <x:c r="D259" s="46" t="s">
        <x:v>150</x:v>
      </x:c>
      <x:c r="E259" s="45" t="s"/>
      <x:c r="H259" s="45" t="s"/>
      <x:c r="K259" s="43">
        <x:f>SUM(J257:J258)</x:f>
      </x:c>
    </x:row>
    <x:row r="260" spans="1:27">
      <x:c r="E260" s="45" t="s"/>
      <x:c r="H260" s="45" t="s"/>
      <x:c r="K260" s="45" t="s"/>
    </x:row>
    <x:row r="261" spans="1:27">
      <x:c r="D261" s="46" t="s">
        <x:v>151</x:v>
      </x:c>
      <x:c r="E261" s="45" t="s"/>
      <x:c r="H261" s="45" t="n">
        <x:v>1.5</x:v>
      </x:c>
      <x:c r="I261" s="0" t="s">
        <x:v>152</x:v>
      </x:c>
      <x:c r="J261" s="0">
        <x:f>ROUND(H261/100*K255,5)</x:f>
      </x:c>
      <x:c r="K261" s="45" t="s"/>
    </x:row>
    <x:row r="262" spans="1:27">
      <x:c r="D262" s="46" t="s">
        <x:v>132</x:v>
      </x:c>
      <x:c r="E262" s="45" t="s"/>
      <x:c r="H262" s="45" t="s"/>
      <x:c r="K262" s="47">
        <x:f>SUM(J252:J261)</x:f>
      </x:c>
    </x:row>
    <x:row r="263" spans="1:27">
      <x:c r="D263" s="46" t="s">
        <x:v>133</x:v>
      </x:c>
      <x:c r="E263" s="45" t="s"/>
      <x:c r="H263" s="45" t="s"/>
      <x:c r="K263" s="47">
        <x:f>SUM(K262:K262)</x:f>
      </x:c>
    </x:row>
    <x:row r="265" spans="1:27" customFormat="1" ht="45" customHeight="1">
      <x:c r="A265" s="35" t="s"/>
      <x:c r="B265" s="35" t="s">
        <x:v>249</x:v>
      </x:c>
      <x:c r="C265" s="36" t="s">
        <x:v>21</x:v>
      </x:c>
      <x:c r="D265" s="37" t="s">
        <x:v>250</x:v>
      </x:c>
      <x:c r="E265" s="36" t="s"/>
      <x:c r="F265" s="36" t="s"/>
      <x:c r="G265" s="36" t="s"/>
      <x:c r="H265" s="38" t="s">
        <x:v>123</x:v>
      </x:c>
      <x:c r="I265" s="39" t="n">
        <x:v>1</x:v>
      </x:c>
      <x:c r="J265" s="40" t="s"/>
      <x:c r="K265" s="41">
        <x:f>ROUND(K277,2)</x:f>
      </x:c>
      <x:c r="L265" s="36" t="s"/>
      <x:c r="M265" s="36" t="s"/>
      <x:c r="N265" s="36" t="s"/>
      <x:c r="O265" s="36" t="s"/>
      <x:c r="P265" s="36" t="s"/>
      <x:c r="Q265" s="36" t="s"/>
      <x:c r="R265" s="36" t="s"/>
      <x:c r="S265" s="36" t="s"/>
      <x:c r="T265" s="36" t="s"/>
      <x:c r="U265" s="36" t="s"/>
      <x:c r="V265" s="36" t="s"/>
      <x:c r="W265" s="36" t="s"/>
      <x:c r="X265" s="36" t="s"/>
      <x:c r="Y265" s="36" t="s"/>
      <x:c r="Z265" s="36" t="s"/>
      <x:c r="AA265" s="36" t="s"/>
    </x:row>
    <x:row r="266" spans="1:27">
      <x:c r="B266" s="14" t="s">
        <x:v>136</x:v>
      </x:c>
    </x:row>
    <x:row r="267" spans="1:27">
      <x:c r="B267" s="0" t="s">
        <x:v>167</x:v>
      </x:c>
      <x:c r="C267" s="0" t="s">
        <x:v>126</x:v>
      </x:c>
      <x:c r="D267" s="0" t="s">
        <x:v>168</x:v>
      </x:c>
      <x:c r="E267" s="42" t="n">
        <x:v>0.35</x:v>
      </x:c>
      <x:c r="F267" s="0" t="s">
        <x:v>128</x:v>
      </x:c>
      <x:c r="G267" s="0" t="s">
        <x:v>129</x:v>
      </x:c>
      <x:c r="H267" s="43" t="n">
        <x:v>21.24</x:v>
      </x:c>
      <x:c r="I267" s="0" t="s">
        <x:v>130</x:v>
      </x:c>
      <x:c r="J267" s="44">
        <x:f>ROUND(E267/I265* H267,5)</x:f>
      </x:c>
      <x:c r="K267" s="45" t="s"/>
    </x:row>
    <x:row r="268" spans="1:27">
      <x:c r="B268" s="0" t="s">
        <x:v>165</x:v>
      </x:c>
      <x:c r="C268" s="0" t="s">
        <x:v>126</x:v>
      </x:c>
      <x:c r="D268" s="0" t="s">
        <x:v>166</x:v>
      </x:c>
      <x:c r="E268" s="42" t="n">
        <x:v>0.2</x:v>
      </x:c>
      <x:c r="F268" s="0" t="s">
        <x:v>128</x:v>
      </x:c>
      <x:c r="G268" s="0" t="s">
        <x:v>129</x:v>
      </x:c>
      <x:c r="H268" s="43" t="n">
        <x:v>18.22</x:v>
      </x:c>
      <x:c r="I268" s="0" t="s">
        <x:v>130</x:v>
      </x:c>
      <x:c r="J268" s="44">
        <x:f>ROUND(E268/I265* H268,5)</x:f>
      </x:c>
      <x:c r="K268" s="45" t="s"/>
    </x:row>
    <x:row r="269" spans="1:27">
      <x:c r="D269" s="46" t="s">
        <x:v>141</x:v>
      </x:c>
      <x:c r="E269" s="45" t="s"/>
      <x:c r="H269" s="45" t="s"/>
      <x:c r="K269" s="43">
        <x:f>SUM(J267:J268)</x:f>
      </x:c>
    </x:row>
    <x:row r="270" spans="1:27">
      <x:c r="B270" s="14" t="s">
        <x:v>142</x:v>
      </x:c>
      <x:c r="E270" s="45" t="s"/>
      <x:c r="H270" s="45" t="s"/>
      <x:c r="K270" s="45" t="s"/>
    </x:row>
    <x:row r="271" spans="1:27">
      <x:c r="B271" s="0" t="s">
        <x:v>251</x:v>
      </x:c>
      <x:c r="C271" s="0" t="s">
        <x:v>21</x:v>
      </x:c>
      <x:c r="D271" s="0" t="s">
        <x:v>252</x:v>
      </x:c>
      <x:c r="E271" s="42" t="n">
        <x:v>1</x:v>
      </x:c>
      <x:c r="G271" s="0" t="s">
        <x:v>129</x:v>
      </x:c>
      <x:c r="H271" s="43" t="n">
        <x:v>68.4</x:v>
      </x:c>
      <x:c r="I271" s="0" t="s">
        <x:v>130</x:v>
      </x:c>
      <x:c r="J271" s="44">
        <x:f>ROUND(E271* H271,5)</x:f>
      </x:c>
      <x:c r="K271" s="45" t="s"/>
    </x:row>
    <x:row r="272" spans="1:27">
      <x:c r="B272" s="0" t="s">
        <x:v>253</x:v>
      </x:c>
      <x:c r="C272" s="0" t="s">
        <x:v>21</x:v>
      </x:c>
      <x:c r="D272" s="0" t="s">
        <x:v>254</x:v>
      </x:c>
      <x:c r="E272" s="42" t="n">
        <x:v>1</x:v>
      </x:c>
      <x:c r="G272" s="0" t="s">
        <x:v>129</x:v>
      </x:c>
      <x:c r="H272" s="43" t="n">
        <x:v>0.32</x:v>
      </x:c>
      <x:c r="I272" s="0" t="s">
        <x:v>130</x:v>
      </x:c>
      <x:c r="J272" s="44">
        <x:f>ROUND(E272* H272,5)</x:f>
      </x:c>
      <x:c r="K272" s="45" t="s"/>
    </x:row>
    <x:row r="273" spans="1:27">
      <x:c r="D273" s="46" t="s">
        <x:v>150</x:v>
      </x:c>
      <x:c r="E273" s="45" t="s"/>
      <x:c r="H273" s="45" t="s"/>
      <x:c r="K273" s="43">
        <x:f>SUM(J271:J272)</x:f>
      </x:c>
    </x:row>
    <x:row r="274" spans="1:27">
      <x:c r="E274" s="45" t="s"/>
      <x:c r="H274" s="45" t="s"/>
      <x:c r="K274" s="45" t="s"/>
    </x:row>
    <x:row r="275" spans="1:27">
      <x:c r="D275" s="46" t="s">
        <x:v>151</x:v>
      </x:c>
      <x:c r="E275" s="45" t="s"/>
      <x:c r="H275" s="45" t="n">
        <x:v>1.5</x:v>
      </x:c>
      <x:c r="I275" s="0" t="s">
        <x:v>152</x:v>
      </x:c>
      <x:c r="J275" s="0">
        <x:f>ROUND(H275/100*K269,5)</x:f>
      </x:c>
      <x:c r="K275" s="45" t="s"/>
    </x:row>
    <x:row r="276" spans="1:27">
      <x:c r="D276" s="46" t="s">
        <x:v>132</x:v>
      </x:c>
      <x:c r="E276" s="45" t="s"/>
      <x:c r="H276" s="45" t="s"/>
      <x:c r="K276" s="47">
        <x:f>SUM(J266:J275)</x:f>
      </x:c>
    </x:row>
    <x:row r="277" spans="1:27">
      <x:c r="D277" s="46" t="s">
        <x:v>133</x:v>
      </x:c>
      <x:c r="E277" s="45" t="s"/>
      <x:c r="H277" s="45" t="s"/>
      <x:c r="K277" s="47">
        <x:f>SUM(K276:K276)</x:f>
      </x:c>
    </x:row>
    <x:row r="279" spans="1:27" customFormat="1" ht="45" customHeight="1">
      <x:c r="A279" s="35" t="s"/>
      <x:c r="B279" s="35" t="s">
        <x:v>255</x:v>
      </x:c>
      <x:c r="C279" s="36" t="s">
        <x:v>21</x:v>
      </x:c>
      <x:c r="D279" s="37" t="s">
        <x:v>256</x:v>
      </x:c>
      <x:c r="E279" s="36" t="s"/>
      <x:c r="F279" s="36" t="s"/>
      <x:c r="G279" s="36" t="s"/>
      <x:c r="H279" s="38" t="s">
        <x:v>123</x:v>
      </x:c>
      <x:c r="I279" s="39" t="n">
        <x:v>1</x:v>
      </x:c>
      <x:c r="J279" s="40" t="s"/>
      <x:c r="K279" s="41">
        <x:f>ROUND(K288,2)</x:f>
      </x:c>
      <x:c r="L279" s="36" t="s"/>
      <x:c r="M279" s="36" t="s"/>
      <x:c r="N279" s="36" t="s"/>
      <x:c r="O279" s="36" t="s"/>
      <x:c r="P279" s="36" t="s"/>
      <x:c r="Q279" s="36" t="s"/>
      <x:c r="R279" s="36" t="s"/>
      <x:c r="S279" s="36" t="s"/>
      <x:c r="T279" s="36" t="s"/>
      <x:c r="U279" s="36" t="s"/>
      <x:c r="V279" s="36" t="s"/>
      <x:c r="W279" s="36" t="s"/>
      <x:c r="X279" s="36" t="s"/>
      <x:c r="Y279" s="36" t="s"/>
      <x:c r="Z279" s="36" t="s"/>
      <x:c r="AA279" s="36" t="s"/>
    </x:row>
    <x:row r="280" spans="1:27">
      <x:c r="B280" s="14" t="s">
        <x:v>136</x:v>
      </x:c>
    </x:row>
    <x:row r="281" spans="1:27">
      <x:c r="B281" s="0" t="s">
        <x:v>165</x:v>
      </x:c>
      <x:c r="C281" s="0" t="s">
        <x:v>126</x:v>
      </x:c>
      <x:c r="D281" s="0" t="s">
        <x:v>166</x:v>
      </x:c>
      <x:c r="E281" s="42" t="n">
        <x:v>0.75</x:v>
      </x:c>
      <x:c r="F281" s="0" t="s">
        <x:v>128</x:v>
      </x:c>
      <x:c r="G281" s="0" t="s">
        <x:v>129</x:v>
      </x:c>
      <x:c r="H281" s="43" t="n">
        <x:v>18.22</x:v>
      </x:c>
      <x:c r="I281" s="0" t="s">
        <x:v>130</x:v>
      </x:c>
      <x:c r="J281" s="44">
        <x:f>ROUND(E281/I279* H281,5)</x:f>
      </x:c>
      <x:c r="K281" s="45" t="s"/>
    </x:row>
    <x:row r="282" spans="1:27">
      <x:c r="B282" s="0" t="s">
        <x:v>167</x:v>
      </x:c>
      <x:c r="C282" s="0" t="s">
        <x:v>126</x:v>
      </x:c>
      <x:c r="D282" s="0" t="s">
        <x:v>168</x:v>
      </x:c>
      <x:c r="E282" s="42" t="n">
        <x:v>0.75</x:v>
      </x:c>
      <x:c r="F282" s="0" t="s">
        <x:v>128</x:v>
      </x:c>
      <x:c r="G282" s="0" t="s">
        <x:v>129</x:v>
      </x:c>
      <x:c r="H282" s="43" t="n">
        <x:v>21.24</x:v>
      </x:c>
      <x:c r="I282" s="0" t="s">
        <x:v>130</x:v>
      </x:c>
      <x:c r="J282" s="44">
        <x:f>ROUND(E282/I279* H282,5)</x:f>
      </x:c>
      <x:c r="K282" s="45" t="s"/>
    </x:row>
    <x:row r="283" spans="1:27">
      <x:c r="D283" s="46" t="s">
        <x:v>141</x:v>
      </x:c>
      <x:c r="E283" s="45" t="s"/>
      <x:c r="H283" s="45" t="s"/>
      <x:c r="K283" s="43">
        <x:f>SUM(J281:J282)</x:f>
      </x:c>
    </x:row>
    <x:row r="284" spans="1:27">
      <x:c r="B284" s="14" t="s">
        <x:v>142</x:v>
      </x:c>
      <x:c r="E284" s="45" t="s"/>
      <x:c r="H284" s="45" t="s"/>
      <x:c r="K284" s="45" t="s"/>
    </x:row>
    <x:row r="285" spans="1:27">
      <x:c r="B285" s="0" t="s">
        <x:v>257</x:v>
      </x:c>
      <x:c r="C285" s="0" t="s">
        <x:v>21</x:v>
      </x:c>
      <x:c r="D285" s="0" t="s">
        <x:v>258</x:v>
      </x:c>
      <x:c r="E285" s="42" t="n">
        <x:v>1</x:v>
      </x:c>
      <x:c r="G285" s="0" t="s">
        <x:v>129</x:v>
      </x:c>
      <x:c r="H285" s="43" t="n">
        <x:v>324.62</x:v>
      </x:c>
      <x:c r="I285" s="0" t="s">
        <x:v>130</x:v>
      </x:c>
      <x:c r="J285" s="44">
        <x:f>ROUND(E285* H285,5)</x:f>
      </x:c>
      <x:c r="K285" s="45" t="s"/>
    </x:row>
    <x:row r="286" spans="1:27">
      <x:c r="D286" s="46" t="s">
        <x:v>150</x:v>
      </x:c>
      <x:c r="E286" s="45" t="s"/>
      <x:c r="H286" s="45" t="s"/>
      <x:c r="K286" s="43">
        <x:f>SUM(J285:J285)</x:f>
      </x:c>
    </x:row>
    <x:row r="287" spans="1:27">
      <x:c r="D287" s="46" t="s">
        <x:v>132</x:v>
      </x:c>
      <x:c r="E287" s="45" t="s"/>
      <x:c r="H287" s="45" t="s"/>
      <x:c r="K287" s="47">
        <x:f>SUM(J280:J286)</x:f>
      </x:c>
    </x:row>
    <x:row r="288" spans="1:27">
      <x:c r="D288" s="46" t="s">
        <x:v>133</x:v>
      </x:c>
      <x:c r="E288" s="45" t="s"/>
      <x:c r="H288" s="45" t="s"/>
      <x:c r="K288" s="47">
        <x:f>SUM(K287:K287)</x:f>
      </x:c>
    </x:row>
    <x:row r="290" spans="1:27" customFormat="1" ht="45" customHeight="1">
      <x:c r="A290" s="35" t="s"/>
      <x:c r="B290" s="35" t="s">
        <x:v>259</x:v>
      </x:c>
      <x:c r="C290" s="36" t="s">
        <x:v>21</x:v>
      </x:c>
      <x:c r="D290" s="37" t="s">
        <x:v>260</x:v>
      </x:c>
      <x:c r="E290" s="36" t="s"/>
      <x:c r="F290" s="36" t="s"/>
      <x:c r="G290" s="36" t="s"/>
      <x:c r="H290" s="38" t="s">
        <x:v>123</x:v>
      </x:c>
      <x:c r="I290" s="39" t="n">
        <x:v>1</x:v>
      </x:c>
      <x:c r="J290" s="40" t="s"/>
      <x:c r="K290" s="41">
        <x:f>ROUND(K301,2)</x:f>
      </x:c>
      <x:c r="L290" s="36" t="s"/>
      <x:c r="M290" s="36" t="s"/>
      <x:c r="N290" s="36" t="s"/>
      <x:c r="O290" s="36" t="s"/>
      <x:c r="P290" s="36" t="s"/>
      <x:c r="Q290" s="36" t="s"/>
      <x:c r="R290" s="36" t="s"/>
      <x:c r="S290" s="36" t="s"/>
      <x:c r="T290" s="36" t="s"/>
      <x:c r="U290" s="36" t="s"/>
      <x:c r="V290" s="36" t="s"/>
      <x:c r="W290" s="36" t="s"/>
      <x:c r="X290" s="36" t="s"/>
      <x:c r="Y290" s="36" t="s"/>
      <x:c r="Z290" s="36" t="s"/>
      <x:c r="AA290" s="36" t="s"/>
    </x:row>
    <x:row r="291" spans="1:27">
      <x:c r="B291" s="14" t="s">
        <x:v>136</x:v>
      </x:c>
    </x:row>
    <x:row r="292" spans="1:27">
      <x:c r="B292" s="0" t="s">
        <x:v>167</x:v>
      </x:c>
      <x:c r="C292" s="0" t="s">
        <x:v>126</x:v>
      </x:c>
      <x:c r="D292" s="0" t="s">
        <x:v>168</x:v>
      </x:c>
      <x:c r="E292" s="42" t="n">
        <x:v>0.2</x:v>
      </x:c>
      <x:c r="F292" s="0" t="s">
        <x:v>128</x:v>
      </x:c>
      <x:c r="G292" s="0" t="s">
        <x:v>129</x:v>
      </x:c>
      <x:c r="H292" s="43" t="n">
        <x:v>21.24</x:v>
      </x:c>
      <x:c r="I292" s="0" t="s">
        <x:v>130</x:v>
      </x:c>
      <x:c r="J292" s="44">
        <x:f>ROUND(E292/I290* H292,5)</x:f>
      </x:c>
      <x:c r="K292" s="45" t="s"/>
    </x:row>
    <x:row r="293" spans="1:27">
      <x:c r="B293" s="0" t="s">
        <x:v>165</x:v>
      </x:c>
      <x:c r="C293" s="0" t="s">
        <x:v>126</x:v>
      </x:c>
      <x:c r="D293" s="0" t="s">
        <x:v>166</x:v>
      </x:c>
      <x:c r="E293" s="42" t="n">
        <x:v>0.2</x:v>
      </x:c>
      <x:c r="F293" s="0" t="s">
        <x:v>128</x:v>
      </x:c>
      <x:c r="G293" s="0" t="s">
        <x:v>129</x:v>
      </x:c>
      <x:c r="H293" s="43" t="n">
        <x:v>18.22</x:v>
      </x:c>
      <x:c r="I293" s="0" t="s">
        <x:v>130</x:v>
      </x:c>
      <x:c r="J293" s="44">
        <x:f>ROUND(E293/I290* H293,5)</x:f>
      </x:c>
      <x:c r="K293" s="45" t="s"/>
    </x:row>
    <x:row r="294" spans="1:27">
      <x:c r="D294" s="46" t="s">
        <x:v>141</x:v>
      </x:c>
      <x:c r="E294" s="45" t="s"/>
      <x:c r="H294" s="45" t="s"/>
      <x:c r="K294" s="43">
        <x:f>SUM(J292:J293)</x:f>
      </x:c>
    </x:row>
    <x:row r="295" spans="1:27">
      <x:c r="B295" s="14" t="s">
        <x:v>142</x:v>
      </x:c>
      <x:c r="E295" s="45" t="s"/>
      <x:c r="H295" s="45" t="s"/>
      <x:c r="K295" s="45" t="s"/>
    </x:row>
    <x:row r="296" spans="1:27">
      <x:c r="B296" s="0" t="s">
        <x:v>261</x:v>
      </x:c>
      <x:c r="C296" s="0" t="s">
        <x:v>21</x:v>
      </x:c>
      <x:c r="D296" s="0" t="s">
        <x:v>262</x:v>
      </x:c>
      <x:c r="E296" s="42" t="n">
        <x:v>1</x:v>
      </x:c>
      <x:c r="G296" s="0" t="s">
        <x:v>129</x:v>
      </x:c>
      <x:c r="H296" s="43" t="n">
        <x:v>354.15</x:v>
      </x:c>
      <x:c r="I296" s="0" t="s">
        <x:v>130</x:v>
      </x:c>
      <x:c r="J296" s="44">
        <x:f>ROUND(E296* H296,5)</x:f>
      </x:c>
      <x:c r="K296" s="45" t="s"/>
    </x:row>
    <x:row r="297" spans="1:27">
      <x:c r="D297" s="46" t="s">
        <x:v>150</x:v>
      </x:c>
      <x:c r="E297" s="45" t="s"/>
      <x:c r="H297" s="45" t="s"/>
      <x:c r="K297" s="43">
        <x:f>SUM(J296:J296)</x:f>
      </x:c>
    </x:row>
    <x:row r="298" spans="1:27">
      <x:c r="E298" s="45" t="s"/>
      <x:c r="H298" s="45" t="s"/>
      <x:c r="K298" s="45" t="s"/>
    </x:row>
    <x:row r="299" spans="1:27">
      <x:c r="D299" s="46" t="s">
        <x:v>151</x:v>
      </x:c>
      <x:c r="E299" s="45" t="s"/>
      <x:c r="H299" s="45" t="n">
        <x:v>1.5</x:v>
      </x:c>
      <x:c r="I299" s="0" t="s">
        <x:v>152</x:v>
      </x:c>
      <x:c r="J299" s="0">
        <x:f>ROUND(H299/100*K294,5)</x:f>
      </x:c>
      <x:c r="K299" s="45" t="s"/>
    </x:row>
    <x:row r="300" spans="1:27">
      <x:c r="D300" s="46" t="s">
        <x:v>132</x:v>
      </x:c>
      <x:c r="E300" s="45" t="s"/>
      <x:c r="H300" s="45" t="s"/>
      <x:c r="K300" s="47">
        <x:f>SUM(J291:J299)</x:f>
      </x:c>
    </x:row>
    <x:row r="301" spans="1:27">
      <x:c r="D301" s="46" t="s">
        <x:v>133</x:v>
      </x:c>
      <x:c r="E301" s="45" t="s"/>
      <x:c r="H301" s="45" t="s"/>
      <x:c r="K301" s="47">
        <x:f>SUM(K300:K300)</x:f>
      </x:c>
    </x:row>
    <x:row r="303" spans="1:27" customFormat="1" ht="45" customHeight="1">
      <x:c r="A303" s="35" t="s"/>
      <x:c r="B303" s="35" t="s">
        <x:v>263</x:v>
      </x:c>
      <x:c r="C303" s="36" t="s">
        <x:v>21</x:v>
      </x:c>
      <x:c r="D303" s="37" t="s">
        <x:v>264</x:v>
      </x:c>
      <x:c r="E303" s="36" t="s"/>
      <x:c r="F303" s="36" t="s"/>
      <x:c r="G303" s="36" t="s"/>
      <x:c r="H303" s="38" t="s">
        <x:v>123</x:v>
      </x:c>
      <x:c r="I303" s="39" t="n">
        <x:v>1</x:v>
      </x:c>
      <x:c r="J303" s="40" t="s"/>
      <x:c r="K303" s="41">
        <x:f>ROUND(K314,2)</x:f>
      </x:c>
      <x:c r="L303" s="36" t="s"/>
      <x:c r="M303" s="36" t="s"/>
      <x:c r="N303" s="36" t="s"/>
      <x:c r="O303" s="36" t="s"/>
      <x:c r="P303" s="36" t="s"/>
      <x:c r="Q303" s="36" t="s"/>
      <x:c r="R303" s="36" t="s"/>
      <x:c r="S303" s="36" t="s"/>
      <x:c r="T303" s="36" t="s"/>
      <x:c r="U303" s="36" t="s"/>
      <x:c r="V303" s="36" t="s"/>
      <x:c r="W303" s="36" t="s"/>
      <x:c r="X303" s="36" t="s"/>
      <x:c r="Y303" s="36" t="s"/>
      <x:c r="Z303" s="36" t="s"/>
      <x:c r="AA303" s="36" t="s"/>
    </x:row>
    <x:row r="304" spans="1:27">
      <x:c r="B304" s="14" t="s">
        <x:v>136</x:v>
      </x:c>
    </x:row>
    <x:row r="305" spans="1:27">
      <x:c r="B305" s="0" t="s">
        <x:v>167</x:v>
      </x:c>
      <x:c r="C305" s="0" t="s">
        <x:v>126</x:v>
      </x:c>
      <x:c r="D305" s="0" t="s">
        <x:v>168</x:v>
      </x:c>
      <x:c r="E305" s="42" t="n">
        <x:v>0.2</x:v>
      </x:c>
      <x:c r="F305" s="0" t="s">
        <x:v>128</x:v>
      </x:c>
      <x:c r="G305" s="0" t="s">
        <x:v>129</x:v>
      </x:c>
      <x:c r="H305" s="43" t="n">
        <x:v>21.24</x:v>
      </x:c>
      <x:c r="I305" s="0" t="s">
        <x:v>130</x:v>
      </x:c>
      <x:c r="J305" s="44">
        <x:f>ROUND(E305/I303* H305,5)</x:f>
      </x:c>
      <x:c r="K305" s="45" t="s"/>
    </x:row>
    <x:row r="306" spans="1:27">
      <x:c r="B306" s="0" t="s">
        <x:v>165</x:v>
      </x:c>
      <x:c r="C306" s="0" t="s">
        <x:v>126</x:v>
      </x:c>
      <x:c r="D306" s="0" t="s">
        <x:v>166</x:v>
      </x:c>
      <x:c r="E306" s="42" t="n">
        <x:v>0.2</x:v>
      </x:c>
      <x:c r="F306" s="0" t="s">
        <x:v>128</x:v>
      </x:c>
      <x:c r="G306" s="0" t="s">
        <x:v>129</x:v>
      </x:c>
      <x:c r="H306" s="43" t="n">
        <x:v>18.22</x:v>
      </x:c>
      <x:c r="I306" s="0" t="s">
        <x:v>130</x:v>
      </x:c>
      <x:c r="J306" s="44">
        <x:f>ROUND(E306/I303* H306,5)</x:f>
      </x:c>
      <x:c r="K306" s="45" t="s"/>
    </x:row>
    <x:row r="307" spans="1:27">
      <x:c r="D307" s="46" t="s">
        <x:v>141</x:v>
      </x:c>
      <x:c r="E307" s="45" t="s"/>
      <x:c r="H307" s="45" t="s"/>
      <x:c r="K307" s="43">
        <x:f>SUM(J305:J306)</x:f>
      </x:c>
    </x:row>
    <x:row r="308" spans="1:27">
      <x:c r="B308" s="14" t="s">
        <x:v>142</x:v>
      </x:c>
      <x:c r="E308" s="45" t="s"/>
      <x:c r="H308" s="45" t="s"/>
      <x:c r="K308" s="45" t="s"/>
    </x:row>
    <x:row r="309" spans="1:27">
      <x:c r="B309" s="0" t="s">
        <x:v>265</x:v>
      </x:c>
      <x:c r="C309" s="0" t="s">
        <x:v>21</x:v>
      </x:c>
      <x:c r="D309" s="0" t="s">
        <x:v>264</x:v>
      </x:c>
      <x:c r="E309" s="42" t="n">
        <x:v>1</x:v>
      </x:c>
      <x:c r="G309" s="0" t="s">
        <x:v>129</x:v>
      </x:c>
      <x:c r="H309" s="43" t="n">
        <x:v>2097.02</x:v>
      </x:c>
      <x:c r="I309" s="0" t="s">
        <x:v>130</x:v>
      </x:c>
      <x:c r="J309" s="44">
        <x:f>ROUND(E309* H309,5)</x:f>
      </x:c>
      <x:c r="K309" s="45" t="s"/>
    </x:row>
    <x:row r="310" spans="1:27">
      <x:c r="D310" s="46" t="s">
        <x:v>150</x:v>
      </x:c>
      <x:c r="E310" s="45" t="s"/>
      <x:c r="H310" s="45" t="s"/>
      <x:c r="K310" s="43">
        <x:f>SUM(J309:J309)</x:f>
      </x:c>
    </x:row>
    <x:row r="311" spans="1:27">
      <x:c r="E311" s="45" t="s"/>
      <x:c r="H311" s="45" t="s"/>
      <x:c r="K311" s="45" t="s"/>
    </x:row>
    <x:row r="312" spans="1:27">
      <x:c r="D312" s="46" t="s">
        <x:v>151</x:v>
      </x:c>
      <x:c r="E312" s="45" t="s"/>
      <x:c r="H312" s="45" t="n">
        <x:v>1.5</x:v>
      </x:c>
      <x:c r="I312" s="0" t="s">
        <x:v>152</x:v>
      </x:c>
      <x:c r="J312" s="0">
        <x:f>ROUND(H312/100*K307,5)</x:f>
      </x:c>
      <x:c r="K312" s="45" t="s"/>
    </x:row>
    <x:row r="313" spans="1:27">
      <x:c r="D313" s="46" t="s">
        <x:v>132</x:v>
      </x:c>
      <x:c r="E313" s="45" t="s"/>
      <x:c r="H313" s="45" t="s"/>
      <x:c r="K313" s="47">
        <x:f>SUM(J304:J312)</x:f>
      </x:c>
    </x:row>
    <x:row r="314" spans="1:27">
      <x:c r="D314" s="46" t="s">
        <x:v>133</x:v>
      </x:c>
      <x:c r="E314" s="45" t="s"/>
      <x:c r="H314" s="45" t="s"/>
      <x:c r="K314" s="47">
        <x:f>SUM(K313:K313)</x:f>
      </x:c>
    </x:row>
    <x:row r="316" spans="1:27" customFormat="1" ht="45" customHeight="1">
      <x:c r="A316" s="35" t="s"/>
      <x:c r="B316" s="35" t="s">
        <x:v>266</x:v>
      </x:c>
      <x:c r="C316" s="36" t="s">
        <x:v>21</x:v>
      </x:c>
      <x:c r="D316" s="37" t="s">
        <x:v>267</x:v>
      </x:c>
      <x:c r="E316" s="36" t="s"/>
      <x:c r="F316" s="36" t="s"/>
      <x:c r="G316" s="36" t="s"/>
      <x:c r="H316" s="38" t="s">
        <x:v>123</x:v>
      </x:c>
      <x:c r="I316" s="39" t="n">
        <x:v>1</x:v>
      </x:c>
      <x:c r="J316" s="40" t="s"/>
      <x:c r="K316" s="41">
        <x:f>ROUND(K327,2)</x:f>
      </x:c>
      <x:c r="L316" s="36" t="s"/>
      <x:c r="M316" s="36" t="s"/>
      <x:c r="N316" s="36" t="s"/>
      <x:c r="O316" s="36" t="s"/>
      <x:c r="P316" s="36" t="s"/>
      <x:c r="Q316" s="36" t="s"/>
      <x:c r="R316" s="36" t="s"/>
      <x:c r="S316" s="36" t="s"/>
      <x:c r="T316" s="36" t="s"/>
      <x:c r="U316" s="36" t="s"/>
      <x:c r="V316" s="36" t="s"/>
      <x:c r="W316" s="36" t="s"/>
      <x:c r="X316" s="36" t="s"/>
      <x:c r="Y316" s="36" t="s"/>
      <x:c r="Z316" s="36" t="s"/>
      <x:c r="AA316" s="36" t="s"/>
    </x:row>
    <x:row r="317" spans="1:27">
      <x:c r="B317" s="14" t="s">
        <x:v>136</x:v>
      </x:c>
    </x:row>
    <x:row r="318" spans="1:27">
      <x:c r="B318" s="0" t="s">
        <x:v>165</x:v>
      </x:c>
      <x:c r="C318" s="0" t="s">
        <x:v>126</x:v>
      </x:c>
      <x:c r="D318" s="0" t="s">
        <x:v>166</x:v>
      </x:c>
      <x:c r="E318" s="42" t="n">
        <x:v>0.133</x:v>
      </x:c>
      <x:c r="F318" s="0" t="s">
        <x:v>128</x:v>
      </x:c>
      <x:c r="G318" s="0" t="s">
        <x:v>129</x:v>
      </x:c>
      <x:c r="H318" s="43" t="n">
        <x:v>18.22</x:v>
      </x:c>
      <x:c r="I318" s="0" t="s">
        <x:v>130</x:v>
      </x:c>
      <x:c r="J318" s="44">
        <x:f>ROUND(E318/I316* H318,5)</x:f>
      </x:c>
      <x:c r="K318" s="45" t="s"/>
    </x:row>
    <x:row r="319" spans="1:27">
      <x:c r="B319" s="0" t="s">
        <x:v>167</x:v>
      </x:c>
      <x:c r="C319" s="0" t="s">
        <x:v>126</x:v>
      </x:c>
      <x:c r="D319" s="0" t="s">
        <x:v>168</x:v>
      </x:c>
      <x:c r="E319" s="42" t="n">
        <x:v>0.15</x:v>
      </x:c>
      <x:c r="F319" s="0" t="s">
        <x:v>128</x:v>
      </x:c>
      <x:c r="G319" s="0" t="s">
        <x:v>129</x:v>
      </x:c>
      <x:c r="H319" s="43" t="n">
        <x:v>21.24</x:v>
      </x:c>
      <x:c r="I319" s="0" t="s">
        <x:v>130</x:v>
      </x:c>
      <x:c r="J319" s="44">
        <x:f>ROUND(E319/I316* H319,5)</x:f>
      </x:c>
      <x:c r="K319" s="45" t="s"/>
    </x:row>
    <x:row r="320" spans="1:27">
      <x:c r="D320" s="46" t="s">
        <x:v>141</x:v>
      </x:c>
      <x:c r="E320" s="45" t="s"/>
      <x:c r="H320" s="45" t="s"/>
      <x:c r="K320" s="43">
        <x:f>SUM(J318:J319)</x:f>
      </x:c>
    </x:row>
    <x:row r="321" spans="1:27">
      <x:c r="B321" s="14" t="s">
        <x:v>142</x:v>
      </x:c>
      <x:c r="E321" s="45" t="s"/>
      <x:c r="H321" s="45" t="s"/>
      <x:c r="K321" s="45" t="s"/>
    </x:row>
    <x:row r="322" spans="1:27">
      <x:c r="B322" s="0" t="s">
        <x:v>268</x:v>
      </x:c>
      <x:c r="C322" s="0" t="s">
        <x:v>21</x:v>
      </x:c>
      <x:c r="D322" s="0" t="s">
        <x:v>269</x:v>
      </x:c>
      <x:c r="E322" s="42" t="n">
        <x:v>1</x:v>
      </x:c>
      <x:c r="G322" s="0" t="s">
        <x:v>129</x:v>
      </x:c>
      <x:c r="H322" s="43" t="n">
        <x:v>1.23</x:v>
      </x:c>
      <x:c r="I322" s="0" t="s">
        <x:v>130</x:v>
      </x:c>
      <x:c r="J322" s="44">
        <x:f>ROUND(E322* H322,5)</x:f>
      </x:c>
      <x:c r="K322" s="45" t="s"/>
    </x:row>
    <x:row r="323" spans="1:27">
      <x:c r="D323" s="46" t="s">
        <x:v>150</x:v>
      </x:c>
      <x:c r="E323" s="45" t="s"/>
      <x:c r="H323" s="45" t="s"/>
      <x:c r="K323" s="43">
        <x:f>SUM(J322:J322)</x:f>
      </x:c>
    </x:row>
    <x:row r="324" spans="1:27">
      <x:c r="E324" s="45" t="s"/>
      <x:c r="H324" s="45" t="s"/>
      <x:c r="K324" s="45" t="s"/>
    </x:row>
    <x:row r="325" spans="1:27">
      <x:c r="D325" s="46" t="s">
        <x:v>151</x:v>
      </x:c>
      <x:c r="E325" s="45" t="s"/>
      <x:c r="H325" s="45" t="n">
        <x:v>1.5</x:v>
      </x:c>
      <x:c r="I325" s="0" t="s">
        <x:v>152</x:v>
      </x:c>
      <x:c r="J325" s="0">
        <x:f>ROUND(H325/100*K320,5)</x:f>
      </x:c>
      <x:c r="K325" s="45" t="s"/>
    </x:row>
    <x:row r="326" spans="1:27">
      <x:c r="D326" s="46" t="s">
        <x:v>132</x:v>
      </x:c>
      <x:c r="E326" s="45" t="s"/>
      <x:c r="H326" s="45" t="s"/>
      <x:c r="K326" s="47">
        <x:f>SUM(J317:J325)</x:f>
      </x:c>
    </x:row>
    <x:row r="327" spans="1:27">
      <x:c r="D327" s="46" t="s">
        <x:v>133</x:v>
      </x:c>
      <x:c r="E327" s="45" t="s"/>
      <x:c r="H327" s="45" t="s"/>
      <x:c r="K327" s="47">
        <x:f>SUM(K326:K326)</x:f>
      </x:c>
    </x:row>
    <x:row r="329" spans="1:27" customFormat="1" ht="45" customHeight="1">
      <x:c r="A329" s="35" t="s"/>
      <x:c r="B329" s="35" t="s">
        <x:v>270</x:v>
      </x:c>
      <x:c r="C329" s="36" t="s">
        <x:v>21</x:v>
      </x:c>
      <x:c r="D329" s="37" t="s">
        <x:v>271</x:v>
      </x:c>
      <x:c r="E329" s="36" t="s"/>
      <x:c r="F329" s="36" t="s"/>
      <x:c r="G329" s="36" t="s"/>
      <x:c r="H329" s="38" t="s">
        <x:v>123</x:v>
      </x:c>
      <x:c r="I329" s="39" t="n">
        <x:v>1</x:v>
      </x:c>
      <x:c r="J329" s="40" t="s"/>
      <x:c r="K329" s="41">
        <x:f>ROUND(K341,2)</x:f>
      </x:c>
      <x:c r="L329" s="36" t="s"/>
      <x:c r="M329" s="36" t="s"/>
      <x:c r="N329" s="36" t="s"/>
      <x:c r="O329" s="36" t="s"/>
      <x:c r="P329" s="36" t="s"/>
      <x:c r="Q329" s="36" t="s"/>
      <x:c r="R329" s="36" t="s"/>
      <x:c r="S329" s="36" t="s"/>
      <x:c r="T329" s="36" t="s"/>
      <x:c r="U329" s="36" t="s"/>
      <x:c r="V329" s="36" t="s"/>
      <x:c r="W329" s="36" t="s"/>
      <x:c r="X329" s="36" t="s"/>
      <x:c r="Y329" s="36" t="s"/>
      <x:c r="Z329" s="36" t="s"/>
      <x:c r="AA329" s="36" t="s"/>
    </x:row>
    <x:row r="330" spans="1:27">
      <x:c r="B330" s="14" t="s">
        <x:v>136</x:v>
      </x:c>
    </x:row>
    <x:row r="331" spans="1:27">
      <x:c r="B331" s="0" t="s">
        <x:v>167</x:v>
      </x:c>
      <x:c r="C331" s="0" t="s">
        <x:v>126</x:v>
      </x:c>
      <x:c r="D331" s="0" t="s">
        <x:v>168</x:v>
      </x:c>
      <x:c r="E331" s="42" t="n">
        <x:v>3</x:v>
      </x:c>
      <x:c r="F331" s="0" t="s">
        <x:v>128</x:v>
      </x:c>
      <x:c r="G331" s="0" t="s">
        <x:v>129</x:v>
      </x:c>
      <x:c r="H331" s="43" t="n">
        <x:v>21.24</x:v>
      </x:c>
      <x:c r="I331" s="0" t="s">
        <x:v>130</x:v>
      </x:c>
      <x:c r="J331" s="44">
        <x:f>ROUND(E331/I329* H331,5)</x:f>
      </x:c>
      <x:c r="K331" s="45" t="s"/>
    </x:row>
    <x:row r="332" spans="1:27">
      <x:c r="B332" s="0" t="s">
        <x:v>165</x:v>
      </x:c>
      <x:c r="C332" s="0" t="s">
        <x:v>126</x:v>
      </x:c>
      <x:c r="D332" s="0" t="s">
        <x:v>166</x:v>
      </x:c>
      <x:c r="E332" s="42" t="n">
        <x:v>3</x:v>
      </x:c>
      <x:c r="F332" s="0" t="s">
        <x:v>128</x:v>
      </x:c>
      <x:c r="G332" s="0" t="s">
        <x:v>129</x:v>
      </x:c>
      <x:c r="H332" s="43" t="n">
        <x:v>18.22</x:v>
      </x:c>
      <x:c r="I332" s="0" t="s">
        <x:v>130</x:v>
      </x:c>
      <x:c r="J332" s="44">
        <x:f>ROUND(E332/I329* H332,5)</x:f>
      </x:c>
      <x:c r="K332" s="45" t="s"/>
    </x:row>
    <x:row r="333" spans="1:27">
      <x:c r="D333" s="46" t="s">
        <x:v>141</x:v>
      </x:c>
      <x:c r="E333" s="45" t="s"/>
      <x:c r="H333" s="45" t="s"/>
      <x:c r="K333" s="43">
        <x:f>SUM(J331:J332)</x:f>
      </x:c>
    </x:row>
    <x:row r="334" spans="1:27">
      <x:c r="B334" s="14" t="s">
        <x:v>142</x:v>
      </x:c>
      <x:c r="E334" s="45" t="s"/>
      <x:c r="H334" s="45" t="s"/>
      <x:c r="K334" s="45" t="s"/>
    </x:row>
    <x:row r="335" spans="1:27">
      <x:c r="B335" s="0" t="s">
        <x:v>272</x:v>
      </x:c>
      <x:c r="C335" s="0" t="s">
        <x:v>21</x:v>
      </x:c>
      <x:c r="D335" s="0" t="s">
        <x:v>273</x:v>
      </x:c>
      <x:c r="E335" s="42" t="n">
        <x:v>1</x:v>
      </x:c>
      <x:c r="G335" s="0" t="s">
        <x:v>129</x:v>
      </x:c>
      <x:c r="H335" s="43" t="n">
        <x:v>62.07</x:v>
      </x:c>
      <x:c r="I335" s="0" t="s">
        <x:v>130</x:v>
      </x:c>
      <x:c r="J335" s="44">
        <x:f>ROUND(E335* H335,5)</x:f>
      </x:c>
      <x:c r="K335" s="45" t="s"/>
    </x:row>
    <x:row r="336" spans="1:27">
      <x:c r="B336" s="0" t="s">
        <x:v>274</x:v>
      </x:c>
      <x:c r="C336" s="0" t="s">
        <x:v>21</x:v>
      </x:c>
      <x:c r="D336" s="0" t="s">
        <x:v>275</x:v>
      </x:c>
      <x:c r="E336" s="42" t="n">
        <x:v>1</x:v>
      </x:c>
      <x:c r="G336" s="0" t="s">
        <x:v>129</x:v>
      </x:c>
      <x:c r="H336" s="43" t="n">
        <x:v>40598.36</x:v>
      </x:c>
      <x:c r="I336" s="0" t="s">
        <x:v>130</x:v>
      </x:c>
      <x:c r="J336" s="44">
        <x:f>ROUND(E336* H336,5)</x:f>
      </x:c>
      <x:c r="K336" s="45" t="s"/>
    </x:row>
    <x:row r="337" spans="1:27">
      <x:c r="D337" s="46" t="s">
        <x:v>150</x:v>
      </x:c>
      <x:c r="E337" s="45" t="s"/>
      <x:c r="H337" s="45" t="s"/>
      <x:c r="K337" s="43">
        <x:f>SUM(J335:J336)</x:f>
      </x:c>
    </x:row>
    <x:row r="338" spans="1:27">
      <x:c r="E338" s="45" t="s"/>
      <x:c r="H338" s="45" t="s"/>
      <x:c r="K338" s="45" t="s"/>
    </x:row>
    <x:row r="339" spans="1:27">
      <x:c r="D339" s="46" t="s">
        <x:v>151</x:v>
      </x:c>
      <x:c r="E339" s="45" t="s"/>
      <x:c r="H339" s="45" t="n">
        <x:v>2.5</x:v>
      </x:c>
      <x:c r="I339" s="0" t="s">
        <x:v>152</x:v>
      </x:c>
      <x:c r="J339" s="0">
        <x:f>ROUND(H339/100*K333,5)</x:f>
      </x:c>
      <x:c r="K339" s="45" t="s"/>
    </x:row>
    <x:row r="340" spans="1:27">
      <x:c r="D340" s="46" t="s">
        <x:v>132</x:v>
      </x:c>
      <x:c r="E340" s="45" t="s"/>
      <x:c r="H340" s="45" t="s"/>
      <x:c r="K340" s="47">
        <x:f>SUM(J330:J339)</x:f>
      </x:c>
    </x:row>
    <x:row r="341" spans="1:27">
      <x:c r="D341" s="46" t="s">
        <x:v>133</x:v>
      </x:c>
      <x:c r="E341" s="45" t="s"/>
      <x:c r="H341" s="45" t="s"/>
      <x:c r="K341" s="47">
        <x:f>SUM(K340:K340)</x:f>
      </x:c>
    </x:row>
    <x:row r="343" spans="1:27" customFormat="1" ht="45" customHeight="1">
      <x:c r="A343" s="35" t="s"/>
      <x:c r="B343" s="35" t="s">
        <x:v>276</x:v>
      </x:c>
      <x:c r="C343" s="36" t="s">
        <x:v>107</x:v>
      </x:c>
      <x:c r="D343" s="37" t="s">
        <x:v>108</x:v>
      </x:c>
      <x:c r="E343" s="36" t="s"/>
      <x:c r="F343" s="36" t="s"/>
      <x:c r="G343" s="36" t="s"/>
      <x:c r="H343" s="38" t="s">
        <x:v>123</x:v>
      </x:c>
      <x:c r="I343" s="39" t="n">
        <x:v>1</x:v>
      </x:c>
      <x:c r="J343" s="40" t="s"/>
      <x:c r="K343" s="41" t="n">
        <x:v>1808.47</x:v>
      </x:c>
      <x:c r="L343" s="36" t="s"/>
      <x:c r="M343" s="36" t="s"/>
      <x:c r="N343" s="36" t="s"/>
      <x:c r="O343" s="36" t="s"/>
      <x:c r="P343" s="36" t="s"/>
      <x:c r="Q343" s="36" t="s"/>
      <x:c r="R343" s="36" t="s"/>
      <x:c r="S343" s="36" t="s"/>
      <x:c r="T343" s="36" t="s"/>
      <x:c r="U343" s="36" t="s"/>
      <x:c r="V343" s="36" t="s"/>
      <x:c r="W343" s="36" t="s"/>
      <x:c r="X343" s="36" t="s"/>
      <x:c r="Y343" s="36" t="s"/>
      <x:c r="Z343" s="36" t="s"/>
      <x:c r="AA343" s="36" t="s"/>
    </x:row>
    <x:row r="344" spans="1:27" customFormat="1" ht="45" customHeight="1">
      <x:c r="A344" s="35" t="s">
        <x:v>277</x:v>
      </x:c>
      <x:c r="B344" s="35" t="s">
        <x:v>95</x:v>
      </x:c>
      <x:c r="C344" s="36" t="s">
        <x:v>21</x:v>
      </x:c>
      <x:c r="D344" s="37" t="s">
        <x:v>96</x:v>
      </x:c>
      <x:c r="E344" s="36" t="s"/>
      <x:c r="F344" s="36" t="s"/>
      <x:c r="G344" s="36" t="s"/>
      <x:c r="H344" s="38" t="s">
        <x:v>123</x:v>
      </x:c>
      <x:c r="I344" s="39" t="n">
        <x:v>1</x:v>
      </x:c>
      <x:c r="J344" s="40" t="s"/>
      <x:c r="K344" s="41">
        <x:f>ROUND(K349,2)</x:f>
      </x:c>
      <x:c r="L344" s="36" t="s"/>
      <x:c r="M344" s="36" t="s"/>
      <x:c r="N344" s="36" t="s"/>
      <x:c r="O344" s="36" t="s"/>
      <x:c r="P344" s="36" t="s"/>
      <x:c r="Q344" s="36" t="s"/>
      <x:c r="R344" s="36" t="s"/>
      <x:c r="S344" s="36" t="s"/>
      <x:c r="T344" s="36" t="s"/>
      <x:c r="U344" s="36" t="s"/>
      <x:c r="V344" s="36" t="s"/>
      <x:c r="W344" s="36" t="s"/>
      <x:c r="X344" s="36" t="s"/>
      <x:c r="Y344" s="36" t="s"/>
      <x:c r="Z344" s="36" t="s"/>
      <x:c r="AA344" s="36" t="s"/>
    </x:row>
    <x:row r="345" spans="1:27">
      <x:c r="B345" s="14" t="s">
        <x:v>136</x:v>
      </x:c>
    </x:row>
    <x:row r="346" spans="1:27">
      <x:c r="B346" s="0" t="s">
        <x:v>278</x:v>
      </x:c>
      <x:c r="C346" s="0" t="s">
        <x:v>126</x:v>
      </x:c>
      <x:c r="D346" s="0" t="s">
        <x:v>279</x:v>
      </x:c>
      <x:c r="E346" s="42" t="n">
        <x:v>65</x:v>
      </x:c>
      <x:c r="F346" s="0" t="s">
        <x:v>128</x:v>
      </x:c>
      <x:c r="G346" s="0" t="s">
        <x:v>129</x:v>
      </x:c>
      <x:c r="H346" s="43" t="n">
        <x:v>14.18</x:v>
      </x:c>
      <x:c r="I346" s="0" t="s">
        <x:v>130</x:v>
      </x:c>
      <x:c r="J346" s="44">
        <x:f>ROUND(E346/I344* H346,5)</x:f>
      </x:c>
      <x:c r="K346" s="45" t="s"/>
    </x:row>
    <x:row r="347" spans="1:27">
      <x:c r="D347" s="46" t="s">
        <x:v>141</x:v>
      </x:c>
      <x:c r="E347" s="45" t="s"/>
      <x:c r="H347" s="45" t="s"/>
      <x:c r="K347" s="43">
        <x:f>SUM(J346:J346)</x:f>
      </x:c>
    </x:row>
    <x:row r="348" spans="1:27">
      <x:c r="D348" s="46" t="s">
        <x:v>132</x:v>
      </x:c>
      <x:c r="E348" s="45" t="s"/>
      <x:c r="H348" s="45" t="s"/>
      <x:c r="K348" s="47">
        <x:f>SUM(J345:J347)</x:f>
      </x:c>
    </x:row>
    <x:row r="349" spans="1:27">
      <x:c r="D349" s="46" t="s">
        <x:v>133</x:v>
      </x:c>
      <x:c r="E349" s="45" t="s"/>
      <x:c r="H349" s="45" t="s"/>
      <x:c r="K349" s="47">
        <x:f>SUM(K348:K348)</x:f>
      </x:c>
    </x:row>
    <x:row r="351" spans="1:27" customFormat="1" ht="45" customHeight="1">
      <x:c r="A351" s="35" t="s">
        <x:v>280</x:v>
      </x:c>
      <x:c r="B351" s="35" t="s">
        <x:v>97</x:v>
      </x:c>
      <x:c r="C351" s="36" t="s">
        <x:v>98</x:v>
      </x:c>
      <x:c r="D351" s="37" t="s">
        <x:v>99</x:v>
      </x:c>
      <x:c r="E351" s="36" t="s"/>
      <x:c r="F351" s="36" t="s"/>
      <x:c r="G351" s="36" t="s"/>
      <x:c r="H351" s="38" t="s">
        <x:v>123</x:v>
      </x:c>
      <x:c r="I351" s="39" t="n">
        <x:v>1</x:v>
      </x:c>
      <x:c r="J351" s="40" t="s"/>
      <x:c r="K351" s="41">
        <x:f>ROUND(K361,2)</x:f>
      </x:c>
      <x:c r="L351" s="36" t="s"/>
      <x:c r="M351" s="36" t="s"/>
      <x:c r="N351" s="36" t="s"/>
      <x:c r="O351" s="36" t="s"/>
      <x:c r="P351" s="36" t="s"/>
      <x:c r="Q351" s="36" t="s"/>
      <x:c r="R351" s="36" t="s"/>
      <x:c r="S351" s="36" t="s"/>
      <x:c r="T351" s="36" t="s"/>
      <x:c r="U351" s="36" t="s"/>
      <x:c r="V351" s="36" t="s"/>
      <x:c r="W351" s="36" t="s"/>
      <x:c r="X351" s="36" t="s"/>
      <x:c r="Y351" s="36" t="s"/>
      <x:c r="Z351" s="36" t="s"/>
      <x:c r="AA351" s="36" t="s"/>
    </x:row>
    <x:row r="352" spans="1:27">
      <x:c r="B352" s="14" t="s">
        <x:v>136</x:v>
      </x:c>
    </x:row>
    <x:row r="353" spans="1:27">
      <x:c r="B353" s="0" t="s">
        <x:v>281</x:v>
      </x:c>
      <x:c r="C353" s="0" t="s">
        <x:v>126</x:v>
      </x:c>
      <x:c r="D353" s="0" t="s">
        <x:v>282</x:v>
      </x:c>
      <x:c r="E353" s="42" t="n">
        <x:v>0.1</x:v>
      </x:c>
      <x:c r="F353" s="0" t="s">
        <x:v>128</x:v>
      </x:c>
      <x:c r="G353" s="0" t="s">
        <x:v>129</x:v>
      </x:c>
      <x:c r="H353" s="43" t="n">
        <x:v>20.01</x:v>
      </x:c>
      <x:c r="I353" s="0" t="s">
        <x:v>130</x:v>
      </x:c>
      <x:c r="J353" s="44">
        <x:f>ROUND(E353/I351* H353,5)</x:f>
      </x:c>
      <x:c r="K353" s="45" t="s"/>
    </x:row>
    <x:row r="354" spans="1:27">
      <x:c r="D354" s="46" t="s">
        <x:v>141</x:v>
      </x:c>
      <x:c r="E354" s="45" t="s"/>
      <x:c r="H354" s="45" t="s"/>
      <x:c r="K354" s="43">
        <x:f>SUM(J353:J353)</x:f>
      </x:c>
    </x:row>
    <x:row r="355" spans="1:27">
      <x:c r="B355" s="14" t="s">
        <x:v>142</x:v>
      </x:c>
      <x:c r="E355" s="45" t="s"/>
      <x:c r="H355" s="45" t="s"/>
      <x:c r="K355" s="45" t="s"/>
    </x:row>
    <x:row r="356" spans="1:27">
      <x:c r="B356" s="0" t="s">
        <x:v>283</x:v>
      </x:c>
      <x:c r="C356" s="0" t="s">
        <x:v>21</x:v>
      </x:c>
      <x:c r="D356" s="0" t="s">
        <x:v>284</x:v>
      </x:c>
      <x:c r="E356" s="42" t="n">
        <x:v>15</x:v>
      </x:c>
      <x:c r="G356" s="0" t="s">
        <x:v>129</x:v>
      </x:c>
      <x:c r="H356" s="43" t="n">
        <x:v>14.66</x:v>
      </x:c>
      <x:c r="I356" s="0" t="s">
        <x:v>130</x:v>
      </x:c>
      <x:c r="J356" s="44">
        <x:f>ROUND(E356* H356,5)</x:f>
      </x:c>
      <x:c r="K356" s="45" t="s"/>
    </x:row>
    <x:row r="357" spans="1:27">
      <x:c r="D357" s="46" t="s">
        <x:v>150</x:v>
      </x:c>
      <x:c r="E357" s="45" t="s"/>
      <x:c r="H357" s="45" t="s"/>
      <x:c r="K357" s="43">
        <x:f>SUM(J356:J356)</x:f>
      </x:c>
    </x:row>
    <x:row r="358" spans="1:27">
      <x:c r="E358" s="45" t="s"/>
      <x:c r="H358" s="45" t="s"/>
      <x:c r="K358" s="45" t="s"/>
    </x:row>
    <x:row r="359" spans="1:27">
      <x:c r="D359" s="46" t="s">
        <x:v>151</x:v>
      </x:c>
      <x:c r="E359" s="45" t="s"/>
      <x:c r="H359" s="45" t="n">
        <x:v>1.5</x:v>
      </x:c>
      <x:c r="I359" s="0" t="s">
        <x:v>152</x:v>
      </x:c>
      <x:c r="J359" s="0">
        <x:f>ROUND(H359/100*K354,5)</x:f>
      </x:c>
      <x:c r="K359" s="45" t="s"/>
    </x:row>
    <x:row r="360" spans="1:27">
      <x:c r="D360" s="46" t="s">
        <x:v>132</x:v>
      </x:c>
      <x:c r="E360" s="45" t="s"/>
      <x:c r="H360" s="45" t="s"/>
      <x:c r="K360" s="47">
        <x:f>SUM(J352:J359)</x:f>
      </x:c>
    </x:row>
    <x:row r="361" spans="1:27">
      <x:c r="D361" s="46" t="s">
        <x:v>133</x:v>
      </x:c>
      <x:c r="E361" s="45" t="s"/>
      <x:c r="H361" s="45" t="s"/>
      <x:c r="K361" s="47">
        <x:f>SUM(K360:K360)</x:f>
      </x:c>
    </x:row>
    <x:row r="363" spans="1:27" customFormat="1" ht="45" customHeight="1">
      <x:c r="A363" s="35" t="s">
        <x:v>285</x:v>
      </x:c>
      <x:c r="B363" s="35" t="s">
        <x:v>102</x:v>
      </x:c>
      <x:c r="C363" s="36" t="s">
        <x:v>21</x:v>
      </x:c>
      <x:c r="D363" s="37" t="s">
        <x:v>103</x:v>
      </x:c>
      <x:c r="E363" s="36" t="s"/>
      <x:c r="F363" s="36" t="s"/>
      <x:c r="G363" s="36" t="s"/>
      <x:c r="H363" s="38" t="s">
        <x:v>123</x:v>
      </x:c>
      <x:c r="I363" s="39" t="n">
        <x:v>1</x:v>
      </x:c>
      <x:c r="J363" s="40" t="s"/>
      <x:c r="K363" s="41">
        <x:f>ROUND(K376,2)</x:f>
      </x:c>
      <x:c r="L363" s="36" t="s"/>
      <x:c r="M363" s="36" t="s"/>
      <x:c r="N363" s="36" t="s"/>
      <x:c r="O363" s="36" t="s"/>
      <x:c r="P363" s="36" t="s"/>
      <x:c r="Q363" s="36" t="s"/>
      <x:c r="R363" s="36" t="s"/>
      <x:c r="S363" s="36" t="s"/>
      <x:c r="T363" s="36" t="s"/>
      <x:c r="U363" s="36" t="s"/>
      <x:c r="V363" s="36" t="s"/>
      <x:c r="W363" s="36" t="s"/>
      <x:c r="X363" s="36" t="s"/>
      <x:c r="Y363" s="36" t="s"/>
      <x:c r="Z363" s="36" t="s"/>
      <x:c r="AA363" s="36" t="s"/>
    </x:row>
    <x:row r="364" spans="1:27">
      <x:c r="B364" s="14" t="s">
        <x:v>136</x:v>
      </x:c>
    </x:row>
    <x:row r="365" spans="1:27">
      <x:c r="B365" s="0" t="s">
        <x:v>137</x:v>
      </x:c>
      <x:c r="C365" s="0" t="s">
        <x:v>126</x:v>
      </x:c>
      <x:c r="D365" s="0" t="s">
        <x:v>138</x:v>
      </x:c>
      <x:c r="E365" s="42" t="n">
        <x:v>0.87</x:v>
      </x:c>
      <x:c r="F365" s="0" t="s">
        <x:v>128</x:v>
      </x:c>
      <x:c r="G365" s="0" t="s">
        <x:v>129</x:v>
      </x:c>
      <x:c r="H365" s="43" t="n">
        <x:v>20.68</x:v>
      </x:c>
      <x:c r="I365" s="0" t="s">
        <x:v>130</x:v>
      </x:c>
      <x:c r="J365" s="44">
        <x:f>ROUND(E365/I363* H365,5)</x:f>
      </x:c>
      <x:c r="K365" s="45" t="s"/>
    </x:row>
    <x:row r="366" spans="1:27">
      <x:c r="B366" s="0" t="s">
        <x:v>139</x:v>
      </x:c>
      <x:c r="C366" s="0" t="s">
        <x:v>126</x:v>
      </x:c>
      <x:c r="D366" s="0" t="s">
        <x:v>140</x:v>
      </x:c>
      <x:c r="E366" s="42" t="n">
        <x:v>0.175</x:v>
      </x:c>
      <x:c r="F366" s="0" t="s">
        <x:v>128</x:v>
      </x:c>
      <x:c r="G366" s="0" t="s">
        <x:v>129</x:v>
      </x:c>
      <x:c r="H366" s="43" t="n">
        <x:v>17.76</x:v>
      </x:c>
      <x:c r="I366" s="0" t="s">
        <x:v>130</x:v>
      </x:c>
      <x:c r="J366" s="44">
        <x:f>ROUND(E366/I363* H366,5)</x:f>
      </x:c>
      <x:c r="K366" s="45" t="s"/>
    </x:row>
    <x:row r="367" spans="1:27">
      <x:c r="D367" s="46" t="s">
        <x:v>141</x:v>
      </x:c>
      <x:c r="E367" s="45" t="s"/>
      <x:c r="H367" s="45" t="s"/>
      <x:c r="K367" s="43">
        <x:f>SUM(J365:J366)</x:f>
      </x:c>
    </x:row>
    <x:row r="368" spans="1:27">
      <x:c r="B368" s="14" t="s">
        <x:v>142</x:v>
      </x:c>
      <x:c r="E368" s="45" t="s"/>
      <x:c r="H368" s="45" t="s"/>
      <x:c r="K368" s="45" t="s"/>
    </x:row>
    <x:row r="369" spans="1:27">
      <x:c r="B369" s="0" t="s">
        <x:v>148</x:v>
      </x:c>
      <x:c r="C369" s="0" t="s">
        <x:v>98</x:v>
      </x:c>
      <x:c r="D369" s="0" t="s">
        <x:v>149</x:v>
      </x:c>
      <x:c r="E369" s="42" t="n">
        <x:v>3.87</x:v>
      </x:c>
      <x:c r="G369" s="0" t="s">
        <x:v>129</x:v>
      </x:c>
      <x:c r="H369" s="43" t="n">
        <x:v>122.35</x:v>
      </x:c>
      <x:c r="I369" s="0" t="s">
        <x:v>130</x:v>
      </x:c>
      <x:c r="J369" s="44">
        <x:f>ROUND(E369* H369,5)</x:f>
      </x:c>
      <x:c r="K369" s="45" t="s"/>
    </x:row>
    <x:row r="370" spans="1:27">
      <x:c r="B370" s="0" t="s">
        <x:v>146</x:v>
      </x:c>
      <x:c r="C370" s="0" t="s">
        <x:v>144</x:v>
      </x:c>
      <x:c r="D370" s="0" t="s">
        <x:v>147</x:v>
      </x:c>
      <x:c r="E370" s="42" t="n">
        <x:v>0.37</x:v>
      </x:c>
      <x:c r="G370" s="0" t="s">
        <x:v>129</x:v>
      </x:c>
      <x:c r="H370" s="43" t="n">
        <x:v>9.74</x:v>
      </x:c>
      <x:c r="I370" s="0" t="s">
        <x:v>130</x:v>
      </x:c>
      <x:c r="J370" s="44">
        <x:f>ROUND(E370* H370,5)</x:f>
      </x:c>
      <x:c r="K370" s="45" t="s"/>
    </x:row>
    <x:row r="371" spans="1:27">
      <x:c r="B371" s="0" t="s">
        <x:v>143</x:v>
      </x:c>
      <x:c r="C371" s="0" t="s">
        <x:v>144</x:v>
      </x:c>
      <x:c r="D371" s="0" t="s">
        <x:v>145</x:v>
      </x:c>
      <x:c r="E371" s="42" t="n">
        <x:v>0.12</x:v>
      </x:c>
      <x:c r="G371" s="0" t="s">
        <x:v>129</x:v>
      </x:c>
      <x:c r="H371" s="43" t="n">
        <x:v>12.17</x:v>
      </x:c>
      <x:c r="I371" s="0" t="s">
        <x:v>130</x:v>
      </x:c>
      <x:c r="J371" s="44">
        <x:f>ROUND(E371* H371,5)</x:f>
      </x:c>
      <x:c r="K371" s="45" t="s"/>
    </x:row>
    <x:row r="372" spans="1:27">
      <x:c r="D372" s="46" t="s">
        <x:v>150</x:v>
      </x:c>
      <x:c r="E372" s="45" t="s"/>
      <x:c r="H372" s="45" t="s"/>
      <x:c r="K372" s="43">
        <x:f>SUM(J369:J371)</x:f>
      </x:c>
    </x:row>
    <x:row r="373" spans="1:27">
      <x:c r="E373" s="45" t="s"/>
      <x:c r="H373" s="45" t="s"/>
      <x:c r="K373" s="45" t="s"/>
    </x:row>
    <x:row r="374" spans="1:27">
      <x:c r="D374" s="46" t="s">
        <x:v>151</x:v>
      </x:c>
      <x:c r="E374" s="45" t="s"/>
      <x:c r="H374" s="45" t="n">
        <x:v>2.5</x:v>
      </x:c>
      <x:c r="I374" s="0" t="s">
        <x:v>152</x:v>
      </x:c>
      <x:c r="J374" s="0">
        <x:f>ROUND(H374/100*K367,5)</x:f>
      </x:c>
      <x:c r="K374" s="45" t="s"/>
    </x:row>
    <x:row r="375" spans="1:27">
      <x:c r="D375" s="46" t="s">
        <x:v>132</x:v>
      </x:c>
      <x:c r="E375" s="45" t="s"/>
      <x:c r="H375" s="45" t="s"/>
      <x:c r="K375" s="47">
        <x:f>SUM(J364:J374)</x:f>
      </x:c>
    </x:row>
    <x:row r="376" spans="1:27">
      <x:c r="D376" s="46" t="s">
        <x:v>133</x:v>
      </x:c>
      <x:c r="E376" s="45" t="s"/>
      <x:c r="H376" s="45" t="s"/>
      <x:c r="K376" s="47">
        <x:f>SUM(K375:K375)</x:f>
      </x:c>
    </x:row>
    <x:row r="378" spans="1:27" customFormat="1" ht="45" customHeight="1">
      <x:c r="A378" s="35" t="s">
        <x:v>286</x:v>
      </x:c>
      <x:c r="B378" s="35" t="s">
        <x:v>100</x:v>
      </x:c>
      <x:c r="C378" s="36" t="s">
        <x:v>98</x:v>
      </x:c>
      <x:c r="D378" s="37" t="s">
        <x:v>101</x:v>
      </x:c>
      <x:c r="E378" s="36" t="s"/>
      <x:c r="F378" s="36" t="s"/>
      <x:c r="G378" s="36" t="s"/>
      <x:c r="H378" s="38" t="s">
        <x:v>123</x:v>
      </x:c>
      <x:c r="I378" s="39" t="n">
        <x:v>1</x:v>
      </x:c>
      <x:c r="J378" s="40" t="s"/>
      <x:c r="K378" s="41">
        <x:f>ROUND(K389,2)</x:f>
      </x:c>
      <x:c r="L378" s="36" t="s"/>
      <x:c r="M378" s="36" t="s"/>
      <x:c r="N378" s="36" t="s"/>
      <x:c r="O378" s="36" t="s"/>
      <x:c r="P378" s="36" t="s"/>
      <x:c r="Q378" s="36" t="s"/>
      <x:c r="R378" s="36" t="s"/>
      <x:c r="S378" s="36" t="s"/>
      <x:c r="T378" s="36" t="s"/>
      <x:c r="U378" s="36" t="s"/>
      <x:c r="V378" s="36" t="s"/>
      <x:c r="W378" s="36" t="s"/>
      <x:c r="X378" s="36" t="s"/>
      <x:c r="Y378" s="36" t="s"/>
      <x:c r="Z378" s="36" t="s"/>
      <x:c r="AA378" s="36" t="s"/>
    </x:row>
    <x:row r="379" spans="1:27">
      <x:c r="B379" s="14" t="s">
        <x:v>136</x:v>
      </x:c>
    </x:row>
    <x:row r="380" spans="1:27">
      <x:c r="B380" s="0" t="s">
        <x:v>287</x:v>
      </x:c>
      <x:c r="C380" s="0" t="s">
        <x:v>126</x:v>
      </x:c>
      <x:c r="D380" s="0" t="s">
        <x:v>288</x:v>
      </x:c>
      <x:c r="E380" s="42" t="n">
        <x:v>0.1</x:v>
      </x:c>
      <x:c r="F380" s="0" t="s">
        <x:v>128</x:v>
      </x:c>
      <x:c r="G380" s="0" t="s">
        <x:v>129</x:v>
      </x:c>
      <x:c r="H380" s="43" t="n">
        <x:v>17.76</x:v>
      </x:c>
      <x:c r="I380" s="0" t="s">
        <x:v>130</x:v>
      </x:c>
      <x:c r="J380" s="44">
        <x:f>ROUND(E380/I378* H380,5)</x:f>
      </x:c>
      <x:c r="K380" s="45" t="s"/>
    </x:row>
    <x:row r="381" spans="1:27">
      <x:c r="B381" s="0" t="s">
        <x:v>281</x:v>
      </x:c>
      <x:c r="C381" s="0" t="s">
        <x:v>126</x:v>
      </x:c>
      <x:c r="D381" s="0" t="s">
        <x:v>282</x:v>
      </x:c>
      <x:c r="E381" s="42" t="n">
        <x:v>0.1</x:v>
      </x:c>
      <x:c r="F381" s="0" t="s">
        <x:v>128</x:v>
      </x:c>
      <x:c r="G381" s="0" t="s">
        <x:v>129</x:v>
      </x:c>
      <x:c r="H381" s="43" t="n">
        <x:v>20.01</x:v>
      </x:c>
      <x:c r="I381" s="0" t="s">
        <x:v>130</x:v>
      </x:c>
      <x:c r="J381" s="44">
        <x:f>ROUND(E381/I378* H381,5)</x:f>
      </x:c>
      <x:c r="K381" s="45" t="s"/>
    </x:row>
    <x:row r="382" spans="1:27">
      <x:c r="D382" s="46" t="s">
        <x:v>141</x:v>
      </x:c>
      <x:c r="E382" s="45" t="s"/>
      <x:c r="H382" s="45" t="s"/>
      <x:c r="K382" s="43">
        <x:f>SUM(J380:J381)</x:f>
      </x:c>
    </x:row>
    <x:row r="383" spans="1:27">
      <x:c r="B383" s="14" t="s">
        <x:v>142</x:v>
      </x:c>
      <x:c r="E383" s="45" t="s"/>
      <x:c r="H383" s="45" t="s"/>
      <x:c r="K383" s="45" t="s"/>
    </x:row>
    <x:row r="384" spans="1:27">
      <x:c r="B384" s="0" t="s">
        <x:v>289</x:v>
      </x:c>
      <x:c r="C384" s="0" t="s">
        <x:v>98</x:v>
      </x:c>
      <x:c r="D384" s="0" t="s">
        <x:v>290</x:v>
      </x:c>
      <x:c r="E384" s="42" t="n">
        <x:v>1</x:v>
      </x:c>
      <x:c r="G384" s="0" t="s">
        <x:v>129</x:v>
      </x:c>
      <x:c r="H384" s="43" t="n">
        <x:v>35.37</x:v>
      </x:c>
      <x:c r="I384" s="0" t="s">
        <x:v>130</x:v>
      </x:c>
      <x:c r="J384" s="44">
        <x:f>ROUND(E384* H384,5)</x:f>
      </x:c>
      <x:c r="K384" s="45" t="s"/>
    </x:row>
    <x:row r="385" spans="1:27">
      <x:c r="D385" s="46" t="s">
        <x:v>150</x:v>
      </x:c>
      <x:c r="E385" s="45" t="s"/>
      <x:c r="H385" s="45" t="s"/>
      <x:c r="K385" s="43">
        <x:f>SUM(J384:J384)</x:f>
      </x:c>
    </x:row>
    <x:row r="386" spans="1:27">
      <x:c r="E386" s="45" t="s"/>
      <x:c r="H386" s="45" t="s"/>
      <x:c r="K386" s="45" t="s"/>
    </x:row>
    <x:row r="387" spans="1:27">
      <x:c r="D387" s="46" t="s">
        <x:v>151</x:v>
      </x:c>
      <x:c r="E387" s="45" t="s"/>
      <x:c r="H387" s="45" t="n">
        <x:v>2.5</x:v>
      </x:c>
      <x:c r="I387" s="0" t="s">
        <x:v>152</x:v>
      </x:c>
      <x:c r="J387" s="0">
        <x:f>ROUND(H387/100*K382,5)</x:f>
      </x:c>
      <x:c r="K387" s="45" t="s"/>
    </x:row>
    <x:row r="388" spans="1:27">
      <x:c r="D388" s="46" t="s">
        <x:v>132</x:v>
      </x:c>
      <x:c r="E388" s="45" t="s"/>
      <x:c r="H388" s="45" t="s"/>
      <x:c r="K388" s="47">
        <x:f>SUM(J379:J387)</x:f>
      </x:c>
    </x:row>
    <x:row r="389" spans="1:27">
      <x:c r="D389" s="46" t="s">
        <x:v>133</x:v>
      </x:c>
      <x:c r="E389" s="45" t="s"/>
      <x:c r="H389" s="45" t="s"/>
      <x:c r="K389" s="47">
        <x:f>SUM(K388:K388)</x:f>
      </x:c>
    </x:row>
    <x:row r="391" spans="1:27" customFormat="1" ht="45" customHeight="1">
      <x:c r="A391" s="35" t="s">
        <x:v>291</x:v>
      </x:c>
      <x:c r="B391" s="35" t="s">
        <x:v>70</x:v>
      </x:c>
      <x:c r="C391" s="36" t="s">
        <x:v>24</x:v>
      </x:c>
      <x:c r="D391" s="37" t="s">
        <x:v>71</x:v>
      </x:c>
      <x:c r="E391" s="36" t="s"/>
      <x:c r="F391" s="36" t="s"/>
      <x:c r="G391" s="36" t="s"/>
      <x:c r="H391" s="38" t="s">
        <x:v>123</x:v>
      </x:c>
      <x:c r="I391" s="39" t="n">
        <x:v>1</x:v>
      </x:c>
      <x:c r="J391" s="40" t="s"/>
      <x:c r="K391" s="41">
        <x:f>ROUND(K403,2)</x:f>
      </x:c>
      <x:c r="L391" s="36" t="s"/>
      <x:c r="M391" s="36" t="s"/>
      <x:c r="N391" s="36" t="s"/>
      <x:c r="O391" s="36" t="s"/>
      <x:c r="P391" s="36" t="s"/>
      <x:c r="Q391" s="36" t="s"/>
      <x:c r="R391" s="36" t="s"/>
      <x:c r="S391" s="36" t="s"/>
      <x:c r="T391" s="36" t="s"/>
      <x:c r="U391" s="36" t="s"/>
      <x:c r="V391" s="36" t="s"/>
      <x:c r="W391" s="36" t="s"/>
      <x:c r="X391" s="36" t="s"/>
      <x:c r="Y391" s="36" t="s"/>
      <x:c r="Z391" s="36" t="s"/>
      <x:c r="AA391" s="36" t="s"/>
    </x:row>
    <x:row r="392" spans="1:27">
      <x:c r="B392" s="14" t="s">
        <x:v>136</x:v>
      </x:c>
    </x:row>
    <x:row r="393" spans="1:27">
      <x:c r="B393" s="0" t="s">
        <x:v>157</x:v>
      </x:c>
      <x:c r="C393" s="0" t="s">
        <x:v>126</x:v>
      </x:c>
      <x:c r="D393" s="0" t="s">
        <x:v>158</x:v>
      </x:c>
      <x:c r="E393" s="42" t="n">
        <x:v>1</x:v>
      </x:c>
      <x:c r="F393" s="0" t="s">
        <x:v>128</x:v>
      </x:c>
      <x:c r="G393" s="0" t="s">
        <x:v>129</x:v>
      </x:c>
      <x:c r="H393" s="43" t="n">
        <x:v>20.68</x:v>
      </x:c>
      <x:c r="I393" s="0" t="s">
        <x:v>130</x:v>
      </x:c>
      <x:c r="J393" s="44">
        <x:f>ROUND(E393/I391* H393,5)</x:f>
      </x:c>
      <x:c r="K393" s="45" t="s"/>
    </x:row>
    <x:row r="394" spans="1:27">
      <x:c r="B394" s="0" t="s">
        <x:v>155</x:v>
      </x:c>
      <x:c r="C394" s="0" t="s">
        <x:v>126</x:v>
      </x:c>
      <x:c r="D394" s="0" t="s">
        <x:v>156</x:v>
      </x:c>
      <x:c r="E394" s="42" t="n">
        <x:v>1</x:v>
      </x:c>
      <x:c r="F394" s="0" t="s">
        <x:v>128</x:v>
      </x:c>
      <x:c r="G394" s="0" t="s">
        <x:v>129</x:v>
      </x:c>
      <x:c r="H394" s="43" t="n">
        <x:v>17.73</x:v>
      </x:c>
      <x:c r="I394" s="0" t="s">
        <x:v>130</x:v>
      </x:c>
      <x:c r="J394" s="44">
        <x:f>ROUND(E394/I391* H394,5)</x:f>
      </x:c>
      <x:c r="K394" s="45" t="s"/>
    </x:row>
    <x:row r="395" spans="1:27">
      <x:c r="D395" s="46" t="s">
        <x:v>141</x:v>
      </x:c>
      <x:c r="E395" s="45" t="s"/>
      <x:c r="H395" s="45" t="s"/>
      <x:c r="K395" s="43">
        <x:f>SUM(J393:J394)</x:f>
      </x:c>
    </x:row>
    <x:row r="396" spans="1:27">
      <x:c r="B396" s="14" t="s">
        <x:v>142</x:v>
      </x:c>
      <x:c r="E396" s="45" t="s"/>
      <x:c r="H396" s="45" t="s"/>
      <x:c r="K396" s="45" t="s"/>
    </x:row>
    <x:row r="397" spans="1:27">
      <x:c r="B397" s="0" t="s">
        <x:v>161</x:v>
      </x:c>
      <x:c r="C397" s="0" t="s">
        <x:v>24</x:v>
      </x:c>
      <x:c r="D397" s="0" t="s">
        <x:v>162</x:v>
      </x:c>
      <x:c r="E397" s="42" t="n">
        <x:v>0.53</x:v>
      </x:c>
      <x:c r="G397" s="0" t="s">
        <x:v>129</x:v>
      </x:c>
      <x:c r="H397" s="43" t="n">
        <x:v>254.16</x:v>
      </x:c>
      <x:c r="I397" s="0" t="s">
        <x:v>130</x:v>
      </x:c>
      <x:c r="J397" s="44">
        <x:f>ROUND(E397* H397,5)</x:f>
      </x:c>
      <x:c r="K397" s="45" t="s"/>
    </x:row>
    <x:row r="398" spans="1:27">
      <x:c r="B398" s="0" t="s">
        <x:v>159</x:v>
      </x:c>
      <x:c r="C398" s="0" t="s">
        <x:v>21</x:v>
      </x:c>
      <x:c r="D398" s="0" t="s">
        <x:v>160</x:v>
      </x:c>
      <x:c r="E398" s="42" t="n">
        <x:v>1</x:v>
      </x:c>
      <x:c r="G398" s="0" t="s">
        <x:v>129</x:v>
      </x:c>
      <x:c r="H398" s="43" t="n">
        <x:v>4.75</x:v>
      </x:c>
      <x:c r="I398" s="0" t="s">
        <x:v>130</x:v>
      </x:c>
      <x:c r="J398" s="44">
        <x:f>ROUND(E398* H398,5)</x:f>
      </x:c>
      <x:c r="K398" s="45" t="s"/>
    </x:row>
    <x:row r="399" spans="1:27">
      <x:c r="D399" s="46" t="s">
        <x:v>150</x:v>
      </x:c>
      <x:c r="E399" s="45" t="s"/>
      <x:c r="H399" s="45" t="s"/>
      <x:c r="K399" s="43">
        <x:f>SUM(J397:J398)</x:f>
      </x:c>
    </x:row>
    <x:row r="400" spans="1:27">
      <x:c r="E400" s="45" t="s"/>
      <x:c r="H400" s="45" t="s"/>
      <x:c r="K400" s="45" t="s"/>
    </x:row>
    <x:row r="401" spans="1:27">
      <x:c r="D401" s="46" t="s">
        <x:v>151</x:v>
      </x:c>
      <x:c r="E401" s="45" t="s"/>
      <x:c r="H401" s="45" t="n">
        <x:v>2.5</x:v>
      </x:c>
      <x:c r="I401" s="0" t="s">
        <x:v>152</x:v>
      </x:c>
      <x:c r="J401" s="0">
        <x:f>ROUND(H401/100*K395,5)</x:f>
      </x:c>
      <x:c r="K401" s="45" t="s"/>
    </x:row>
    <x:row r="402" spans="1:27">
      <x:c r="D402" s="46" t="s">
        <x:v>132</x:v>
      </x:c>
      <x:c r="E402" s="45" t="s"/>
      <x:c r="H402" s="45" t="s"/>
      <x:c r="K402" s="47">
        <x:f>SUM(J392:J401)</x:f>
      </x:c>
    </x:row>
    <x:row r="403" spans="1:27">
      <x:c r="D403" s="46" t="s">
        <x:v>133</x:v>
      </x:c>
      <x:c r="E403" s="45" t="s"/>
      <x:c r="H403" s="45" t="s"/>
      <x:c r="K403" s="47">
        <x:f>SUM(K402:K402)</x:f>
      </x:c>
    </x:row>
    <x:row r="405" spans="1:27" customFormat="1" ht="45" customHeight="1">
      <x:c r="A405" s="35" t="s">
        <x:v>292</x:v>
      </x:c>
      <x:c r="B405" s="35" t="s">
        <x:v>36</x:v>
      </x:c>
      <x:c r="C405" s="36" t="s">
        <x:v>24</x:v>
      </x:c>
      <x:c r="D405" s="37" t="s">
        <x:v>37</x:v>
      </x:c>
      <x:c r="E405" s="36" t="s"/>
      <x:c r="F405" s="36" t="s"/>
      <x:c r="G405" s="36" t="s"/>
      <x:c r="H405" s="38" t="s">
        <x:v>123</x:v>
      </x:c>
      <x:c r="I405" s="39" t="n">
        <x:v>1</x:v>
      </x:c>
      <x:c r="J405" s="40" t="s"/>
      <x:c r="K405" s="41">
        <x:f>ROUND(K416,2)</x:f>
      </x:c>
      <x:c r="L405" s="36" t="s"/>
      <x:c r="M405" s="36" t="s"/>
      <x:c r="N405" s="36" t="s"/>
      <x:c r="O405" s="36" t="s"/>
      <x:c r="P405" s="36" t="s"/>
      <x:c r="Q405" s="36" t="s"/>
      <x:c r="R405" s="36" t="s"/>
      <x:c r="S405" s="36" t="s"/>
      <x:c r="T405" s="36" t="s"/>
      <x:c r="U405" s="36" t="s"/>
      <x:c r="V405" s="36" t="s"/>
      <x:c r="W405" s="36" t="s"/>
      <x:c r="X405" s="36" t="s"/>
      <x:c r="Y405" s="36" t="s"/>
      <x:c r="Z405" s="36" t="s"/>
      <x:c r="AA405" s="36" t="s"/>
    </x:row>
    <x:row r="406" spans="1:27">
      <x:c r="B406" s="14" t="s">
        <x:v>136</x:v>
      </x:c>
    </x:row>
    <x:row r="407" spans="1:27">
      <x:c r="B407" s="0" t="s">
        <x:v>137</x:v>
      </x:c>
      <x:c r="C407" s="0" t="s">
        <x:v>126</x:v>
      </x:c>
      <x:c r="D407" s="0" t="s">
        <x:v>138</x:v>
      </x:c>
      <x:c r="E407" s="42" t="n">
        <x:v>0.01</x:v>
      </x:c>
      <x:c r="F407" s="0" t="s">
        <x:v>128</x:v>
      </x:c>
      <x:c r="G407" s="0" t="s">
        <x:v>129</x:v>
      </x:c>
      <x:c r="H407" s="43" t="n">
        <x:v>20.68</x:v>
      </x:c>
      <x:c r="I407" s="0" t="s">
        <x:v>130</x:v>
      </x:c>
      <x:c r="J407" s="44">
        <x:f>ROUND(E407/I405* H407,5)</x:f>
      </x:c>
      <x:c r="K407" s="45" t="s"/>
    </x:row>
    <x:row r="408" spans="1:27">
      <x:c r="B408" s="0" t="s">
        <x:v>139</x:v>
      </x:c>
      <x:c r="C408" s="0" t="s">
        <x:v>126</x:v>
      </x:c>
      <x:c r="D408" s="0" t="s">
        <x:v>140</x:v>
      </x:c>
      <x:c r="E408" s="42" t="n">
        <x:v>0.01</x:v>
      </x:c>
      <x:c r="F408" s="0" t="s">
        <x:v>128</x:v>
      </x:c>
      <x:c r="G408" s="0" t="s">
        <x:v>129</x:v>
      </x:c>
      <x:c r="H408" s="43" t="n">
        <x:v>17.76</x:v>
      </x:c>
      <x:c r="I408" s="0" t="s">
        <x:v>130</x:v>
      </x:c>
      <x:c r="J408" s="44">
        <x:f>ROUND(E408/I405* H408,5)</x:f>
      </x:c>
      <x:c r="K408" s="45" t="s"/>
    </x:row>
    <x:row r="409" spans="1:27">
      <x:c r="D409" s="46" t="s">
        <x:v>141</x:v>
      </x:c>
      <x:c r="E409" s="45" t="s"/>
      <x:c r="H409" s="45" t="s"/>
      <x:c r="K409" s="43">
        <x:f>SUM(J407:J408)</x:f>
      </x:c>
    </x:row>
    <x:row r="410" spans="1:27">
      <x:c r="B410" s="14" t="s">
        <x:v>142</x:v>
      </x:c>
      <x:c r="E410" s="45" t="s"/>
      <x:c r="H410" s="45" t="s"/>
      <x:c r="K410" s="45" t="s"/>
    </x:row>
    <x:row r="411" spans="1:27">
      <x:c r="B411" s="0" t="s">
        <x:v>293</x:v>
      </x:c>
      <x:c r="C411" s="0" t="s">
        <x:v>24</x:v>
      </x:c>
      <x:c r="D411" s="0" t="s">
        <x:v>294</x:v>
      </x:c>
      <x:c r="E411" s="42" t="n">
        <x:v>1.05</x:v>
      </x:c>
      <x:c r="G411" s="0" t="s">
        <x:v>129</x:v>
      </x:c>
      <x:c r="H411" s="43" t="n">
        <x:v>3.42</x:v>
      </x:c>
      <x:c r="I411" s="0" t="s">
        <x:v>130</x:v>
      </x:c>
      <x:c r="J411" s="44">
        <x:f>ROUND(E411* H411,5)</x:f>
      </x:c>
      <x:c r="K411" s="45" t="s"/>
    </x:row>
    <x:row r="412" spans="1:27">
      <x:c r="D412" s="46" t="s">
        <x:v>150</x:v>
      </x:c>
      <x:c r="E412" s="45" t="s"/>
      <x:c r="H412" s="45" t="s"/>
      <x:c r="K412" s="43">
        <x:f>SUM(J411:J411)</x:f>
      </x:c>
    </x:row>
    <x:row r="413" spans="1:27">
      <x:c r="E413" s="45" t="s"/>
      <x:c r="H413" s="45" t="s"/>
      <x:c r="K413" s="45" t="s"/>
    </x:row>
    <x:row r="414" spans="1:27">
      <x:c r="D414" s="46" t="s">
        <x:v>151</x:v>
      </x:c>
      <x:c r="E414" s="45" t="s"/>
      <x:c r="H414" s="45" t="n">
        <x:v>1.5</x:v>
      </x:c>
      <x:c r="I414" s="0" t="s">
        <x:v>152</x:v>
      </x:c>
      <x:c r="J414" s="0">
        <x:f>ROUND(H414/100*K409,5)</x:f>
      </x:c>
      <x:c r="K414" s="45" t="s"/>
    </x:row>
    <x:row r="415" spans="1:27">
      <x:c r="D415" s="46" t="s">
        <x:v>132</x:v>
      </x:c>
      <x:c r="E415" s="45" t="s"/>
      <x:c r="H415" s="45" t="s"/>
      <x:c r="K415" s="47">
        <x:f>SUM(J406:J414)</x:f>
      </x:c>
    </x:row>
    <x:row r="416" spans="1:27">
      <x:c r="D416" s="46" t="s">
        <x:v>133</x:v>
      </x:c>
      <x:c r="E416" s="45" t="s"/>
      <x:c r="H416" s="45" t="s"/>
      <x:c r="K416" s="47">
        <x:f>SUM(K415:K415)</x:f>
      </x:c>
    </x:row>
    <x:row r="418" spans="1:27" customFormat="1" ht="45" customHeight="1">
      <x:c r="A418" s="35" t="s">
        <x:v>295</x:v>
      </x:c>
      <x:c r="B418" s="35" t="s">
        <x:v>59</x:v>
      </x:c>
      <x:c r="C418" s="36" t="s">
        <x:v>21</x:v>
      </x:c>
      <x:c r="D418" s="37" t="s">
        <x:v>60</x:v>
      </x:c>
      <x:c r="E418" s="36" t="s"/>
      <x:c r="F418" s="36" t="s"/>
      <x:c r="G418" s="36" t="s"/>
      <x:c r="H418" s="38" t="s">
        <x:v>123</x:v>
      </x:c>
      <x:c r="I418" s="39" t="n">
        <x:v>1</x:v>
      </x:c>
      <x:c r="J418" s="40" t="s"/>
      <x:c r="K418" s="41">
        <x:f>ROUND(K430,2)</x:f>
      </x:c>
      <x:c r="L418" s="36" t="s"/>
      <x:c r="M418" s="36" t="s"/>
      <x:c r="N418" s="36" t="s"/>
      <x:c r="O418" s="36" t="s"/>
      <x:c r="P418" s="36" t="s"/>
      <x:c r="Q418" s="36" t="s"/>
      <x:c r="R418" s="36" t="s"/>
      <x:c r="S418" s="36" t="s"/>
      <x:c r="T418" s="36" t="s"/>
      <x:c r="U418" s="36" t="s"/>
      <x:c r="V418" s="36" t="s"/>
      <x:c r="W418" s="36" t="s"/>
      <x:c r="X418" s="36" t="s"/>
      <x:c r="Y418" s="36" t="s"/>
      <x:c r="Z418" s="36" t="s"/>
      <x:c r="AA418" s="36" t="s"/>
    </x:row>
    <x:row r="419" spans="1:27">
      <x:c r="B419" s="14" t="s">
        <x:v>136</x:v>
      </x:c>
    </x:row>
    <x:row r="420" spans="1:27">
      <x:c r="B420" s="0" t="s">
        <x:v>165</x:v>
      </x:c>
      <x:c r="C420" s="0" t="s">
        <x:v>126</x:v>
      </x:c>
      <x:c r="D420" s="0" t="s">
        <x:v>166</x:v>
      </x:c>
      <x:c r="E420" s="42" t="n">
        <x:v>0.15</x:v>
      </x:c>
      <x:c r="F420" s="0" t="s">
        <x:v>128</x:v>
      </x:c>
      <x:c r="G420" s="0" t="s">
        <x:v>129</x:v>
      </x:c>
      <x:c r="H420" s="43" t="n">
        <x:v>18.22</x:v>
      </x:c>
      <x:c r="I420" s="0" t="s">
        <x:v>130</x:v>
      </x:c>
      <x:c r="J420" s="44">
        <x:f>ROUND(E420/I418* H420,5)</x:f>
      </x:c>
      <x:c r="K420" s="45" t="s"/>
    </x:row>
    <x:row r="421" spans="1:27">
      <x:c r="B421" s="0" t="s">
        <x:v>167</x:v>
      </x:c>
      <x:c r="C421" s="0" t="s">
        <x:v>126</x:v>
      </x:c>
      <x:c r="D421" s="0" t="s">
        <x:v>168</x:v>
      </x:c>
      <x:c r="E421" s="42" t="n">
        <x:v>0.3</x:v>
      </x:c>
      <x:c r="F421" s="0" t="s">
        <x:v>128</x:v>
      </x:c>
      <x:c r="G421" s="0" t="s">
        <x:v>129</x:v>
      </x:c>
      <x:c r="H421" s="43" t="n">
        <x:v>21.24</x:v>
      </x:c>
      <x:c r="I421" s="0" t="s">
        <x:v>130</x:v>
      </x:c>
      <x:c r="J421" s="44">
        <x:f>ROUND(E421/I418* H421,5)</x:f>
      </x:c>
      <x:c r="K421" s="45" t="s"/>
    </x:row>
    <x:row r="422" spans="1:27">
      <x:c r="D422" s="46" t="s">
        <x:v>141</x:v>
      </x:c>
      <x:c r="E422" s="45" t="s"/>
      <x:c r="H422" s="45" t="s"/>
      <x:c r="K422" s="43">
        <x:f>SUM(J420:J421)</x:f>
      </x:c>
    </x:row>
    <x:row r="423" spans="1:27">
      <x:c r="B423" s="14" t="s">
        <x:v>142</x:v>
      </x:c>
      <x:c r="E423" s="45" t="s"/>
      <x:c r="H423" s="45" t="s"/>
      <x:c r="K423" s="45" t="s"/>
    </x:row>
    <x:row r="424" spans="1:27">
      <x:c r="B424" s="0" t="s">
        <x:v>296</x:v>
      </x:c>
      <x:c r="C424" s="0" t="s">
        <x:v>21</x:v>
      </x:c>
      <x:c r="D424" s="0" t="s">
        <x:v>297</x:v>
      </x:c>
      <x:c r="E424" s="42" t="n">
        <x:v>1</x:v>
      </x:c>
      <x:c r="G424" s="0" t="s">
        <x:v>129</x:v>
      </x:c>
      <x:c r="H424" s="43" t="n">
        <x:v>3.11</x:v>
      </x:c>
      <x:c r="I424" s="0" t="s">
        <x:v>130</x:v>
      </x:c>
      <x:c r="J424" s="44">
        <x:f>ROUND(E424* H424,5)</x:f>
      </x:c>
      <x:c r="K424" s="45" t="s"/>
    </x:row>
    <x:row r="425" spans="1:27">
      <x:c r="B425" s="0" t="s">
        <x:v>298</x:v>
      </x:c>
      <x:c r="C425" s="0" t="s">
        <x:v>21</x:v>
      </x:c>
      <x:c r="D425" s="0" t="s">
        <x:v>299</x:v>
      </x:c>
      <x:c r="E425" s="42" t="n">
        <x:v>1</x:v>
      </x:c>
      <x:c r="G425" s="0" t="s">
        <x:v>129</x:v>
      </x:c>
      <x:c r="H425" s="43" t="n">
        <x:v>0.27</x:v>
      </x:c>
      <x:c r="I425" s="0" t="s">
        <x:v>130</x:v>
      </x:c>
      <x:c r="J425" s="44">
        <x:f>ROUND(E425* H425,5)</x:f>
      </x:c>
      <x:c r="K425" s="45" t="s"/>
    </x:row>
    <x:row r="426" spans="1:27">
      <x:c r="D426" s="46" t="s">
        <x:v>150</x:v>
      </x:c>
      <x:c r="E426" s="45" t="s"/>
      <x:c r="H426" s="45" t="s"/>
      <x:c r="K426" s="43">
        <x:f>SUM(J424:J425)</x:f>
      </x:c>
    </x:row>
    <x:row r="427" spans="1:27">
      <x:c r="E427" s="45" t="s"/>
      <x:c r="H427" s="45" t="s"/>
      <x:c r="K427" s="45" t="s"/>
    </x:row>
    <x:row r="428" spans="1:27">
      <x:c r="D428" s="46" t="s">
        <x:v>151</x:v>
      </x:c>
      <x:c r="E428" s="45" t="s"/>
      <x:c r="H428" s="45" t="n">
        <x:v>1.5</x:v>
      </x:c>
      <x:c r="I428" s="0" t="s">
        <x:v>152</x:v>
      </x:c>
      <x:c r="J428" s="0">
        <x:f>ROUND(H428/100*K422,5)</x:f>
      </x:c>
      <x:c r="K428" s="45" t="s"/>
    </x:row>
    <x:row r="429" spans="1:27">
      <x:c r="D429" s="46" t="s">
        <x:v>132</x:v>
      </x:c>
      <x:c r="E429" s="45" t="s"/>
      <x:c r="H429" s="45" t="s"/>
      <x:c r="K429" s="47">
        <x:f>SUM(J419:J428)</x:f>
      </x:c>
    </x:row>
    <x:row r="430" spans="1:27">
      <x:c r="D430" s="46" t="s">
        <x:v>133</x:v>
      </x:c>
      <x:c r="E430" s="45" t="s"/>
      <x:c r="H430" s="45" t="s"/>
      <x:c r="K430" s="47">
        <x:f>SUM(K429:K429)</x:f>
      </x:c>
    </x:row>
    <x:row r="432" spans="1:27" customFormat="1" ht="45" customHeight="1">
      <x:c r="A432" s="35" t="s">
        <x:v>300</x:v>
      </x:c>
      <x:c r="B432" s="35" t="s">
        <x:v>57</x:v>
      </x:c>
      <x:c r="C432" s="36" t="s">
        <x:v>24</x:v>
      </x:c>
      <x:c r="D432" s="37" t="s">
        <x:v>58</x:v>
      </x:c>
      <x:c r="E432" s="36" t="s"/>
      <x:c r="F432" s="36" t="s"/>
      <x:c r="G432" s="36" t="s"/>
      <x:c r="H432" s="38" t="s">
        <x:v>123</x:v>
      </x:c>
      <x:c r="I432" s="39" t="n">
        <x:v>1</x:v>
      </x:c>
      <x:c r="J432" s="40" t="s"/>
      <x:c r="K432" s="41">
        <x:f>ROUND(K444,2)</x:f>
      </x:c>
      <x:c r="L432" s="36" t="s"/>
      <x:c r="M432" s="36" t="s"/>
      <x:c r="N432" s="36" t="s"/>
      <x:c r="O432" s="36" t="s"/>
      <x:c r="P432" s="36" t="s"/>
      <x:c r="Q432" s="36" t="s"/>
      <x:c r="R432" s="36" t="s"/>
      <x:c r="S432" s="36" t="s"/>
      <x:c r="T432" s="36" t="s"/>
      <x:c r="U432" s="36" t="s"/>
      <x:c r="V432" s="36" t="s"/>
      <x:c r="W432" s="36" t="s"/>
      <x:c r="X432" s="36" t="s"/>
      <x:c r="Y432" s="36" t="s"/>
      <x:c r="Z432" s="36" t="s"/>
      <x:c r="AA432" s="36" t="s"/>
    </x:row>
    <x:row r="433" spans="1:27">
      <x:c r="B433" s="14" t="s">
        <x:v>136</x:v>
      </x:c>
    </x:row>
    <x:row r="434" spans="1:27">
      <x:c r="B434" s="0" t="s">
        <x:v>165</x:v>
      </x:c>
      <x:c r="C434" s="0" t="s">
        <x:v>126</x:v>
      </x:c>
      <x:c r="D434" s="0" t="s">
        <x:v>166</x:v>
      </x:c>
      <x:c r="E434" s="42" t="n">
        <x:v>0.05</x:v>
      </x:c>
      <x:c r="F434" s="0" t="s">
        <x:v>128</x:v>
      </x:c>
      <x:c r="G434" s="0" t="s">
        <x:v>129</x:v>
      </x:c>
      <x:c r="H434" s="43" t="n">
        <x:v>18.22</x:v>
      </x:c>
      <x:c r="I434" s="0" t="s">
        <x:v>130</x:v>
      </x:c>
      <x:c r="J434" s="44">
        <x:f>ROUND(E434/I432* H434,5)</x:f>
      </x:c>
      <x:c r="K434" s="45" t="s"/>
    </x:row>
    <x:row r="435" spans="1:27">
      <x:c r="B435" s="0" t="s">
        <x:v>167</x:v>
      </x:c>
      <x:c r="C435" s="0" t="s">
        <x:v>126</x:v>
      </x:c>
      <x:c r="D435" s="0" t="s">
        <x:v>168</x:v>
      </x:c>
      <x:c r="E435" s="42" t="n">
        <x:v>0.037</x:v>
      </x:c>
      <x:c r="F435" s="0" t="s">
        <x:v>128</x:v>
      </x:c>
      <x:c r="G435" s="0" t="s">
        <x:v>129</x:v>
      </x:c>
      <x:c r="H435" s="43" t="n">
        <x:v>21.24</x:v>
      </x:c>
      <x:c r="I435" s="0" t="s">
        <x:v>130</x:v>
      </x:c>
      <x:c r="J435" s="44">
        <x:f>ROUND(E435/I432* H435,5)</x:f>
      </x:c>
      <x:c r="K435" s="45" t="s"/>
    </x:row>
    <x:row r="436" spans="1:27">
      <x:c r="D436" s="46" t="s">
        <x:v>141</x:v>
      </x:c>
      <x:c r="E436" s="45" t="s"/>
      <x:c r="H436" s="45" t="s"/>
      <x:c r="K436" s="43">
        <x:f>SUM(J434:J435)</x:f>
      </x:c>
    </x:row>
    <x:row r="437" spans="1:27">
      <x:c r="B437" s="14" t="s">
        <x:v>142</x:v>
      </x:c>
      <x:c r="E437" s="45" t="s"/>
      <x:c r="H437" s="45" t="s"/>
      <x:c r="K437" s="45" t="s"/>
    </x:row>
    <x:row r="438" spans="1:27">
      <x:c r="B438" s="0" t="s">
        <x:v>301</x:v>
      </x:c>
      <x:c r="C438" s="0" t="s">
        <x:v>21</x:v>
      </x:c>
      <x:c r="D438" s="0" t="s">
        <x:v>302</x:v>
      </x:c>
      <x:c r="E438" s="42" t="n">
        <x:v>1</x:v>
      </x:c>
      <x:c r="G438" s="0" t="s">
        <x:v>129</x:v>
      </x:c>
      <x:c r="H438" s="43" t="n">
        <x:v>0.12</x:v>
      </x:c>
      <x:c r="I438" s="0" t="s">
        <x:v>130</x:v>
      </x:c>
      <x:c r="J438" s="44">
        <x:f>ROUND(E438* H438,5)</x:f>
      </x:c>
      <x:c r="K438" s="45" t="s"/>
    </x:row>
    <x:row r="439" spans="1:27">
      <x:c r="B439" s="0" t="s">
        <x:v>303</x:v>
      </x:c>
      <x:c r="C439" s="0" t="s">
        <x:v>24</x:v>
      </x:c>
      <x:c r="D439" s="0" t="s">
        <x:v>304</x:v>
      </x:c>
      <x:c r="E439" s="42" t="n">
        <x:v>1.02</x:v>
      </x:c>
      <x:c r="G439" s="0" t="s">
        <x:v>129</x:v>
      </x:c>
      <x:c r="H439" s="43" t="n">
        <x:v>2.14</x:v>
      </x:c>
      <x:c r="I439" s="0" t="s">
        <x:v>130</x:v>
      </x:c>
      <x:c r="J439" s="44">
        <x:f>ROUND(E439* H439,5)</x:f>
      </x:c>
      <x:c r="K439" s="45" t="s"/>
    </x:row>
    <x:row r="440" spans="1:27">
      <x:c r="D440" s="46" t="s">
        <x:v>150</x:v>
      </x:c>
      <x:c r="E440" s="45" t="s"/>
      <x:c r="H440" s="45" t="s"/>
      <x:c r="K440" s="43">
        <x:f>SUM(J438:J439)</x:f>
      </x:c>
    </x:row>
    <x:row r="441" spans="1:27">
      <x:c r="E441" s="45" t="s"/>
      <x:c r="H441" s="45" t="s"/>
      <x:c r="K441" s="45" t="s"/>
    </x:row>
    <x:row r="442" spans="1:27">
      <x:c r="D442" s="46" t="s">
        <x:v>151</x:v>
      </x:c>
      <x:c r="E442" s="45" t="s"/>
      <x:c r="H442" s="45" t="n">
        <x:v>1.5</x:v>
      </x:c>
      <x:c r="I442" s="0" t="s">
        <x:v>152</x:v>
      </x:c>
      <x:c r="J442" s="0">
        <x:f>ROUND(H442/100*K436,5)</x:f>
      </x:c>
      <x:c r="K442" s="45" t="s"/>
    </x:row>
    <x:row r="443" spans="1:27">
      <x:c r="D443" s="46" t="s">
        <x:v>132</x:v>
      </x:c>
      <x:c r="E443" s="45" t="s"/>
      <x:c r="H443" s="45" t="s"/>
      <x:c r="K443" s="47">
        <x:f>SUM(J433:J442)</x:f>
      </x:c>
    </x:row>
    <x:row r="444" spans="1:27">
      <x:c r="D444" s="46" t="s">
        <x:v>133</x:v>
      </x:c>
      <x:c r="E444" s="45" t="s"/>
      <x:c r="H444" s="45" t="s"/>
      <x:c r="K444" s="47">
        <x:f>SUM(K443:K443)</x:f>
      </x:c>
    </x:row>
    <x:row r="446" spans="1:27" customFormat="1" ht="45" customHeight="1">
      <x:c r="A446" s="35" t="s">
        <x:v>305</x:v>
      </x:c>
      <x:c r="B446" s="35" t="s">
        <x:v>30</x:v>
      </x:c>
      <x:c r="C446" s="36" t="s">
        <x:v>24</x:v>
      </x:c>
      <x:c r="D446" s="37" t="s">
        <x:v>31</x:v>
      </x:c>
      <x:c r="E446" s="36" t="s"/>
      <x:c r="F446" s="36" t="s"/>
      <x:c r="G446" s="36" t="s"/>
      <x:c r="H446" s="38" t="s">
        <x:v>123</x:v>
      </x:c>
      <x:c r="I446" s="39" t="n">
        <x:v>1</x:v>
      </x:c>
      <x:c r="J446" s="40" t="s"/>
      <x:c r="K446" s="41">
        <x:f>ROUND(K457,2)</x:f>
      </x:c>
      <x:c r="L446" s="36" t="s"/>
      <x:c r="M446" s="36" t="s"/>
      <x:c r="N446" s="36" t="s"/>
      <x:c r="O446" s="36" t="s"/>
      <x:c r="P446" s="36" t="s"/>
      <x:c r="Q446" s="36" t="s"/>
      <x:c r="R446" s="36" t="s"/>
      <x:c r="S446" s="36" t="s"/>
      <x:c r="T446" s="36" t="s"/>
      <x:c r="U446" s="36" t="s"/>
      <x:c r="V446" s="36" t="s"/>
      <x:c r="W446" s="36" t="s"/>
      <x:c r="X446" s="36" t="s"/>
      <x:c r="Y446" s="36" t="s"/>
      <x:c r="Z446" s="36" t="s"/>
      <x:c r="AA446" s="36" t="s"/>
    </x:row>
    <x:row r="447" spans="1:27">
      <x:c r="B447" s="14" t="s">
        <x:v>136</x:v>
      </x:c>
    </x:row>
    <x:row r="448" spans="1:27">
      <x:c r="B448" s="0" t="s">
        <x:v>167</x:v>
      </x:c>
      <x:c r="C448" s="0" t="s">
        <x:v>126</x:v>
      </x:c>
      <x:c r="D448" s="0" t="s">
        <x:v>168</x:v>
      </x:c>
      <x:c r="E448" s="42" t="n">
        <x:v>0.03</x:v>
      </x:c>
      <x:c r="F448" s="0" t="s">
        <x:v>128</x:v>
      </x:c>
      <x:c r="G448" s="0" t="s">
        <x:v>129</x:v>
      </x:c>
      <x:c r="H448" s="43" t="n">
        <x:v>21.24</x:v>
      </x:c>
      <x:c r="I448" s="0" t="s">
        <x:v>130</x:v>
      </x:c>
      <x:c r="J448" s="44">
        <x:f>ROUND(E448/I446* H448,5)</x:f>
      </x:c>
      <x:c r="K448" s="45" t="s"/>
    </x:row>
    <x:row r="449" spans="1:27">
      <x:c r="B449" s="0" t="s">
        <x:v>165</x:v>
      </x:c>
      <x:c r="C449" s="0" t="s">
        <x:v>126</x:v>
      </x:c>
      <x:c r="D449" s="0" t="s">
        <x:v>166</x:v>
      </x:c>
      <x:c r="E449" s="42" t="n">
        <x:v>0.018</x:v>
      </x:c>
      <x:c r="F449" s="0" t="s">
        <x:v>128</x:v>
      </x:c>
      <x:c r="G449" s="0" t="s">
        <x:v>129</x:v>
      </x:c>
      <x:c r="H449" s="43" t="n">
        <x:v>18.22</x:v>
      </x:c>
      <x:c r="I449" s="0" t="s">
        <x:v>130</x:v>
      </x:c>
      <x:c r="J449" s="44">
        <x:f>ROUND(E449/I446* H449,5)</x:f>
      </x:c>
      <x:c r="K449" s="45" t="s"/>
    </x:row>
    <x:row r="450" spans="1:27">
      <x:c r="D450" s="46" t="s">
        <x:v>141</x:v>
      </x:c>
      <x:c r="E450" s="45" t="s"/>
      <x:c r="H450" s="45" t="s"/>
      <x:c r="K450" s="43">
        <x:f>SUM(J448:J449)</x:f>
      </x:c>
    </x:row>
    <x:row r="451" spans="1:27">
      <x:c r="B451" s="14" t="s">
        <x:v>142</x:v>
      </x:c>
      <x:c r="E451" s="45" t="s"/>
      <x:c r="H451" s="45" t="s"/>
      <x:c r="K451" s="45" t="s"/>
    </x:row>
    <x:row r="452" spans="1:27">
      <x:c r="B452" s="0" t="s">
        <x:v>306</x:v>
      </x:c>
      <x:c r="C452" s="0" t="s">
        <x:v>24</x:v>
      </x:c>
      <x:c r="D452" s="0" t="s">
        <x:v>307</x:v>
      </x:c>
      <x:c r="E452" s="42" t="n">
        <x:v>1</x:v>
      </x:c>
      <x:c r="G452" s="0" t="s">
        <x:v>129</x:v>
      </x:c>
      <x:c r="H452" s="43" t="n">
        <x:v>0.8</x:v>
      </x:c>
      <x:c r="I452" s="0" t="s">
        <x:v>130</x:v>
      </x:c>
      <x:c r="J452" s="44">
        <x:f>ROUND(E452* H452,5)</x:f>
      </x:c>
      <x:c r="K452" s="45" t="s"/>
    </x:row>
    <x:row r="453" spans="1:27">
      <x:c r="D453" s="46" t="s">
        <x:v>150</x:v>
      </x:c>
      <x:c r="E453" s="45" t="s"/>
      <x:c r="H453" s="45" t="s"/>
      <x:c r="K453" s="43">
        <x:f>SUM(J452:J452)</x:f>
      </x:c>
    </x:row>
    <x:row r="454" spans="1:27">
      <x:c r="E454" s="45" t="s"/>
      <x:c r="H454" s="45" t="s"/>
      <x:c r="K454" s="45" t="s"/>
    </x:row>
    <x:row r="455" spans="1:27">
      <x:c r="D455" s="46" t="s">
        <x:v>151</x:v>
      </x:c>
      <x:c r="E455" s="45" t="s"/>
      <x:c r="H455" s="45" t="n">
        <x:v>1.5</x:v>
      </x:c>
      <x:c r="I455" s="0" t="s">
        <x:v>152</x:v>
      </x:c>
      <x:c r="J455" s="0">
        <x:f>ROUND(H455/100*K450,5)</x:f>
      </x:c>
      <x:c r="K455" s="45" t="s"/>
    </x:row>
    <x:row r="456" spans="1:27">
      <x:c r="D456" s="46" t="s">
        <x:v>132</x:v>
      </x:c>
      <x:c r="E456" s="45" t="s"/>
      <x:c r="H456" s="45" t="s"/>
      <x:c r="K456" s="47">
        <x:f>SUM(J447:J455)</x:f>
      </x:c>
    </x:row>
    <x:row r="457" spans="1:27">
      <x:c r="D457" s="46" t="s">
        <x:v>133</x:v>
      </x:c>
      <x:c r="E457" s="45" t="s"/>
      <x:c r="H457" s="45" t="s"/>
      <x:c r="K457" s="47">
        <x:f>SUM(K456:K456)</x:f>
      </x:c>
    </x:row>
    <x:row r="459" spans="1:27" customFormat="1" ht="45" customHeight="1">
      <x:c r="A459" s="35" t="s">
        <x:v>308</x:v>
      </x:c>
      <x:c r="B459" s="35" t="s">
        <x:v>26</x:v>
      </x:c>
      <x:c r="C459" s="36" t="s">
        <x:v>24</x:v>
      </x:c>
      <x:c r="D459" s="37" t="s">
        <x:v>27</x:v>
      </x:c>
      <x:c r="E459" s="36" t="s"/>
      <x:c r="F459" s="36" t="s"/>
      <x:c r="G459" s="36" t="s"/>
      <x:c r="H459" s="38" t="s">
        <x:v>123</x:v>
      </x:c>
      <x:c r="I459" s="39" t="n">
        <x:v>1</x:v>
      </x:c>
      <x:c r="J459" s="40" t="s"/>
      <x:c r="K459" s="41">
        <x:f>ROUND(K471,2)</x:f>
      </x:c>
      <x:c r="L459" s="36" t="s"/>
      <x:c r="M459" s="36" t="s"/>
      <x:c r="N459" s="36" t="s"/>
      <x:c r="O459" s="36" t="s"/>
      <x:c r="P459" s="36" t="s"/>
      <x:c r="Q459" s="36" t="s"/>
      <x:c r="R459" s="36" t="s"/>
      <x:c r="S459" s="36" t="s"/>
      <x:c r="T459" s="36" t="s"/>
      <x:c r="U459" s="36" t="s"/>
      <x:c r="V459" s="36" t="s"/>
      <x:c r="W459" s="36" t="s"/>
      <x:c r="X459" s="36" t="s"/>
      <x:c r="Y459" s="36" t="s"/>
      <x:c r="Z459" s="36" t="s"/>
      <x:c r="AA459" s="36" t="s"/>
    </x:row>
    <x:row r="460" spans="1:27">
      <x:c r="B460" s="14" t="s">
        <x:v>136</x:v>
      </x:c>
    </x:row>
    <x:row r="461" spans="1:27">
      <x:c r="B461" s="0" t="s">
        <x:v>167</x:v>
      </x:c>
      <x:c r="C461" s="0" t="s">
        <x:v>126</x:v>
      </x:c>
      <x:c r="D461" s="0" t="s">
        <x:v>168</x:v>
      </x:c>
      <x:c r="E461" s="42" t="n">
        <x:v>0.127</x:v>
      </x:c>
      <x:c r="F461" s="0" t="s">
        <x:v>128</x:v>
      </x:c>
      <x:c r="G461" s="0" t="s">
        <x:v>129</x:v>
      </x:c>
      <x:c r="H461" s="43" t="n">
        <x:v>21.24</x:v>
      </x:c>
      <x:c r="I461" s="0" t="s">
        <x:v>130</x:v>
      </x:c>
      <x:c r="J461" s="44">
        <x:f>ROUND(E461/I459* H461,5)</x:f>
      </x:c>
      <x:c r="K461" s="45" t="s"/>
    </x:row>
    <x:row r="462" spans="1:27">
      <x:c r="B462" s="0" t="s">
        <x:v>165</x:v>
      </x:c>
      <x:c r="C462" s="0" t="s">
        <x:v>126</x:v>
      </x:c>
      <x:c r="D462" s="0" t="s">
        <x:v>166</x:v>
      </x:c>
      <x:c r="E462" s="42" t="n">
        <x:v>0.052</x:v>
      </x:c>
      <x:c r="F462" s="0" t="s">
        <x:v>128</x:v>
      </x:c>
      <x:c r="G462" s="0" t="s">
        <x:v>129</x:v>
      </x:c>
      <x:c r="H462" s="43" t="n">
        <x:v>18.22</x:v>
      </x:c>
      <x:c r="I462" s="0" t="s">
        <x:v>130</x:v>
      </x:c>
      <x:c r="J462" s="44">
        <x:f>ROUND(E462/I459* H462,5)</x:f>
      </x:c>
      <x:c r="K462" s="45" t="s"/>
    </x:row>
    <x:row r="463" spans="1:27">
      <x:c r="D463" s="46" t="s">
        <x:v>141</x:v>
      </x:c>
      <x:c r="E463" s="45" t="s"/>
      <x:c r="H463" s="45" t="s"/>
      <x:c r="K463" s="43">
        <x:f>SUM(J461:J462)</x:f>
      </x:c>
    </x:row>
    <x:row r="464" spans="1:27">
      <x:c r="B464" s="14" t="s">
        <x:v>142</x:v>
      </x:c>
      <x:c r="E464" s="45" t="s"/>
      <x:c r="H464" s="45" t="s"/>
      <x:c r="K464" s="45" t="s"/>
    </x:row>
    <x:row r="465" spans="1:27">
      <x:c r="B465" s="0" t="s">
        <x:v>309</x:v>
      </x:c>
      <x:c r="C465" s="0" t="s">
        <x:v>24</x:v>
      </x:c>
      <x:c r="D465" s="0" t="s">
        <x:v>310</x:v>
      </x:c>
      <x:c r="E465" s="42" t="n">
        <x:v>1</x:v>
      </x:c>
      <x:c r="G465" s="0" t="s">
        <x:v>129</x:v>
      </x:c>
      <x:c r="H465" s="43" t="n">
        <x:v>11.03</x:v>
      </x:c>
      <x:c r="I465" s="0" t="s">
        <x:v>130</x:v>
      </x:c>
      <x:c r="J465" s="44">
        <x:f>ROUND(E465* H465,5)</x:f>
      </x:c>
      <x:c r="K465" s="45" t="s"/>
    </x:row>
    <x:row r="466" spans="1:27">
      <x:c r="B466" s="0" t="s">
        <x:v>311</x:v>
      </x:c>
      <x:c r="C466" s="0" t="s">
        <x:v>24</x:v>
      </x:c>
      <x:c r="D466" s="0" t="s">
        <x:v>312</x:v>
      </x:c>
      <x:c r="E466" s="42" t="n">
        <x:v>1</x:v>
      </x:c>
      <x:c r="G466" s="0" t="s">
        <x:v>129</x:v>
      </x:c>
      <x:c r="H466" s="43" t="n">
        <x:v>19.97</x:v>
      </x:c>
      <x:c r="I466" s="0" t="s">
        <x:v>130</x:v>
      </x:c>
      <x:c r="J466" s="44">
        <x:f>ROUND(E466* H466,5)</x:f>
      </x:c>
      <x:c r="K466" s="45" t="s"/>
    </x:row>
    <x:row r="467" spans="1:27">
      <x:c r="D467" s="46" t="s">
        <x:v>150</x:v>
      </x:c>
      <x:c r="E467" s="45" t="s"/>
      <x:c r="H467" s="45" t="s"/>
      <x:c r="K467" s="43">
        <x:f>SUM(J465:J466)</x:f>
      </x:c>
    </x:row>
    <x:row r="468" spans="1:27">
      <x:c r="E468" s="45" t="s"/>
      <x:c r="H468" s="45" t="s"/>
      <x:c r="K468" s="45" t="s"/>
    </x:row>
    <x:row r="469" spans="1:27">
      <x:c r="D469" s="46" t="s">
        <x:v>151</x:v>
      </x:c>
      <x:c r="E469" s="45" t="s"/>
      <x:c r="H469" s="45" t="n">
        <x:v>1.5</x:v>
      </x:c>
      <x:c r="I469" s="0" t="s">
        <x:v>152</x:v>
      </x:c>
      <x:c r="J469" s="0">
        <x:f>ROUND(H469/100*K463,5)</x:f>
      </x:c>
      <x:c r="K469" s="45" t="s"/>
    </x:row>
    <x:row r="470" spans="1:27">
      <x:c r="D470" s="46" t="s">
        <x:v>132</x:v>
      </x:c>
      <x:c r="E470" s="45" t="s"/>
      <x:c r="H470" s="45" t="s"/>
      <x:c r="K470" s="47">
        <x:f>SUM(J460:J469)</x:f>
      </x:c>
    </x:row>
    <x:row r="471" spans="1:27">
      <x:c r="D471" s="46" t="s">
        <x:v>133</x:v>
      </x:c>
      <x:c r="E471" s="45" t="s"/>
      <x:c r="H471" s="45" t="s"/>
      <x:c r="K471" s="47">
        <x:f>SUM(K470:K470)</x:f>
      </x:c>
    </x:row>
    <x:row r="473" spans="1:27" customFormat="1" ht="45" customHeight="1">
      <x:c r="A473" s="35" t="s">
        <x:v>313</x:v>
      </x:c>
      <x:c r="B473" s="35" t="s">
        <x:v>23</x:v>
      </x:c>
      <x:c r="C473" s="36" t="s">
        <x:v>24</x:v>
      </x:c>
      <x:c r="D473" s="37" t="s">
        <x:v>25</x:v>
      </x:c>
      <x:c r="E473" s="36" t="s"/>
      <x:c r="F473" s="36" t="s"/>
      <x:c r="G473" s="36" t="s"/>
      <x:c r="H473" s="38" t="s">
        <x:v>123</x:v>
      </x:c>
      <x:c r="I473" s="39" t="n">
        <x:v>1</x:v>
      </x:c>
      <x:c r="J473" s="40" t="s"/>
      <x:c r="K473" s="41">
        <x:f>ROUND(K487,2)</x:f>
      </x:c>
      <x:c r="L473" s="36" t="s"/>
      <x:c r="M473" s="36" t="s"/>
      <x:c r="N473" s="36" t="s"/>
      <x:c r="O473" s="36" t="s"/>
      <x:c r="P473" s="36" t="s"/>
      <x:c r="Q473" s="36" t="s"/>
      <x:c r="R473" s="36" t="s"/>
      <x:c r="S473" s="36" t="s"/>
      <x:c r="T473" s="36" t="s"/>
      <x:c r="U473" s="36" t="s"/>
      <x:c r="V473" s="36" t="s"/>
      <x:c r="W473" s="36" t="s"/>
      <x:c r="X473" s="36" t="s"/>
      <x:c r="Y473" s="36" t="s"/>
      <x:c r="Z473" s="36" t="s"/>
      <x:c r="AA473" s="36" t="s"/>
    </x:row>
    <x:row r="474" spans="1:27">
      <x:c r="B474" s="14" t="s">
        <x:v>136</x:v>
      </x:c>
    </x:row>
    <x:row r="475" spans="1:27">
      <x:c r="B475" s="0" t="s">
        <x:v>167</x:v>
      </x:c>
      <x:c r="C475" s="0" t="s">
        <x:v>126</x:v>
      </x:c>
      <x:c r="D475" s="0" t="s">
        <x:v>168</x:v>
      </x:c>
      <x:c r="E475" s="42" t="n">
        <x:v>0.208</x:v>
      </x:c>
      <x:c r="F475" s="0" t="s">
        <x:v>128</x:v>
      </x:c>
      <x:c r="G475" s="0" t="s">
        <x:v>129</x:v>
      </x:c>
      <x:c r="H475" s="43" t="n">
        <x:v>21.24</x:v>
      </x:c>
      <x:c r="I475" s="0" t="s">
        <x:v>130</x:v>
      </x:c>
      <x:c r="J475" s="44">
        <x:f>ROUND(E475/I473* H475,5)</x:f>
      </x:c>
      <x:c r="K475" s="45" t="s"/>
    </x:row>
    <x:row r="476" spans="1:27">
      <x:c r="B476" s="0" t="s">
        <x:v>165</x:v>
      </x:c>
      <x:c r="C476" s="0" t="s">
        <x:v>126</x:v>
      </x:c>
      <x:c r="D476" s="0" t="s">
        <x:v>166</x:v>
      </x:c>
      <x:c r="E476" s="42" t="n">
        <x:v>0.096</x:v>
      </x:c>
      <x:c r="F476" s="0" t="s">
        <x:v>128</x:v>
      </x:c>
      <x:c r="G476" s="0" t="s">
        <x:v>129</x:v>
      </x:c>
      <x:c r="H476" s="43" t="n">
        <x:v>18.22</x:v>
      </x:c>
      <x:c r="I476" s="0" t="s">
        <x:v>130</x:v>
      </x:c>
      <x:c r="J476" s="44">
        <x:f>ROUND(E476/I473* H476,5)</x:f>
      </x:c>
      <x:c r="K476" s="45" t="s"/>
    </x:row>
    <x:row r="477" spans="1:27">
      <x:c r="D477" s="46" t="s">
        <x:v>141</x:v>
      </x:c>
      <x:c r="E477" s="45" t="s"/>
      <x:c r="H477" s="45" t="s"/>
      <x:c r="K477" s="43">
        <x:f>SUM(J475:J476)</x:f>
      </x:c>
    </x:row>
    <x:row r="478" spans="1:27">
      <x:c r="B478" s="14" t="s">
        <x:v>142</x:v>
      </x:c>
      <x:c r="E478" s="45" t="s"/>
      <x:c r="H478" s="45" t="s"/>
      <x:c r="K478" s="45" t="s"/>
    </x:row>
    <x:row r="479" spans="1:27">
      <x:c r="B479" s="0" t="s">
        <x:v>314</x:v>
      </x:c>
      <x:c r="C479" s="0" t="s">
        <x:v>21</x:v>
      </x:c>
      <x:c r="D479" s="0" t="s">
        <x:v>315</x:v>
      </x:c>
      <x:c r="E479" s="42" t="n">
        <x:v>1</x:v>
      </x:c>
      <x:c r="G479" s="0" t="s">
        <x:v>129</x:v>
      </x:c>
      <x:c r="H479" s="43" t="n">
        <x:v>4.48</x:v>
      </x:c>
      <x:c r="I479" s="0" t="s">
        <x:v>130</x:v>
      </x:c>
      <x:c r="J479" s="44">
        <x:f>ROUND(E479* H479,5)</x:f>
      </x:c>
      <x:c r="K479" s="45" t="s"/>
    </x:row>
    <x:row r="480" spans="1:27">
      <x:c r="B480" s="0" t="s">
        <x:v>316</x:v>
      </x:c>
      <x:c r="C480" s="0" t="s">
        <x:v>24</x:v>
      </x:c>
      <x:c r="D480" s="0" t="s">
        <x:v>317</x:v>
      </x:c>
      <x:c r="E480" s="42" t="n">
        <x:v>1</x:v>
      </x:c>
      <x:c r="G480" s="0" t="s">
        <x:v>129</x:v>
      </x:c>
      <x:c r="H480" s="43" t="n">
        <x:v>5.6</x:v>
      </x:c>
      <x:c r="I480" s="0" t="s">
        <x:v>130</x:v>
      </x:c>
      <x:c r="J480" s="44">
        <x:f>ROUND(E480* H480,5)</x:f>
      </x:c>
      <x:c r="K480" s="45" t="s"/>
    </x:row>
    <x:row r="481" spans="1:27">
      <x:c r="B481" s="0" t="s">
        <x:v>318</x:v>
      </x:c>
      <x:c r="C481" s="0" t="s">
        <x:v>24</x:v>
      </x:c>
      <x:c r="D481" s="0" t="s">
        <x:v>319</x:v>
      </x:c>
      <x:c r="E481" s="42" t="n">
        <x:v>1</x:v>
      </x:c>
      <x:c r="G481" s="0" t="s">
        <x:v>129</x:v>
      </x:c>
      <x:c r="H481" s="43" t="n">
        <x:v>8.6</x:v>
      </x:c>
      <x:c r="I481" s="0" t="s">
        <x:v>130</x:v>
      </x:c>
      <x:c r="J481" s="44">
        <x:f>ROUND(E481* H481,5)</x:f>
      </x:c>
      <x:c r="K481" s="45" t="s"/>
    </x:row>
    <x:row r="482" spans="1:27">
      <x:c r="B482" s="0" t="s">
        <x:v>201</x:v>
      </x:c>
      <x:c r="C482" s="0" t="s">
        <x:v>21</x:v>
      </x:c>
      <x:c r="D482" s="0" t="s">
        <x:v>202</x:v>
      </x:c>
      <x:c r="E482" s="42" t="n">
        <x:v>1</x:v>
      </x:c>
      <x:c r="G482" s="0" t="s">
        <x:v>129</x:v>
      </x:c>
      <x:c r="H482" s="43" t="n">
        <x:v>7.57</x:v>
      </x:c>
      <x:c r="I482" s="0" t="s">
        <x:v>130</x:v>
      </x:c>
      <x:c r="J482" s="44">
        <x:f>ROUND(E482* H482,5)</x:f>
      </x:c>
      <x:c r="K482" s="45" t="s"/>
    </x:row>
    <x:row r="483" spans="1:27">
      <x:c r="D483" s="46" t="s">
        <x:v>150</x:v>
      </x:c>
      <x:c r="E483" s="45" t="s"/>
      <x:c r="H483" s="45" t="s"/>
      <x:c r="K483" s="43">
        <x:f>SUM(J479:J482)</x:f>
      </x:c>
    </x:row>
    <x:row r="484" spans="1:27">
      <x:c r="E484" s="45" t="s"/>
      <x:c r="H484" s="45" t="s"/>
      <x:c r="K484" s="45" t="s"/>
    </x:row>
    <x:row r="485" spans="1:27">
      <x:c r="D485" s="46" t="s">
        <x:v>151</x:v>
      </x:c>
      <x:c r="E485" s="45" t="s"/>
      <x:c r="H485" s="45" t="n">
        <x:v>1.5</x:v>
      </x:c>
      <x:c r="I485" s="0" t="s">
        <x:v>152</x:v>
      </x:c>
      <x:c r="J485" s="0">
        <x:f>ROUND(H485/100*K477,5)</x:f>
      </x:c>
      <x:c r="K485" s="45" t="s"/>
    </x:row>
    <x:row r="486" spans="1:27">
      <x:c r="D486" s="46" t="s">
        <x:v>132</x:v>
      </x:c>
      <x:c r="E486" s="45" t="s"/>
      <x:c r="H486" s="45" t="s"/>
      <x:c r="K486" s="47">
        <x:f>SUM(J474:J485)</x:f>
      </x:c>
    </x:row>
    <x:row r="487" spans="1:27">
      <x:c r="D487" s="46" t="s">
        <x:v>133</x:v>
      </x:c>
      <x:c r="E487" s="45" t="s"/>
      <x:c r="H487" s="45" t="s"/>
      <x:c r="K487" s="47">
        <x:f>SUM(K486:K486)</x:f>
      </x:c>
    </x:row>
    <x:row r="489" spans="1:27" customFormat="1" ht="45" customHeight="1">
      <x:c r="A489" s="35" t="s">
        <x:v>320</x:v>
      </x:c>
      <x:c r="B489" s="35" t="s">
        <x:v>28</x:v>
      </x:c>
      <x:c r="C489" s="36" t="s">
        <x:v>24</x:v>
      </x:c>
      <x:c r="D489" s="37" t="s">
        <x:v>29</x:v>
      </x:c>
      <x:c r="E489" s="36" t="s"/>
      <x:c r="F489" s="36" t="s"/>
      <x:c r="G489" s="36" t="s"/>
      <x:c r="H489" s="38" t="s">
        <x:v>123</x:v>
      </x:c>
      <x:c r="I489" s="39" t="n">
        <x:v>1</x:v>
      </x:c>
      <x:c r="J489" s="40" t="s"/>
      <x:c r="K489" s="41">
        <x:f>ROUND(K501,2)</x:f>
      </x:c>
      <x:c r="L489" s="36" t="s"/>
      <x:c r="M489" s="36" t="s"/>
      <x:c r="N489" s="36" t="s"/>
      <x:c r="O489" s="36" t="s"/>
      <x:c r="P489" s="36" t="s"/>
      <x:c r="Q489" s="36" t="s"/>
      <x:c r="R489" s="36" t="s"/>
      <x:c r="S489" s="36" t="s"/>
      <x:c r="T489" s="36" t="s"/>
      <x:c r="U489" s="36" t="s"/>
      <x:c r="V489" s="36" t="s"/>
      <x:c r="W489" s="36" t="s"/>
      <x:c r="X489" s="36" t="s"/>
      <x:c r="Y489" s="36" t="s"/>
      <x:c r="Z489" s="36" t="s"/>
      <x:c r="AA489" s="36" t="s"/>
    </x:row>
    <x:row r="490" spans="1:27">
      <x:c r="B490" s="14" t="s">
        <x:v>136</x:v>
      </x:c>
    </x:row>
    <x:row r="491" spans="1:27">
      <x:c r="B491" s="0" t="s">
        <x:v>167</x:v>
      </x:c>
      <x:c r="C491" s="0" t="s">
        <x:v>126</x:v>
      </x:c>
      <x:c r="D491" s="0" t="s">
        <x:v>168</x:v>
      </x:c>
      <x:c r="E491" s="42" t="n">
        <x:v>0.193</x:v>
      </x:c>
      <x:c r="F491" s="0" t="s">
        <x:v>128</x:v>
      </x:c>
      <x:c r="G491" s="0" t="s">
        <x:v>129</x:v>
      </x:c>
      <x:c r="H491" s="43" t="n">
        <x:v>21.24</x:v>
      </x:c>
      <x:c r="I491" s="0" t="s">
        <x:v>130</x:v>
      </x:c>
      <x:c r="J491" s="44">
        <x:f>ROUND(E491/I489* H491,5)</x:f>
      </x:c>
      <x:c r="K491" s="45" t="s"/>
    </x:row>
    <x:row r="492" spans="1:27">
      <x:c r="B492" s="0" t="s">
        <x:v>165</x:v>
      </x:c>
      <x:c r="C492" s="0" t="s">
        <x:v>126</x:v>
      </x:c>
      <x:c r="D492" s="0" t="s">
        <x:v>166</x:v>
      </x:c>
      <x:c r="E492" s="42" t="n">
        <x:v>0.096</x:v>
      </x:c>
      <x:c r="F492" s="0" t="s">
        <x:v>128</x:v>
      </x:c>
      <x:c r="G492" s="0" t="s">
        <x:v>129</x:v>
      </x:c>
      <x:c r="H492" s="43" t="n">
        <x:v>18.22</x:v>
      </x:c>
      <x:c r="I492" s="0" t="s">
        <x:v>130</x:v>
      </x:c>
      <x:c r="J492" s="44">
        <x:f>ROUND(E492/I489* H492,5)</x:f>
      </x:c>
      <x:c r="K492" s="45" t="s"/>
    </x:row>
    <x:row r="493" spans="1:27">
      <x:c r="D493" s="46" t="s">
        <x:v>141</x:v>
      </x:c>
      <x:c r="E493" s="45" t="s"/>
      <x:c r="H493" s="45" t="s"/>
      <x:c r="K493" s="43">
        <x:f>SUM(J491:J492)</x:f>
      </x:c>
    </x:row>
    <x:row r="494" spans="1:27">
      <x:c r="B494" s="14" t="s">
        <x:v>142</x:v>
      </x:c>
      <x:c r="E494" s="45" t="s"/>
      <x:c r="H494" s="45" t="s"/>
      <x:c r="K494" s="45" t="s"/>
    </x:row>
    <x:row r="495" spans="1:27">
      <x:c r="B495" s="0" t="s">
        <x:v>203</x:v>
      </x:c>
      <x:c r="C495" s="0" t="s">
        <x:v>24</x:v>
      </x:c>
      <x:c r="D495" s="0" t="s">
        <x:v>204</x:v>
      </x:c>
      <x:c r="E495" s="42" t="n">
        <x:v>1</x:v>
      </x:c>
      <x:c r="G495" s="0" t="s">
        <x:v>129</x:v>
      </x:c>
      <x:c r="H495" s="43" t="n">
        <x:v>5.62</x:v>
      </x:c>
      <x:c r="I495" s="0" t="s">
        <x:v>130</x:v>
      </x:c>
      <x:c r="J495" s="44">
        <x:f>ROUND(E495* H495,5)</x:f>
      </x:c>
      <x:c r="K495" s="45" t="s"/>
    </x:row>
    <x:row r="496" spans="1:27">
      <x:c r="B496" s="0" t="s">
        <x:v>201</x:v>
      </x:c>
      <x:c r="C496" s="0" t="s">
        <x:v>21</x:v>
      </x:c>
      <x:c r="D496" s="0" t="s">
        <x:v>202</x:v>
      </x:c>
      <x:c r="E496" s="42" t="n">
        <x:v>1</x:v>
      </x:c>
      <x:c r="G496" s="0" t="s">
        <x:v>129</x:v>
      </x:c>
      <x:c r="H496" s="43" t="n">
        <x:v>7.57</x:v>
      </x:c>
      <x:c r="I496" s="0" t="s">
        <x:v>130</x:v>
      </x:c>
      <x:c r="J496" s="44">
        <x:f>ROUND(E496* H496,5)</x:f>
      </x:c>
      <x:c r="K496" s="45" t="s"/>
    </x:row>
    <x:row r="497" spans="1:27">
      <x:c r="D497" s="46" t="s">
        <x:v>150</x:v>
      </x:c>
      <x:c r="E497" s="45" t="s"/>
      <x:c r="H497" s="45" t="s"/>
      <x:c r="K497" s="43">
        <x:f>SUM(J495:J496)</x:f>
      </x:c>
    </x:row>
    <x:row r="498" spans="1:27">
      <x:c r="E498" s="45" t="s"/>
      <x:c r="H498" s="45" t="s"/>
      <x:c r="K498" s="45" t="s"/>
    </x:row>
    <x:row r="499" spans="1:27">
      <x:c r="D499" s="46" t="s">
        <x:v>151</x:v>
      </x:c>
      <x:c r="E499" s="45" t="s"/>
      <x:c r="H499" s="45" t="n">
        <x:v>1.5</x:v>
      </x:c>
      <x:c r="I499" s="0" t="s">
        <x:v>152</x:v>
      </x:c>
      <x:c r="J499" s="0">
        <x:f>ROUND(H499/100*K493,5)</x:f>
      </x:c>
      <x:c r="K499" s="45" t="s"/>
    </x:row>
    <x:row r="500" spans="1:27">
      <x:c r="D500" s="46" t="s">
        <x:v>132</x:v>
      </x:c>
      <x:c r="E500" s="45" t="s"/>
      <x:c r="H500" s="45" t="s"/>
      <x:c r="K500" s="47">
        <x:f>SUM(J490:J499)</x:f>
      </x:c>
    </x:row>
    <x:row r="501" spans="1:27">
      <x:c r="D501" s="46" t="s">
        <x:v>133</x:v>
      </x:c>
      <x:c r="E501" s="45" t="s"/>
      <x:c r="H501" s="45" t="s"/>
      <x:c r="K501" s="47">
        <x:f>SUM(K500:K500)</x:f>
      </x:c>
    </x:row>
    <x:row r="503" spans="1:27" customFormat="1" ht="45" customHeight="1">
      <x:c r="A503" s="35" t="s">
        <x:v>321</x:v>
      </x:c>
      <x:c r="B503" s="35" t="s">
        <x:v>55</x:v>
      </x:c>
      <x:c r="C503" s="36" t="s">
        <x:v>24</x:v>
      </x:c>
      <x:c r="D503" s="37" t="s">
        <x:v>56</x:v>
      </x:c>
      <x:c r="E503" s="36" t="s"/>
      <x:c r="F503" s="36" t="s"/>
      <x:c r="G503" s="36" t="s"/>
      <x:c r="H503" s="38" t="s">
        <x:v>123</x:v>
      </x:c>
      <x:c r="I503" s="39" t="n">
        <x:v>1</x:v>
      </x:c>
      <x:c r="J503" s="40" t="s"/>
      <x:c r="K503" s="41">
        <x:f>ROUND(K514,2)</x:f>
      </x:c>
      <x:c r="L503" s="36" t="s"/>
      <x:c r="M503" s="36" t="s"/>
      <x:c r="N503" s="36" t="s"/>
      <x:c r="O503" s="36" t="s"/>
      <x:c r="P503" s="36" t="s"/>
      <x:c r="Q503" s="36" t="s"/>
      <x:c r="R503" s="36" t="s"/>
      <x:c r="S503" s="36" t="s"/>
      <x:c r="T503" s="36" t="s"/>
      <x:c r="U503" s="36" t="s"/>
      <x:c r="V503" s="36" t="s"/>
      <x:c r="W503" s="36" t="s"/>
      <x:c r="X503" s="36" t="s"/>
      <x:c r="Y503" s="36" t="s"/>
      <x:c r="Z503" s="36" t="s"/>
      <x:c r="AA503" s="36" t="s"/>
    </x:row>
    <x:row r="504" spans="1:27">
      <x:c r="B504" s="14" t="s">
        <x:v>136</x:v>
      </x:c>
    </x:row>
    <x:row r="505" spans="1:27">
      <x:c r="B505" s="0" t="s">
        <x:v>167</x:v>
      </x:c>
      <x:c r="C505" s="0" t="s">
        <x:v>126</x:v>
      </x:c>
      <x:c r="D505" s="0" t="s">
        <x:v>168</x:v>
      </x:c>
      <x:c r="E505" s="42" t="n">
        <x:v>0.012</x:v>
      </x:c>
      <x:c r="F505" s="0" t="s">
        <x:v>128</x:v>
      </x:c>
      <x:c r="G505" s="0" t="s">
        <x:v>129</x:v>
      </x:c>
      <x:c r="H505" s="43" t="n">
        <x:v>21.24</x:v>
      </x:c>
      <x:c r="I505" s="0" t="s">
        <x:v>130</x:v>
      </x:c>
      <x:c r="J505" s="44">
        <x:f>ROUND(E505/I503* H505,5)</x:f>
      </x:c>
      <x:c r="K505" s="45" t="s"/>
    </x:row>
    <x:row r="506" spans="1:27">
      <x:c r="B506" s="0" t="s">
        <x:v>165</x:v>
      </x:c>
      <x:c r="C506" s="0" t="s">
        <x:v>126</x:v>
      </x:c>
      <x:c r="D506" s="0" t="s">
        <x:v>166</x:v>
      </x:c>
      <x:c r="E506" s="42" t="n">
        <x:v>0.012</x:v>
      </x:c>
      <x:c r="F506" s="0" t="s">
        <x:v>128</x:v>
      </x:c>
      <x:c r="G506" s="0" t="s">
        <x:v>129</x:v>
      </x:c>
      <x:c r="H506" s="43" t="n">
        <x:v>18.22</x:v>
      </x:c>
      <x:c r="I506" s="0" t="s">
        <x:v>130</x:v>
      </x:c>
      <x:c r="J506" s="44">
        <x:f>ROUND(E506/I503* H506,5)</x:f>
      </x:c>
      <x:c r="K506" s="45" t="s"/>
    </x:row>
    <x:row r="507" spans="1:27">
      <x:c r="D507" s="46" t="s">
        <x:v>141</x:v>
      </x:c>
      <x:c r="E507" s="45" t="s"/>
      <x:c r="H507" s="45" t="s"/>
      <x:c r="K507" s="43">
        <x:f>SUM(J505:J506)</x:f>
      </x:c>
    </x:row>
    <x:row r="508" spans="1:27">
      <x:c r="B508" s="14" t="s">
        <x:v>142</x:v>
      </x:c>
      <x:c r="E508" s="45" t="s"/>
      <x:c r="H508" s="45" t="s"/>
      <x:c r="K508" s="45" t="s"/>
    </x:row>
    <x:row r="509" spans="1:27">
      <x:c r="B509" s="0" t="s">
        <x:v>322</x:v>
      </x:c>
      <x:c r="C509" s="0" t="s">
        <x:v>24</x:v>
      </x:c>
      <x:c r="D509" s="0" t="s">
        <x:v>323</x:v>
      </x:c>
      <x:c r="E509" s="42" t="n">
        <x:v>1.02</x:v>
      </x:c>
      <x:c r="G509" s="0" t="s">
        <x:v>129</x:v>
      </x:c>
      <x:c r="H509" s="43" t="n">
        <x:v>0.98</x:v>
      </x:c>
      <x:c r="I509" s="0" t="s">
        <x:v>130</x:v>
      </x:c>
      <x:c r="J509" s="44">
        <x:f>ROUND(E509* H509,5)</x:f>
      </x:c>
      <x:c r="K509" s="45" t="s"/>
    </x:row>
    <x:row r="510" spans="1:27">
      <x:c r="D510" s="46" t="s">
        <x:v>150</x:v>
      </x:c>
      <x:c r="E510" s="45" t="s"/>
      <x:c r="H510" s="45" t="s"/>
      <x:c r="K510" s="43">
        <x:f>SUM(J509:J509)</x:f>
      </x:c>
    </x:row>
    <x:row r="511" spans="1:27">
      <x:c r="E511" s="45" t="s"/>
      <x:c r="H511" s="45" t="s"/>
      <x:c r="K511" s="45" t="s"/>
    </x:row>
    <x:row r="512" spans="1:27">
      <x:c r="D512" s="46" t="s">
        <x:v>151</x:v>
      </x:c>
      <x:c r="E512" s="45" t="s"/>
      <x:c r="H512" s="45" t="n">
        <x:v>1.5</x:v>
      </x:c>
      <x:c r="I512" s="0" t="s">
        <x:v>152</x:v>
      </x:c>
      <x:c r="J512" s="0">
        <x:f>ROUND(H512/100*K507,5)</x:f>
      </x:c>
      <x:c r="K512" s="45" t="s"/>
    </x:row>
    <x:row r="513" spans="1:27">
      <x:c r="D513" s="46" t="s">
        <x:v>132</x:v>
      </x:c>
      <x:c r="E513" s="45" t="s"/>
      <x:c r="H513" s="45" t="s"/>
      <x:c r="K513" s="47">
        <x:f>SUM(J504:J512)</x:f>
      </x:c>
    </x:row>
    <x:row r="514" spans="1:27">
      <x:c r="D514" s="46" t="s">
        <x:v>133</x:v>
      </x:c>
      <x:c r="E514" s="45" t="s"/>
      <x:c r="H514" s="45" t="s"/>
      <x:c r="K514" s="47">
        <x:f>SUM(K513:K513)</x:f>
      </x:c>
    </x:row>
    <x:row r="516" spans="1:27" customFormat="1" ht="45" customHeight="1">
      <x:c r="A516" s="35" t="s">
        <x:v>324</x:v>
      </x:c>
      <x:c r="B516" s="35" t="s">
        <x:v>32</x:v>
      </x:c>
      <x:c r="C516" s="36" t="s">
        <x:v>24</x:v>
      </x:c>
      <x:c r="D516" s="37" t="s">
        <x:v>33</x:v>
      </x:c>
      <x:c r="E516" s="36" t="s"/>
      <x:c r="F516" s="36" t="s"/>
      <x:c r="G516" s="36" t="s"/>
      <x:c r="H516" s="38" t="s">
        <x:v>123</x:v>
      </x:c>
      <x:c r="I516" s="39" t="n">
        <x:v>1</x:v>
      </x:c>
      <x:c r="J516" s="40" t="s"/>
      <x:c r="K516" s="41">
        <x:f>ROUND(K527,2)</x:f>
      </x:c>
      <x:c r="L516" s="36" t="s"/>
      <x:c r="M516" s="36" t="s"/>
      <x:c r="N516" s="36" t="s"/>
      <x:c r="O516" s="36" t="s"/>
      <x:c r="P516" s="36" t="s"/>
      <x:c r="Q516" s="36" t="s"/>
      <x:c r="R516" s="36" t="s"/>
      <x:c r="S516" s="36" t="s"/>
      <x:c r="T516" s="36" t="s"/>
      <x:c r="U516" s="36" t="s"/>
      <x:c r="V516" s="36" t="s"/>
      <x:c r="W516" s="36" t="s"/>
      <x:c r="X516" s="36" t="s"/>
      <x:c r="Y516" s="36" t="s"/>
      <x:c r="Z516" s="36" t="s"/>
      <x:c r="AA516" s="36" t="s"/>
    </x:row>
    <x:row r="517" spans="1:27">
      <x:c r="B517" s="14" t="s">
        <x:v>136</x:v>
      </x:c>
    </x:row>
    <x:row r="518" spans="1:27">
      <x:c r="B518" s="0" t="s">
        <x:v>165</x:v>
      </x:c>
      <x:c r="C518" s="0" t="s">
        <x:v>126</x:v>
      </x:c>
      <x:c r="D518" s="0" t="s">
        <x:v>166</x:v>
      </x:c>
      <x:c r="E518" s="42" t="n">
        <x:v>0.092</x:v>
      </x:c>
      <x:c r="F518" s="0" t="s">
        <x:v>128</x:v>
      </x:c>
      <x:c r="G518" s="0" t="s">
        <x:v>129</x:v>
      </x:c>
      <x:c r="H518" s="43" t="n">
        <x:v>18.22</x:v>
      </x:c>
      <x:c r="I518" s="0" t="s">
        <x:v>130</x:v>
      </x:c>
      <x:c r="J518" s="44">
        <x:f>ROUND(E518/I516* H518,5)</x:f>
      </x:c>
      <x:c r="K518" s="45" t="s"/>
    </x:row>
    <x:row r="519" spans="1:27">
      <x:c r="B519" s="0" t="s">
        <x:v>167</x:v>
      </x:c>
      <x:c r="C519" s="0" t="s">
        <x:v>126</x:v>
      </x:c>
      <x:c r="D519" s="0" t="s">
        <x:v>168</x:v>
      </x:c>
      <x:c r="E519" s="42" t="n">
        <x:v>0.092</x:v>
      </x:c>
      <x:c r="F519" s="0" t="s">
        <x:v>128</x:v>
      </x:c>
      <x:c r="G519" s="0" t="s">
        <x:v>129</x:v>
      </x:c>
      <x:c r="H519" s="43" t="n">
        <x:v>21.24</x:v>
      </x:c>
      <x:c r="I519" s="0" t="s">
        <x:v>130</x:v>
      </x:c>
      <x:c r="J519" s="44">
        <x:f>ROUND(E519/I516* H519,5)</x:f>
      </x:c>
      <x:c r="K519" s="45" t="s"/>
    </x:row>
    <x:row r="520" spans="1:27">
      <x:c r="D520" s="46" t="s">
        <x:v>141</x:v>
      </x:c>
      <x:c r="E520" s="45" t="s"/>
      <x:c r="H520" s="45" t="s"/>
      <x:c r="K520" s="43">
        <x:f>SUM(J518:J519)</x:f>
      </x:c>
    </x:row>
    <x:row r="521" spans="1:27">
      <x:c r="B521" s="14" t="s">
        <x:v>142</x:v>
      </x:c>
      <x:c r="E521" s="45" t="s"/>
      <x:c r="H521" s="45" t="s"/>
      <x:c r="K521" s="45" t="s"/>
    </x:row>
    <x:row r="522" spans="1:27">
      <x:c r="B522" s="0" t="s">
        <x:v>325</x:v>
      </x:c>
      <x:c r="C522" s="0" t="s">
        <x:v>24</x:v>
      </x:c>
      <x:c r="D522" s="0" t="s">
        <x:v>326</x:v>
      </x:c>
      <x:c r="E522" s="42" t="n">
        <x:v>1.05</x:v>
      </x:c>
      <x:c r="G522" s="0" t="s">
        <x:v>129</x:v>
      </x:c>
      <x:c r="H522" s="43" t="n">
        <x:v>11.07</x:v>
      </x:c>
      <x:c r="I522" s="0" t="s">
        <x:v>130</x:v>
      </x:c>
      <x:c r="J522" s="44">
        <x:f>ROUND(E522* H522,5)</x:f>
      </x:c>
      <x:c r="K522" s="45" t="s"/>
    </x:row>
    <x:row r="523" spans="1:27">
      <x:c r="D523" s="46" t="s">
        <x:v>150</x:v>
      </x:c>
      <x:c r="E523" s="45" t="s"/>
      <x:c r="H523" s="45" t="s"/>
      <x:c r="K523" s="43">
        <x:f>SUM(J522:J522)</x:f>
      </x:c>
    </x:row>
    <x:row r="524" spans="1:27">
      <x:c r="E524" s="45" t="s"/>
      <x:c r="H524" s="45" t="s"/>
      <x:c r="K524" s="45" t="s"/>
    </x:row>
    <x:row r="525" spans="1:27">
      <x:c r="D525" s="46" t="s">
        <x:v>151</x:v>
      </x:c>
      <x:c r="E525" s="45" t="s"/>
      <x:c r="H525" s="45" t="n">
        <x:v>1.5</x:v>
      </x:c>
      <x:c r="I525" s="0" t="s">
        <x:v>152</x:v>
      </x:c>
      <x:c r="J525" s="0">
        <x:f>ROUND(H525/100*K520,5)</x:f>
      </x:c>
      <x:c r="K525" s="45" t="s"/>
    </x:row>
    <x:row r="526" spans="1:27">
      <x:c r="D526" s="46" t="s">
        <x:v>132</x:v>
      </x:c>
      <x:c r="E526" s="45" t="s"/>
      <x:c r="H526" s="45" t="s"/>
      <x:c r="K526" s="47">
        <x:f>SUM(J517:J525)</x:f>
      </x:c>
    </x:row>
    <x:row r="527" spans="1:27">
      <x:c r="D527" s="46" t="s">
        <x:v>133</x:v>
      </x:c>
      <x:c r="E527" s="45" t="s"/>
      <x:c r="H527" s="45" t="s"/>
      <x:c r="K527" s="47">
        <x:f>SUM(K526:K526)</x:f>
      </x:c>
    </x:row>
    <x:row r="529" spans="1:27" customFormat="1" ht="45" customHeight="1">
      <x:c r="A529" s="35" t="s">
        <x:v>327</x:v>
      </x:c>
      <x:c r="B529" s="35" t="s">
        <x:v>34</x:v>
      </x:c>
      <x:c r="C529" s="36" t="s">
        <x:v>24</x:v>
      </x:c>
      <x:c r="D529" s="37" t="s">
        <x:v>35</x:v>
      </x:c>
      <x:c r="E529" s="36" t="s"/>
      <x:c r="F529" s="36" t="s"/>
      <x:c r="G529" s="36" t="s"/>
      <x:c r="H529" s="38" t="s">
        <x:v>123</x:v>
      </x:c>
      <x:c r="I529" s="39" t="n">
        <x:v>1</x:v>
      </x:c>
      <x:c r="J529" s="40" t="s"/>
      <x:c r="K529" s="41">
        <x:f>ROUND(K540,2)</x:f>
      </x:c>
      <x:c r="L529" s="36" t="s"/>
      <x:c r="M529" s="36" t="s"/>
      <x:c r="N529" s="36" t="s"/>
      <x:c r="O529" s="36" t="s"/>
      <x:c r="P529" s="36" t="s"/>
      <x:c r="Q529" s="36" t="s"/>
      <x:c r="R529" s="36" t="s"/>
      <x:c r="S529" s="36" t="s"/>
      <x:c r="T529" s="36" t="s"/>
      <x:c r="U529" s="36" t="s"/>
      <x:c r="V529" s="36" t="s"/>
      <x:c r="W529" s="36" t="s"/>
      <x:c r="X529" s="36" t="s"/>
      <x:c r="Y529" s="36" t="s"/>
      <x:c r="Z529" s="36" t="s"/>
      <x:c r="AA529" s="36" t="s"/>
    </x:row>
    <x:row r="530" spans="1:27">
      <x:c r="B530" s="14" t="s">
        <x:v>136</x:v>
      </x:c>
    </x:row>
    <x:row r="531" spans="1:27">
      <x:c r="B531" s="0" t="s">
        <x:v>167</x:v>
      </x:c>
      <x:c r="C531" s="0" t="s">
        <x:v>126</x:v>
      </x:c>
      <x:c r="D531" s="0" t="s">
        <x:v>168</x:v>
      </x:c>
      <x:c r="E531" s="42" t="n">
        <x:v>0.012</x:v>
      </x:c>
      <x:c r="F531" s="0" t="s">
        <x:v>128</x:v>
      </x:c>
      <x:c r="G531" s="0" t="s">
        <x:v>129</x:v>
      </x:c>
      <x:c r="H531" s="43" t="n">
        <x:v>21.24</x:v>
      </x:c>
      <x:c r="I531" s="0" t="s">
        <x:v>130</x:v>
      </x:c>
      <x:c r="J531" s="44">
        <x:f>ROUND(E531/I529* H531,5)</x:f>
      </x:c>
      <x:c r="K531" s="45" t="s"/>
    </x:row>
    <x:row r="532" spans="1:27">
      <x:c r="B532" s="0" t="s">
        <x:v>165</x:v>
      </x:c>
      <x:c r="C532" s="0" t="s">
        <x:v>126</x:v>
      </x:c>
      <x:c r="D532" s="0" t="s">
        <x:v>166</x:v>
      </x:c>
      <x:c r="E532" s="42" t="n">
        <x:v>0.012</x:v>
      </x:c>
      <x:c r="F532" s="0" t="s">
        <x:v>128</x:v>
      </x:c>
      <x:c r="G532" s="0" t="s">
        <x:v>129</x:v>
      </x:c>
      <x:c r="H532" s="43" t="n">
        <x:v>18.22</x:v>
      </x:c>
      <x:c r="I532" s="0" t="s">
        <x:v>130</x:v>
      </x:c>
      <x:c r="J532" s="44">
        <x:f>ROUND(E532/I529* H532,5)</x:f>
      </x:c>
      <x:c r="K532" s="45" t="s"/>
    </x:row>
    <x:row r="533" spans="1:27">
      <x:c r="D533" s="46" t="s">
        <x:v>141</x:v>
      </x:c>
      <x:c r="E533" s="45" t="s"/>
      <x:c r="H533" s="45" t="s"/>
      <x:c r="K533" s="43">
        <x:f>SUM(J531:J532)</x:f>
      </x:c>
    </x:row>
    <x:row r="534" spans="1:27">
      <x:c r="B534" s="14" t="s">
        <x:v>142</x:v>
      </x:c>
      <x:c r="E534" s="45" t="s"/>
      <x:c r="H534" s="45" t="s"/>
      <x:c r="K534" s="45" t="s"/>
    </x:row>
    <x:row r="535" spans="1:27">
      <x:c r="B535" s="0" t="s">
        <x:v>328</x:v>
      </x:c>
      <x:c r="C535" s="0" t="s">
        <x:v>24</x:v>
      </x:c>
      <x:c r="D535" s="0" t="s">
        <x:v>329</x:v>
      </x:c>
      <x:c r="E535" s="42" t="n">
        <x:v>1.05</x:v>
      </x:c>
      <x:c r="G535" s="0" t="s">
        <x:v>129</x:v>
      </x:c>
      <x:c r="H535" s="43" t="n">
        <x:v>1.35</x:v>
      </x:c>
      <x:c r="I535" s="0" t="s">
        <x:v>130</x:v>
      </x:c>
      <x:c r="J535" s="44">
        <x:f>ROUND(E535* H535,5)</x:f>
      </x:c>
      <x:c r="K535" s="45" t="s"/>
    </x:row>
    <x:row r="536" spans="1:27">
      <x:c r="D536" s="46" t="s">
        <x:v>150</x:v>
      </x:c>
      <x:c r="E536" s="45" t="s"/>
      <x:c r="H536" s="45" t="s"/>
      <x:c r="K536" s="43">
        <x:f>SUM(J535:J535)</x:f>
      </x:c>
    </x:row>
    <x:row r="537" spans="1:27">
      <x:c r="E537" s="45" t="s"/>
      <x:c r="H537" s="45" t="s"/>
      <x:c r="K537" s="45" t="s"/>
    </x:row>
    <x:row r="538" spans="1:27">
      <x:c r="D538" s="46" t="s">
        <x:v>151</x:v>
      </x:c>
      <x:c r="E538" s="45" t="s"/>
      <x:c r="H538" s="45" t="n">
        <x:v>1.5</x:v>
      </x:c>
      <x:c r="I538" s="0" t="s">
        <x:v>152</x:v>
      </x:c>
      <x:c r="J538" s="0">
        <x:f>ROUND(H538/100*K533,5)</x:f>
      </x:c>
      <x:c r="K538" s="45" t="s"/>
    </x:row>
    <x:row r="539" spans="1:27">
      <x:c r="D539" s="46" t="s">
        <x:v>132</x:v>
      </x:c>
      <x:c r="E539" s="45" t="s"/>
      <x:c r="H539" s="45" t="s"/>
      <x:c r="K539" s="47">
        <x:f>SUM(J530:J538)</x:f>
      </x:c>
    </x:row>
    <x:row r="540" spans="1:27">
      <x:c r="D540" s="46" t="s">
        <x:v>133</x:v>
      </x:c>
      <x:c r="E540" s="45" t="s"/>
      <x:c r="H540" s="45" t="s"/>
      <x:c r="K540" s="47">
        <x:f>SUM(K539:K539)</x:f>
      </x:c>
    </x:row>
    <x:row r="542" spans="1:27" customFormat="1" ht="45" customHeight="1">
      <x:c r="A542" s="35" t="s">
        <x:v>330</x:v>
      </x:c>
      <x:c r="B542" s="35" t="s">
        <x:v>83</x:v>
      </x:c>
      <x:c r="C542" s="36" t="s">
        <x:v>24</x:v>
      </x:c>
      <x:c r="D542" s="37" t="s">
        <x:v>84</x:v>
      </x:c>
      <x:c r="E542" s="36" t="s"/>
      <x:c r="F542" s="36" t="s"/>
      <x:c r="G542" s="36" t="s"/>
      <x:c r="H542" s="38" t="s">
        <x:v>123</x:v>
      </x:c>
      <x:c r="I542" s="39" t="n">
        <x:v>1</x:v>
      </x:c>
      <x:c r="J542" s="40" t="s"/>
      <x:c r="K542" s="41">
        <x:f>ROUND(K554,2)</x:f>
      </x:c>
      <x:c r="L542" s="36" t="s"/>
      <x:c r="M542" s="36" t="s"/>
      <x:c r="N542" s="36" t="s"/>
      <x:c r="O542" s="36" t="s"/>
      <x:c r="P542" s="36" t="s"/>
      <x:c r="Q542" s="36" t="s"/>
      <x:c r="R542" s="36" t="s"/>
      <x:c r="S542" s="36" t="s"/>
      <x:c r="T542" s="36" t="s"/>
      <x:c r="U542" s="36" t="s"/>
      <x:c r="V542" s="36" t="s"/>
      <x:c r="W542" s="36" t="s"/>
      <x:c r="X542" s="36" t="s"/>
      <x:c r="Y542" s="36" t="s"/>
      <x:c r="Z542" s="36" t="s"/>
      <x:c r="AA542" s="36" t="s"/>
    </x:row>
    <x:row r="543" spans="1:27">
      <x:c r="B543" s="14" t="s">
        <x:v>136</x:v>
      </x:c>
    </x:row>
    <x:row r="544" spans="1:27">
      <x:c r="B544" s="0" t="s">
        <x:v>167</x:v>
      </x:c>
      <x:c r="C544" s="0" t="s">
        <x:v>126</x:v>
      </x:c>
      <x:c r="D544" s="0" t="s">
        <x:v>168</x:v>
      </x:c>
      <x:c r="E544" s="42" t="n">
        <x:v>0.1</x:v>
      </x:c>
      <x:c r="F544" s="0" t="s">
        <x:v>128</x:v>
      </x:c>
      <x:c r="G544" s="0" t="s">
        <x:v>129</x:v>
      </x:c>
      <x:c r="H544" s="43" t="n">
        <x:v>21.24</x:v>
      </x:c>
      <x:c r="I544" s="0" t="s">
        <x:v>130</x:v>
      </x:c>
      <x:c r="J544" s="44">
        <x:f>ROUND(E544/I542* H544,5)</x:f>
      </x:c>
      <x:c r="K544" s="45" t="s"/>
    </x:row>
    <x:row r="545" spans="1:27">
      <x:c r="B545" s="0" t="s">
        <x:v>165</x:v>
      </x:c>
      <x:c r="C545" s="0" t="s">
        <x:v>126</x:v>
      </x:c>
      <x:c r="D545" s="0" t="s">
        <x:v>166</x:v>
      </x:c>
      <x:c r="E545" s="42" t="n">
        <x:v>0.15</x:v>
      </x:c>
      <x:c r="F545" s="0" t="s">
        <x:v>128</x:v>
      </x:c>
      <x:c r="G545" s="0" t="s">
        <x:v>129</x:v>
      </x:c>
      <x:c r="H545" s="43" t="n">
        <x:v>18.22</x:v>
      </x:c>
      <x:c r="I545" s="0" t="s">
        <x:v>130</x:v>
      </x:c>
      <x:c r="J545" s="44">
        <x:f>ROUND(E545/I542* H545,5)</x:f>
      </x:c>
      <x:c r="K545" s="45" t="s"/>
    </x:row>
    <x:row r="546" spans="1:27">
      <x:c r="D546" s="46" t="s">
        <x:v>141</x:v>
      </x:c>
      <x:c r="E546" s="45" t="s"/>
      <x:c r="H546" s="45" t="s"/>
      <x:c r="K546" s="43">
        <x:f>SUM(J544:J545)</x:f>
      </x:c>
    </x:row>
    <x:row r="547" spans="1:27">
      <x:c r="B547" s="14" t="s">
        <x:v>142</x:v>
      </x:c>
      <x:c r="E547" s="45" t="s"/>
      <x:c r="H547" s="45" t="s"/>
      <x:c r="K547" s="45" t="s"/>
    </x:row>
    <x:row r="548" spans="1:27">
      <x:c r="B548" s="0" t="s">
        <x:v>331</x:v>
      </x:c>
      <x:c r="C548" s="0" t="s">
        <x:v>24</x:v>
      </x:c>
      <x:c r="D548" s="0" t="s">
        <x:v>332</x:v>
      </x:c>
      <x:c r="E548" s="42" t="n">
        <x:v>1.02</x:v>
      </x:c>
      <x:c r="G548" s="0" t="s">
        <x:v>129</x:v>
      </x:c>
      <x:c r="H548" s="43" t="n">
        <x:v>0.98</x:v>
      </x:c>
      <x:c r="I548" s="0" t="s">
        <x:v>130</x:v>
      </x:c>
      <x:c r="J548" s="44">
        <x:f>ROUND(E548* H548,5)</x:f>
      </x:c>
      <x:c r="K548" s="45" t="s"/>
    </x:row>
    <x:row r="549" spans="1:27">
      <x:c r="B549" s="0" t="s">
        <x:v>227</x:v>
      </x:c>
      <x:c r="C549" s="0" t="s">
        <x:v>21</x:v>
      </x:c>
      <x:c r="D549" s="0" t="s">
        <x:v>228</x:v>
      </x:c>
      <x:c r="E549" s="42" t="n">
        <x:v>1</x:v>
      </x:c>
      <x:c r="G549" s="0" t="s">
        <x:v>129</x:v>
      </x:c>
      <x:c r="H549" s="43" t="n">
        <x:v>0.29</x:v>
      </x:c>
      <x:c r="I549" s="0" t="s">
        <x:v>130</x:v>
      </x:c>
      <x:c r="J549" s="44">
        <x:f>ROUND(E549* H549,5)</x:f>
      </x:c>
      <x:c r="K549" s="45" t="s"/>
    </x:row>
    <x:row r="550" spans="1:27">
      <x:c r="D550" s="46" t="s">
        <x:v>150</x:v>
      </x:c>
      <x:c r="E550" s="45" t="s"/>
      <x:c r="H550" s="45" t="s"/>
      <x:c r="K550" s="43">
        <x:f>SUM(J548:J549)</x:f>
      </x:c>
    </x:row>
    <x:row r="551" spans="1:27">
      <x:c r="E551" s="45" t="s"/>
      <x:c r="H551" s="45" t="s"/>
      <x:c r="K551" s="45" t="s"/>
    </x:row>
    <x:row r="552" spans="1:27">
      <x:c r="D552" s="46" t="s">
        <x:v>151</x:v>
      </x:c>
      <x:c r="E552" s="45" t="s"/>
      <x:c r="H552" s="45" t="n">
        <x:v>1.5</x:v>
      </x:c>
      <x:c r="I552" s="0" t="s">
        <x:v>152</x:v>
      </x:c>
      <x:c r="J552" s="0">
        <x:f>ROUND(H552/100*K546,5)</x:f>
      </x:c>
      <x:c r="K552" s="45" t="s"/>
    </x:row>
    <x:row r="553" spans="1:27">
      <x:c r="D553" s="46" t="s">
        <x:v>132</x:v>
      </x:c>
      <x:c r="E553" s="45" t="s"/>
      <x:c r="H553" s="45" t="s"/>
      <x:c r="K553" s="47">
        <x:f>SUM(J543:J552)</x:f>
      </x:c>
    </x:row>
    <x:row r="554" spans="1:27">
      <x:c r="D554" s="46" t="s">
        <x:v>133</x:v>
      </x:c>
      <x:c r="E554" s="45" t="s"/>
      <x:c r="H554" s="45" t="s"/>
      <x:c r="K554" s="47">
        <x:f>SUM(K553:K553)</x:f>
      </x:c>
    </x:row>
    <x:row r="556" spans="1:27" customFormat="1" ht="45" customHeight="1">
      <x:c r="A556" s="35" t="s">
        <x:v>333</x:v>
      </x:c>
      <x:c r="B556" s="35" t="s">
        <x:v>81</x:v>
      </x:c>
      <x:c r="C556" s="36" t="s">
        <x:v>24</x:v>
      </x:c>
      <x:c r="D556" s="37" t="s">
        <x:v>82</x:v>
      </x:c>
      <x:c r="E556" s="36" t="s"/>
      <x:c r="F556" s="36" t="s"/>
      <x:c r="G556" s="36" t="s"/>
      <x:c r="H556" s="38" t="s">
        <x:v>123</x:v>
      </x:c>
      <x:c r="I556" s="39" t="n">
        <x:v>1</x:v>
      </x:c>
      <x:c r="J556" s="40" t="s"/>
      <x:c r="K556" s="41">
        <x:f>ROUND(K568,2)</x:f>
      </x:c>
      <x:c r="L556" s="36" t="s"/>
      <x:c r="M556" s="36" t="s"/>
      <x:c r="N556" s="36" t="s"/>
      <x:c r="O556" s="36" t="s"/>
      <x:c r="P556" s="36" t="s"/>
      <x:c r="Q556" s="36" t="s"/>
      <x:c r="R556" s="36" t="s"/>
      <x:c r="S556" s="36" t="s"/>
      <x:c r="T556" s="36" t="s"/>
      <x:c r="U556" s="36" t="s"/>
      <x:c r="V556" s="36" t="s"/>
      <x:c r="W556" s="36" t="s"/>
      <x:c r="X556" s="36" t="s"/>
      <x:c r="Y556" s="36" t="s"/>
      <x:c r="Z556" s="36" t="s"/>
      <x:c r="AA556" s="36" t="s"/>
    </x:row>
    <x:row r="557" spans="1:27">
      <x:c r="B557" s="14" t="s">
        <x:v>136</x:v>
      </x:c>
    </x:row>
    <x:row r="558" spans="1:27">
      <x:c r="B558" s="0" t="s">
        <x:v>167</x:v>
      </x:c>
      <x:c r="C558" s="0" t="s">
        <x:v>126</x:v>
      </x:c>
      <x:c r="D558" s="0" t="s">
        <x:v>168</x:v>
      </x:c>
      <x:c r="E558" s="42" t="n">
        <x:v>0.2</x:v>
      </x:c>
      <x:c r="F558" s="0" t="s">
        <x:v>128</x:v>
      </x:c>
      <x:c r="G558" s="0" t="s">
        <x:v>129</x:v>
      </x:c>
      <x:c r="H558" s="43" t="n">
        <x:v>21.24</x:v>
      </x:c>
      <x:c r="I558" s="0" t="s">
        <x:v>130</x:v>
      </x:c>
      <x:c r="J558" s="44">
        <x:f>ROUND(E558/I556* H558,5)</x:f>
      </x:c>
      <x:c r="K558" s="45" t="s"/>
    </x:row>
    <x:row r="559" spans="1:27">
      <x:c r="B559" s="0" t="s">
        <x:v>165</x:v>
      </x:c>
      <x:c r="C559" s="0" t="s">
        <x:v>126</x:v>
      </x:c>
      <x:c r="D559" s="0" t="s">
        <x:v>166</x:v>
      </x:c>
      <x:c r="E559" s="42" t="n">
        <x:v>0.3</x:v>
      </x:c>
      <x:c r="F559" s="0" t="s">
        <x:v>128</x:v>
      </x:c>
      <x:c r="G559" s="0" t="s">
        <x:v>129</x:v>
      </x:c>
      <x:c r="H559" s="43" t="n">
        <x:v>18.22</x:v>
      </x:c>
      <x:c r="I559" s="0" t="s">
        <x:v>130</x:v>
      </x:c>
      <x:c r="J559" s="44">
        <x:f>ROUND(E559/I556* H559,5)</x:f>
      </x:c>
      <x:c r="K559" s="45" t="s"/>
    </x:row>
    <x:row r="560" spans="1:27">
      <x:c r="D560" s="46" t="s">
        <x:v>141</x:v>
      </x:c>
      <x:c r="E560" s="45" t="s"/>
      <x:c r="H560" s="45" t="s"/>
      <x:c r="K560" s="43">
        <x:f>SUM(J558:J559)</x:f>
      </x:c>
    </x:row>
    <x:row r="561" spans="1:27">
      <x:c r="B561" s="14" t="s">
        <x:v>142</x:v>
      </x:c>
      <x:c r="E561" s="45" t="s"/>
      <x:c r="H561" s="45" t="s"/>
      <x:c r="K561" s="45" t="s"/>
    </x:row>
    <x:row r="562" spans="1:27">
      <x:c r="B562" s="0" t="s">
        <x:v>233</x:v>
      </x:c>
      <x:c r="C562" s="0" t="s">
        <x:v>24</x:v>
      </x:c>
      <x:c r="D562" s="0" t="s">
        <x:v>234</x:v>
      </x:c>
      <x:c r="E562" s="42" t="n">
        <x:v>1.02</x:v>
      </x:c>
      <x:c r="G562" s="0" t="s">
        <x:v>129</x:v>
      </x:c>
      <x:c r="H562" s="43" t="n">
        <x:v>1.55</x:v>
      </x:c>
      <x:c r="I562" s="0" t="s">
        <x:v>130</x:v>
      </x:c>
      <x:c r="J562" s="44">
        <x:f>ROUND(E562* H562,5)</x:f>
      </x:c>
      <x:c r="K562" s="45" t="s"/>
    </x:row>
    <x:row r="563" spans="1:27">
      <x:c r="B563" s="0" t="s">
        <x:v>334</x:v>
      </x:c>
      <x:c r="C563" s="0" t="s">
        <x:v>21</x:v>
      </x:c>
      <x:c r="D563" s="0" t="s">
        <x:v>335</x:v>
      </x:c>
      <x:c r="E563" s="42" t="n">
        <x:v>1</x:v>
      </x:c>
      <x:c r="G563" s="0" t="s">
        <x:v>129</x:v>
      </x:c>
      <x:c r="H563" s="43" t="n">
        <x:v>0.13</x:v>
      </x:c>
      <x:c r="I563" s="0" t="s">
        <x:v>130</x:v>
      </x:c>
      <x:c r="J563" s="44">
        <x:f>ROUND(E563* H563,5)</x:f>
      </x:c>
      <x:c r="K563" s="45" t="s"/>
    </x:row>
    <x:row r="564" spans="1:27">
      <x:c r="D564" s="46" t="s">
        <x:v>150</x:v>
      </x:c>
      <x:c r="E564" s="45" t="s"/>
      <x:c r="H564" s="45" t="s"/>
      <x:c r="K564" s="43">
        <x:f>SUM(J562:J563)</x:f>
      </x:c>
    </x:row>
    <x:row r="565" spans="1:27">
      <x:c r="E565" s="45" t="s"/>
      <x:c r="H565" s="45" t="s"/>
      <x:c r="K565" s="45" t="s"/>
    </x:row>
    <x:row r="566" spans="1:27">
      <x:c r="D566" s="46" t="s">
        <x:v>151</x:v>
      </x:c>
      <x:c r="E566" s="45" t="s"/>
      <x:c r="H566" s="45" t="n">
        <x:v>1.5</x:v>
      </x:c>
      <x:c r="I566" s="0" t="s">
        <x:v>152</x:v>
      </x:c>
      <x:c r="J566" s="0">
        <x:f>ROUND(H566/100*K560,5)</x:f>
      </x:c>
      <x:c r="K566" s="45" t="s"/>
    </x:row>
    <x:row r="567" spans="1:27">
      <x:c r="D567" s="46" t="s">
        <x:v>132</x:v>
      </x:c>
      <x:c r="E567" s="45" t="s"/>
      <x:c r="H567" s="45" t="s"/>
      <x:c r="K567" s="47">
        <x:f>SUM(J557:J566)</x:f>
      </x:c>
    </x:row>
    <x:row r="568" spans="1:27">
      <x:c r="D568" s="46" t="s">
        <x:v>133</x:v>
      </x:c>
      <x:c r="E568" s="45" t="s"/>
      <x:c r="H568" s="45" t="s"/>
      <x:c r="K568" s="47">
        <x:f>SUM(K567:K567)</x:f>
      </x:c>
    </x:row>
    <x:row r="570" spans="1:27" customFormat="1" ht="45" customHeight="1">
      <x:c r="A570" s="35" t="s">
        <x:v>336</x:v>
      </x:c>
      <x:c r="B570" s="35" t="s">
        <x:v>68</x:v>
      </x:c>
      <x:c r="C570" s="36" t="s">
        <x:v>21</x:v>
      </x:c>
      <x:c r="D570" s="37" t="s">
        <x:v>69</x:v>
      </x:c>
      <x:c r="E570" s="36" t="s"/>
      <x:c r="F570" s="36" t="s"/>
      <x:c r="G570" s="36" t="s"/>
      <x:c r="H570" s="38" t="s">
        <x:v>123</x:v>
      </x:c>
      <x:c r="I570" s="39" t="n">
        <x:v>1</x:v>
      </x:c>
      <x:c r="J570" s="40" t="s"/>
      <x:c r="K570" s="41">
        <x:f>ROUND(K581,2)</x:f>
      </x:c>
      <x:c r="L570" s="36" t="s"/>
      <x:c r="M570" s="36" t="s"/>
      <x:c r="N570" s="36" t="s"/>
      <x:c r="O570" s="36" t="s"/>
      <x:c r="P570" s="36" t="s"/>
      <x:c r="Q570" s="36" t="s"/>
      <x:c r="R570" s="36" t="s"/>
      <x:c r="S570" s="36" t="s"/>
      <x:c r="T570" s="36" t="s"/>
      <x:c r="U570" s="36" t="s"/>
      <x:c r="V570" s="36" t="s"/>
      <x:c r="W570" s="36" t="s"/>
      <x:c r="X570" s="36" t="s"/>
      <x:c r="Y570" s="36" t="s"/>
      <x:c r="Z570" s="36" t="s"/>
      <x:c r="AA570" s="36" t="s"/>
    </x:row>
    <x:row r="571" spans="1:27">
      <x:c r="B571" s="14" t="s">
        <x:v>136</x:v>
      </x:c>
    </x:row>
    <x:row r="572" spans="1:27">
      <x:c r="B572" s="0" t="s">
        <x:v>167</x:v>
      </x:c>
      <x:c r="C572" s="0" t="s">
        <x:v>126</x:v>
      </x:c>
      <x:c r="D572" s="0" t="s">
        <x:v>168</x:v>
      </x:c>
      <x:c r="E572" s="42" t="n">
        <x:v>0.2</x:v>
      </x:c>
      <x:c r="F572" s="0" t="s">
        <x:v>128</x:v>
      </x:c>
      <x:c r="G572" s="0" t="s">
        <x:v>129</x:v>
      </x:c>
      <x:c r="H572" s="43" t="n">
        <x:v>21.24</x:v>
      </x:c>
      <x:c r="I572" s="0" t="s">
        <x:v>130</x:v>
      </x:c>
      <x:c r="J572" s="44">
        <x:f>ROUND(E572/I570* H572,5)</x:f>
      </x:c>
      <x:c r="K572" s="45" t="s"/>
    </x:row>
    <x:row r="573" spans="1:27">
      <x:c r="B573" s="0" t="s">
        <x:v>165</x:v>
      </x:c>
      <x:c r="C573" s="0" t="s">
        <x:v>126</x:v>
      </x:c>
      <x:c r="D573" s="0" t="s">
        <x:v>166</x:v>
      </x:c>
      <x:c r="E573" s="42" t="n">
        <x:v>0.2</x:v>
      </x:c>
      <x:c r="F573" s="0" t="s">
        <x:v>128</x:v>
      </x:c>
      <x:c r="G573" s="0" t="s">
        <x:v>129</x:v>
      </x:c>
      <x:c r="H573" s="43" t="n">
        <x:v>18.22</x:v>
      </x:c>
      <x:c r="I573" s="0" t="s">
        <x:v>130</x:v>
      </x:c>
      <x:c r="J573" s="44">
        <x:f>ROUND(E573/I570* H573,5)</x:f>
      </x:c>
      <x:c r="K573" s="45" t="s"/>
    </x:row>
    <x:row r="574" spans="1:27">
      <x:c r="D574" s="46" t="s">
        <x:v>141</x:v>
      </x:c>
      <x:c r="E574" s="45" t="s"/>
      <x:c r="H574" s="45" t="s"/>
      <x:c r="K574" s="43">
        <x:f>SUM(J572:J573)</x:f>
      </x:c>
    </x:row>
    <x:row r="575" spans="1:27">
      <x:c r="B575" s="14" t="s">
        <x:v>142</x:v>
      </x:c>
      <x:c r="E575" s="45" t="s"/>
      <x:c r="H575" s="45" t="s"/>
      <x:c r="K575" s="45" t="s"/>
    </x:row>
    <x:row r="576" spans="1:27">
      <x:c r="B576" s="0" t="s">
        <x:v>261</x:v>
      </x:c>
      <x:c r="C576" s="0" t="s">
        <x:v>21</x:v>
      </x:c>
      <x:c r="D576" s="0" t="s">
        <x:v>262</x:v>
      </x:c>
      <x:c r="E576" s="42" t="n">
        <x:v>0.7</x:v>
      </x:c>
      <x:c r="G576" s="0" t="s">
        <x:v>129</x:v>
      </x:c>
      <x:c r="H576" s="43" t="n">
        <x:v>354.15</x:v>
      </x:c>
      <x:c r="I576" s="0" t="s">
        <x:v>130</x:v>
      </x:c>
      <x:c r="J576" s="44">
        <x:f>ROUND(E576* H576,5)</x:f>
      </x:c>
      <x:c r="K576" s="45" t="s"/>
    </x:row>
    <x:row r="577" spans="1:27">
      <x:c r="D577" s="46" t="s">
        <x:v>150</x:v>
      </x:c>
      <x:c r="E577" s="45" t="s"/>
      <x:c r="H577" s="45" t="s"/>
      <x:c r="K577" s="43">
        <x:f>SUM(J576:J576)</x:f>
      </x:c>
    </x:row>
    <x:row r="578" spans="1:27">
      <x:c r="E578" s="45" t="s"/>
      <x:c r="H578" s="45" t="s"/>
      <x:c r="K578" s="45" t="s"/>
    </x:row>
    <x:row r="579" spans="1:27">
      <x:c r="D579" s="46" t="s">
        <x:v>151</x:v>
      </x:c>
      <x:c r="E579" s="45" t="s"/>
      <x:c r="H579" s="45" t="n">
        <x:v>1.5</x:v>
      </x:c>
      <x:c r="I579" s="0" t="s">
        <x:v>152</x:v>
      </x:c>
      <x:c r="J579" s="0">
        <x:f>ROUND(H579/100*K574,5)</x:f>
      </x:c>
      <x:c r="K579" s="45" t="s"/>
    </x:row>
    <x:row r="580" spans="1:27">
      <x:c r="D580" s="46" t="s">
        <x:v>132</x:v>
      </x:c>
      <x:c r="E580" s="45" t="s"/>
      <x:c r="H580" s="45" t="s"/>
      <x:c r="K580" s="47">
        <x:f>SUM(J571:J579)</x:f>
      </x:c>
    </x:row>
    <x:row r="581" spans="1:27">
      <x:c r="D581" s="46" t="s">
        <x:v>133</x:v>
      </x:c>
      <x:c r="E581" s="45" t="s"/>
      <x:c r="H581" s="45" t="s"/>
      <x:c r="K581" s="47">
        <x:f>SUM(K580:K580)</x:f>
      </x:c>
    </x:row>
    <x:row r="583" spans="1:27" customFormat="1" ht="45" customHeight="1">
      <x:c r="A583" s="35" t="s">
        <x:v>337</x:v>
      </x:c>
      <x:c r="B583" s="35" t="s">
        <x:v>61</x:v>
      </x:c>
      <x:c r="C583" s="36" t="s">
        <x:v>21</x:v>
      </x:c>
      <x:c r="D583" s="37" t="s">
        <x:v>62</x:v>
      </x:c>
      <x:c r="E583" s="36" t="s"/>
      <x:c r="F583" s="36" t="s"/>
      <x:c r="G583" s="36" t="s"/>
      <x:c r="H583" s="38" t="s">
        <x:v>123</x:v>
      </x:c>
      <x:c r="I583" s="39" t="n">
        <x:v>1</x:v>
      </x:c>
      <x:c r="J583" s="40" t="s"/>
      <x:c r="K583" s="41">
        <x:f>ROUND(K595,2)</x:f>
      </x:c>
      <x:c r="L583" s="36" t="s"/>
      <x:c r="M583" s="36" t="s"/>
      <x:c r="N583" s="36" t="s"/>
      <x:c r="O583" s="36" t="s"/>
      <x:c r="P583" s="36" t="s"/>
      <x:c r="Q583" s="36" t="s"/>
      <x:c r="R583" s="36" t="s"/>
      <x:c r="S583" s="36" t="s"/>
      <x:c r="T583" s="36" t="s"/>
      <x:c r="U583" s="36" t="s"/>
      <x:c r="V583" s="36" t="s"/>
      <x:c r="W583" s="36" t="s"/>
      <x:c r="X583" s="36" t="s"/>
      <x:c r="Y583" s="36" t="s"/>
      <x:c r="Z583" s="36" t="s"/>
      <x:c r="AA583" s="36" t="s"/>
    </x:row>
    <x:row r="584" spans="1:27">
      <x:c r="B584" s="14" t="s">
        <x:v>136</x:v>
      </x:c>
    </x:row>
    <x:row r="585" spans="1:27">
      <x:c r="B585" s="0" t="s">
        <x:v>167</x:v>
      </x:c>
      <x:c r="C585" s="0" t="s">
        <x:v>126</x:v>
      </x:c>
      <x:c r="D585" s="0" t="s">
        <x:v>168</x:v>
      </x:c>
      <x:c r="E585" s="42" t="n">
        <x:v>0.15</x:v>
      </x:c>
      <x:c r="F585" s="0" t="s">
        <x:v>128</x:v>
      </x:c>
      <x:c r="G585" s="0" t="s">
        <x:v>129</x:v>
      </x:c>
      <x:c r="H585" s="43" t="n">
        <x:v>21.24</x:v>
      </x:c>
      <x:c r="I585" s="0" t="s">
        <x:v>130</x:v>
      </x:c>
      <x:c r="J585" s="44">
        <x:f>ROUND(E585/I583* H585,5)</x:f>
      </x:c>
      <x:c r="K585" s="45" t="s"/>
    </x:row>
    <x:row r="586" spans="1:27">
      <x:c r="B586" s="0" t="s">
        <x:v>165</x:v>
      </x:c>
      <x:c r="C586" s="0" t="s">
        <x:v>126</x:v>
      </x:c>
      <x:c r="D586" s="0" t="s">
        <x:v>166</x:v>
      </x:c>
      <x:c r="E586" s="42" t="n">
        <x:v>0.183</x:v>
      </x:c>
      <x:c r="F586" s="0" t="s">
        <x:v>128</x:v>
      </x:c>
      <x:c r="G586" s="0" t="s">
        <x:v>129</x:v>
      </x:c>
      <x:c r="H586" s="43" t="n">
        <x:v>18.22</x:v>
      </x:c>
      <x:c r="I586" s="0" t="s">
        <x:v>130</x:v>
      </x:c>
      <x:c r="J586" s="44">
        <x:f>ROUND(E586/I583* H586,5)</x:f>
      </x:c>
      <x:c r="K586" s="45" t="s"/>
    </x:row>
    <x:row r="587" spans="1:27">
      <x:c r="D587" s="46" t="s">
        <x:v>141</x:v>
      </x:c>
      <x:c r="E587" s="45" t="s"/>
      <x:c r="H587" s="45" t="s"/>
      <x:c r="K587" s="43">
        <x:f>SUM(J585:J586)</x:f>
      </x:c>
    </x:row>
    <x:row r="588" spans="1:27">
      <x:c r="B588" s="14" t="s">
        <x:v>142</x:v>
      </x:c>
      <x:c r="E588" s="45" t="s"/>
      <x:c r="H588" s="45" t="s"/>
      <x:c r="K588" s="45" t="s"/>
    </x:row>
    <x:row r="589" spans="1:27">
      <x:c r="B589" s="0" t="s">
        <x:v>338</x:v>
      </x:c>
      <x:c r="C589" s="0" t="s">
        <x:v>21</x:v>
      </x:c>
      <x:c r="D589" s="0" t="s">
        <x:v>339</x:v>
      </x:c>
      <x:c r="E589" s="42" t="n">
        <x:v>1</x:v>
      </x:c>
      <x:c r="G589" s="0" t="s">
        <x:v>129</x:v>
      </x:c>
      <x:c r="H589" s="43" t="n">
        <x:v>4.96</x:v>
      </x:c>
      <x:c r="I589" s="0" t="s">
        <x:v>130</x:v>
      </x:c>
      <x:c r="J589" s="44">
        <x:f>ROUND(E589* H589,5)</x:f>
      </x:c>
      <x:c r="K589" s="45" t="s"/>
    </x:row>
    <x:row r="590" spans="1:27">
      <x:c r="B590" s="0" t="s">
        <x:v>340</x:v>
      </x:c>
      <x:c r="C590" s="0" t="s">
        <x:v>21</x:v>
      </x:c>
      <x:c r="D590" s="0" t="s">
        <x:v>341</x:v>
      </x:c>
      <x:c r="E590" s="42" t="n">
        <x:v>1</x:v>
      </x:c>
      <x:c r="G590" s="0" t="s">
        <x:v>129</x:v>
      </x:c>
      <x:c r="H590" s="43" t="n">
        <x:v>0.32</x:v>
      </x:c>
      <x:c r="I590" s="0" t="s">
        <x:v>130</x:v>
      </x:c>
      <x:c r="J590" s="44">
        <x:f>ROUND(E590* H590,5)</x:f>
      </x:c>
      <x:c r="K590" s="45" t="s"/>
    </x:row>
    <x:row r="591" spans="1:27">
      <x:c r="D591" s="46" t="s">
        <x:v>150</x:v>
      </x:c>
      <x:c r="E591" s="45" t="s"/>
      <x:c r="H591" s="45" t="s"/>
      <x:c r="K591" s="43">
        <x:f>SUM(J589:J590)</x:f>
      </x:c>
    </x:row>
    <x:row r="592" spans="1:27">
      <x:c r="E592" s="45" t="s"/>
      <x:c r="H592" s="45" t="s"/>
      <x:c r="K592" s="45" t="s"/>
    </x:row>
    <x:row r="593" spans="1:27">
      <x:c r="D593" s="46" t="s">
        <x:v>151</x:v>
      </x:c>
      <x:c r="E593" s="45" t="s"/>
      <x:c r="H593" s="45" t="n">
        <x:v>1.5</x:v>
      </x:c>
      <x:c r="I593" s="0" t="s">
        <x:v>152</x:v>
      </x:c>
      <x:c r="J593" s="0">
        <x:f>ROUND(H593/100*K587,5)</x:f>
      </x:c>
      <x:c r="K593" s="45" t="s"/>
    </x:row>
    <x:row r="594" spans="1:27">
      <x:c r="D594" s="46" t="s">
        <x:v>132</x:v>
      </x:c>
      <x:c r="E594" s="45" t="s"/>
      <x:c r="H594" s="45" t="s"/>
      <x:c r="K594" s="47">
        <x:f>SUM(J584:J593)</x:f>
      </x:c>
    </x:row>
    <x:row r="595" spans="1:27">
      <x:c r="D595" s="46" t="s">
        <x:v>133</x:v>
      </x:c>
      <x:c r="E595" s="45" t="s"/>
      <x:c r="H595" s="45" t="s"/>
      <x:c r="K595" s="47">
        <x:f>SUM(K594:K594)</x:f>
      </x:c>
    </x:row>
    <x:row r="597" spans="1:27" customFormat="1" ht="45" customHeight="1">
      <x:c r="A597" s="35" t="s">
        <x:v>342</x:v>
      </x:c>
      <x:c r="B597" s="35" t="s">
        <x:v>66</x:v>
      </x:c>
      <x:c r="C597" s="36" t="s">
        <x:v>21</x:v>
      </x:c>
      <x:c r="D597" s="37" t="s">
        <x:v>67</x:v>
      </x:c>
      <x:c r="E597" s="36" t="s"/>
      <x:c r="F597" s="36" t="s"/>
      <x:c r="G597" s="36" t="s"/>
      <x:c r="H597" s="38" t="s">
        <x:v>123</x:v>
      </x:c>
      <x:c r="I597" s="39" t="n">
        <x:v>1</x:v>
      </x:c>
      <x:c r="J597" s="40" t="s"/>
      <x:c r="K597" s="41">
        <x:f>ROUND(K610,2)</x:f>
      </x:c>
      <x:c r="L597" s="36" t="s"/>
      <x:c r="M597" s="36" t="s"/>
      <x:c r="N597" s="36" t="s"/>
      <x:c r="O597" s="36" t="s"/>
      <x:c r="P597" s="36" t="s"/>
      <x:c r="Q597" s="36" t="s"/>
      <x:c r="R597" s="36" t="s"/>
      <x:c r="S597" s="36" t="s"/>
      <x:c r="T597" s="36" t="s"/>
      <x:c r="U597" s="36" t="s"/>
      <x:c r="V597" s="36" t="s"/>
      <x:c r="W597" s="36" t="s"/>
      <x:c r="X597" s="36" t="s"/>
      <x:c r="Y597" s="36" t="s"/>
      <x:c r="Z597" s="36" t="s"/>
      <x:c r="AA597" s="36" t="s"/>
    </x:row>
    <x:row r="598" spans="1:27">
      <x:c r="B598" s="14" t="s">
        <x:v>136</x:v>
      </x:c>
    </x:row>
    <x:row r="599" spans="1:27">
      <x:c r="B599" s="0" t="s">
        <x:v>167</x:v>
      </x:c>
      <x:c r="C599" s="0" t="s">
        <x:v>126</x:v>
      </x:c>
      <x:c r="D599" s="0" t="s">
        <x:v>168</x:v>
      </x:c>
      <x:c r="E599" s="42" t="n">
        <x:v>3</x:v>
      </x:c>
      <x:c r="F599" s="0" t="s">
        <x:v>128</x:v>
      </x:c>
      <x:c r="G599" s="0" t="s">
        <x:v>129</x:v>
      </x:c>
      <x:c r="H599" s="43" t="n">
        <x:v>21.24</x:v>
      </x:c>
      <x:c r="I599" s="0" t="s">
        <x:v>130</x:v>
      </x:c>
      <x:c r="J599" s="44">
        <x:f>ROUND(E599/I597* H599,5)</x:f>
      </x:c>
      <x:c r="K599" s="45" t="s"/>
    </x:row>
    <x:row r="600" spans="1:27">
      <x:c r="B600" s="0" t="s">
        <x:v>165</x:v>
      </x:c>
      <x:c r="C600" s="0" t="s">
        <x:v>126</x:v>
      </x:c>
      <x:c r="D600" s="0" t="s">
        <x:v>166</x:v>
      </x:c>
      <x:c r="E600" s="42" t="n">
        <x:v>3</x:v>
      </x:c>
      <x:c r="F600" s="0" t="s">
        <x:v>128</x:v>
      </x:c>
      <x:c r="G600" s="0" t="s">
        <x:v>129</x:v>
      </x:c>
      <x:c r="H600" s="43" t="n">
        <x:v>18.22</x:v>
      </x:c>
      <x:c r="I600" s="0" t="s">
        <x:v>130</x:v>
      </x:c>
      <x:c r="J600" s="44">
        <x:f>ROUND(E600/I597* H600,5)</x:f>
      </x:c>
      <x:c r="K600" s="45" t="s"/>
    </x:row>
    <x:row r="601" spans="1:27">
      <x:c r="D601" s="46" t="s">
        <x:v>141</x:v>
      </x:c>
      <x:c r="E601" s="45" t="s"/>
      <x:c r="H601" s="45" t="s"/>
      <x:c r="K601" s="43">
        <x:f>SUM(J599:J600)</x:f>
      </x:c>
    </x:row>
    <x:row r="602" spans="1:27">
      <x:c r="B602" s="14" t="s">
        <x:v>142</x:v>
      </x:c>
      <x:c r="E602" s="45" t="s"/>
      <x:c r="H602" s="45" t="s"/>
      <x:c r="K602" s="45" t="s"/>
    </x:row>
    <x:row r="603" spans="1:27">
      <x:c r="B603" s="0" t="s">
        <x:v>272</x:v>
      </x:c>
      <x:c r="C603" s="0" t="s">
        <x:v>21</x:v>
      </x:c>
      <x:c r="D603" s="0" t="s">
        <x:v>273</x:v>
      </x:c>
      <x:c r="E603" s="42" t="n">
        <x:v>1</x:v>
      </x:c>
      <x:c r="G603" s="0" t="s">
        <x:v>129</x:v>
      </x:c>
      <x:c r="H603" s="43" t="n">
        <x:v>62.07</x:v>
      </x:c>
      <x:c r="I603" s="0" t="s">
        <x:v>130</x:v>
      </x:c>
      <x:c r="J603" s="44">
        <x:f>ROUND(E603* H603,5)</x:f>
      </x:c>
      <x:c r="K603" s="45" t="s"/>
    </x:row>
    <x:row r="604" spans="1:27">
      <x:c r="B604" s="0" t="s">
        <x:v>343</x:v>
      </x:c>
      <x:c r="C604" s="0" t="s">
        <x:v>21</x:v>
      </x:c>
      <x:c r="D604" s="0" t="s">
        <x:v>344</x:v>
      </x:c>
      <x:c r="E604" s="42" t="n">
        <x:v>0.775</x:v>
      </x:c>
      <x:c r="G604" s="0" t="s">
        <x:v>129</x:v>
      </x:c>
      <x:c r="H604" s="43" t="n">
        <x:v>30747.38</x:v>
      </x:c>
      <x:c r="I604" s="0" t="s">
        <x:v>130</x:v>
      </x:c>
      <x:c r="J604" s="44">
        <x:f>ROUND(E604* H604,5)</x:f>
      </x:c>
      <x:c r="K604" s="45" t="s"/>
    </x:row>
    <x:row r="605" spans="1:27">
      <x:c r="B605" s="0" t="s">
        <x:v>345</x:v>
      </x:c>
      <x:c r="C605" s="0" t="s">
        <x:v>21</x:v>
      </x:c>
      <x:c r="D605" s="0" t="s">
        <x:v>346</x:v>
      </x:c>
      <x:c r="E605" s="42" t="n">
        <x:v>868</x:v>
      </x:c>
      <x:c r="G605" s="0" t="s">
        <x:v>129</x:v>
      </x:c>
      <x:c r="H605" s="43" t="n">
        <x:v>0.89</x:v>
      </x:c>
      <x:c r="I605" s="0" t="s">
        <x:v>130</x:v>
      </x:c>
      <x:c r="J605" s="44">
        <x:f>ROUND(E605* H605,5)</x:f>
      </x:c>
      <x:c r="K605" s="45" t="s"/>
    </x:row>
    <x:row r="606" spans="1:27">
      <x:c r="D606" s="46" t="s">
        <x:v>150</x:v>
      </x:c>
      <x:c r="E606" s="45" t="s"/>
      <x:c r="H606" s="45" t="s"/>
      <x:c r="K606" s="43">
        <x:f>SUM(J603:J605)</x:f>
      </x:c>
    </x:row>
    <x:row r="607" spans="1:27">
      <x:c r="E607" s="45" t="s"/>
      <x:c r="H607" s="45" t="s"/>
      <x:c r="K607" s="45" t="s"/>
    </x:row>
    <x:row r="608" spans="1:27">
      <x:c r="D608" s="46" t="s">
        <x:v>151</x:v>
      </x:c>
      <x:c r="E608" s="45" t="s"/>
      <x:c r="H608" s="45" t="n">
        <x:v>2.5</x:v>
      </x:c>
      <x:c r="I608" s="0" t="s">
        <x:v>152</x:v>
      </x:c>
      <x:c r="J608" s="0">
        <x:f>ROUND(H608/100*K601,5)</x:f>
      </x:c>
      <x:c r="K608" s="45" t="s"/>
    </x:row>
    <x:row r="609" spans="1:27">
      <x:c r="D609" s="46" t="s">
        <x:v>132</x:v>
      </x:c>
      <x:c r="E609" s="45" t="s"/>
      <x:c r="H609" s="45" t="s"/>
      <x:c r="K609" s="47">
        <x:f>SUM(J598:J608)</x:f>
      </x:c>
    </x:row>
    <x:row r="610" spans="1:27">
      <x:c r="D610" s="46" t="s">
        <x:v>133</x:v>
      </x:c>
      <x:c r="E610" s="45" t="s"/>
      <x:c r="H610" s="45" t="s"/>
      <x:c r="K610" s="47">
        <x:f>SUM(K609:K609)</x:f>
      </x:c>
    </x:row>
    <x:row r="612" spans="1:27" customFormat="1" ht="45" customHeight="1">
      <x:c r="A612" s="35" t="s">
        <x:v>347</x:v>
      </x:c>
      <x:c r="B612" s="35" t="s">
        <x:v>75</x:v>
      </x:c>
      <x:c r="C612" s="36" t="s">
        <x:v>21</x:v>
      </x:c>
      <x:c r="D612" s="37" t="s">
        <x:v>76</x:v>
      </x:c>
      <x:c r="E612" s="36" t="s"/>
      <x:c r="F612" s="36" t="s"/>
      <x:c r="G612" s="36" t="s"/>
      <x:c r="H612" s="38" t="s">
        <x:v>123</x:v>
      </x:c>
      <x:c r="I612" s="39" t="n">
        <x:v>1</x:v>
      </x:c>
      <x:c r="J612" s="40" t="s"/>
      <x:c r="K612" s="41">
        <x:f>ROUND(K624,2)</x:f>
      </x:c>
      <x:c r="L612" s="36" t="s"/>
      <x:c r="M612" s="36" t="s"/>
      <x:c r="N612" s="36" t="s"/>
      <x:c r="O612" s="36" t="s"/>
      <x:c r="P612" s="36" t="s"/>
      <x:c r="Q612" s="36" t="s"/>
      <x:c r="R612" s="36" t="s"/>
      <x:c r="S612" s="36" t="s"/>
      <x:c r="T612" s="36" t="s"/>
      <x:c r="U612" s="36" t="s"/>
      <x:c r="V612" s="36" t="s"/>
      <x:c r="W612" s="36" t="s"/>
      <x:c r="X612" s="36" t="s"/>
      <x:c r="Y612" s="36" t="s"/>
      <x:c r="Z612" s="36" t="s"/>
      <x:c r="AA612" s="36" t="s"/>
    </x:row>
    <x:row r="613" spans="1:27">
      <x:c r="B613" s="14" t="s">
        <x:v>136</x:v>
      </x:c>
    </x:row>
    <x:row r="614" spans="1:27">
      <x:c r="B614" s="0" t="s">
        <x:v>167</x:v>
      </x:c>
      <x:c r="C614" s="0" t="s">
        <x:v>126</x:v>
      </x:c>
      <x:c r="D614" s="0" t="s">
        <x:v>168</x:v>
      </x:c>
      <x:c r="E614" s="42" t="n">
        <x:v>0.233</x:v>
      </x:c>
      <x:c r="F614" s="0" t="s">
        <x:v>128</x:v>
      </x:c>
      <x:c r="G614" s="0" t="s">
        <x:v>129</x:v>
      </x:c>
      <x:c r="H614" s="43" t="n">
        <x:v>21.24</x:v>
      </x:c>
      <x:c r="I614" s="0" t="s">
        <x:v>130</x:v>
      </x:c>
      <x:c r="J614" s="44">
        <x:f>ROUND(E614/I612* H614,5)</x:f>
      </x:c>
      <x:c r="K614" s="45" t="s"/>
    </x:row>
    <x:row r="615" spans="1:27">
      <x:c r="B615" s="0" t="s">
        <x:v>165</x:v>
      </x:c>
      <x:c r="C615" s="0" t="s">
        <x:v>126</x:v>
      </x:c>
      <x:c r="D615" s="0" t="s">
        <x:v>166</x:v>
      </x:c>
      <x:c r="E615" s="42" t="n">
        <x:v>0.233</x:v>
      </x:c>
      <x:c r="F615" s="0" t="s">
        <x:v>128</x:v>
      </x:c>
      <x:c r="G615" s="0" t="s">
        <x:v>129</x:v>
      </x:c>
      <x:c r="H615" s="43" t="n">
        <x:v>18.22</x:v>
      </x:c>
      <x:c r="I615" s="0" t="s">
        <x:v>130</x:v>
      </x:c>
      <x:c r="J615" s="44">
        <x:f>ROUND(E615/I612* H615,5)</x:f>
      </x:c>
      <x:c r="K615" s="45" t="s"/>
    </x:row>
    <x:row r="616" spans="1:27">
      <x:c r="D616" s="46" t="s">
        <x:v>141</x:v>
      </x:c>
      <x:c r="E616" s="45" t="s"/>
      <x:c r="H616" s="45" t="s"/>
      <x:c r="K616" s="43">
        <x:f>SUM(J614:J615)</x:f>
      </x:c>
    </x:row>
    <x:row r="617" spans="1:27">
      <x:c r="B617" s="14" t="s">
        <x:v>142</x:v>
      </x:c>
      <x:c r="E617" s="45" t="s"/>
      <x:c r="H617" s="45" t="s"/>
      <x:c r="K617" s="45" t="s"/>
    </x:row>
    <x:row r="618" spans="1:27">
      <x:c r="B618" s="0" t="s">
        <x:v>348</x:v>
      </x:c>
      <x:c r="C618" s="0" t="s">
        <x:v>21</x:v>
      </x:c>
      <x:c r="D618" s="0" t="s">
        <x:v>349</x:v>
      </x:c>
      <x:c r="E618" s="42" t="n">
        <x:v>1</x:v>
      </x:c>
      <x:c r="G618" s="0" t="s">
        <x:v>129</x:v>
      </x:c>
      <x:c r="H618" s="43" t="n">
        <x:v>3.42</x:v>
      </x:c>
      <x:c r="I618" s="0" t="s">
        <x:v>130</x:v>
      </x:c>
      <x:c r="J618" s="44">
        <x:f>ROUND(E618* H618,5)</x:f>
      </x:c>
      <x:c r="K618" s="45" t="s"/>
    </x:row>
    <x:row r="619" spans="1:27">
      <x:c r="B619" s="0" t="s">
        <x:v>350</x:v>
      </x:c>
      <x:c r="C619" s="0" t="s">
        <x:v>21</x:v>
      </x:c>
      <x:c r="D619" s="0" t="s">
        <x:v>351</x:v>
      </x:c>
      <x:c r="E619" s="42" t="n">
        <x:v>1</x:v>
      </x:c>
      <x:c r="G619" s="0" t="s">
        <x:v>129</x:v>
      </x:c>
      <x:c r="H619" s="43" t="n">
        <x:v>14.89</x:v>
      </x:c>
      <x:c r="I619" s="0" t="s">
        <x:v>130</x:v>
      </x:c>
      <x:c r="J619" s="44">
        <x:f>ROUND(E619* H619,5)</x:f>
      </x:c>
      <x:c r="K619" s="45" t="s"/>
    </x:row>
    <x:row r="620" spans="1:27">
      <x:c r="D620" s="46" t="s">
        <x:v>150</x:v>
      </x:c>
      <x:c r="E620" s="45" t="s"/>
      <x:c r="H620" s="45" t="s"/>
      <x:c r="K620" s="43">
        <x:f>SUM(J618:J619)</x:f>
      </x:c>
    </x:row>
    <x:row r="621" spans="1:27">
      <x:c r="E621" s="45" t="s"/>
      <x:c r="H621" s="45" t="s"/>
      <x:c r="K621" s="45" t="s"/>
    </x:row>
    <x:row r="622" spans="1:27">
      <x:c r="D622" s="46" t="s">
        <x:v>151</x:v>
      </x:c>
      <x:c r="E622" s="45" t="s"/>
      <x:c r="H622" s="45" t="n">
        <x:v>1.5</x:v>
      </x:c>
      <x:c r="I622" s="0" t="s">
        <x:v>152</x:v>
      </x:c>
      <x:c r="J622" s="0">
        <x:f>ROUND(H622/100*K616,5)</x:f>
      </x:c>
      <x:c r="K622" s="45" t="s"/>
    </x:row>
    <x:row r="623" spans="1:27">
      <x:c r="D623" s="46" t="s">
        <x:v>132</x:v>
      </x:c>
      <x:c r="E623" s="45" t="s"/>
      <x:c r="H623" s="45" t="s"/>
      <x:c r="K623" s="47">
        <x:f>SUM(J613:J622)</x:f>
      </x:c>
    </x:row>
    <x:row r="624" spans="1:27">
      <x:c r="D624" s="46" t="s">
        <x:v>133</x:v>
      </x:c>
      <x:c r="E624" s="45" t="s"/>
      <x:c r="H624" s="45" t="s"/>
      <x:c r="K624" s="47">
        <x:f>SUM(K623:K623)</x:f>
      </x:c>
    </x:row>
    <x:row r="626" spans="1:27" customFormat="1" ht="45" customHeight="1">
      <x:c r="A626" s="35" t="s">
        <x:v>352</x:v>
      </x:c>
      <x:c r="B626" s="35" t="s">
        <x:v>77</x:v>
      </x:c>
      <x:c r="C626" s="36" t="s">
        <x:v>21</x:v>
      </x:c>
      <x:c r="D626" s="37" t="s">
        <x:v>78</x:v>
      </x:c>
      <x:c r="E626" s="36" t="s"/>
      <x:c r="F626" s="36" t="s"/>
      <x:c r="G626" s="36" t="s"/>
      <x:c r="H626" s="38" t="s">
        <x:v>123</x:v>
      </x:c>
      <x:c r="I626" s="39" t="n">
        <x:v>1</x:v>
      </x:c>
      <x:c r="J626" s="40" t="s"/>
      <x:c r="K626" s="41">
        <x:f>ROUND(K645,2)</x:f>
      </x:c>
      <x:c r="L626" s="36" t="s"/>
      <x:c r="M626" s="36" t="s"/>
      <x:c r="N626" s="36" t="s"/>
      <x:c r="O626" s="36" t="s"/>
      <x:c r="P626" s="36" t="s"/>
      <x:c r="Q626" s="36" t="s"/>
      <x:c r="R626" s="36" t="s"/>
      <x:c r="S626" s="36" t="s"/>
      <x:c r="T626" s="36" t="s"/>
      <x:c r="U626" s="36" t="s"/>
      <x:c r="V626" s="36" t="s"/>
      <x:c r="W626" s="36" t="s"/>
      <x:c r="X626" s="36" t="s"/>
      <x:c r="Y626" s="36" t="s"/>
      <x:c r="Z626" s="36" t="s"/>
      <x:c r="AA626" s="36" t="s"/>
    </x:row>
    <x:row r="627" spans="1:27">
      <x:c r="B627" s="14" t="s">
        <x:v>136</x:v>
      </x:c>
    </x:row>
    <x:row r="628" spans="1:27">
      <x:c r="B628" s="0" t="s">
        <x:v>165</x:v>
      </x:c>
      <x:c r="C628" s="0" t="s">
        <x:v>126</x:v>
      </x:c>
      <x:c r="D628" s="0" t="s">
        <x:v>166</x:v>
      </x:c>
      <x:c r="E628" s="42" t="n">
        <x:v>1</x:v>
      </x:c>
      <x:c r="F628" s="0" t="s">
        <x:v>128</x:v>
      </x:c>
      <x:c r="G628" s="0" t="s">
        <x:v>129</x:v>
      </x:c>
      <x:c r="H628" s="43" t="n">
        <x:v>18.22</x:v>
      </x:c>
      <x:c r="I628" s="0" t="s">
        <x:v>130</x:v>
      </x:c>
      <x:c r="J628" s="44">
        <x:f>ROUND(E628/I626* H628,5)</x:f>
      </x:c>
      <x:c r="K628" s="45" t="s"/>
    </x:row>
    <x:row r="629" spans="1:27">
      <x:c r="B629" s="0" t="s">
        <x:v>167</x:v>
      </x:c>
      <x:c r="C629" s="0" t="s">
        <x:v>126</x:v>
      </x:c>
      <x:c r="D629" s="0" t="s">
        <x:v>168</x:v>
      </x:c>
      <x:c r="E629" s="42" t="n">
        <x:v>1</x:v>
      </x:c>
      <x:c r="F629" s="0" t="s">
        <x:v>128</x:v>
      </x:c>
      <x:c r="G629" s="0" t="s">
        <x:v>129</x:v>
      </x:c>
      <x:c r="H629" s="43" t="n">
        <x:v>21.24</x:v>
      </x:c>
      <x:c r="I629" s="0" t="s">
        <x:v>130</x:v>
      </x:c>
      <x:c r="J629" s="44">
        <x:f>ROUND(E629/I626* H629,5)</x:f>
      </x:c>
      <x:c r="K629" s="45" t="s"/>
    </x:row>
    <x:row r="630" spans="1:27">
      <x:c r="D630" s="46" t="s">
        <x:v>141</x:v>
      </x:c>
      <x:c r="E630" s="45" t="s"/>
      <x:c r="H630" s="45" t="s"/>
      <x:c r="K630" s="43">
        <x:f>SUM(J628:J629)</x:f>
      </x:c>
    </x:row>
    <x:row r="631" spans="1:27">
      <x:c r="B631" s="14" t="s">
        <x:v>142</x:v>
      </x:c>
      <x:c r="E631" s="45" t="s"/>
      <x:c r="H631" s="45" t="s"/>
      <x:c r="K631" s="45" t="s"/>
    </x:row>
    <x:row r="632" spans="1:27">
      <x:c r="B632" s="0" t="s">
        <x:v>353</x:v>
      </x:c>
      <x:c r="C632" s="0" t="s">
        <x:v>21</x:v>
      </x:c>
      <x:c r="D632" s="0" t="s">
        <x:v>354</x:v>
      </x:c>
      <x:c r="E632" s="42" t="n">
        <x:v>0</x:v>
      </x:c>
      <x:c r="G632" s="0" t="s">
        <x:v>129</x:v>
      </x:c>
      <x:c r="H632" s="43" t="n">
        <x:v>1.68</x:v>
      </x:c>
      <x:c r="I632" s="0" t="s">
        <x:v>130</x:v>
      </x:c>
      <x:c r="J632" s="44">
        <x:f>ROUND(E632* H632,5)</x:f>
      </x:c>
      <x:c r="K632" s="45" t="s"/>
    </x:row>
    <x:row r="633" spans="1:27">
      <x:c r="B633" s="0" t="s">
        <x:v>355</x:v>
      </x:c>
      <x:c r="C633" s="0" t="s">
        <x:v>21</x:v>
      </x:c>
      <x:c r="D633" s="0" t="s">
        <x:v>356</x:v>
      </x:c>
      <x:c r="E633" s="42" t="n">
        <x:v>0</x:v>
      </x:c>
      <x:c r="G633" s="0" t="s">
        <x:v>129</x:v>
      </x:c>
      <x:c r="H633" s="43" t="n">
        <x:v>5.48</x:v>
      </x:c>
      <x:c r="I633" s="0" t="s">
        <x:v>130</x:v>
      </x:c>
      <x:c r="J633" s="44">
        <x:f>ROUND(E633* H633,5)</x:f>
      </x:c>
      <x:c r="K633" s="45" t="s"/>
    </x:row>
    <x:row r="634" spans="1:27">
      <x:c r="B634" s="0" t="s">
        <x:v>357</x:v>
      </x:c>
      <x:c r="C634" s="0" t="s">
        <x:v>21</x:v>
      </x:c>
      <x:c r="D634" s="0" t="s">
        <x:v>358</x:v>
      </x:c>
      <x:c r="E634" s="42" t="n">
        <x:v>3</x:v>
      </x:c>
      <x:c r="G634" s="0" t="s">
        <x:v>129</x:v>
      </x:c>
      <x:c r="H634" s="43" t="n">
        <x:v>3.25</x:v>
      </x:c>
      <x:c r="I634" s="0" t="s">
        <x:v>130</x:v>
      </x:c>
      <x:c r="J634" s="44">
        <x:f>ROUND(E634* H634,5)</x:f>
      </x:c>
      <x:c r="K634" s="45" t="s"/>
    </x:row>
    <x:row r="635" spans="1:27">
      <x:c r="B635" s="0" t="s">
        <x:v>359</x:v>
      </x:c>
      <x:c r="C635" s="0" t="s">
        <x:v>21</x:v>
      </x:c>
      <x:c r="D635" s="0" t="s">
        <x:v>360</x:v>
      </x:c>
      <x:c r="E635" s="42" t="n">
        <x:v>1</x:v>
      </x:c>
      <x:c r="G635" s="0" t="s">
        <x:v>129</x:v>
      </x:c>
      <x:c r="H635" s="43" t="n">
        <x:v>3.25</x:v>
      </x:c>
      <x:c r="I635" s="0" t="s">
        <x:v>130</x:v>
      </x:c>
      <x:c r="J635" s="44">
        <x:f>ROUND(E635* H635,5)</x:f>
      </x:c>
      <x:c r="K635" s="45" t="s"/>
    </x:row>
    <x:row r="636" spans="1:27">
      <x:c r="B636" s="0" t="s">
        <x:v>361</x:v>
      </x:c>
      <x:c r="C636" s="0" t="s">
        <x:v>21</x:v>
      </x:c>
      <x:c r="D636" s="0" t="s">
        <x:v>362</x:v>
      </x:c>
      <x:c r="E636" s="42" t="n">
        <x:v>1</x:v>
      </x:c>
      <x:c r="G636" s="0" t="s">
        <x:v>129</x:v>
      </x:c>
      <x:c r="H636" s="43" t="n">
        <x:v>5.21</x:v>
      </x:c>
      <x:c r="I636" s="0" t="s">
        <x:v>130</x:v>
      </x:c>
      <x:c r="J636" s="44">
        <x:f>ROUND(E636* H636,5)</x:f>
      </x:c>
      <x:c r="K636" s="45" t="s"/>
    </x:row>
    <x:row r="637" spans="1:27">
      <x:c r="B637" s="0" t="s">
        <x:v>363</x:v>
      </x:c>
      <x:c r="C637" s="0" t="s">
        <x:v>21</x:v>
      </x:c>
      <x:c r="D637" s="0" t="s">
        <x:v>364</x:v>
      </x:c>
      <x:c r="E637" s="42" t="n">
        <x:v>0</x:v>
      </x:c>
      <x:c r="G637" s="0" t="s">
        <x:v>129</x:v>
      </x:c>
      <x:c r="H637" s="43" t="n">
        <x:v>5.48</x:v>
      </x:c>
      <x:c r="I637" s="0" t="s">
        <x:v>130</x:v>
      </x:c>
      <x:c r="J637" s="44">
        <x:f>ROUND(E637* H637,5)</x:f>
      </x:c>
      <x:c r="K637" s="45" t="s"/>
    </x:row>
    <x:row r="638" spans="1:27">
      <x:c r="D638" s="46" t="s">
        <x:v>150</x:v>
      </x:c>
      <x:c r="E638" s="45" t="s"/>
      <x:c r="H638" s="45" t="s"/>
      <x:c r="K638" s="43">
        <x:f>SUM(J632:J637)</x:f>
      </x:c>
    </x:row>
    <x:row r="639" spans="1:27">
      <x:c r="B639" s="14" t="s">
        <x:v>365</x:v>
      </x:c>
      <x:c r="E639" s="45" t="s"/>
      <x:c r="H639" s="45" t="s"/>
      <x:c r="K639" s="45" t="s"/>
    </x:row>
    <x:row r="640" spans="1:27">
      <x:c r="B640" s="0" t="s">
        <x:v>366</x:v>
      </x:c>
      <x:c r="C640" s="0" t="s">
        <x:v>152</x:v>
      </x:c>
      <x:c r="D640" s="0" t="s">
        <x:v>367</x:v>
      </x:c>
      <x:c r="E640" s="42" t="n">
        <x:v>2</x:v>
      </x:c>
      <x:c r="G640" s="0" t="s">
        <x:v>152</x:v>
      </x:c>
      <x:c r="H640" s="43" t="n">
        <x:v>57.67</x:v>
      </x:c>
      <x:c r="I640" s="0" t="s">
        <x:v>130</x:v>
      </x:c>
      <x:c r="J640" s="44">
        <x:f>ROUND(E640* H640/100,5)</x:f>
      </x:c>
      <x:c r="K640" s="45" t="s"/>
    </x:row>
    <x:row r="641" spans="1:27">
      <x:c r="D641" s="46" t="s">
        <x:v>368</x:v>
      </x:c>
      <x:c r="E641" s="45" t="s"/>
      <x:c r="H641" s="45" t="s"/>
      <x:c r="K641" s="43">
        <x:f>SUM(J640:J640)</x:f>
      </x:c>
    </x:row>
    <x:row r="642" spans="1:27">
      <x:c r="E642" s="45" t="s"/>
      <x:c r="H642" s="45" t="s"/>
      <x:c r="K642" s="45" t="s"/>
    </x:row>
    <x:row r="643" spans="1:27">
      <x:c r="D643" s="46" t="s">
        <x:v>151</x:v>
      </x:c>
      <x:c r="E643" s="45" t="s"/>
      <x:c r="H643" s="45" t="n">
        <x:v>1.5</x:v>
      </x:c>
      <x:c r="I643" s="0" t="s">
        <x:v>152</x:v>
      </x:c>
      <x:c r="J643" s="0">
        <x:f>ROUND(H643/100*K630,5)</x:f>
      </x:c>
      <x:c r="K643" s="45" t="s"/>
    </x:row>
    <x:row r="644" spans="1:27">
      <x:c r="D644" s="46" t="s">
        <x:v>132</x:v>
      </x:c>
      <x:c r="E644" s="45" t="s"/>
      <x:c r="H644" s="45" t="s"/>
      <x:c r="K644" s="47">
        <x:f>SUM(J627:J643)</x:f>
      </x:c>
    </x:row>
    <x:row r="645" spans="1:27">
      <x:c r="D645" s="46" t="s">
        <x:v>133</x:v>
      </x:c>
      <x:c r="E645" s="45" t="s"/>
      <x:c r="H645" s="45" t="s"/>
      <x:c r="K645" s="47">
        <x:f>SUM(K644:K644)</x:f>
      </x:c>
    </x:row>
    <x:row r="647" spans="1:27" customFormat="1" ht="45" customHeight="1">
      <x:c r="A647" s="35" t="s">
        <x:v>369</x:v>
      </x:c>
      <x:c r="B647" s="35" t="s">
        <x:v>53</x:v>
      </x:c>
      <x:c r="C647" s="36" t="s">
        <x:v>21</x:v>
      </x:c>
      <x:c r="D647" s="37" t="s">
        <x:v>54</x:v>
      </x:c>
      <x:c r="E647" s="36" t="s"/>
      <x:c r="F647" s="36" t="s"/>
      <x:c r="G647" s="36" t="s"/>
      <x:c r="H647" s="38" t="s">
        <x:v>123</x:v>
      </x:c>
      <x:c r="I647" s="39" t="n">
        <x:v>1</x:v>
      </x:c>
      <x:c r="J647" s="40" t="s"/>
      <x:c r="K647" s="41">
        <x:f>ROUND(K659,2)</x:f>
      </x:c>
      <x:c r="L647" s="36" t="s"/>
      <x:c r="M647" s="36" t="s"/>
      <x:c r="N647" s="36" t="s"/>
      <x:c r="O647" s="36" t="s"/>
      <x:c r="P647" s="36" t="s"/>
      <x:c r="Q647" s="36" t="s"/>
      <x:c r="R647" s="36" t="s"/>
      <x:c r="S647" s="36" t="s"/>
      <x:c r="T647" s="36" t="s"/>
      <x:c r="U647" s="36" t="s"/>
      <x:c r="V647" s="36" t="s"/>
      <x:c r="W647" s="36" t="s"/>
      <x:c r="X647" s="36" t="s"/>
      <x:c r="Y647" s="36" t="s"/>
      <x:c r="Z647" s="36" t="s"/>
      <x:c r="AA647" s="36" t="s"/>
    </x:row>
    <x:row r="648" spans="1:27">
      <x:c r="B648" s="14" t="s">
        <x:v>136</x:v>
      </x:c>
    </x:row>
    <x:row r="649" spans="1:27">
      <x:c r="B649" s="0" t="s">
        <x:v>165</x:v>
      </x:c>
      <x:c r="C649" s="0" t="s">
        <x:v>126</x:v>
      </x:c>
      <x:c r="D649" s="0" t="s">
        <x:v>166</x:v>
      </x:c>
      <x:c r="E649" s="42" t="n">
        <x:v>0.33</x:v>
      </x:c>
      <x:c r="F649" s="0" t="s">
        <x:v>128</x:v>
      </x:c>
      <x:c r="G649" s="0" t="s">
        <x:v>129</x:v>
      </x:c>
      <x:c r="H649" s="43" t="n">
        <x:v>18.22</x:v>
      </x:c>
      <x:c r="I649" s="0" t="s">
        <x:v>130</x:v>
      </x:c>
      <x:c r="J649" s="44">
        <x:f>ROUND(E649/I647* H649,5)</x:f>
      </x:c>
      <x:c r="K649" s="45" t="s"/>
    </x:row>
    <x:row r="650" spans="1:27">
      <x:c r="B650" s="0" t="s">
        <x:v>167</x:v>
      </x:c>
      <x:c r="C650" s="0" t="s">
        <x:v>126</x:v>
      </x:c>
      <x:c r="D650" s="0" t="s">
        <x:v>168</x:v>
      </x:c>
      <x:c r="E650" s="42" t="n">
        <x:v>0.33</x:v>
      </x:c>
      <x:c r="F650" s="0" t="s">
        <x:v>128</x:v>
      </x:c>
      <x:c r="G650" s="0" t="s">
        <x:v>129</x:v>
      </x:c>
      <x:c r="H650" s="43" t="n">
        <x:v>21.24</x:v>
      </x:c>
      <x:c r="I650" s="0" t="s">
        <x:v>130</x:v>
      </x:c>
      <x:c r="J650" s="44">
        <x:f>ROUND(E650/I647* H650,5)</x:f>
      </x:c>
      <x:c r="K650" s="45" t="s"/>
    </x:row>
    <x:row r="651" spans="1:27">
      <x:c r="D651" s="46" t="s">
        <x:v>141</x:v>
      </x:c>
      <x:c r="E651" s="45" t="s"/>
      <x:c r="H651" s="45" t="s"/>
      <x:c r="K651" s="43">
        <x:f>SUM(J649:J650)</x:f>
      </x:c>
    </x:row>
    <x:row r="652" spans="1:27">
      <x:c r="B652" s="14" t="s">
        <x:v>142</x:v>
      </x:c>
      <x:c r="E652" s="45" t="s"/>
      <x:c r="H652" s="45" t="s"/>
      <x:c r="K652" s="45" t="s"/>
    </x:row>
    <x:row r="653" spans="1:27">
      <x:c r="B653" s="0" t="s">
        <x:v>370</x:v>
      </x:c>
      <x:c r="C653" s="0" t="s">
        <x:v>21</x:v>
      </x:c>
      <x:c r="D653" s="0" t="s">
        <x:v>371</x:v>
      </x:c>
      <x:c r="E653" s="42" t="n">
        <x:v>1</x:v>
      </x:c>
      <x:c r="G653" s="0" t="s">
        <x:v>129</x:v>
      </x:c>
      <x:c r="H653" s="43" t="n">
        <x:v>1.11</x:v>
      </x:c>
      <x:c r="I653" s="0" t="s">
        <x:v>130</x:v>
      </x:c>
      <x:c r="J653" s="44">
        <x:f>ROUND(E653* H653,5)</x:f>
      </x:c>
      <x:c r="K653" s="45" t="s"/>
    </x:row>
    <x:row r="654" spans="1:27">
      <x:c r="B654" s="0" t="s">
        <x:v>372</x:v>
      </x:c>
      <x:c r="C654" s="0" t="s">
        <x:v>21</x:v>
      </x:c>
      <x:c r="D654" s="0" t="s">
        <x:v>373</x:v>
      </x:c>
      <x:c r="E654" s="42" t="n">
        <x:v>1</x:v>
      </x:c>
      <x:c r="G654" s="0" t="s">
        <x:v>129</x:v>
      </x:c>
      <x:c r="H654" s="43" t="n">
        <x:v>26.99</x:v>
      </x:c>
      <x:c r="I654" s="0" t="s">
        <x:v>130</x:v>
      </x:c>
      <x:c r="J654" s="44">
        <x:f>ROUND(E654* H654,5)</x:f>
      </x:c>
      <x:c r="K654" s="45" t="s"/>
    </x:row>
    <x:row r="655" spans="1:27">
      <x:c r="D655" s="46" t="s">
        <x:v>150</x:v>
      </x:c>
      <x:c r="E655" s="45" t="s"/>
      <x:c r="H655" s="45" t="s"/>
      <x:c r="K655" s="43">
        <x:f>SUM(J653:J654)</x:f>
      </x:c>
    </x:row>
    <x:row r="656" spans="1:27">
      <x:c r="E656" s="45" t="s"/>
      <x:c r="H656" s="45" t="s"/>
      <x:c r="K656" s="45" t="s"/>
    </x:row>
    <x:row r="657" spans="1:27">
      <x:c r="D657" s="46" t="s">
        <x:v>151</x:v>
      </x:c>
      <x:c r="E657" s="45" t="s"/>
      <x:c r="H657" s="45" t="n">
        <x:v>1.5</x:v>
      </x:c>
      <x:c r="I657" s="0" t="s">
        <x:v>152</x:v>
      </x:c>
      <x:c r="J657" s="0">
        <x:f>ROUND(H657/100*K651,5)</x:f>
      </x:c>
      <x:c r="K657" s="45" t="s"/>
    </x:row>
    <x:row r="658" spans="1:27">
      <x:c r="D658" s="46" t="s">
        <x:v>132</x:v>
      </x:c>
      <x:c r="E658" s="45" t="s"/>
      <x:c r="H658" s="45" t="s"/>
      <x:c r="K658" s="47">
        <x:f>SUM(J648:J657)</x:f>
      </x:c>
    </x:row>
    <x:row r="659" spans="1:27">
      <x:c r="D659" s="46" t="s">
        <x:v>133</x:v>
      </x:c>
      <x:c r="E659" s="45" t="s"/>
      <x:c r="H659" s="45" t="s"/>
      <x:c r="K659" s="47">
        <x:f>SUM(K658:K658)</x:f>
      </x:c>
    </x:row>
    <x:row r="661" spans="1:27" customFormat="1" ht="45" customHeight="1">
      <x:c r="A661" s="35" t="s">
        <x:v>374</x:v>
      </x:c>
      <x:c r="B661" s="35" t="s">
        <x:v>87</x:v>
      </x:c>
      <x:c r="C661" s="36" t="s">
        <x:v>88</x:v>
      </x:c>
      <x:c r="D661" s="37" t="s">
        <x:v>89</x:v>
      </x:c>
      <x:c r="E661" s="36" t="s"/>
      <x:c r="F661" s="36" t="s"/>
      <x:c r="G661" s="36" t="s"/>
      <x:c r="H661" s="38" t="s">
        <x:v>123</x:v>
      </x:c>
      <x:c r="I661" s="39" t="n">
        <x:v>1</x:v>
      </x:c>
      <x:c r="J661" s="40" t="s"/>
      <x:c r="K661" s="41">
        <x:f>ROUND(K672,2)</x:f>
      </x:c>
      <x:c r="L661" s="36" t="s"/>
      <x:c r="M661" s="36" t="s"/>
      <x:c r="N661" s="36" t="s"/>
      <x:c r="O661" s="36" t="s"/>
      <x:c r="P661" s="36" t="s"/>
      <x:c r="Q661" s="36" t="s"/>
      <x:c r="R661" s="36" t="s"/>
      <x:c r="S661" s="36" t="s"/>
      <x:c r="T661" s="36" t="s"/>
      <x:c r="U661" s="36" t="s"/>
      <x:c r="V661" s="36" t="s"/>
      <x:c r="W661" s="36" t="s"/>
      <x:c r="X661" s="36" t="s"/>
      <x:c r="Y661" s="36" t="s"/>
      <x:c r="Z661" s="36" t="s"/>
      <x:c r="AA661" s="36" t="s"/>
    </x:row>
    <x:row r="662" spans="1:27">
      <x:c r="B662" s="14" t="s">
        <x:v>136</x:v>
      </x:c>
    </x:row>
    <x:row r="663" spans="1:27">
      <x:c r="B663" s="0" t="s">
        <x:v>375</x:v>
      </x:c>
      <x:c r="C663" s="0" t="s">
        <x:v>126</x:v>
      </x:c>
      <x:c r="D663" s="0" t="s">
        <x:v>376</x:v>
      </x:c>
      <x:c r="E663" s="42" t="n">
        <x:v>0.8</x:v>
      </x:c>
      <x:c r="F663" s="0" t="s">
        <x:v>128</x:v>
      </x:c>
      <x:c r="G663" s="0" t="s">
        <x:v>129</x:v>
      </x:c>
      <x:c r="H663" s="43" t="n">
        <x:v>17.74</x:v>
      </x:c>
      <x:c r="I663" s="0" t="s">
        <x:v>130</x:v>
      </x:c>
      <x:c r="J663" s="44">
        <x:f>ROUND(E663/I661* H663,5)</x:f>
      </x:c>
      <x:c r="K663" s="45" t="s"/>
    </x:row>
    <x:row r="664" spans="1:27">
      <x:c r="D664" s="46" t="s">
        <x:v>141</x:v>
      </x:c>
      <x:c r="E664" s="45" t="s"/>
      <x:c r="H664" s="45" t="s"/>
      <x:c r="K664" s="43">
        <x:f>SUM(J663:J663)</x:f>
      </x:c>
    </x:row>
    <x:row r="665" spans="1:27">
      <x:c r="B665" s="14" t="s">
        <x:v>124</x:v>
      </x:c>
      <x:c r="E665" s="45" t="s"/>
      <x:c r="H665" s="45" t="s"/>
      <x:c r="K665" s="45" t="s"/>
    </x:row>
    <x:row r="666" spans="1:27">
      <x:c r="B666" s="0" t="s">
        <x:v>377</x:v>
      </x:c>
      <x:c r="C666" s="0" t="s">
        <x:v>126</x:v>
      </x:c>
      <x:c r="D666" s="0" t="s">
        <x:v>378</x:v>
      </x:c>
      <x:c r="E666" s="42" t="n">
        <x:v>0.4</x:v>
      </x:c>
      <x:c r="F666" s="0" t="s">
        <x:v>128</x:v>
      </x:c>
      <x:c r="G666" s="0" t="s">
        <x:v>129</x:v>
      </x:c>
      <x:c r="H666" s="43" t="n">
        <x:v>13.13</x:v>
      </x:c>
      <x:c r="I666" s="0" t="s">
        <x:v>130</x:v>
      </x:c>
      <x:c r="J666" s="44">
        <x:f>ROUND(E666/I661* H666,5)</x:f>
      </x:c>
      <x:c r="K666" s="45" t="s"/>
    </x:row>
    <x:row r="667" spans="1:27">
      <x:c r="B667" s="0" t="s">
        <x:v>125</x:v>
      </x:c>
      <x:c r="C667" s="0" t="s">
        <x:v>126</x:v>
      </x:c>
      <x:c r="D667" s="0" t="s">
        <x:v>127</x:v>
      </x:c>
      <x:c r="E667" s="42" t="n">
        <x:v>0.483</x:v>
      </x:c>
      <x:c r="F667" s="0" t="s">
        <x:v>128</x:v>
      </x:c>
      <x:c r="G667" s="0" t="s">
        <x:v>129</x:v>
      </x:c>
      <x:c r="H667" s="43" t="n">
        <x:v>42.7</x:v>
      </x:c>
      <x:c r="I667" s="0" t="s">
        <x:v>130</x:v>
      </x:c>
      <x:c r="J667" s="44">
        <x:f>ROUND(E667/I661* H667,5)</x:f>
      </x:c>
      <x:c r="K667" s="45" t="s"/>
    </x:row>
    <x:row r="668" spans="1:27">
      <x:c r="D668" s="46" t="s">
        <x:v>131</x:v>
      </x:c>
      <x:c r="E668" s="45" t="s"/>
      <x:c r="H668" s="45" t="s"/>
      <x:c r="K668" s="43">
        <x:f>SUM(J666:J667)</x:f>
      </x:c>
    </x:row>
    <x:row r="669" spans="1:27">
      <x:c r="E669" s="45" t="s"/>
      <x:c r="H669" s="45" t="s"/>
      <x:c r="K669" s="45" t="s"/>
    </x:row>
    <x:row r="670" spans="1:27">
      <x:c r="D670" s="46" t="s">
        <x:v>151</x:v>
      </x:c>
      <x:c r="E670" s="45" t="s"/>
      <x:c r="H670" s="45" t="n">
        <x:v>1.5</x:v>
      </x:c>
      <x:c r="I670" s="0" t="s">
        <x:v>152</x:v>
      </x:c>
      <x:c r="J670" s="0">
        <x:f>ROUND(H670/100*K664,5)</x:f>
      </x:c>
      <x:c r="K670" s="45" t="s"/>
    </x:row>
    <x:row r="671" spans="1:27">
      <x:c r="D671" s="46" t="s">
        <x:v>132</x:v>
      </x:c>
      <x:c r="E671" s="45" t="s"/>
      <x:c r="H671" s="45" t="s"/>
      <x:c r="K671" s="47">
        <x:f>SUM(J662:J670)</x:f>
      </x:c>
    </x:row>
    <x:row r="672" spans="1:27">
      <x:c r="D672" s="46" t="s">
        <x:v>133</x:v>
      </x:c>
      <x:c r="E672" s="45" t="s"/>
      <x:c r="H672" s="45" t="s"/>
      <x:c r="K672" s="47">
        <x:f>SUM(K671:K671)</x:f>
      </x:c>
    </x:row>
    <x:row r="674" spans="1:27" customFormat="1" ht="45" customHeight="1">
      <x:c r="A674" s="35" t="s">
        <x:v>379</x:v>
      </x:c>
      <x:c r="B674" s="35" t="s">
        <x:v>90</x:v>
      </x:c>
      <x:c r="C674" s="36" t="s">
        <x:v>88</x:v>
      </x:c>
      <x:c r="D674" s="37" t="s">
        <x:v>91</x:v>
      </x:c>
      <x:c r="E674" s="36" t="s"/>
      <x:c r="F674" s="36" t="s"/>
      <x:c r="G674" s="36" t="s"/>
      <x:c r="H674" s="38" t="s">
        <x:v>123</x:v>
      </x:c>
      <x:c r="I674" s="39" t="n">
        <x:v>1</x:v>
      </x:c>
      <x:c r="J674" s="40" t="s"/>
      <x:c r="K674" s="41">
        <x:f>ROUND(K688,2)</x:f>
      </x:c>
      <x:c r="L674" s="36" t="s"/>
      <x:c r="M674" s="36" t="s"/>
      <x:c r="N674" s="36" t="s"/>
      <x:c r="O674" s="36" t="s"/>
      <x:c r="P674" s="36" t="s"/>
      <x:c r="Q674" s="36" t="s"/>
      <x:c r="R674" s="36" t="s"/>
      <x:c r="S674" s="36" t="s"/>
      <x:c r="T674" s="36" t="s"/>
      <x:c r="U674" s="36" t="s"/>
      <x:c r="V674" s="36" t="s"/>
      <x:c r="W674" s="36" t="s"/>
      <x:c r="X674" s="36" t="s"/>
      <x:c r="Y674" s="36" t="s"/>
      <x:c r="Z674" s="36" t="s"/>
      <x:c r="AA674" s="36" t="s"/>
    </x:row>
    <x:row r="675" spans="1:27">
      <x:c r="B675" s="14" t="s">
        <x:v>136</x:v>
      </x:c>
    </x:row>
    <x:row r="676" spans="1:27">
      <x:c r="B676" s="0" t="s">
        <x:v>375</x:v>
      </x:c>
      <x:c r="C676" s="0" t="s">
        <x:v>126</x:v>
      </x:c>
      <x:c r="D676" s="0" t="s">
        <x:v>376</x:v>
      </x:c>
      <x:c r="E676" s="42" t="n">
        <x:v>0.2</x:v>
      </x:c>
      <x:c r="F676" s="0" t="s">
        <x:v>128</x:v>
      </x:c>
      <x:c r="G676" s="0" t="s">
        <x:v>129</x:v>
      </x:c>
      <x:c r="H676" s="43" t="n">
        <x:v>17.74</x:v>
      </x:c>
      <x:c r="I676" s="0" t="s">
        <x:v>130</x:v>
      </x:c>
      <x:c r="J676" s="44">
        <x:f>ROUND(E676/I674* H676,5)</x:f>
      </x:c>
      <x:c r="K676" s="45" t="s"/>
    </x:row>
    <x:row r="677" spans="1:27">
      <x:c r="D677" s="46" t="s">
        <x:v>141</x:v>
      </x:c>
      <x:c r="E677" s="45" t="s"/>
      <x:c r="H677" s="45" t="s"/>
      <x:c r="K677" s="43">
        <x:f>SUM(J676:J676)</x:f>
      </x:c>
    </x:row>
    <x:row r="678" spans="1:27">
      <x:c r="B678" s="14" t="s">
        <x:v>124</x:v>
      </x:c>
      <x:c r="E678" s="45" t="s"/>
      <x:c r="H678" s="45" t="s"/>
      <x:c r="K678" s="45" t="s"/>
    </x:row>
    <x:row r="679" spans="1:27">
      <x:c r="B679" s="0" t="s">
        <x:v>125</x:v>
      </x:c>
      <x:c r="C679" s="0" t="s">
        <x:v>126</x:v>
      </x:c>
      <x:c r="D679" s="0" t="s">
        <x:v>127</x:v>
      </x:c>
      <x:c r="E679" s="42" t="n">
        <x:v>0.06</x:v>
      </x:c>
      <x:c r="F679" s="0" t="s">
        <x:v>128</x:v>
      </x:c>
      <x:c r="G679" s="0" t="s">
        <x:v>129</x:v>
      </x:c>
      <x:c r="H679" s="43" t="n">
        <x:v>42.7</x:v>
      </x:c>
      <x:c r="I679" s="0" t="s">
        <x:v>130</x:v>
      </x:c>
      <x:c r="J679" s="44">
        <x:f>ROUND(E679/I674* H679,5)</x:f>
      </x:c>
      <x:c r="K679" s="45" t="s"/>
    </x:row>
    <x:row r="680" spans="1:27">
      <x:c r="B680" s="0" t="s">
        <x:v>380</x:v>
      </x:c>
      <x:c r="C680" s="0" t="s">
        <x:v>126</x:v>
      </x:c>
      <x:c r="D680" s="0" t="s">
        <x:v>381</x:v>
      </x:c>
      <x:c r="E680" s="42" t="n">
        <x:v>0.2</x:v>
      </x:c>
      <x:c r="F680" s="0" t="s">
        <x:v>128</x:v>
      </x:c>
      <x:c r="G680" s="0" t="s">
        <x:v>129</x:v>
      </x:c>
      <x:c r="H680" s="43" t="n">
        <x:v>4.6</x:v>
      </x:c>
      <x:c r="I680" s="0" t="s">
        <x:v>130</x:v>
      </x:c>
      <x:c r="J680" s="44">
        <x:f>ROUND(E680/I674* H680,5)</x:f>
      </x:c>
      <x:c r="K680" s="45" t="s"/>
    </x:row>
    <x:row r="681" spans="1:27">
      <x:c r="D681" s="46" t="s">
        <x:v>131</x:v>
      </x:c>
      <x:c r="E681" s="45" t="s"/>
      <x:c r="H681" s="45" t="s"/>
      <x:c r="K681" s="43">
        <x:f>SUM(J679:J680)</x:f>
      </x:c>
    </x:row>
    <x:row r="682" spans="1:27">
      <x:c r="B682" s="14" t="s">
        <x:v>142</x:v>
      </x:c>
      <x:c r="E682" s="45" t="s"/>
      <x:c r="H682" s="45" t="s"/>
      <x:c r="K682" s="45" t="s"/>
    </x:row>
    <x:row r="683" spans="1:27">
      <x:c r="B683" s="0" t="s">
        <x:v>382</x:v>
      </x:c>
      <x:c r="C683" s="0" t="s">
        <x:v>93</x:v>
      </x:c>
      <x:c r="D683" s="0" t="s">
        <x:v>383</x:v>
      </x:c>
      <x:c r="E683" s="42" t="n">
        <x:v>1.55</x:v>
      </x:c>
      <x:c r="G683" s="0" t="s">
        <x:v>129</x:v>
      </x:c>
      <x:c r="H683" s="43" t="n">
        <x:v>8.37</x:v>
      </x:c>
      <x:c r="I683" s="0" t="s">
        <x:v>130</x:v>
      </x:c>
      <x:c r="J683" s="44">
        <x:f>ROUND(E683* H683,5)</x:f>
      </x:c>
      <x:c r="K683" s="45" t="s"/>
    </x:row>
    <x:row r="684" spans="1:27">
      <x:c r="D684" s="46" t="s">
        <x:v>150</x:v>
      </x:c>
      <x:c r="E684" s="45" t="s"/>
      <x:c r="H684" s="45" t="s"/>
      <x:c r="K684" s="43">
        <x:f>SUM(J683:J683)</x:f>
      </x:c>
    </x:row>
    <x:row r="685" spans="1:27">
      <x:c r="E685" s="45" t="s"/>
      <x:c r="H685" s="45" t="s"/>
      <x:c r="K685" s="45" t="s"/>
    </x:row>
    <x:row r="686" spans="1:27">
      <x:c r="D686" s="46" t="s">
        <x:v>151</x:v>
      </x:c>
      <x:c r="E686" s="45" t="s"/>
      <x:c r="H686" s="45" t="n">
        <x:v>1.5</x:v>
      </x:c>
      <x:c r="I686" s="0" t="s">
        <x:v>152</x:v>
      </x:c>
      <x:c r="J686" s="0">
        <x:f>ROUND(H686/100*K677,5)</x:f>
      </x:c>
      <x:c r="K686" s="45" t="s"/>
    </x:row>
    <x:row r="687" spans="1:27">
      <x:c r="D687" s="46" t="s">
        <x:v>132</x:v>
      </x:c>
      <x:c r="E687" s="45" t="s"/>
      <x:c r="H687" s="45" t="s"/>
      <x:c r="K687" s="47">
        <x:f>SUM(J675:J686)</x:f>
      </x:c>
    </x:row>
    <x:row r="688" spans="1:27">
      <x:c r="D688" s="46" t="s">
        <x:v>133</x:v>
      </x:c>
      <x:c r="E688" s="45" t="s"/>
      <x:c r="H688" s="45" t="s"/>
      <x:c r="K688" s="47">
        <x:f>SUM(K687:K687)</x:f>
      </x:c>
    </x:row>
    <x:row r="690" spans="1:27" customFormat="1" ht="45" customHeight="1">
      <x:c r="A690" s="35" t="s">
        <x:v>384</x:v>
      </x:c>
      <x:c r="B690" s="35" t="s">
        <x:v>106</x:v>
      </x:c>
      <x:c r="C690" s="36" t="s">
        <x:v>107</x:v>
      </x:c>
      <x:c r="D690" s="37" t="s">
        <x:v>108</x:v>
      </x:c>
      <x:c r="E690" s="36" t="s"/>
      <x:c r="F690" s="36" t="s"/>
      <x:c r="G690" s="36" t="s"/>
      <x:c r="H690" s="38" t="s">
        <x:v>123</x:v>
      </x:c>
      <x:c r="I690" s="39" t="n">
        <x:v>1</x:v>
      </x:c>
      <x:c r="J690" s="40" t="s"/>
      <x:c r="K690" s="41" t="n">
        <x:v>796.87</x:v>
      </x:c>
      <x:c r="L690" s="36" t="s"/>
      <x:c r="M690" s="36" t="s"/>
      <x:c r="N690" s="36" t="s"/>
      <x:c r="O690" s="36" t="s"/>
      <x:c r="P690" s="36" t="s"/>
      <x:c r="Q690" s="36" t="s"/>
      <x:c r="R690" s="36" t="s"/>
      <x:c r="S690" s="36" t="s"/>
      <x:c r="T690" s="36" t="s"/>
      <x:c r="U690" s="36" t="s"/>
      <x:c r="V690" s="36" t="s"/>
      <x:c r="W690" s="36" t="s"/>
      <x:c r="X690" s="36" t="s"/>
      <x:c r="Y690" s="36" t="s"/>
      <x:c r="Z690" s="36" t="s"/>
      <x:c r="AA690" s="36" t="s"/>
    </x:row>
    <x:row r="691" spans="1:27" customFormat="1" ht="45" customHeight="1">
      <x:c r="A691" s="35" t="s">
        <x:v>385</x:v>
      </x:c>
      <x:c r="B691" s="35" t="s">
        <x:v>79</x:v>
      </x:c>
      <x:c r="C691" s="36" t="s">
        <x:v>21</x:v>
      </x:c>
      <x:c r="D691" s="37" t="s">
        <x:v>80</x:v>
      </x:c>
      <x:c r="E691" s="36" t="s"/>
      <x:c r="F691" s="36" t="s"/>
      <x:c r="G691" s="36" t="s"/>
      <x:c r="H691" s="38" t="s">
        <x:v>123</x:v>
      </x:c>
      <x:c r="I691" s="39" t="n">
        <x:v>1</x:v>
      </x:c>
      <x:c r="J691" s="40" t="s"/>
      <x:c r="K691" s="41">
        <x:f>ROUND(K702,2)</x:f>
      </x:c>
      <x:c r="L691" s="36" t="s"/>
      <x:c r="M691" s="36" t="s"/>
      <x:c r="N691" s="36" t="s"/>
      <x:c r="O691" s="36" t="s"/>
      <x:c r="P691" s="36" t="s"/>
      <x:c r="Q691" s="36" t="s"/>
      <x:c r="R691" s="36" t="s"/>
      <x:c r="S691" s="36" t="s"/>
      <x:c r="T691" s="36" t="s"/>
      <x:c r="U691" s="36" t="s"/>
      <x:c r="V691" s="36" t="s"/>
      <x:c r="W691" s="36" t="s"/>
      <x:c r="X691" s="36" t="s"/>
      <x:c r="Y691" s="36" t="s"/>
      <x:c r="Z691" s="36" t="s"/>
      <x:c r="AA691" s="36" t="s"/>
    </x:row>
    <x:row r="692" spans="1:27">
      <x:c r="B692" s="14" t="s">
        <x:v>136</x:v>
      </x:c>
    </x:row>
    <x:row r="693" spans="1:27">
      <x:c r="B693" s="0" t="s">
        <x:v>165</x:v>
      </x:c>
      <x:c r="C693" s="0" t="s">
        <x:v>126</x:v>
      </x:c>
      <x:c r="D693" s="0" t="s">
        <x:v>166</x:v>
      </x:c>
      <x:c r="E693" s="42" t="n">
        <x:v>0.25</x:v>
      </x:c>
      <x:c r="F693" s="0" t="s">
        <x:v>128</x:v>
      </x:c>
      <x:c r="G693" s="0" t="s">
        <x:v>129</x:v>
      </x:c>
      <x:c r="H693" s="43" t="n">
        <x:v>18.22</x:v>
      </x:c>
      <x:c r="I693" s="0" t="s">
        <x:v>130</x:v>
      </x:c>
      <x:c r="J693" s="44">
        <x:f>ROUND(E693/I691* H693,5)</x:f>
      </x:c>
      <x:c r="K693" s="45" t="s"/>
    </x:row>
    <x:row r="694" spans="1:27">
      <x:c r="B694" s="0" t="s">
        <x:v>167</x:v>
      </x:c>
      <x:c r="C694" s="0" t="s">
        <x:v>126</x:v>
      </x:c>
      <x:c r="D694" s="0" t="s">
        <x:v>168</x:v>
      </x:c>
      <x:c r="E694" s="42" t="n">
        <x:v>0.25</x:v>
      </x:c>
      <x:c r="F694" s="0" t="s">
        <x:v>128</x:v>
      </x:c>
      <x:c r="G694" s="0" t="s">
        <x:v>129</x:v>
      </x:c>
      <x:c r="H694" s="43" t="n">
        <x:v>21.24</x:v>
      </x:c>
      <x:c r="I694" s="0" t="s">
        <x:v>130</x:v>
      </x:c>
      <x:c r="J694" s="44">
        <x:f>ROUND(E694/I691* H694,5)</x:f>
      </x:c>
      <x:c r="K694" s="45" t="s"/>
    </x:row>
    <x:row r="695" spans="1:27">
      <x:c r="D695" s="46" t="s">
        <x:v>141</x:v>
      </x:c>
      <x:c r="E695" s="45" t="s"/>
      <x:c r="H695" s="45" t="s"/>
      <x:c r="K695" s="43">
        <x:f>SUM(J693:J694)</x:f>
      </x:c>
    </x:row>
    <x:row r="696" spans="1:27">
      <x:c r="B696" s="14" t="s">
        <x:v>142</x:v>
      </x:c>
      <x:c r="E696" s="45" t="s"/>
      <x:c r="H696" s="45" t="s"/>
      <x:c r="K696" s="45" t="s"/>
    </x:row>
    <x:row r="697" spans="1:27">
      <x:c r="B697" s="0" t="s">
        <x:v>386</x:v>
      </x:c>
      <x:c r="C697" s="0" t="s">
        <x:v>21</x:v>
      </x:c>
      <x:c r="D697" s="0" t="s">
        <x:v>387</x:v>
      </x:c>
      <x:c r="E697" s="42" t="n">
        <x:v>1</x:v>
      </x:c>
      <x:c r="G697" s="0" t="s">
        <x:v>129</x:v>
      </x:c>
      <x:c r="H697" s="43" t="n">
        <x:v>21.57</x:v>
      </x:c>
      <x:c r="I697" s="0" t="s">
        <x:v>130</x:v>
      </x:c>
      <x:c r="J697" s="44">
        <x:f>ROUND(E697* H697,5)</x:f>
      </x:c>
      <x:c r="K697" s="45" t="s"/>
    </x:row>
    <x:row r="698" spans="1:27">
      <x:c r="D698" s="46" t="s">
        <x:v>150</x:v>
      </x:c>
      <x:c r="E698" s="45" t="s"/>
      <x:c r="H698" s="45" t="s"/>
      <x:c r="K698" s="43">
        <x:f>SUM(J697:J697)</x:f>
      </x:c>
    </x:row>
    <x:row r="699" spans="1:27">
      <x:c r="E699" s="45" t="s"/>
      <x:c r="H699" s="45" t="s"/>
      <x:c r="K699" s="45" t="s"/>
    </x:row>
    <x:row r="700" spans="1:27">
      <x:c r="D700" s="46" t="s">
        <x:v>151</x:v>
      </x:c>
      <x:c r="E700" s="45" t="s"/>
      <x:c r="H700" s="45" t="n">
        <x:v>1.5</x:v>
      </x:c>
      <x:c r="I700" s="0" t="s">
        <x:v>152</x:v>
      </x:c>
      <x:c r="J700" s="0">
        <x:f>ROUND(H700/100*K695,5)</x:f>
      </x:c>
      <x:c r="K700" s="45" t="s"/>
    </x:row>
    <x:row r="701" spans="1:27">
      <x:c r="D701" s="46" t="s">
        <x:v>132</x:v>
      </x:c>
      <x:c r="E701" s="45" t="s"/>
      <x:c r="H701" s="45" t="s"/>
      <x:c r="K701" s="47">
        <x:f>SUM(J692:J700)</x:f>
      </x:c>
    </x:row>
    <x:row r="702" spans="1:27">
      <x:c r="D702" s="46" t="s">
        <x:v>133</x:v>
      </x:c>
      <x:c r="E702" s="45" t="s"/>
      <x:c r="H702" s="45" t="s"/>
      <x:c r="K702" s="47">
        <x:f>SUM(K701:K701)</x:f>
      </x:c>
    </x:row>
    <x:row r="704" spans="1:27" customFormat="1" ht="45" customHeight="1">
      <x:c r="A704" s="35" t="s">
        <x:v>388</x:v>
      </x:c>
      <x:c r="B704" s="35" t="s">
        <x:v>92</x:v>
      </x:c>
      <x:c r="C704" s="36" t="s">
        <x:v>93</x:v>
      </x:c>
      <x:c r="D704" s="37" t="s">
        <x:v>94</x:v>
      </x:c>
      <x:c r="E704" s="36" t="s"/>
      <x:c r="F704" s="36" t="s"/>
      <x:c r="G704" s="36" t="s"/>
      <x:c r="H704" s="38" t="s">
        <x:v>123</x:v>
      </x:c>
      <x:c r="I704" s="39" t="n">
        <x:v>1</x:v>
      </x:c>
      <x:c r="J704" s="40" t="s"/>
      <x:c r="K704" s="41">
        <x:f>ROUND(K720,2)</x:f>
      </x:c>
      <x:c r="L704" s="36" t="s"/>
      <x:c r="M704" s="36" t="s"/>
      <x:c r="N704" s="36" t="s"/>
      <x:c r="O704" s="36" t="s"/>
      <x:c r="P704" s="36" t="s"/>
      <x:c r="Q704" s="36" t="s"/>
      <x:c r="R704" s="36" t="s"/>
      <x:c r="S704" s="36" t="s"/>
      <x:c r="T704" s="36" t="s"/>
      <x:c r="U704" s="36" t="s"/>
      <x:c r="V704" s="36" t="s"/>
      <x:c r="W704" s="36" t="s"/>
      <x:c r="X704" s="36" t="s"/>
      <x:c r="Y704" s="36" t="s"/>
      <x:c r="Z704" s="36" t="s"/>
      <x:c r="AA704" s="36" t="s"/>
    </x:row>
    <x:row r="705" spans="1:27">
      <x:c r="B705" s="14" t="s">
        <x:v>136</x:v>
      </x:c>
    </x:row>
    <x:row r="706" spans="1:27">
      <x:c r="B706" s="0" t="s">
        <x:v>389</x:v>
      </x:c>
      <x:c r="C706" s="0" t="s">
        <x:v>126</x:v>
      </x:c>
      <x:c r="D706" s="0" t="s">
        <x:v>390</x:v>
      </x:c>
      <x:c r="E706" s="42" t="n">
        <x:v>0.3</x:v>
      </x:c>
      <x:c r="F706" s="0" t="s">
        <x:v>128</x:v>
      </x:c>
      <x:c r="G706" s="0" t="s">
        <x:v>129</x:v>
      </x:c>
      <x:c r="H706" s="43" t="n">
        <x:v>20.55</x:v>
      </x:c>
      <x:c r="I706" s="0" t="s">
        <x:v>130</x:v>
      </x:c>
      <x:c r="J706" s="44">
        <x:f>ROUND(E706/I704* H706,5)</x:f>
      </x:c>
      <x:c r="K706" s="45" t="s"/>
    </x:row>
    <x:row r="707" spans="1:27">
      <x:c r="B707" s="0" t="s">
        <x:v>278</x:v>
      </x:c>
      <x:c r="C707" s="0" t="s">
        <x:v>126</x:v>
      </x:c>
      <x:c r="D707" s="0" t="s">
        <x:v>279</x:v>
      </x:c>
      <x:c r="E707" s="42" t="n">
        <x:v>0.6</x:v>
      </x:c>
      <x:c r="F707" s="0" t="s">
        <x:v>128</x:v>
      </x:c>
      <x:c r="G707" s="0" t="s">
        <x:v>129</x:v>
      </x:c>
      <x:c r="H707" s="43" t="n">
        <x:v>14.18</x:v>
      </x:c>
      <x:c r="I707" s="0" t="s">
        <x:v>130</x:v>
      </x:c>
      <x:c r="J707" s="44">
        <x:f>ROUND(E707/I704* H707,5)</x:f>
      </x:c>
      <x:c r="K707" s="45" t="s"/>
    </x:row>
    <x:row r="708" spans="1:27">
      <x:c r="B708" s="0" t="s">
        <x:v>375</x:v>
      </x:c>
      <x:c r="C708" s="0" t="s">
        <x:v>126</x:v>
      </x:c>
      <x:c r="D708" s="0" t="s">
        <x:v>376</x:v>
      </x:c>
      <x:c r="E708" s="42" t="n">
        <x:v>0.6</x:v>
      </x:c>
      <x:c r="F708" s="0" t="s">
        <x:v>128</x:v>
      </x:c>
      <x:c r="G708" s="0" t="s">
        <x:v>129</x:v>
      </x:c>
      <x:c r="H708" s="43" t="n">
        <x:v>17.74</x:v>
      </x:c>
      <x:c r="I708" s="0" t="s">
        <x:v>130</x:v>
      </x:c>
      <x:c r="J708" s="44">
        <x:f>ROUND(E708/I704* H708,5)</x:f>
      </x:c>
      <x:c r="K708" s="45" t="s"/>
    </x:row>
    <x:row r="709" spans="1:27">
      <x:c r="D709" s="46" t="s">
        <x:v>141</x:v>
      </x:c>
      <x:c r="E709" s="45" t="s"/>
      <x:c r="H709" s="45" t="s"/>
      <x:c r="K709" s="43">
        <x:f>SUM(J706:J708)</x:f>
      </x:c>
    </x:row>
    <x:row r="710" spans="1:27">
      <x:c r="B710" s="14" t="s">
        <x:v>124</x:v>
      </x:c>
      <x:c r="E710" s="45" t="s"/>
      <x:c r="H710" s="45" t="s"/>
      <x:c r="K710" s="45" t="s"/>
    </x:row>
    <x:row r="711" spans="1:27">
      <x:c r="B711" s="0" t="s">
        <x:v>391</x:v>
      </x:c>
      <x:c r="C711" s="0" t="s">
        <x:v>126</x:v>
      </x:c>
      <x:c r="D711" s="0" t="s">
        <x:v>392</x:v>
      </x:c>
      <x:c r="E711" s="42" t="n">
        <x:v>0.6</x:v>
      </x:c>
      <x:c r="F711" s="0" t="s">
        <x:v>128</x:v>
      </x:c>
      <x:c r="G711" s="0" t="s">
        <x:v>129</x:v>
      </x:c>
      <x:c r="H711" s="43" t="n">
        <x:v>6.5</x:v>
      </x:c>
      <x:c r="I711" s="0" t="s">
        <x:v>130</x:v>
      </x:c>
      <x:c r="J711" s="44">
        <x:f>ROUND(E711/I704* H711,5)</x:f>
      </x:c>
      <x:c r="K711" s="45" t="s"/>
    </x:row>
    <x:row r="712" spans="1:27">
      <x:c r="D712" s="46" t="s">
        <x:v>131</x:v>
      </x:c>
      <x:c r="E712" s="45" t="s"/>
      <x:c r="H712" s="45" t="s"/>
      <x:c r="K712" s="43">
        <x:f>SUM(J711:J711)</x:f>
      </x:c>
    </x:row>
    <x:row r="713" spans="1:27">
      <x:c r="B713" s="14" t="s">
        <x:v>142</x:v>
      </x:c>
      <x:c r="E713" s="45" t="s"/>
      <x:c r="H713" s="45" t="s"/>
      <x:c r="K713" s="45" t="s"/>
    </x:row>
    <x:row r="714" spans="1:27">
      <x:c r="B714" s="0" t="s">
        <x:v>393</x:v>
      </x:c>
      <x:c r="C714" s="0" t="s">
        <x:v>93</x:v>
      </x:c>
      <x:c r="D714" s="0" t="s">
        <x:v>394</x:v>
      </x:c>
      <x:c r="E714" s="42" t="n">
        <x:v>1.08</x:v>
      </x:c>
      <x:c r="G714" s="0" t="s">
        <x:v>129</x:v>
      </x:c>
      <x:c r="H714" s="43" t="n">
        <x:v>45.88</x:v>
      </x:c>
      <x:c r="I714" s="0" t="s">
        <x:v>130</x:v>
      </x:c>
      <x:c r="J714" s="44">
        <x:f>ROUND(E714* H714,5)</x:f>
      </x:c>
      <x:c r="K714" s="45" t="s"/>
    </x:row>
    <x:row r="715" spans="1:27">
      <x:c r="B715" s="0" t="s">
        <x:v>395</x:v>
      </x:c>
      <x:c r="C715" s="0" t="s">
        <x:v>396</x:v>
      </x:c>
      <x:c r="D715" s="0" t="s">
        <x:v>397</x:v>
      </x:c>
      <x:c r="E715" s="42" t="n">
        <x:v>1.5</x:v>
      </x:c>
      <x:c r="G715" s="0" t="s">
        <x:v>129</x:v>
      </x:c>
      <x:c r="H715" s="43" t="n">
        <x:v>0.21</x:v>
      </x:c>
      <x:c r="I715" s="0" t="s">
        <x:v>130</x:v>
      </x:c>
      <x:c r="J715" s="44">
        <x:f>ROUND(E715* H715,5)</x:f>
      </x:c>
      <x:c r="K715" s="45" t="s"/>
    </x:row>
    <x:row r="716" spans="1:27">
      <x:c r="D716" s="46" t="s">
        <x:v>150</x:v>
      </x:c>
      <x:c r="E716" s="45" t="s"/>
      <x:c r="H716" s="45" t="s"/>
      <x:c r="K716" s="43">
        <x:f>SUM(J714:J715)</x:f>
      </x:c>
    </x:row>
    <x:row r="717" spans="1:27">
      <x:c r="E717" s="45" t="s"/>
      <x:c r="H717" s="45" t="s"/>
      <x:c r="K717" s="45" t="s"/>
    </x:row>
    <x:row r="718" spans="1:27">
      <x:c r="D718" s="46" t="s">
        <x:v>151</x:v>
      </x:c>
      <x:c r="E718" s="45" t="s"/>
      <x:c r="H718" s="45" t="n">
        <x:v>2.5</x:v>
      </x:c>
      <x:c r="I718" s="0" t="s">
        <x:v>152</x:v>
      </x:c>
      <x:c r="J718" s="0">
        <x:f>ROUND(H718/100*K709,5)</x:f>
      </x:c>
      <x:c r="K718" s="45" t="s"/>
    </x:row>
    <x:row r="719" spans="1:27">
      <x:c r="D719" s="46" t="s">
        <x:v>132</x:v>
      </x:c>
      <x:c r="E719" s="45" t="s"/>
      <x:c r="H719" s="45" t="s"/>
      <x:c r="K719" s="47">
        <x:f>SUM(J705:J718)</x:f>
      </x:c>
    </x:row>
    <x:row r="720" spans="1:27">
      <x:c r="D720" s="46" t="s">
        <x:v>133</x:v>
      </x:c>
      <x:c r="E720" s="45" t="s"/>
      <x:c r="H720" s="45" t="s"/>
      <x:c r="K720" s="47">
        <x:f>SUM(K719:K719)</x:f>
      </x:c>
    </x:row>
    <x:row r="722" spans="1:27" customFormat="1" ht="45" customHeight="1">
      <x:c r="A722" s="35" t="s">
        <x:v>398</x:v>
      </x:c>
      <x:c r="B722" s="35" t="s">
        <x:v>111</x:v>
      </x:c>
      <x:c r="C722" s="36" t="n">
        <x:v>1</x:v>
      </x:c>
      <x:c r="D722" s="37" t="s">
        <x:v>113</x:v>
      </x:c>
      <x:c r="E722" s="36" t="s"/>
      <x:c r="F722" s="36" t="s"/>
      <x:c r="G722" s="36" t="s"/>
      <x:c r="H722" s="38" t="s">
        <x:v>123</x:v>
      </x:c>
      <x:c r="I722" s="39" t="n">
        <x:v>1</x:v>
      </x:c>
      <x:c r="J722" s="40" t="s"/>
      <x:c r="K722" s="41">
        <x:f>ROUND(K727,2)</x:f>
      </x:c>
      <x:c r="L722" s="36" t="s"/>
      <x:c r="M722" s="36" t="s"/>
      <x:c r="N722" s="36" t="s"/>
      <x:c r="O722" s="36" t="s"/>
      <x:c r="P722" s="36" t="s"/>
      <x:c r="Q722" s="36" t="s"/>
      <x:c r="R722" s="36" t="s"/>
      <x:c r="S722" s="36" t="s"/>
      <x:c r="T722" s="36" t="s"/>
      <x:c r="U722" s="36" t="s"/>
      <x:c r="V722" s="36" t="s"/>
      <x:c r="W722" s="36" t="s"/>
      <x:c r="X722" s="36" t="s"/>
      <x:c r="Y722" s="36" t="s"/>
      <x:c r="Z722" s="36" t="s"/>
      <x:c r="AA722" s="36" t="s"/>
    </x:row>
    <x:row r="723" spans="1:27">
      <x:c r="B723" s="14" t="s">
        <x:v>136</x:v>
      </x:c>
    </x:row>
    <x:row r="724" spans="1:27">
      <x:c r="B724" s="0" t="s">
        <x:v>399</x:v>
      </x:c>
      <x:c r="C724" s="0" t="s">
        <x:v>126</x:v>
      </x:c>
      <x:c r="D724" s="0" t="s">
        <x:v>400</x:v>
      </x:c>
      <x:c r="E724" s="42" t="n">
        <x:v>30</x:v>
      </x:c>
      <x:c r="F724" s="0" t="s">
        <x:v>128</x:v>
      </x:c>
      <x:c r="G724" s="0" t="s">
        <x:v>129</x:v>
      </x:c>
      <x:c r="H724" s="43" t="n">
        <x:v>30.69</x:v>
      </x:c>
      <x:c r="I724" s="0" t="s">
        <x:v>130</x:v>
      </x:c>
      <x:c r="J724" s="44">
        <x:f>ROUND(E724/I722* H724,5)</x:f>
      </x:c>
      <x:c r="K724" s="45" t="s"/>
    </x:row>
    <x:row r="725" spans="1:27">
      <x:c r="D725" s="46" t="s">
        <x:v>141</x:v>
      </x:c>
      <x:c r="E725" s="45" t="s"/>
      <x:c r="H725" s="45" t="s"/>
      <x:c r="K725" s="43">
        <x:f>SUM(J724:J724)</x:f>
      </x:c>
    </x:row>
    <x:row r="726" spans="1:27">
      <x:c r="D726" s="46" t="s">
        <x:v>132</x:v>
      </x:c>
      <x:c r="E726" s="45" t="s"/>
      <x:c r="H726" s="45" t="s"/>
      <x:c r="K726" s="47">
        <x:f>SUM(J723:J725)</x:f>
      </x:c>
    </x:row>
    <x:row r="727" spans="1:27">
      <x:c r="D727" s="46" t="s">
        <x:v>133</x:v>
      </x:c>
      <x:c r="E727" s="45" t="s"/>
      <x:c r="H727" s="45" t="s"/>
      <x:c r="K727" s="47">
        <x:f>SUM(K726:K726)</x:f>
      </x:c>
    </x:row>
    <x:row r="729" spans="1:27">
      <x:c r="A729" s="19" t="s">
        <x:v>401</x:v>
      </x:c>
      <x:c r="B729" s="19" t="s"/>
    </x:row>
    <x:row r="730" spans="1:27" customFormat="1" ht="45" customHeight="1">
      <x:c r="A730" s="35" t="s"/>
      <x:c r="B730" s="35" t="s">
        <x:v>12</x:v>
      </x:c>
      <x:c r="C730" s="36" t="s">
        <x:v>13</x:v>
      </x:c>
      <x:c r="D730" s="37" t="s">
        <x:v>14</x:v>
      </x:c>
      <x:c r="E730" s="36" t="s"/>
      <x:c r="F730" s="36" t="s"/>
      <x:c r="G730" s="36" t="s"/>
      <x:c r="H730" s="38" t="s">
        <x:v>123</x:v>
      </x:c>
      <x:c r="I730" s="39" t="n">
        <x:v>1</x:v>
      </x:c>
      <x:c r="J730" s="40" t="s"/>
      <x:c r="K730" s="41">
        <x:f>ROUND(K732,2)</x:f>
      </x:c>
      <x:c r="L730" s="36" t="s"/>
      <x:c r="M730" s="36" t="s"/>
      <x:c r="N730" s="36" t="s"/>
      <x:c r="O730" s="36" t="s"/>
      <x:c r="P730" s="36" t="s"/>
      <x:c r="Q730" s="36" t="s"/>
      <x:c r="R730" s="36" t="s"/>
      <x:c r="S730" s="36" t="s"/>
      <x:c r="T730" s="36" t="s"/>
      <x:c r="U730" s="36" t="s"/>
      <x:c r="V730" s="36" t="s"/>
      <x:c r="W730" s="36" t="s"/>
      <x:c r="X730" s="36" t="s"/>
      <x:c r="Y730" s="36" t="s"/>
      <x:c r="Z730" s="36" t="s"/>
      <x:c r="AA730" s="36" t="s"/>
    </x:row>
    <x:row r="731" spans="1:27">
      <x:c r="D731" s="46" t="s">
        <x:v>132</x:v>
      </x:c>
      <x:c r="E731" s="45" t="s"/>
      <x:c r="H731" s="45" t="s"/>
      <x:c r="K731" s="47">
        <x:f>SUM(J730:J730)</x:f>
      </x:c>
    </x:row>
    <x:row r="732" spans="1:27">
      <x:c r="D732" s="46" t="s">
        <x:v>133</x:v>
      </x:c>
      <x:c r="E732" s="45" t="s"/>
      <x:c r="H732" s="45" t="s"/>
      <x:c r="K732" s="47">
        <x:f>SUM(K731:K731)</x:f>
      </x:c>
    </x:row>
    <x:row r="734" spans="1:27">
      <x:c r="A734" s="19" t="s">
        <x:v>120</x:v>
      </x:c>
      <x:c r="B734" s="19" t="s"/>
    </x:row>
    <x:row r="735" spans="1:27" customFormat="1" ht="45" customHeight="1">
      <x:c r="A735" s="35" t="s"/>
      <x:c r="B735" s="35" t="s">
        <x:v>402</x:v>
      </x:c>
      <x:c r="C735" s="36" t="s">
        <x:v>21</x:v>
      </x:c>
      <x:c r="D735" s="37" t="s">
        <x:v>403</x:v>
      </x:c>
      <x:c r="E735" s="36" t="s"/>
      <x:c r="F735" s="36" t="s"/>
      <x:c r="G735" s="36" t="s"/>
      <x:c r="H735" s="38" t="s">
        <x:v>123</x:v>
      </x:c>
      <x:c r="I735" s="39" t="n">
        <x:v>1</x:v>
      </x:c>
      <x:c r="J735" s="40" t="s"/>
      <x:c r="K735" s="41">
        <x:f>ROUND(K742,2)</x:f>
      </x:c>
      <x:c r="L735" s="36" t="s"/>
      <x:c r="M735" s="36" t="s"/>
      <x:c r="N735" s="36" t="s"/>
      <x:c r="O735" s="36" t="s"/>
      <x:c r="P735" s="36" t="s"/>
      <x:c r="Q735" s="36" t="s"/>
      <x:c r="R735" s="36" t="s"/>
      <x:c r="S735" s="36" t="s"/>
      <x:c r="T735" s="36" t="s"/>
      <x:c r="U735" s="36" t="s"/>
      <x:c r="V735" s="36" t="s"/>
      <x:c r="W735" s="36" t="s"/>
      <x:c r="X735" s="36" t="s"/>
      <x:c r="Y735" s="36" t="s"/>
      <x:c r="Z735" s="36" t="s"/>
      <x:c r="AA735" s="36" t="s"/>
    </x:row>
    <x:row r="736" spans="1:27">
      <x:c r="B736" s="14" t="s">
        <x:v>120</x:v>
      </x:c>
    </x:row>
    <x:row r="737" spans="1:27">
      <x:c r="B737" s="0" t="s">
        <x:v>209</x:v>
      </x:c>
      <x:c r="C737" s="0" t="s">
        <x:v>24</x:v>
      </x:c>
      <x:c r="D737" s="0" t="s">
        <x:v>210</x:v>
      </x:c>
      <x:c r="E737" s="42" t="n">
        <x:v>20</x:v>
      </x:c>
      <x:c r="G737" s="0" t="s">
        <x:v>129</x:v>
      </x:c>
      <x:c r="H737" s="43" t="n">
        <x:v>3.21198</x:v>
      </x:c>
      <x:c r="I737" s="0" t="s">
        <x:v>130</x:v>
      </x:c>
      <x:c r="J737" s="44">
        <x:f>ROUND(E737* H737,5)</x:f>
      </x:c>
      <x:c r="K737" s="45" t="s"/>
    </x:row>
    <x:row r="738" spans="1:27">
      <x:c r="B738" s="0" t="s">
        <x:v>185</x:v>
      </x:c>
      <x:c r="C738" s="0" t="s">
        <x:v>24</x:v>
      </x:c>
      <x:c r="D738" s="0" t="s">
        <x:v>186</x:v>
      </x:c>
      <x:c r="E738" s="42" t="n">
        <x:v>20</x:v>
      </x:c>
      <x:c r="G738" s="0" t="s">
        <x:v>129</x:v>
      </x:c>
      <x:c r="H738" s="43" t="n">
        <x:v>0.878</x:v>
      </x:c>
      <x:c r="I738" s="0" t="s">
        <x:v>130</x:v>
      </x:c>
      <x:c r="J738" s="44">
        <x:f>ROUND(E738* H738,5)</x:f>
      </x:c>
      <x:c r="K738" s="45" t="s"/>
    </x:row>
    <x:row r="739" spans="1:27">
      <x:c r="B739" s="0" t="s">
        <x:v>163</x:v>
      </x:c>
      <x:c r="C739" s="0" t="s">
        <x:v>21</x:v>
      </x:c>
      <x:c r="D739" s="0" t="s">
        <x:v>164</x:v>
      </x:c>
      <x:c r="E739" s="42" t="n">
        <x:v>2</x:v>
      </x:c>
      <x:c r="G739" s="0" t="s">
        <x:v>129</x:v>
      </x:c>
      <x:c r="H739" s="43" t="n">
        <x:v>42.17519</x:v>
      </x:c>
      <x:c r="I739" s="0" t="s">
        <x:v>130</x:v>
      </x:c>
      <x:c r="J739" s="44">
        <x:f>ROUND(E739* H739,5)</x:f>
      </x:c>
      <x:c r="K739" s="45" t="s"/>
    </x:row>
    <x:row r="740" spans="1:27">
      <x:c r="D740" s="46" t="s">
        <x:v>404</x:v>
      </x:c>
      <x:c r="E740" s="45" t="s"/>
      <x:c r="H740" s="45" t="s"/>
      <x:c r="K740" s="43">
        <x:f>SUM(J737:J739)</x:f>
      </x:c>
    </x:row>
    <x:row r="741" spans="1:27">
      <x:c r="D741" s="46" t="s">
        <x:v>132</x:v>
      </x:c>
      <x:c r="E741" s="45" t="s"/>
      <x:c r="H741" s="45" t="s"/>
      <x:c r="K741" s="47">
        <x:f>SUM(J736:J740)</x:f>
      </x:c>
    </x:row>
    <x:row r="742" spans="1:27">
      <x:c r="D742" s="46" t="s">
        <x:v>133</x:v>
      </x:c>
      <x:c r="E742" s="45" t="s"/>
      <x:c r="H742" s="45" t="s"/>
      <x:c r="K742" s="47">
        <x:f>SUM(K741:K741)</x:f>
      </x:c>
    </x:row>
    <x:row r="744" spans="1:27" customFormat="1" ht="45" customHeight="1">
      <x:c r="A744" s="35" t="s"/>
      <x:c r="B744" s="35" t="s">
        <x:v>405</x:v>
      </x:c>
      <x:c r="C744" s="36" t="s">
        <x:v>21</x:v>
      </x:c>
      <x:c r="D744" s="37" t="s">
        <x:v>406</x:v>
      </x:c>
      <x:c r="E744" s="36" t="s"/>
      <x:c r="F744" s="36" t="s"/>
      <x:c r="G744" s="36" t="s"/>
      <x:c r="H744" s="38" t="s">
        <x:v>123</x:v>
      </x:c>
      <x:c r="I744" s="39" t="n">
        <x:v>1</x:v>
      </x:c>
      <x:c r="J744" s="40" t="s"/>
      <x:c r="K744" s="41">
        <x:f>ROUND(K755,2)</x:f>
      </x:c>
      <x:c r="L744" s="36" t="s"/>
      <x:c r="M744" s="36" t="s"/>
      <x:c r="N744" s="36" t="s"/>
      <x:c r="O744" s="36" t="s"/>
      <x:c r="P744" s="36" t="s"/>
      <x:c r="Q744" s="36" t="s"/>
      <x:c r="R744" s="36" t="s"/>
      <x:c r="S744" s="36" t="s"/>
      <x:c r="T744" s="36" t="s"/>
      <x:c r="U744" s="36" t="s"/>
      <x:c r="V744" s="36" t="s"/>
      <x:c r="W744" s="36" t="s"/>
      <x:c r="X744" s="36" t="s"/>
      <x:c r="Y744" s="36" t="s"/>
      <x:c r="Z744" s="36" t="s"/>
      <x:c r="AA744" s="36" t="s"/>
    </x:row>
    <x:row r="745" spans="1:27">
      <x:c r="B745" s="14" t="s">
        <x:v>136</x:v>
      </x:c>
    </x:row>
    <x:row r="746" spans="1:27">
      <x:c r="B746" s="0" t="s">
        <x:v>167</x:v>
      </x:c>
      <x:c r="C746" s="0" t="s">
        <x:v>126</x:v>
      </x:c>
      <x:c r="D746" s="0" t="s">
        <x:v>168</x:v>
      </x:c>
      <x:c r="E746" s="42" t="n">
        <x:v>4</x:v>
      </x:c>
      <x:c r="F746" s="0" t="s">
        <x:v>128</x:v>
      </x:c>
      <x:c r="G746" s="0" t="s">
        <x:v>129</x:v>
      </x:c>
      <x:c r="H746" s="43" t="n">
        <x:v>21.24</x:v>
      </x:c>
      <x:c r="I746" s="0" t="s">
        <x:v>130</x:v>
      </x:c>
      <x:c r="J746" s="44">
        <x:f>ROUND(E746/I744* H746,5)</x:f>
      </x:c>
      <x:c r="K746" s="45" t="s"/>
    </x:row>
    <x:row r="747" spans="1:27">
      <x:c r="B747" s="0" t="s">
        <x:v>165</x:v>
      </x:c>
      <x:c r="C747" s="0" t="s">
        <x:v>126</x:v>
      </x:c>
      <x:c r="D747" s="0" t="s">
        <x:v>166</x:v>
      </x:c>
      <x:c r="E747" s="42" t="n">
        <x:v>4</x:v>
      </x:c>
      <x:c r="F747" s="0" t="s">
        <x:v>128</x:v>
      </x:c>
      <x:c r="G747" s="0" t="s">
        <x:v>129</x:v>
      </x:c>
      <x:c r="H747" s="43" t="n">
        <x:v>18.22</x:v>
      </x:c>
      <x:c r="I747" s="0" t="s">
        <x:v>130</x:v>
      </x:c>
      <x:c r="J747" s="44">
        <x:f>ROUND(E747/I744* H747,5)</x:f>
      </x:c>
      <x:c r="K747" s="45" t="s"/>
    </x:row>
    <x:row r="748" spans="1:27">
      <x:c r="D748" s="46" t="s">
        <x:v>141</x:v>
      </x:c>
      <x:c r="E748" s="45" t="s"/>
      <x:c r="H748" s="45" t="s"/>
      <x:c r="K748" s="43">
        <x:f>SUM(J746:J747)</x:f>
      </x:c>
    </x:row>
    <x:row r="749" spans="1:27">
      <x:c r="B749" s="14" t="s">
        <x:v>120</x:v>
      </x:c>
      <x:c r="E749" s="45" t="s"/>
      <x:c r="H749" s="45" t="s"/>
      <x:c r="K749" s="45" t="s"/>
    </x:row>
    <x:row r="750" spans="1:27">
      <x:c r="B750" s="0" t="s">
        <x:v>235</x:v>
      </x:c>
      <x:c r="C750" s="0" t="s">
        <x:v>21</x:v>
      </x:c>
      <x:c r="D750" s="0" t="s">
        <x:v>236</x:v>
      </x:c>
      <x:c r="E750" s="42" t="n">
        <x:v>3</x:v>
      </x:c>
      <x:c r="G750" s="0" t="s">
        <x:v>129</x:v>
      </x:c>
      <x:c r="H750" s="43" t="n">
        <x:v>30.33038</x:v>
      </x:c>
      <x:c r="I750" s="0" t="s">
        <x:v>130</x:v>
      </x:c>
      <x:c r="J750" s="44">
        <x:f>ROUND(E750* H750,5)</x:f>
      </x:c>
      <x:c r="K750" s="45" t="s"/>
    </x:row>
    <x:row r="751" spans="1:27">
      <x:c r="B751" s="0" t="s">
        <x:v>179</x:v>
      </x:c>
      <x:c r="C751" s="0" t="s">
        <x:v>21</x:v>
      </x:c>
      <x:c r="D751" s="0" t="s">
        <x:v>180</x:v>
      </x:c>
      <x:c r="E751" s="42" t="n">
        <x:v>1</x:v>
      </x:c>
      <x:c r="G751" s="0" t="s">
        <x:v>129</x:v>
      </x:c>
      <x:c r="H751" s="43" t="n">
        <x:v>336.331</x:v>
      </x:c>
      <x:c r="I751" s="0" t="s">
        <x:v>130</x:v>
      </x:c>
      <x:c r="J751" s="44">
        <x:f>ROUND(E751* H751,5)</x:f>
      </x:c>
      <x:c r="K751" s="45" t="s"/>
    </x:row>
    <x:row r="752" spans="1:27">
      <x:c r="B752" s="0" t="s">
        <x:v>255</x:v>
      </x:c>
      <x:c r="C752" s="0" t="s">
        <x:v>21</x:v>
      </x:c>
      <x:c r="D752" s="0" t="s">
        <x:v>256</x:v>
      </x:c>
      <x:c r="E752" s="42" t="n">
        <x:v>1</x:v>
      </x:c>
      <x:c r="G752" s="0" t="s">
        <x:v>129</x:v>
      </x:c>
      <x:c r="H752" s="43" t="n">
        <x:v>354.215</x:v>
      </x:c>
      <x:c r="I752" s="0" t="s">
        <x:v>130</x:v>
      </x:c>
      <x:c r="J752" s="44">
        <x:f>ROUND(E752* H752,5)</x:f>
      </x:c>
      <x:c r="K752" s="45" t="s"/>
    </x:row>
    <x:row r="753" spans="1:27">
      <x:c r="D753" s="46" t="s">
        <x:v>404</x:v>
      </x:c>
      <x:c r="E753" s="45" t="s"/>
      <x:c r="H753" s="45" t="s"/>
      <x:c r="K753" s="43">
        <x:f>SUM(J750:J752)</x:f>
      </x:c>
    </x:row>
    <x:row r="754" spans="1:27">
      <x:c r="D754" s="46" t="s">
        <x:v>132</x:v>
      </x:c>
      <x:c r="E754" s="45" t="s"/>
      <x:c r="H754" s="45" t="s"/>
      <x:c r="K754" s="47">
        <x:f>SUM(J745:J753)</x:f>
      </x:c>
    </x:row>
    <x:row r="755" spans="1:27">
      <x:c r="D755" s="46" t="s">
        <x:v>133</x:v>
      </x:c>
      <x:c r="E755" s="45" t="s"/>
      <x:c r="H755" s="45" t="s"/>
      <x:c r="K755" s="47">
        <x:f>SUM(K754:K754)</x:f>
      </x:c>
    </x:row>
    <x:row r="757" spans="1:27" customFormat="1" ht="45" customHeight="1">
      <x:c r="A757" s="35" t="s">
        <x:v>407</x:v>
      </x:c>
      <x:c r="B757" s="35" t="s">
        <x:v>38</x:v>
      </x:c>
      <x:c r="C757" s="36" t="s">
        <x:v>21</x:v>
      </x:c>
      <x:c r="D757" s="37" t="s">
        <x:v>39</x:v>
      </x:c>
      <x:c r="E757" s="36" t="s"/>
      <x:c r="F757" s="36" t="s"/>
      <x:c r="G757" s="36" t="s"/>
      <x:c r="H757" s="38" t="s">
        <x:v>123</x:v>
      </x:c>
      <x:c r="I757" s="39" t="n">
        <x:v>1</x:v>
      </x:c>
      <x:c r="J757" s="40" t="s"/>
      <x:c r="K757" s="41">
        <x:f>ROUND(K764,2)</x:f>
      </x:c>
      <x:c r="L757" s="36" t="s"/>
      <x:c r="M757" s="36" t="s"/>
      <x:c r="N757" s="36" t="s"/>
      <x:c r="O757" s="36" t="s"/>
      <x:c r="P757" s="36" t="s"/>
      <x:c r="Q757" s="36" t="s"/>
      <x:c r="R757" s="36" t="s"/>
      <x:c r="S757" s="36" t="s"/>
      <x:c r="T757" s="36" t="s"/>
      <x:c r="U757" s="36" t="s"/>
      <x:c r="V757" s="36" t="s"/>
      <x:c r="W757" s="36" t="s"/>
      <x:c r="X757" s="36" t="s"/>
      <x:c r="Y757" s="36" t="s"/>
      <x:c r="Z757" s="36" t="s"/>
      <x:c r="AA757" s="36" t="s"/>
    </x:row>
    <x:row r="758" spans="1:27">
      <x:c r="B758" s="14" t="s">
        <x:v>120</x:v>
      </x:c>
    </x:row>
    <x:row r="759" spans="1:27">
      <x:c r="B759" s="0" t="s">
        <x:v>209</x:v>
      </x:c>
      <x:c r="C759" s="0" t="s">
        <x:v>24</x:v>
      </x:c>
      <x:c r="D759" s="0" t="s">
        <x:v>210</x:v>
      </x:c>
      <x:c r="E759" s="42" t="n">
        <x:v>15</x:v>
      </x:c>
      <x:c r="G759" s="0" t="s">
        <x:v>129</x:v>
      </x:c>
      <x:c r="H759" s="43" t="n">
        <x:v>3.21198</x:v>
      </x:c>
      <x:c r="I759" s="0" t="s">
        <x:v>130</x:v>
      </x:c>
      <x:c r="J759" s="44">
        <x:f>ROUND(E759* H759,5)</x:f>
      </x:c>
      <x:c r="K759" s="45" t="s"/>
    </x:row>
    <x:row r="760" spans="1:27">
      <x:c r="B760" s="0" t="s">
        <x:v>185</x:v>
      </x:c>
      <x:c r="C760" s="0" t="s">
        <x:v>24</x:v>
      </x:c>
      <x:c r="D760" s="0" t="s">
        <x:v>186</x:v>
      </x:c>
      <x:c r="E760" s="42" t="n">
        <x:v>15</x:v>
      </x:c>
      <x:c r="G760" s="0" t="s">
        <x:v>129</x:v>
      </x:c>
      <x:c r="H760" s="43" t="n">
        <x:v>0.878</x:v>
      </x:c>
      <x:c r="I760" s="0" t="s">
        <x:v>130</x:v>
      </x:c>
      <x:c r="J760" s="44">
        <x:f>ROUND(E760* H760,5)</x:f>
      </x:c>
      <x:c r="K760" s="45" t="s"/>
    </x:row>
    <x:row r="761" spans="1:27">
      <x:c r="B761" s="0" t="s">
        <x:v>163</x:v>
      </x:c>
      <x:c r="C761" s="0" t="s">
        <x:v>21</x:v>
      </x:c>
      <x:c r="D761" s="0" t="s">
        <x:v>164</x:v>
      </x:c>
      <x:c r="E761" s="42" t="n">
        <x:v>2</x:v>
      </x:c>
      <x:c r="G761" s="0" t="s">
        <x:v>129</x:v>
      </x:c>
      <x:c r="H761" s="43" t="n">
        <x:v>42.17519</x:v>
      </x:c>
      <x:c r="I761" s="0" t="s">
        <x:v>130</x:v>
      </x:c>
      <x:c r="J761" s="44">
        <x:f>ROUND(E761* H761,5)</x:f>
      </x:c>
      <x:c r="K761" s="45" t="s"/>
    </x:row>
    <x:row r="762" spans="1:27">
      <x:c r="D762" s="46" t="s">
        <x:v>404</x:v>
      </x:c>
      <x:c r="E762" s="45" t="s"/>
      <x:c r="H762" s="45" t="s"/>
      <x:c r="K762" s="43">
        <x:f>SUM(J759:J761)</x:f>
      </x:c>
    </x:row>
    <x:row r="763" spans="1:27">
      <x:c r="D763" s="46" t="s">
        <x:v>132</x:v>
      </x:c>
      <x:c r="E763" s="45" t="s"/>
      <x:c r="H763" s="45" t="s"/>
      <x:c r="K763" s="47">
        <x:f>SUM(J758:J762)</x:f>
      </x:c>
    </x:row>
    <x:row r="764" spans="1:27">
      <x:c r="D764" s="46" t="s">
        <x:v>133</x:v>
      </x:c>
      <x:c r="E764" s="45" t="s"/>
      <x:c r="H764" s="45" t="s"/>
      <x:c r="K764" s="47">
        <x:f>SUM(K763:K763)</x:f>
      </x:c>
    </x:row>
    <x:row r="766" spans="1:27" customFormat="1" ht="45" customHeight="1">
      <x:c r="A766" s="35" t="s">
        <x:v>408</x:v>
      </x:c>
      <x:c r="B766" s="35" t="s">
        <x:v>40</x:v>
      </x:c>
      <x:c r="C766" s="36" t="s">
        <x:v>21</x:v>
      </x:c>
      <x:c r="D766" s="37" t="s">
        <x:v>41</x:v>
      </x:c>
      <x:c r="E766" s="36" t="s"/>
      <x:c r="F766" s="36" t="s"/>
      <x:c r="G766" s="36" t="s"/>
      <x:c r="H766" s="38" t="s">
        <x:v>123</x:v>
      </x:c>
      <x:c r="I766" s="39" t="n">
        <x:v>1</x:v>
      </x:c>
      <x:c r="J766" s="40" t="s"/>
      <x:c r="K766" s="41">
        <x:f>ROUND(K773,2)</x:f>
      </x:c>
      <x:c r="L766" s="36" t="s"/>
      <x:c r="M766" s="36" t="s"/>
      <x:c r="N766" s="36" t="s"/>
      <x:c r="O766" s="36" t="s"/>
      <x:c r="P766" s="36" t="s"/>
      <x:c r="Q766" s="36" t="s"/>
      <x:c r="R766" s="36" t="s"/>
      <x:c r="S766" s="36" t="s"/>
      <x:c r="T766" s="36" t="s"/>
      <x:c r="U766" s="36" t="s"/>
      <x:c r="V766" s="36" t="s"/>
      <x:c r="W766" s="36" t="s"/>
      <x:c r="X766" s="36" t="s"/>
      <x:c r="Y766" s="36" t="s"/>
      <x:c r="Z766" s="36" t="s"/>
      <x:c r="AA766" s="36" t="s"/>
    </x:row>
    <x:row r="767" spans="1:27">
      <x:c r="B767" s="14" t="s">
        <x:v>120</x:v>
      </x:c>
    </x:row>
    <x:row r="768" spans="1:27">
      <x:c r="B768" s="0" t="s">
        <x:v>163</x:v>
      </x:c>
      <x:c r="C768" s="0" t="s">
        <x:v>21</x:v>
      </x:c>
      <x:c r="D768" s="0" t="s">
        <x:v>164</x:v>
      </x:c>
      <x:c r="E768" s="42" t="n">
        <x:v>2</x:v>
      </x:c>
      <x:c r="G768" s="0" t="s">
        <x:v>129</x:v>
      </x:c>
      <x:c r="H768" s="43" t="n">
        <x:v>42.17519</x:v>
      </x:c>
      <x:c r="I768" s="0" t="s">
        <x:v>130</x:v>
      </x:c>
      <x:c r="J768" s="44">
        <x:f>ROUND(E768* H768,5)</x:f>
      </x:c>
      <x:c r="K768" s="45" t="s"/>
    </x:row>
    <x:row r="769" spans="1:27">
      <x:c r="B769" s="0" t="s">
        <x:v>185</x:v>
      </x:c>
      <x:c r="C769" s="0" t="s">
        <x:v>24</x:v>
      </x:c>
      <x:c r="D769" s="0" t="s">
        <x:v>186</x:v>
      </x:c>
      <x:c r="E769" s="42" t="n">
        <x:v>13</x:v>
      </x:c>
      <x:c r="G769" s="0" t="s">
        <x:v>129</x:v>
      </x:c>
      <x:c r="H769" s="43" t="n">
        <x:v>0.878</x:v>
      </x:c>
      <x:c r="I769" s="0" t="s">
        <x:v>130</x:v>
      </x:c>
      <x:c r="J769" s="44">
        <x:f>ROUND(E769* H769,5)</x:f>
      </x:c>
      <x:c r="K769" s="45" t="s"/>
    </x:row>
    <x:row r="770" spans="1:27">
      <x:c r="B770" s="0" t="s">
        <x:v>209</x:v>
      </x:c>
      <x:c r="C770" s="0" t="s">
        <x:v>24</x:v>
      </x:c>
      <x:c r="D770" s="0" t="s">
        <x:v>210</x:v>
      </x:c>
      <x:c r="E770" s="42" t="n">
        <x:v>14</x:v>
      </x:c>
      <x:c r="G770" s="0" t="s">
        <x:v>129</x:v>
      </x:c>
      <x:c r="H770" s="43" t="n">
        <x:v>3.21198</x:v>
      </x:c>
      <x:c r="I770" s="0" t="s">
        <x:v>130</x:v>
      </x:c>
      <x:c r="J770" s="44">
        <x:f>ROUND(E770* H770,5)</x:f>
      </x:c>
      <x:c r="K770" s="45" t="s"/>
    </x:row>
    <x:row r="771" spans="1:27">
      <x:c r="D771" s="46" t="s">
        <x:v>404</x:v>
      </x:c>
      <x:c r="E771" s="45" t="s"/>
      <x:c r="H771" s="45" t="s"/>
      <x:c r="K771" s="43">
        <x:f>SUM(J768:J770)</x:f>
      </x:c>
    </x:row>
    <x:row r="772" spans="1:27">
      <x:c r="D772" s="46" t="s">
        <x:v>132</x:v>
      </x:c>
      <x:c r="E772" s="45" t="s"/>
      <x:c r="H772" s="45" t="s"/>
      <x:c r="K772" s="47">
        <x:f>SUM(J767:J771)</x:f>
      </x:c>
    </x:row>
    <x:row r="773" spans="1:27">
      <x:c r="D773" s="46" t="s">
        <x:v>133</x:v>
      </x:c>
      <x:c r="E773" s="45" t="s"/>
      <x:c r="H773" s="45" t="s"/>
      <x:c r="K773" s="47">
        <x:f>SUM(K772:K772)</x:f>
      </x:c>
    </x:row>
    <x:row r="775" spans="1:27" customFormat="1" ht="45" customHeight="1">
      <x:c r="A775" s="35" t="s">
        <x:v>409</x:v>
      </x:c>
      <x:c r="B775" s="35" t="s">
        <x:v>20</x:v>
      </x:c>
      <x:c r="C775" s="36" t="s">
        <x:v>21</x:v>
      </x:c>
      <x:c r="D775" s="37" t="s">
        <x:v>22</x:v>
      </x:c>
      <x:c r="E775" s="36" t="s"/>
      <x:c r="F775" s="36" t="s"/>
      <x:c r="G775" s="36" t="s"/>
      <x:c r="H775" s="38" t="s">
        <x:v>123</x:v>
      </x:c>
      <x:c r="I775" s="39" t="n">
        <x:v>1</x:v>
      </x:c>
      <x:c r="J775" s="40" t="s"/>
      <x:c r="K775" s="41">
        <x:f>ROUND(K784,2)</x:f>
      </x:c>
      <x:c r="L775" s="36" t="s"/>
      <x:c r="M775" s="36" t="s"/>
      <x:c r="N775" s="36" t="s"/>
      <x:c r="O775" s="36" t="s"/>
      <x:c r="P775" s="36" t="s"/>
      <x:c r="Q775" s="36" t="s"/>
      <x:c r="R775" s="36" t="s"/>
      <x:c r="S775" s="36" t="s"/>
      <x:c r="T775" s="36" t="s"/>
      <x:c r="U775" s="36" t="s"/>
      <x:c r="V775" s="36" t="s"/>
      <x:c r="W775" s="36" t="s"/>
      <x:c r="X775" s="36" t="s"/>
      <x:c r="Y775" s="36" t="s"/>
      <x:c r="Z775" s="36" t="s"/>
      <x:c r="AA775" s="36" t="s"/>
    </x:row>
    <x:row r="776" spans="1:27">
      <x:c r="B776" s="14" t="s">
        <x:v>136</x:v>
      </x:c>
    </x:row>
    <x:row r="777" spans="1:27">
      <x:c r="B777" s="0" t="s">
        <x:v>165</x:v>
      </x:c>
      <x:c r="C777" s="0" t="s">
        <x:v>126</x:v>
      </x:c>
      <x:c r="D777" s="0" t="s">
        <x:v>166</x:v>
      </x:c>
      <x:c r="E777" s="42" t="n">
        <x:v>4</x:v>
      </x:c>
      <x:c r="F777" s="0" t="s">
        <x:v>128</x:v>
      </x:c>
      <x:c r="G777" s="0" t="s">
        <x:v>129</x:v>
      </x:c>
      <x:c r="H777" s="43" t="n">
        <x:v>18.22</x:v>
      </x:c>
      <x:c r="I777" s="0" t="s">
        <x:v>130</x:v>
      </x:c>
      <x:c r="J777" s="44">
        <x:f>ROUND(E777/I775* H777,5)</x:f>
      </x:c>
      <x:c r="K777" s="45" t="s"/>
    </x:row>
    <x:row r="778" spans="1:27">
      <x:c r="B778" s="0" t="s">
        <x:v>167</x:v>
      </x:c>
      <x:c r="C778" s="0" t="s">
        <x:v>126</x:v>
      </x:c>
      <x:c r="D778" s="0" t="s">
        <x:v>168</x:v>
      </x:c>
      <x:c r="E778" s="42" t="n">
        <x:v>4</x:v>
      </x:c>
      <x:c r="F778" s="0" t="s">
        <x:v>128</x:v>
      </x:c>
      <x:c r="G778" s="0" t="s">
        <x:v>129</x:v>
      </x:c>
      <x:c r="H778" s="43" t="n">
        <x:v>21.24</x:v>
      </x:c>
      <x:c r="I778" s="0" t="s">
        <x:v>130</x:v>
      </x:c>
      <x:c r="J778" s="44">
        <x:f>ROUND(E778/I775* H778,5)</x:f>
      </x:c>
      <x:c r="K778" s="45" t="s"/>
    </x:row>
    <x:row r="779" spans="1:27">
      <x:c r="D779" s="46" t="s">
        <x:v>141</x:v>
      </x:c>
      <x:c r="E779" s="45" t="s"/>
      <x:c r="H779" s="45" t="s"/>
      <x:c r="K779" s="43">
        <x:f>SUM(J777:J778)</x:f>
      </x:c>
    </x:row>
    <x:row r="780" spans="1:27">
      <x:c r="B780" s="14" t="s">
        <x:v>120</x:v>
      </x:c>
      <x:c r="E780" s="45" t="s"/>
      <x:c r="H780" s="45" t="s"/>
      <x:c r="K780" s="45" t="s"/>
    </x:row>
    <x:row r="781" spans="1:27">
      <x:c r="B781" s="0" t="s">
        <x:v>163</x:v>
      </x:c>
      <x:c r="C781" s="0" t="s">
        <x:v>21</x:v>
      </x:c>
      <x:c r="D781" s="0" t="s">
        <x:v>164</x:v>
      </x:c>
      <x:c r="E781" s="42" t="n">
        <x:v>1</x:v>
      </x:c>
      <x:c r="G781" s="0" t="s">
        <x:v>129</x:v>
      </x:c>
      <x:c r="H781" s="43" t="n">
        <x:v>42.17519</x:v>
      </x:c>
      <x:c r="I781" s="0" t="s">
        <x:v>130</x:v>
      </x:c>
      <x:c r="J781" s="44">
        <x:f>ROUND(E781* H781,5)</x:f>
      </x:c>
      <x:c r="K781" s="45" t="s"/>
    </x:row>
    <x:row r="782" spans="1:27">
      <x:c r="D782" s="46" t="s">
        <x:v>404</x:v>
      </x:c>
      <x:c r="E782" s="45" t="s"/>
      <x:c r="H782" s="45" t="s"/>
      <x:c r="K782" s="43">
        <x:f>SUM(J781:J781)</x:f>
      </x:c>
    </x:row>
    <x:row r="783" spans="1:27">
      <x:c r="D783" s="46" t="s">
        <x:v>132</x:v>
      </x:c>
      <x:c r="E783" s="45" t="s"/>
      <x:c r="H783" s="45" t="s"/>
      <x:c r="K783" s="47">
        <x:f>SUM(J776:J782)</x:f>
      </x:c>
    </x:row>
    <x:row r="784" spans="1:27">
      <x:c r="D784" s="46" t="s">
        <x:v>133</x:v>
      </x:c>
      <x:c r="E784" s="45" t="s"/>
      <x:c r="H784" s="45" t="s"/>
      <x:c r="K784" s="47">
        <x:f>SUM(K783:K783)</x:f>
      </x:c>
    </x:row>
    <x:row r="786" spans="1:27" customFormat="1" ht="45" customHeight="1">
      <x:c r="A786" s="35" t="s">
        <x:v>410</x:v>
      </x:c>
      <x:c r="B786" s="35" t="s">
        <x:v>48</x:v>
      </x:c>
      <x:c r="C786" s="36" t="s">
        <x:v>21</x:v>
      </x:c>
      <x:c r="D786" s="37" t="s">
        <x:v>49</x:v>
      </x:c>
      <x:c r="E786" s="36" t="s"/>
      <x:c r="F786" s="36" t="s"/>
      <x:c r="G786" s="36" t="s"/>
      <x:c r="H786" s="38" t="s">
        <x:v>123</x:v>
      </x:c>
      <x:c r="I786" s="39" t="n">
        <x:v>1</x:v>
      </x:c>
      <x:c r="J786" s="40" t="s"/>
      <x:c r="K786" s="41">
        <x:f>ROUND(K798,2)</x:f>
      </x:c>
      <x:c r="L786" s="36" t="s"/>
      <x:c r="M786" s="36" t="s"/>
      <x:c r="N786" s="36" t="s"/>
      <x:c r="O786" s="36" t="s"/>
      <x:c r="P786" s="36" t="s"/>
      <x:c r="Q786" s="36" t="s"/>
      <x:c r="R786" s="36" t="s"/>
      <x:c r="S786" s="36" t="s"/>
      <x:c r="T786" s="36" t="s"/>
      <x:c r="U786" s="36" t="s"/>
      <x:c r="V786" s="36" t="s"/>
      <x:c r="W786" s="36" t="s"/>
      <x:c r="X786" s="36" t="s"/>
      <x:c r="Y786" s="36" t="s"/>
      <x:c r="Z786" s="36" t="s"/>
      <x:c r="AA786" s="36" t="s"/>
    </x:row>
    <x:row r="787" spans="1:27">
      <x:c r="B787" s="14" t="s">
        <x:v>136</x:v>
      </x:c>
    </x:row>
    <x:row r="788" spans="1:27">
      <x:c r="B788" s="0" t="s">
        <x:v>167</x:v>
      </x:c>
      <x:c r="C788" s="0" t="s">
        <x:v>126</x:v>
      </x:c>
      <x:c r="D788" s="0" t="s">
        <x:v>168</x:v>
      </x:c>
      <x:c r="E788" s="42" t="n">
        <x:v>1.5</x:v>
      </x:c>
      <x:c r="F788" s="0" t="s">
        <x:v>128</x:v>
      </x:c>
      <x:c r="G788" s="0" t="s">
        <x:v>129</x:v>
      </x:c>
      <x:c r="H788" s="43" t="n">
        <x:v>21.24</x:v>
      </x:c>
      <x:c r="I788" s="0" t="s">
        <x:v>130</x:v>
      </x:c>
      <x:c r="J788" s="44">
        <x:f>ROUND(E788/I786* H788,5)</x:f>
      </x:c>
      <x:c r="K788" s="45" t="s"/>
    </x:row>
    <x:row r="789" spans="1:27">
      <x:c r="B789" s="0" t="s">
        <x:v>165</x:v>
      </x:c>
      <x:c r="C789" s="0" t="s">
        <x:v>126</x:v>
      </x:c>
      <x:c r="D789" s="0" t="s">
        <x:v>166</x:v>
      </x:c>
      <x:c r="E789" s="42" t="n">
        <x:v>1.5</x:v>
      </x:c>
      <x:c r="F789" s="0" t="s">
        <x:v>128</x:v>
      </x:c>
      <x:c r="G789" s="0" t="s">
        <x:v>129</x:v>
      </x:c>
      <x:c r="H789" s="43" t="n">
        <x:v>18.22</x:v>
      </x:c>
      <x:c r="I789" s="0" t="s">
        <x:v>130</x:v>
      </x:c>
      <x:c r="J789" s="44">
        <x:f>ROUND(E789/I786* H789,5)</x:f>
      </x:c>
      <x:c r="K789" s="45" t="s"/>
    </x:row>
    <x:row r="790" spans="1:27">
      <x:c r="D790" s="46" t="s">
        <x:v>141</x:v>
      </x:c>
      <x:c r="E790" s="45" t="s"/>
      <x:c r="H790" s="45" t="s"/>
      <x:c r="K790" s="43">
        <x:f>SUM(J788:J789)</x:f>
      </x:c>
    </x:row>
    <x:row r="791" spans="1:27">
      <x:c r="B791" s="14" t="s">
        <x:v>142</x:v>
      </x:c>
      <x:c r="E791" s="45" t="s"/>
      <x:c r="H791" s="45" t="s"/>
      <x:c r="K791" s="45" t="s"/>
    </x:row>
    <x:row r="792" spans="1:27">
      <x:c r="B792" s="0" t="s">
        <x:v>411</x:v>
      </x:c>
      <x:c r="C792" s="0" t="s">
        <x:v>21</x:v>
      </x:c>
      <x:c r="D792" s="0" t="s">
        <x:v>412</x:v>
      </x:c>
      <x:c r="E792" s="42" t="n">
        <x:v>0.5</x:v>
      </x:c>
      <x:c r="G792" s="0" t="s">
        <x:v>129</x:v>
      </x:c>
      <x:c r="H792" s="43" t="n">
        <x:v>2432.55</x:v>
      </x:c>
      <x:c r="I792" s="0" t="s">
        <x:v>130</x:v>
      </x:c>
      <x:c r="J792" s="44">
        <x:f>ROUND(E792* H792,5)</x:f>
      </x:c>
      <x:c r="K792" s="45" t="s"/>
    </x:row>
    <x:row r="793" spans="1:27">
      <x:c r="D793" s="46" t="s">
        <x:v>150</x:v>
      </x:c>
      <x:c r="E793" s="45" t="s"/>
      <x:c r="H793" s="45" t="s"/>
      <x:c r="K793" s="43">
        <x:f>SUM(J792:J792)</x:f>
      </x:c>
    </x:row>
    <x:row r="794" spans="1:27">
      <x:c r="B794" s="14" t="s">
        <x:v>120</x:v>
      </x:c>
      <x:c r="E794" s="45" t="s"/>
      <x:c r="H794" s="45" t="s"/>
      <x:c r="K794" s="45" t="s"/>
    </x:row>
    <x:row r="795" spans="1:27">
      <x:c r="B795" s="0" t="s">
        <x:v>255</x:v>
      </x:c>
      <x:c r="C795" s="0" t="s">
        <x:v>21</x:v>
      </x:c>
      <x:c r="D795" s="0" t="s">
        <x:v>256</x:v>
      </x:c>
      <x:c r="E795" s="42" t="n">
        <x:v>0.8</x:v>
      </x:c>
      <x:c r="G795" s="0" t="s">
        <x:v>129</x:v>
      </x:c>
      <x:c r="H795" s="43" t="n">
        <x:v>354.215</x:v>
      </x:c>
      <x:c r="I795" s="0" t="s">
        <x:v>130</x:v>
      </x:c>
      <x:c r="J795" s="44">
        <x:f>ROUND(E795* H795,5)</x:f>
      </x:c>
      <x:c r="K795" s="45" t="s"/>
    </x:row>
    <x:row r="796" spans="1:27">
      <x:c r="D796" s="46" t="s">
        <x:v>404</x:v>
      </x:c>
      <x:c r="E796" s="45" t="s"/>
      <x:c r="H796" s="45" t="s"/>
      <x:c r="K796" s="43">
        <x:f>SUM(J795:J795)</x:f>
      </x:c>
    </x:row>
    <x:row r="797" spans="1:27">
      <x:c r="D797" s="46" t="s">
        <x:v>132</x:v>
      </x:c>
      <x:c r="E797" s="45" t="s"/>
      <x:c r="H797" s="45" t="s"/>
      <x:c r="K797" s="47">
        <x:f>SUM(J787:J796)</x:f>
      </x:c>
    </x:row>
    <x:row r="798" spans="1:27">
      <x:c r="D798" s="46" t="s">
        <x:v>133</x:v>
      </x:c>
      <x:c r="E798" s="45" t="s"/>
      <x:c r="H798" s="45" t="s"/>
      <x:c r="K798" s="47">
        <x:f>SUM(K797:K797)</x:f>
      </x:c>
    </x:row>
    <x:row r="800" spans="1:27" customFormat="1" ht="45" customHeight="1">
      <x:c r="A800" s="35" t="s">
        <x:v>413</x:v>
      </x:c>
      <x:c r="B800" s="35" t="s">
        <x:v>42</x:v>
      </x:c>
      <x:c r="C800" s="36" t="s">
        <x:v>21</x:v>
      </x:c>
      <x:c r="D800" s="37" t="s">
        <x:v>43</x:v>
      </x:c>
      <x:c r="E800" s="36" t="s"/>
      <x:c r="F800" s="36" t="s"/>
      <x:c r="G800" s="36" t="s"/>
      <x:c r="H800" s="38" t="s">
        <x:v>123</x:v>
      </x:c>
      <x:c r="I800" s="39" t="n">
        <x:v>1</x:v>
      </x:c>
      <x:c r="J800" s="40" t="s"/>
      <x:c r="K800" s="41">
        <x:f>ROUND(K815,2)</x:f>
      </x:c>
      <x:c r="L800" s="36" t="s"/>
      <x:c r="M800" s="36" t="s"/>
      <x:c r="N800" s="36" t="s"/>
      <x:c r="O800" s="36" t="s"/>
      <x:c r="P800" s="36" t="s"/>
      <x:c r="Q800" s="36" t="s"/>
      <x:c r="R800" s="36" t="s"/>
      <x:c r="S800" s="36" t="s"/>
      <x:c r="T800" s="36" t="s"/>
      <x:c r="U800" s="36" t="s"/>
      <x:c r="V800" s="36" t="s"/>
      <x:c r="W800" s="36" t="s"/>
      <x:c r="X800" s="36" t="s"/>
      <x:c r="Y800" s="36" t="s"/>
      <x:c r="Z800" s="36" t="s"/>
      <x:c r="AA800" s="36" t="s"/>
    </x:row>
    <x:row r="801" spans="1:27">
      <x:c r="B801" s="14" t="s">
        <x:v>136</x:v>
      </x:c>
    </x:row>
    <x:row r="802" spans="1:27">
      <x:c r="B802" s="0" t="s">
        <x:v>165</x:v>
      </x:c>
      <x:c r="C802" s="0" t="s">
        <x:v>126</x:v>
      </x:c>
      <x:c r="D802" s="0" t="s">
        <x:v>166</x:v>
      </x:c>
      <x:c r="E802" s="42" t="n">
        <x:v>1.5</x:v>
      </x:c>
      <x:c r="F802" s="0" t="s">
        <x:v>128</x:v>
      </x:c>
      <x:c r="G802" s="0" t="s">
        <x:v>129</x:v>
      </x:c>
      <x:c r="H802" s="43" t="n">
        <x:v>18.22</x:v>
      </x:c>
      <x:c r="I802" s="0" t="s">
        <x:v>130</x:v>
      </x:c>
      <x:c r="J802" s="44">
        <x:f>ROUND(E802/I800* H802,5)</x:f>
      </x:c>
      <x:c r="K802" s="45" t="s"/>
    </x:row>
    <x:row r="803" spans="1:27">
      <x:c r="B803" s="0" t="s">
        <x:v>167</x:v>
      </x:c>
      <x:c r="C803" s="0" t="s">
        <x:v>126</x:v>
      </x:c>
      <x:c r="D803" s="0" t="s">
        <x:v>168</x:v>
      </x:c>
      <x:c r="E803" s="42" t="n">
        <x:v>1.5</x:v>
      </x:c>
      <x:c r="F803" s="0" t="s">
        <x:v>128</x:v>
      </x:c>
      <x:c r="G803" s="0" t="s">
        <x:v>129</x:v>
      </x:c>
      <x:c r="H803" s="43" t="n">
        <x:v>21.24</x:v>
      </x:c>
      <x:c r="I803" s="0" t="s">
        <x:v>130</x:v>
      </x:c>
      <x:c r="J803" s="44">
        <x:f>ROUND(E803/I800* H803,5)</x:f>
      </x:c>
      <x:c r="K803" s="45" t="s"/>
    </x:row>
    <x:row r="804" spans="1:27">
      <x:c r="D804" s="46" t="s">
        <x:v>141</x:v>
      </x:c>
      <x:c r="E804" s="45" t="s"/>
      <x:c r="H804" s="45" t="s"/>
      <x:c r="K804" s="43">
        <x:f>SUM(J802:J803)</x:f>
      </x:c>
    </x:row>
    <x:row r="805" spans="1:27">
      <x:c r="B805" s="14" t="s">
        <x:v>142</x:v>
      </x:c>
      <x:c r="E805" s="45" t="s"/>
      <x:c r="H805" s="45" t="s"/>
      <x:c r="K805" s="45" t="s"/>
    </x:row>
    <x:row r="806" spans="1:27">
      <x:c r="B806" s="0" t="s">
        <x:v>414</x:v>
      </x:c>
      <x:c r="C806" s="0" t="s">
        <x:v>21</x:v>
      </x:c>
      <x:c r="D806" s="0" t="s">
        <x:v>415</x:v>
      </x:c>
      <x:c r="E806" s="42" t="n">
        <x:v>0.5</x:v>
      </x:c>
      <x:c r="G806" s="0" t="s">
        <x:v>129</x:v>
      </x:c>
      <x:c r="H806" s="43" t="n">
        <x:v>3627.85</x:v>
      </x:c>
      <x:c r="I806" s="0" t="s">
        <x:v>130</x:v>
      </x:c>
      <x:c r="J806" s="44">
        <x:f>ROUND(E806* H806,5)</x:f>
      </x:c>
      <x:c r="K806" s="45" t="s"/>
    </x:row>
    <x:row r="807" spans="1:27">
      <x:c r="D807" s="46" t="s">
        <x:v>150</x:v>
      </x:c>
      <x:c r="E807" s="45" t="s"/>
      <x:c r="H807" s="45" t="s"/>
      <x:c r="K807" s="43">
        <x:f>SUM(J806:J806)</x:f>
      </x:c>
    </x:row>
    <x:row r="808" spans="1:27">
      <x:c r="B808" s="14" t="s">
        <x:v>120</x:v>
      </x:c>
      <x:c r="E808" s="45" t="s"/>
      <x:c r="H808" s="45" t="s"/>
      <x:c r="K808" s="45" t="s"/>
    </x:row>
    <x:row r="809" spans="1:27">
      <x:c r="B809" s="0" t="s">
        <x:v>255</x:v>
      </x:c>
      <x:c r="C809" s="0" t="s">
        <x:v>21</x:v>
      </x:c>
      <x:c r="D809" s="0" t="s">
        <x:v>256</x:v>
      </x:c>
      <x:c r="E809" s="42" t="n">
        <x:v>0.8</x:v>
      </x:c>
      <x:c r="G809" s="0" t="s">
        <x:v>129</x:v>
      </x:c>
      <x:c r="H809" s="43" t="n">
        <x:v>354.215</x:v>
      </x:c>
      <x:c r="I809" s="0" t="s">
        <x:v>130</x:v>
      </x:c>
      <x:c r="J809" s="44">
        <x:f>ROUND(E809* H809,5)</x:f>
      </x:c>
      <x:c r="K809" s="45" t="s"/>
    </x:row>
    <x:row r="810" spans="1:27">
      <x:c r="B810" s="0" t="s">
        <x:v>179</x:v>
      </x:c>
      <x:c r="C810" s="0" t="s">
        <x:v>21</x:v>
      </x:c>
      <x:c r="D810" s="0" t="s">
        <x:v>180</x:v>
      </x:c>
      <x:c r="E810" s="42" t="n">
        <x:v>2</x:v>
      </x:c>
      <x:c r="G810" s="0" t="s">
        <x:v>129</x:v>
      </x:c>
      <x:c r="H810" s="43" t="n">
        <x:v>336.331</x:v>
      </x:c>
      <x:c r="I810" s="0" t="s">
        <x:v>130</x:v>
      </x:c>
      <x:c r="J810" s="44">
        <x:f>ROUND(E810* H810,5)</x:f>
      </x:c>
      <x:c r="K810" s="45" t="s"/>
    </x:row>
    <x:row r="811" spans="1:27">
      <x:c r="B811" s="0" t="s">
        <x:v>249</x:v>
      </x:c>
      <x:c r="C811" s="0" t="s">
        <x:v>21</x:v>
      </x:c>
      <x:c r="D811" s="0" t="s">
        <x:v>250</x:v>
      </x:c>
      <x:c r="E811" s="42" t="n">
        <x:v>0.8</x:v>
      </x:c>
      <x:c r="G811" s="0" t="s">
        <x:v>129</x:v>
      </x:c>
      <x:c r="H811" s="43" t="n">
        <x:v>79.96417</x:v>
      </x:c>
      <x:c r="I811" s="0" t="s">
        <x:v>130</x:v>
      </x:c>
      <x:c r="J811" s="44">
        <x:f>ROUND(E811* H811,5)</x:f>
      </x:c>
      <x:c r="K811" s="45" t="s"/>
    </x:row>
    <x:row r="812" spans="1:27">
      <x:c r="B812" s="0" t="s">
        <x:v>241</x:v>
      </x:c>
      <x:c r="C812" s="0" t="s">
        <x:v>21</x:v>
      </x:c>
      <x:c r="D812" s="0" t="s">
        <x:v>242</x:v>
      </x:c>
      <x:c r="E812" s="42" t="n">
        <x:v>0.8</x:v>
      </x:c>
      <x:c r="G812" s="0" t="s">
        <x:v>129</x:v>
      </x:c>
      <x:c r="H812" s="43" t="n">
        <x:v>30.73038</x:v>
      </x:c>
      <x:c r="I812" s="0" t="s">
        <x:v>130</x:v>
      </x:c>
      <x:c r="J812" s="44">
        <x:f>ROUND(E812* H812,5)</x:f>
      </x:c>
      <x:c r="K812" s="45" t="s"/>
    </x:row>
    <x:row r="813" spans="1:27">
      <x:c r="D813" s="46" t="s">
        <x:v>404</x:v>
      </x:c>
      <x:c r="E813" s="45" t="s"/>
      <x:c r="H813" s="45" t="s"/>
      <x:c r="K813" s="43">
        <x:f>SUM(J809:J812)</x:f>
      </x:c>
    </x:row>
    <x:row r="814" spans="1:27">
      <x:c r="D814" s="46" t="s">
        <x:v>132</x:v>
      </x:c>
      <x:c r="E814" s="45" t="s"/>
      <x:c r="H814" s="45" t="s"/>
      <x:c r="K814" s="47">
        <x:f>SUM(J801:J813)</x:f>
      </x:c>
    </x:row>
    <x:row r="815" spans="1:27">
      <x:c r="D815" s="46" t="s">
        <x:v>133</x:v>
      </x:c>
      <x:c r="E815" s="45" t="s"/>
      <x:c r="H815" s="45" t="s"/>
      <x:c r="K815" s="47">
        <x:f>SUM(K814:K814)</x:f>
      </x:c>
    </x:row>
    <x:row r="817" spans="1:27" customFormat="1" ht="45" customHeight="1">
      <x:c r="A817" s="35" t="s">
        <x:v>416</x:v>
      </x:c>
      <x:c r="B817" s="35" t="s">
        <x:v>46</x:v>
      </x:c>
      <x:c r="C817" s="36" t="s">
        <x:v>21</x:v>
      </x:c>
      <x:c r="D817" s="37" t="s">
        <x:v>47</x:v>
      </x:c>
      <x:c r="E817" s="36" t="s"/>
      <x:c r="F817" s="36" t="s"/>
      <x:c r="G817" s="36" t="s"/>
      <x:c r="H817" s="38" t="s">
        <x:v>123</x:v>
      </x:c>
      <x:c r="I817" s="39" t="n">
        <x:v>1</x:v>
      </x:c>
      <x:c r="J817" s="40" t="s"/>
      <x:c r="K817" s="41">
        <x:f>ROUND(K829,2)</x:f>
      </x:c>
      <x:c r="L817" s="36" t="s"/>
      <x:c r="M817" s="36" t="s"/>
      <x:c r="N817" s="36" t="s"/>
      <x:c r="O817" s="36" t="s"/>
      <x:c r="P817" s="36" t="s"/>
      <x:c r="Q817" s="36" t="s"/>
      <x:c r="R817" s="36" t="s"/>
      <x:c r="S817" s="36" t="s"/>
      <x:c r="T817" s="36" t="s"/>
      <x:c r="U817" s="36" t="s"/>
      <x:c r="V817" s="36" t="s"/>
      <x:c r="W817" s="36" t="s"/>
      <x:c r="X817" s="36" t="s"/>
      <x:c r="Y817" s="36" t="s"/>
      <x:c r="Z817" s="36" t="s"/>
      <x:c r="AA817" s="36" t="s"/>
    </x:row>
    <x:row r="818" spans="1:27">
      <x:c r="B818" s="14" t="s">
        <x:v>136</x:v>
      </x:c>
    </x:row>
    <x:row r="819" spans="1:27">
      <x:c r="B819" s="0" t="s">
        <x:v>167</x:v>
      </x:c>
      <x:c r="C819" s="0" t="s">
        <x:v>126</x:v>
      </x:c>
      <x:c r="D819" s="0" t="s">
        <x:v>168</x:v>
      </x:c>
      <x:c r="E819" s="42" t="n">
        <x:v>1.5</x:v>
      </x:c>
      <x:c r="F819" s="0" t="s">
        <x:v>128</x:v>
      </x:c>
      <x:c r="G819" s="0" t="s">
        <x:v>129</x:v>
      </x:c>
      <x:c r="H819" s="43" t="n">
        <x:v>21.24</x:v>
      </x:c>
      <x:c r="I819" s="0" t="s">
        <x:v>130</x:v>
      </x:c>
      <x:c r="J819" s="44">
        <x:f>ROUND(E819/I817* H819,5)</x:f>
      </x:c>
      <x:c r="K819" s="45" t="s"/>
    </x:row>
    <x:row r="820" spans="1:27">
      <x:c r="B820" s="0" t="s">
        <x:v>165</x:v>
      </x:c>
      <x:c r="C820" s="0" t="s">
        <x:v>126</x:v>
      </x:c>
      <x:c r="D820" s="0" t="s">
        <x:v>166</x:v>
      </x:c>
      <x:c r="E820" s="42" t="n">
        <x:v>1.5</x:v>
      </x:c>
      <x:c r="F820" s="0" t="s">
        <x:v>128</x:v>
      </x:c>
      <x:c r="G820" s="0" t="s">
        <x:v>129</x:v>
      </x:c>
      <x:c r="H820" s="43" t="n">
        <x:v>18.22</x:v>
      </x:c>
      <x:c r="I820" s="0" t="s">
        <x:v>130</x:v>
      </x:c>
      <x:c r="J820" s="44">
        <x:f>ROUND(E820/I817* H820,5)</x:f>
      </x:c>
      <x:c r="K820" s="45" t="s"/>
    </x:row>
    <x:row r="821" spans="1:27">
      <x:c r="D821" s="46" t="s">
        <x:v>141</x:v>
      </x:c>
      <x:c r="E821" s="45" t="s"/>
      <x:c r="H821" s="45" t="s"/>
      <x:c r="K821" s="43">
        <x:f>SUM(J819:J820)</x:f>
      </x:c>
    </x:row>
    <x:row r="822" spans="1:27">
      <x:c r="B822" s="14" t="s">
        <x:v>142</x:v>
      </x:c>
      <x:c r="E822" s="45" t="s"/>
      <x:c r="H822" s="45" t="s"/>
      <x:c r="K822" s="45" t="s"/>
    </x:row>
    <x:row r="823" spans="1:27">
      <x:c r="B823" s="0" t="s">
        <x:v>414</x:v>
      </x:c>
      <x:c r="C823" s="0" t="s">
        <x:v>21</x:v>
      </x:c>
      <x:c r="D823" s="0" t="s">
        <x:v>415</x:v>
      </x:c>
      <x:c r="E823" s="42" t="n">
        <x:v>0.5</x:v>
      </x:c>
      <x:c r="G823" s="0" t="s">
        <x:v>129</x:v>
      </x:c>
      <x:c r="H823" s="43" t="n">
        <x:v>3627.85</x:v>
      </x:c>
      <x:c r="I823" s="0" t="s">
        <x:v>130</x:v>
      </x:c>
      <x:c r="J823" s="44">
        <x:f>ROUND(E823* H823,5)</x:f>
      </x:c>
      <x:c r="K823" s="45" t="s"/>
    </x:row>
    <x:row r="824" spans="1:27">
      <x:c r="D824" s="46" t="s">
        <x:v>150</x:v>
      </x:c>
      <x:c r="E824" s="45" t="s"/>
      <x:c r="H824" s="45" t="s"/>
      <x:c r="K824" s="43">
        <x:f>SUM(J823:J823)</x:f>
      </x:c>
    </x:row>
    <x:row r="825" spans="1:27">
      <x:c r="B825" s="14" t="s">
        <x:v>120</x:v>
      </x:c>
      <x:c r="E825" s="45" t="s"/>
      <x:c r="H825" s="45" t="s"/>
      <x:c r="K825" s="45" t="s"/>
    </x:row>
    <x:row r="826" spans="1:27">
      <x:c r="B826" s="0" t="s">
        <x:v>179</x:v>
      </x:c>
      <x:c r="C826" s="0" t="s">
        <x:v>21</x:v>
      </x:c>
      <x:c r="D826" s="0" t="s">
        <x:v>180</x:v>
      </x:c>
      <x:c r="E826" s="42" t="n">
        <x:v>1</x:v>
      </x:c>
      <x:c r="G826" s="0" t="s">
        <x:v>129</x:v>
      </x:c>
      <x:c r="H826" s="43" t="n">
        <x:v>336.331</x:v>
      </x:c>
      <x:c r="I826" s="0" t="s">
        <x:v>130</x:v>
      </x:c>
      <x:c r="J826" s="44">
        <x:f>ROUND(E826* H826,5)</x:f>
      </x:c>
      <x:c r="K826" s="45" t="s"/>
    </x:row>
    <x:row r="827" spans="1:27">
      <x:c r="D827" s="46" t="s">
        <x:v>404</x:v>
      </x:c>
      <x:c r="E827" s="45" t="s"/>
      <x:c r="H827" s="45" t="s"/>
      <x:c r="K827" s="43">
        <x:f>SUM(J826:J826)</x:f>
      </x:c>
    </x:row>
    <x:row r="828" spans="1:27">
      <x:c r="D828" s="46" t="s">
        <x:v>132</x:v>
      </x:c>
      <x:c r="E828" s="45" t="s"/>
      <x:c r="H828" s="45" t="s"/>
      <x:c r="K828" s="47">
        <x:f>SUM(J818:J827)</x:f>
      </x:c>
    </x:row>
    <x:row r="829" spans="1:27">
      <x:c r="D829" s="46" t="s">
        <x:v>133</x:v>
      </x:c>
      <x:c r="E829" s="45" t="s"/>
      <x:c r="H829" s="45" t="s"/>
      <x:c r="K829" s="47">
        <x:f>SUM(K828:K828)</x:f>
      </x:c>
    </x:row>
    <x:row r="831" spans="1:27" customFormat="1" ht="45" customHeight="1">
      <x:c r="A831" s="35" t="s">
        <x:v>417</x:v>
      </x:c>
      <x:c r="B831" s="35" t="s">
        <x:v>44</x:v>
      </x:c>
      <x:c r="C831" s="36" t="s">
        <x:v>21</x:v>
      </x:c>
      <x:c r="D831" s="37" t="s">
        <x:v>45</x:v>
      </x:c>
      <x:c r="E831" s="36" t="s"/>
      <x:c r="F831" s="36" t="s"/>
      <x:c r="G831" s="36" t="s"/>
      <x:c r="H831" s="38" t="s">
        <x:v>123</x:v>
      </x:c>
      <x:c r="I831" s="39" t="n">
        <x:v>1</x:v>
      </x:c>
      <x:c r="J831" s="40" t="s"/>
      <x:c r="K831" s="41">
        <x:f>ROUND(K845,2)</x:f>
      </x:c>
      <x:c r="L831" s="36" t="s"/>
      <x:c r="M831" s="36" t="s"/>
      <x:c r="N831" s="36" t="s"/>
      <x:c r="O831" s="36" t="s"/>
      <x:c r="P831" s="36" t="s"/>
      <x:c r="Q831" s="36" t="s"/>
      <x:c r="R831" s="36" t="s"/>
      <x:c r="S831" s="36" t="s"/>
      <x:c r="T831" s="36" t="s"/>
      <x:c r="U831" s="36" t="s"/>
      <x:c r="V831" s="36" t="s"/>
      <x:c r="W831" s="36" t="s"/>
      <x:c r="X831" s="36" t="s"/>
      <x:c r="Y831" s="36" t="s"/>
      <x:c r="Z831" s="36" t="s"/>
      <x:c r="AA831" s="36" t="s"/>
    </x:row>
    <x:row r="832" spans="1:27">
      <x:c r="B832" s="14" t="s">
        <x:v>136</x:v>
      </x:c>
    </x:row>
    <x:row r="833" spans="1:27">
      <x:c r="B833" s="0" t="s">
        <x:v>165</x:v>
      </x:c>
      <x:c r="C833" s="0" t="s">
        <x:v>126</x:v>
      </x:c>
      <x:c r="D833" s="0" t="s">
        <x:v>166</x:v>
      </x:c>
      <x:c r="E833" s="42" t="n">
        <x:v>1.5</x:v>
      </x:c>
      <x:c r="F833" s="0" t="s">
        <x:v>128</x:v>
      </x:c>
      <x:c r="G833" s="0" t="s">
        <x:v>129</x:v>
      </x:c>
      <x:c r="H833" s="43" t="n">
        <x:v>18.22</x:v>
      </x:c>
      <x:c r="I833" s="0" t="s">
        <x:v>130</x:v>
      </x:c>
      <x:c r="J833" s="44">
        <x:f>ROUND(E833/I831* H833,5)</x:f>
      </x:c>
      <x:c r="K833" s="45" t="s"/>
    </x:row>
    <x:row r="834" spans="1:27">
      <x:c r="B834" s="0" t="s">
        <x:v>167</x:v>
      </x:c>
      <x:c r="C834" s="0" t="s">
        <x:v>126</x:v>
      </x:c>
      <x:c r="D834" s="0" t="s">
        <x:v>168</x:v>
      </x:c>
      <x:c r="E834" s="42" t="n">
        <x:v>1.5</x:v>
      </x:c>
      <x:c r="F834" s="0" t="s">
        <x:v>128</x:v>
      </x:c>
      <x:c r="G834" s="0" t="s">
        <x:v>129</x:v>
      </x:c>
      <x:c r="H834" s="43" t="n">
        <x:v>21.24</x:v>
      </x:c>
      <x:c r="I834" s="0" t="s">
        <x:v>130</x:v>
      </x:c>
      <x:c r="J834" s="44">
        <x:f>ROUND(E834/I831* H834,5)</x:f>
      </x:c>
      <x:c r="K834" s="45" t="s"/>
    </x:row>
    <x:row r="835" spans="1:27">
      <x:c r="D835" s="46" t="s">
        <x:v>141</x:v>
      </x:c>
      <x:c r="E835" s="45" t="s"/>
      <x:c r="H835" s="45" t="s"/>
      <x:c r="K835" s="43">
        <x:f>SUM(J833:J834)</x:f>
      </x:c>
    </x:row>
    <x:row r="836" spans="1:27">
      <x:c r="B836" s="14" t="s">
        <x:v>142</x:v>
      </x:c>
      <x:c r="E836" s="45" t="s"/>
      <x:c r="H836" s="45" t="s"/>
      <x:c r="K836" s="45" t="s"/>
    </x:row>
    <x:row r="837" spans="1:27">
      <x:c r="B837" s="0" t="s">
        <x:v>175</x:v>
      </x:c>
      <x:c r="C837" s="0" t="s">
        <x:v>21</x:v>
      </x:c>
      <x:c r="D837" s="0" t="s">
        <x:v>176</x:v>
      </x:c>
      <x:c r="E837" s="42" t="n">
        <x:v>1</x:v>
      </x:c>
      <x:c r="G837" s="0" t="s">
        <x:v>129</x:v>
      </x:c>
      <x:c r="H837" s="43" t="n">
        <x:v>1.21</x:v>
      </x:c>
      <x:c r="I837" s="0" t="s">
        <x:v>130</x:v>
      </x:c>
      <x:c r="J837" s="44">
        <x:f>ROUND(E837* H837,5)</x:f>
      </x:c>
      <x:c r="K837" s="45" t="s"/>
    </x:row>
    <x:row r="838" spans="1:27">
      <x:c r="B838" s="0" t="s">
        <x:v>177</x:v>
      </x:c>
      <x:c r="C838" s="0" t="s">
        <x:v>21</x:v>
      </x:c>
      <x:c r="D838" s="0" t="s">
        <x:v>178</x:v>
      </x:c>
      <x:c r="E838" s="42" t="n">
        <x:v>1</x:v>
      </x:c>
      <x:c r="G838" s="0" t="s">
        <x:v>129</x:v>
      </x:c>
      <x:c r="H838" s="43" t="n">
        <x:v>71.27</x:v>
      </x:c>
      <x:c r="I838" s="0" t="s">
        <x:v>130</x:v>
      </x:c>
      <x:c r="J838" s="44">
        <x:f>ROUND(E838* H838,5)</x:f>
      </x:c>
      <x:c r="K838" s="45" t="s"/>
    </x:row>
    <x:row r="839" spans="1:27">
      <x:c r="D839" s="46" t="s">
        <x:v>150</x:v>
      </x:c>
      <x:c r="E839" s="45" t="s"/>
      <x:c r="H839" s="45" t="s"/>
      <x:c r="K839" s="43">
        <x:f>SUM(J837:J838)</x:f>
      </x:c>
    </x:row>
    <x:row r="840" spans="1:27">
      <x:c r="B840" s="14" t="s">
        <x:v>120</x:v>
      </x:c>
      <x:c r="E840" s="45" t="s"/>
      <x:c r="H840" s="45" t="s"/>
      <x:c r="K840" s="45" t="s"/>
    </x:row>
    <x:row r="841" spans="1:27">
      <x:c r="B841" s="0" t="s">
        <x:v>263</x:v>
      </x:c>
      <x:c r="C841" s="0" t="s">
        <x:v>21</x:v>
      </x:c>
      <x:c r="D841" s="0" t="s">
        <x:v>264</x:v>
      </x:c>
      <x:c r="E841" s="42" t="n">
        <x:v>0.7</x:v>
      </x:c>
      <x:c r="G841" s="0" t="s">
        <x:v>129</x:v>
      </x:c>
      <x:c r="H841" s="43" t="n">
        <x:v>2105.03038</x:v>
      </x:c>
      <x:c r="I841" s="0" t="s">
        <x:v>130</x:v>
      </x:c>
      <x:c r="J841" s="44">
        <x:f>ROUND(E841* H841,5)</x:f>
      </x:c>
      <x:c r="K841" s="45" t="s"/>
    </x:row>
    <x:row r="842" spans="1:27">
      <x:c r="E842" s="45" t="s"/>
      <x:c r="H842" s="45" t="s"/>
      <x:c r="K842" s="45" t="s"/>
    </x:row>
    <x:row r="843" spans="1:27">
      <x:c r="D843" s="46" t="s">
        <x:v>151</x:v>
      </x:c>
      <x:c r="E843" s="45" t="s"/>
      <x:c r="H843" s="45" t="n">
        <x:v>1.5</x:v>
      </x:c>
      <x:c r="I843" s="0" t="s">
        <x:v>152</x:v>
      </x:c>
      <x:c r="J843" s="0">
        <x:f>ROUND(H843/100*K835,5)</x:f>
      </x:c>
      <x:c r="K843" s="45" t="s"/>
    </x:row>
    <x:row r="844" spans="1:27">
      <x:c r="D844" s="46" t="s">
        <x:v>132</x:v>
      </x:c>
      <x:c r="E844" s="45" t="s"/>
      <x:c r="H844" s="45" t="s"/>
      <x:c r="K844" s="47">
        <x:f>SUM(J832:J843)</x:f>
      </x:c>
    </x:row>
    <x:row r="845" spans="1:27">
      <x:c r="D845" s="46" t="s">
        <x:v>133</x:v>
      </x:c>
      <x:c r="E845" s="45" t="s"/>
      <x:c r="H845" s="45" t="s"/>
      <x:c r="K845" s="47">
        <x:f>SUM(K844:K844)</x:f>
      </x:c>
    </x:row>
  </x:sheetData>
  <x:sheetProtection sheet="1"/>
  <x:mergeCells count="135">
    <x:mergeCell ref="A1:K1"/>
    <x:mergeCell ref="A2:K2"/>
    <x:mergeCell ref="A3:K3"/>
    <x:mergeCell ref="A4:K4"/>
    <x:mergeCell ref="A6:K6"/>
    <x:mergeCell ref="D11:F11"/>
    <x:mergeCell ref="I11:J11"/>
    <x:mergeCell ref="D18:F18"/>
    <x:mergeCell ref="I18:J18"/>
    <x:mergeCell ref="D33:F33"/>
    <x:mergeCell ref="I33:J33"/>
    <x:mergeCell ref="D47:F47"/>
    <x:mergeCell ref="I47:J47"/>
    <x:mergeCell ref="D61:F61"/>
    <x:mergeCell ref="I61:J61"/>
    <x:mergeCell ref="D75:F75"/>
    <x:mergeCell ref="I75:J75"/>
    <x:mergeCell ref="D87:F87"/>
    <x:mergeCell ref="I87:J87"/>
    <x:mergeCell ref="D100:F100"/>
    <x:mergeCell ref="I100:J100"/>
    <x:mergeCell ref="D113:F113"/>
    <x:mergeCell ref="I113:J113"/>
    <x:mergeCell ref="D127:F127"/>
    <x:mergeCell ref="I127:J127"/>
    <x:mergeCell ref="D143:F143"/>
    <x:mergeCell ref="I143:J143"/>
    <x:mergeCell ref="D156:F156"/>
    <x:mergeCell ref="I156:J156"/>
    <x:mergeCell ref="D169:F169"/>
    <x:mergeCell ref="I169:J169"/>
    <x:mergeCell ref="D182:F182"/>
    <x:mergeCell ref="I182:J182"/>
    <x:mergeCell ref="D195:F195"/>
    <x:mergeCell ref="I195:J195"/>
    <x:mergeCell ref="D209:F209"/>
    <x:mergeCell ref="I209:J209"/>
    <x:mergeCell ref="D223:F223"/>
    <x:mergeCell ref="I223:J223"/>
    <x:mergeCell ref="D237:F237"/>
    <x:mergeCell ref="I237:J237"/>
    <x:mergeCell ref="D251:F251"/>
    <x:mergeCell ref="I251:J251"/>
    <x:mergeCell ref="D265:F265"/>
    <x:mergeCell ref="I265:J265"/>
    <x:mergeCell ref="D279:F279"/>
    <x:mergeCell ref="I279:J279"/>
    <x:mergeCell ref="D290:F290"/>
    <x:mergeCell ref="I290:J290"/>
    <x:mergeCell ref="D303:F303"/>
    <x:mergeCell ref="I303:J303"/>
    <x:mergeCell ref="D316:F316"/>
    <x:mergeCell ref="I316:J316"/>
    <x:mergeCell ref="D329:F329"/>
    <x:mergeCell ref="I329:J329"/>
    <x:mergeCell ref="D343:F343"/>
    <x:mergeCell ref="I343:J343"/>
    <x:mergeCell ref="D344:F344"/>
    <x:mergeCell ref="I344:J344"/>
    <x:mergeCell ref="D351:F351"/>
    <x:mergeCell ref="I351:J351"/>
    <x:mergeCell ref="D363:F363"/>
    <x:mergeCell ref="I363:J363"/>
    <x:mergeCell ref="D378:F378"/>
    <x:mergeCell ref="I378:J378"/>
    <x:mergeCell ref="D391:F391"/>
    <x:mergeCell ref="I391:J391"/>
    <x:mergeCell ref="D405:F405"/>
    <x:mergeCell ref="I405:J405"/>
    <x:mergeCell ref="D418:F418"/>
    <x:mergeCell ref="I418:J418"/>
    <x:mergeCell ref="D432:F432"/>
    <x:mergeCell ref="I432:J432"/>
    <x:mergeCell ref="D446:F446"/>
    <x:mergeCell ref="I446:J446"/>
    <x:mergeCell ref="D459:F459"/>
    <x:mergeCell ref="I459:J459"/>
    <x:mergeCell ref="D473:F473"/>
    <x:mergeCell ref="I473:J473"/>
    <x:mergeCell ref="D489:F489"/>
    <x:mergeCell ref="I489:J489"/>
    <x:mergeCell ref="D503:F503"/>
    <x:mergeCell ref="I503:J503"/>
    <x:mergeCell ref="D516:F516"/>
    <x:mergeCell ref="I516:J516"/>
    <x:mergeCell ref="D529:F529"/>
    <x:mergeCell ref="I529:J529"/>
    <x:mergeCell ref="D542:F542"/>
    <x:mergeCell ref="I542:J542"/>
    <x:mergeCell ref="D556:F556"/>
    <x:mergeCell ref="I556:J556"/>
    <x:mergeCell ref="D570:F570"/>
    <x:mergeCell ref="I570:J570"/>
    <x:mergeCell ref="D583:F583"/>
    <x:mergeCell ref="I583:J583"/>
    <x:mergeCell ref="D597:F597"/>
    <x:mergeCell ref="I597:J597"/>
    <x:mergeCell ref="D612:F612"/>
    <x:mergeCell ref="I612:J612"/>
    <x:mergeCell ref="D626:F626"/>
    <x:mergeCell ref="I626:J626"/>
    <x:mergeCell ref="D647:F647"/>
    <x:mergeCell ref="I647:J647"/>
    <x:mergeCell ref="D661:F661"/>
    <x:mergeCell ref="I661:J661"/>
    <x:mergeCell ref="D674:F674"/>
    <x:mergeCell ref="I674:J674"/>
    <x:mergeCell ref="D690:F690"/>
    <x:mergeCell ref="I690:J690"/>
    <x:mergeCell ref="D691:F691"/>
    <x:mergeCell ref="I691:J691"/>
    <x:mergeCell ref="D704:F704"/>
    <x:mergeCell ref="I704:J704"/>
    <x:mergeCell ref="D722:F722"/>
    <x:mergeCell ref="I722:J722"/>
    <x:mergeCell ref="D730:F730"/>
    <x:mergeCell ref="I730:J730"/>
    <x:mergeCell ref="D735:F735"/>
    <x:mergeCell ref="I735:J735"/>
    <x:mergeCell ref="D744:F744"/>
    <x:mergeCell ref="I744:J744"/>
    <x:mergeCell ref="D757:F757"/>
    <x:mergeCell ref="I757:J757"/>
    <x:mergeCell ref="D766:F766"/>
    <x:mergeCell ref="I766:J766"/>
    <x:mergeCell ref="D775:F775"/>
    <x:mergeCell ref="I775:J775"/>
    <x:mergeCell ref="D786:F786"/>
    <x:mergeCell ref="I786:J786"/>
    <x:mergeCell ref="D800:F800"/>
    <x:mergeCell ref="I800:J800"/>
    <x:mergeCell ref="D817:F817"/>
    <x:mergeCell ref="I817:J817"/>
    <x:mergeCell ref="D831:F831"/>
    <x:mergeCell ref="I831:J831"/>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D104"/>
  <x:sheetViews>
    <x:sheetView workbookViewId="0">
      <x:pane xSplit="0" ySplit="8" topLeftCell="A9" state="frozenSplit"/>
    </x:sheetView>
  </x:sheetViews>
  <x:sheetFormatPr defaultRowHeight="15"/>
  <x:cols>
    <x:col min="1" max="1" width="14.710625" style="0" customWidth="1"/>
    <x:col min="2" max="2" width="6.210625" style="0" customWidth="1"/>
    <x:col min="3" max="3" width="65.710625" style="0" customWidth="1"/>
    <x:col min="4" max="4" width="13.710625" style="0" customWidth="1"/>
    <x:col min="5" max="5" width="3.410625" style="0" customWidth="1"/>
  </x:cols>
  <x:sheetData>
    <x:row r="1" spans="1:5">
      <x:c r="A1" s="16" t="s">
        <x:v>0</x:v>
      </x:c>
      <x:c r="B1" s="16" t="s">
        <x:v>0</x:v>
      </x:c>
      <x:c r="C1" s="16" t="s">
        <x:v>0</x:v>
      </x:c>
      <x:c r="D1" s="16" t="s">
        <x:v>0</x:v>
      </x:c>
    </x:row>
    <x:row r="2" spans="1:5">
      <x:c r="A2" s="16" t="s"/>
      <x:c r="B2" s="16" t="s"/>
      <x:c r="C2" s="16" t="s"/>
      <x:c r="D2" s="16" t="s"/>
    </x:row>
    <x:row r="3" spans="1:5">
      <x:c r="A3" s="16" t="s"/>
      <x:c r="B3" s="16" t="s"/>
      <x:c r="C3" s="16" t="s"/>
      <x:c r="D3" s="16" t="s"/>
    </x:row>
    <x:row r="4" spans="1:5">
      <x:c r="A4" s="16" t="s"/>
      <x:c r="B4" s="16" t="s"/>
      <x:c r="C4" s="16" t="s"/>
      <x:c r="D4" s="16" t="s"/>
    </x:row>
    <x:row r="6" spans="1:5">
      <x:c r="A6" s="3" t="s">
        <x:v>115</x:v>
      </x:c>
      <x:c r="B6" s="3" t="s">
        <x:v>115</x:v>
      </x:c>
      <x:c r="C6" s="3" t="s">
        <x:v>115</x:v>
      </x:c>
      <x:c r="D6" s="3" t="s">
        <x:v>115</x:v>
      </x:c>
    </x:row>
    <x:row r="8" spans="1:5">
      <x:c r="A8" s="34" t="s">
        <x:v>117</x:v>
      </x:c>
      <x:c r="B8" s="34" t="s">
        <x:v>118</x:v>
      </x:c>
      <x:c r="C8" s="34" t="s">
        <x:v>119</x:v>
      </x:c>
      <x:c r="D8" s="34" t="s">
        <x:v>2</x:v>
      </x:c>
    </x:row>
    <x:row r="10" spans="1:5">
      <x:c r="A10" s="19" t="s">
        <x:v>136</x:v>
      </x:c>
    </x:row>
    <x:row r="11" spans="1:5">
      <x:c r="A11" s="0" t="s">
        <x:v>399</x:v>
      </x:c>
      <x:c r="B11" s="0" t="s">
        <x:v>126</x:v>
      </x:c>
      <x:c r="C11" s="0" t="s">
        <x:v>400</x:v>
      </x:c>
      <x:c r="D11" s="43" t="n">
        <x:v>30.69</x:v>
      </x:c>
    </x:row>
    <x:row r="12" spans="1:5">
      <x:c r="A12" s="0" t="s">
        <x:v>281</x:v>
      </x:c>
      <x:c r="B12" s="0" t="s">
        <x:v>126</x:v>
      </x:c>
      <x:c r="C12" s="0" t="s">
        <x:v>282</x:v>
      </x:c>
      <x:c r="D12" s="43" t="n">
        <x:v>20.01</x:v>
      </x:c>
    </x:row>
    <x:row r="13" spans="1:5">
      <x:c r="A13" s="0" t="s">
        <x:v>157</x:v>
      </x:c>
      <x:c r="B13" s="0" t="s">
        <x:v>126</x:v>
      </x:c>
      <x:c r="C13" s="0" t="s">
        <x:v>158</x:v>
      </x:c>
      <x:c r="D13" s="43" t="n">
        <x:v>20.68</x:v>
      </x:c>
    </x:row>
    <x:row r="14" spans="1:5">
      <x:c r="A14" s="0" t="s">
        <x:v>167</x:v>
      </x:c>
      <x:c r="B14" s="0" t="s">
        <x:v>126</x:v>
      </x:c>
      <x:c r="C14" s="0" t="s">
        <x:v>168</x:v>
      </x:c>
      <x:c r="D14" s="43" t="n">
        <x:v>21.24</x:v>
      </x:c>
    </x:row>
    <x:row r="15" spans="1:5">
      <x:c r="A15" s="0" t="s">
        <x:v>137</x:v>
      </x:c>
      <x:c r="B15" s="0" t="s">
        <x:v>126</x:v>
      </x:c>
      <x:c r="C15" s="0" t="s">
        <x:v>138</x:v>
      </x:c>
      <x:c r="D15" s="43" t="n">
        <x:v>20.68</x:v>
      </x:c>
    </x:row>
    <x:row r="16" spans="1:5">
      <x:c r="A16" s="0" t="s">
        <x:v>389</x:v>
      </x:c>
      <x:c r="B16" s="0" t="s">
        <x:v>126</x:v>
      </x:c>
      <x:c r="C16" s="0" t="s">
        <x:v>390</x:v>
      </x:c>
      <x:c r="D16" s="43" t="n">
        <x:v>20.55</x:v>
      </x:c>
    </x:row>
    <x:row r="17" spans="1:5">
      <x:c r="A17" s="0" t="s">
        <x:v>287</x:v>
      </x:c>
      <x:c r="B17" s="0" t="s">
        <x:v>126</x:v>
      </x:c>
      <x:c r="C17" s="0" t="s">
        <x:v>288</x:v>
      </x:c>
      <x:c r="D17" s="43" t="n">
        <x:v>17.76</x:v>
      </x:c>
    </x:row>
    <x:row r="18" spans="1:5">
      <x:c r="A18" s="0" t="s">
        <x:v>155</x:v>
      </x:c>
      <x:c r="B18" s="0" t="s">
        <x:v>126</x:v>
      </x:c>
      <x:c r="C18" s="0" t="s">
        <x:v>156</x:v>
      </x:c>
      <x:c r="D18" s="43" t="n">
        <x:v>17.73</x:v>
      </x:c>
    </x:row>
    <x:row r="19" spans="1:5">
      <x:c r="A19" s="0" t="s">
        <x:v>165</x:v>
      </x:c>
      <x:c r="B19" s="0" t="s">
        <x:v>126</x:v>
      </x:c>
      <x:c r="C19" s="0" t="s">
        <x:v>166</x:v>
      </x:c>
      <x:c r="D19" s="43" t="n">
        <x:v>18.22</x:v>
      </x:c>
    </x:row>
    <x:row r="20" spans="1:5">
      <x:c r="A20" s="0" t="s">
        <x:v>139</x:v>
      </x:c>
      <x:c r="B20" s="0" t="s">
        <x:v>126</x:v>
      </x:c>
      <x:c r="C20" s="0" t="s">
        <x:v>140</x:v>
      </x:c>
      <x:c r="D20" s="43" t="n">
        <x:v>17.76</x:v>
      </x:c>
    </x:row>
    <x:row r="21" spans="1:5">
      <x:c r="A21" s="0" t="s">
        <x:v>278</x:v>
      </x:c>
      <x:c r="B21" s="0" t="s">
        <x:v>126</x:v>
      </x:c>
      <x:c r="C21" s="0" t="s">
        <x:v>279</x:v>
      </x:c>
      <x:c r="D21" s="43" t="n">
        <x:v>14.18</x:v>
      </x:c>
    </x:row>
    <x:row r="22" spans="1:5">
      <x:c r="A22" s="0" t="s">
        <x:v>375</x:v>
      </x:c>
      <x:c r="B22" s="0" t="s">
        <x:v>126</x:v>
      </x:c>
      <x:c r="C22" s="0" t="s">
        <x:v>376</x:v>
      </x:c>
      <x:c r="D22" s="43" t="n">
        <x:v>17.74</x:v>
      </x:c>
    </x:row>
    <x:row r="23" spans="1:5">
      <x:c r="A23" s="19" t="s">
        <x:v>124</x:v>
      </x:c>
    </x:row>
    <x:row r="24" spans="1:5">
      <x:c r="A24" s="0" t="s">
        <x:v>377</x:v>
      </x:c>
      <x:c r="B24" s="0" t="s">
        <x:v>126</x:v>
      </x:c>
      <x:c r="C24" s="0" t="s">
        <x:v>378</x:v>
      </x:c>
      <x:c r="D24" s="43" t="n">
        <x:v>13.13</x:v>
      </x:c>
    </x:row>
    <x:row r="25" spans="1:5">
      <x:c r="A25" s="0" t="s">
        <x:v>125</x:v>
      </x:c>
      <x:c r="B25" s="0" t="s">
        <x:v>126</x:v>
      </x:c>
      <x:c r="C25" s="0" t="s">
        <x:v>127</x:v>
      </x:c>
      <x:c r="D25" s="43" t="n">
        <x:v>42.7</x:v>
      </x:c>
    </x:row>
    <x:row r="26" spans="1:5">
      <x:c r="A26" s="0" t="s">
        <x:v>391</x:v>
      </x:c>
      <x:c r="B26" s="0" t="s">
        <x:v>126</x:v>
      </x:c>
      <x:c r="C26" s="0" t="s">
        <x:v>392</x:v>
      </x:c>
      <x:c r="D26" s="43" t="n">
        <x:v>6.5</x:v>
      </x:c>
    </x:row>
    <x:row r="27" spans="1:5">
      <x:c r="A27" s="0" t="s">
        <x:v>380</x:v>
      </x:c>
      <x:c r="B27" s="0" t="s">
        <x:v>126</x:v>
      </x:c>
      <x:c r="C27" s="0" t="s">
        <x:v>381</x:v>
      </x:c>
      <x:c r="D27" s="43" t="n">
        <x:v>4.6</x:v>
      </x:c>
    </x:row>
    <x:row r="28" spans="1:5">
      <x:c r="A28" s="19" t="s">
        <x:v>142</x:v>
      </x:c>
    </x:row>
    <x:row r="29" spans="1:5">
      <x:c r="A29" s="0" t="s">
        <x:v>382</x:v>
      </x:c>
      <x:c r="B29" s="0" t="s">
        <x:v>93</x:v>
      </x:c>
      <x:c r="C29" s="0" t="s">
        <x:v>383</x:v>
      </x:c>
      <x:c r="D29" s="43" t="n">
        <x:v>8.37</x:v>
      </x:c>
    </x:row>
    <x:row r="30" spans="1:5">
      <x:c r="A30" s="0" t="s">
        <x:v>395</x:v>
      </x:c>
      <x:c r="B30" s="0" t="s">
        <x:v>396</x:v>
      </x:c>
      <x:c r="C30" s="0" t="s">
        <x:v>397</x:v>
      </x:c>
      <x:c r="D30" s="43" t="n">
        <x:v>0.21</x:v>
      </x:c>
    </x:row>
    <x:row r="31" spans="1:5">
      <x:c r="A31" s="0" t="s">
        <x:v>283</x:v>
      </x:c>
      <x:c r="B31" s="0" t="s">
        <x:v>21</x:v>
      </x:c>
      <x:c r="C31" s="0" t="s">
        <x:v>284</x:v>
      </x:c>
      <x:c r="D31" s="43" t="n">
        <x:v>14.66</x:v>
      </x:c>
    </x:row>
    <x:row r="32" spans="1:5">
      <x:c r="A32" s="0" t="s">
        <x:v>143</x:v>
      </x:c>
      <x:c r="B32" s="0" t="s">
        <x:v>144</x:v>
      </x:c>
      <x:c r="C32" s="0" t="s">
        <x:v>145</x:v>
      </x:c>
      <x:c r="D32" s="43" t="n">
        <x:v>12.17</x:v>
      </x:c>
    </x:row>
    <x:row r="33" spans="1:5">
      <x:c r="A33" s="0" t="s">
        <x:v>146</x:v>
      </x:c>
      <x:c r="B33" s="0" t="s">
        <x:v>144</x:v>
      </x:c>
      <x:c r="C33" s="0" t="s">
        <x:v>147</x:v>
      </x:c>
      <x:c r="D33" s="43" t="n">
        <x:v>9.74</x:v>
      </x:c>
    </x:row>
    <x:row r="34" spans="1:5">
      <x:c r="A34" s="0" t="s">
        <x:v>393</x:v>
      </x:c>
      <x:c r="B34" s="0" t="s">
        <x:v>93</x:v>
      </x:c>
      <x:c r="C34" s="0" t="s">
        <x:v>394</x:v>
      </x:c>
      <x:c r="D34" s="43" t="n">
        <x:v>45.88</x:v>
      </x:c>
    </x:row>
    <x:row r="35" spans="1:5">
      <x:c r="A35" s="0" t="s">
        <x:v>148</x:v>
      </x:c>
      <x:c r="B35" s="0" t="s">
        <x:v>98</x:v>
      </x:c>
      <x:c r="C35" s="0" t="s">
        <x:v>149</x:v>
      </x:c>
      <x:c r="D35" s="43" t="n">
        <x:v>122.35</x:v>
      </x:c>
    </x:row>
    <x:row r="36" spans="1:5">
      <x:c r="A36" s="0" t="s">
        <x:v>289</x:v>
      </x:c>
      <x:c r="B36" s="0" t="s">
        <x:v>98</x:v>
      </x:c>
      <x:c r="C36" s="0" t="s">
        <x:v>290</x:v>
      </x:c>
      <x:c r="D36" s="43" t="n">
        <x:v>35.37</x:v>
      </x:c>
    </x:row>
    <x:row r="37" spans="1:5">
      <x:c r="A37" s="0" t="s">
        <x:v>161</x:v>
      </x:c>
      <x:c r="B37" s="0" t="s">
        <x:v>24</x:v>
      </x:c>
      <x:c r="C37" s="0" t="s">
        <x:v>162</x:v>
      </x:c>
      <x:c r="D37" s="43" t="n">
        <x:v>254.16</x:v>
      </x:c>
    </x:row>
    <x:row r="38" spans="1:5">
      <x:c r="A38" s="0" t="s">
        <x:v>293</x:v>
      </x:c>
      <x:c r="B38" s="0" t="s">
        <x:v>24</x:v>
      </x:c>
      <x:c r="C38" s="0" t="s">
        <x:v>294</x:v>
      </x:c>
      <x:c r="D38" s="43" t="n">
        <x:v>3.42</x:v>
      </x:c>
    </x:row>
    <x:row r="39" spans="1:5">
      <x:c r="A39" s="0" t="s">
        <x:v>159</x:v>
      </x:c>
      <x:c r="B39" s="0" t="s">
        <x:v>21</x:v>
      </x:c>
      <x:c r="C39" s="0" t="s">
        <x:v>160</x:v>
      </x:c>
      <x:c r="D39" s="43" t="n">
        <x:v>4.75</x:v>
      </x:c>
    </x:row>
    <x:row r="40" spans="1:5">
      <x:c r="A40" s="0" t="s">
        <x:v>171</x:v>
      </x:c>
      <x:c r="B40" s="0" t="s">
        <x:v>21</x:v>
      </x:c>
      <x:c r="C40" s="0" t="s">
        <x:v>172</x:v>
      </x:c>
      <x:c r="D40" s="43" t="n">
        <x:v>36.97</x:v>
      </x:c>
    </x:row>
    <x:row r="41" spans="1:5">
      <x:c r="A41" s="0" t="s">
        <x:v>177</x:v>
      </x:c>
      <x:c r="B41" s="0" t="s">
        <x:v>21</x:v>
      </x:c>
      <x:c r="C41" s="0" t="s">
        <x:v>178</x:v>
      </x:c>
      <x:c r="D41" s="43" t="n">
        <x:v>71.27</x:v>
      </x:c>
    </x:row>
    <x:row r="42" spans="1:5">
      <x:c r="A42" s="0" t="s">
        <x:v>296</x:v>
      </x:c>
      <x:c r="B42" s="0" t="s">
        <x:v>21</x:v>
      </x:c>
      <x:c r="C42" s="0" t="s">
        <x:v>297</x:v>
      </x:c>
      <x:c r="D42" s="43" t="n">
        <x:v>3.11</x:v>
      </x:c>
    </x:row>
    <x:row r="43" spans="1:5">
      <x:c r="A43" s="0" t="s">
        <x:v>181</x:v>
      </x:c>
      <x:c r="B43" s="0" t="s">
        <x:v>21</x:v>
      </x:c>
      <x:c r="C43" s="0" t="s">
        <x:v>182</x:v>
      </x:c>
      <x:c r="D43" s="43" t="n">
        <x:v>318.75</x:v>
      </x:c>
    </x:row>
    <x:row r="44" spans="1:5">
      <x:c r="A44" s="0" t="s">
        <x:v>303</x:v>
      </x:c>
      <x:c r="B44" s="0" t="s">
        <x:v>24</x:v>
      </x:c>
      <x:c r="C44" s="0" t="s">
        <x:v>304</x:v>
      </x:c>
      <x:c r="D44" s="43" t="n">
        <x:v>2.14</x:v>
      </x:c>
    </x:row>
    <x:row r="45" spans="1:5">
      <x:c r="A45" s="0" t="s">
        <x:v>187</x:v>
      </x:c>
      <x:c r="B45" s="0" t="s">
        <x:v>24</x:v>
      </x:c>
      <x:c r="C45" s="0" t="s">
        <x:v>188</x:v>
      </x:c>
      <x:c r="D45" s="43" t="n">
        <x:v>0.16</x:v>
      </x:c>
    </x:row>
    <x:row r="46" spans="1:5">
      <x:c r="A46" s="0" t="s">
        <x:v>306</x:v>
      </x:c>
      <x:c r="B46" s="0" t="s">
        <x:v>24</x:v>
      </x:c>
      <x:c r="C46" s="0" t="s">
        <x:v>307</x:v>
      </x:c>
      <x:c r="D46" s="43" t="n">
        <x:v>0.8</x:v>
      </x:c>
    </x:row>
    <x:row r="47" spans="1:5">
      <x:c r="A47" s="0" t="s">
        <x:v>191</x:v>
      </x:c>
      <x:c r="B47" s="0" t="s">
        <x:v>24</x:v>
      </x:c>
      <x:c r="C47" s="0" t="s">
        <x:v>192</x:v>
      </x:c>
      <x:c r="D47" s="43" t="n">
        <x:v>0.92</x:v>
      </x:c>
    </x:row>
    <x:row r="48" spans="1:5">
      <x:c r="A48" s="0" t="s">
        <x:v>195</x:v>
      </x:c>
      <x:c r="B48" s="0" t="s">
        <x:v>24</x:v>
      </x:c>
      <x:c r="C48" s="0" t="s">
        <x:v>196</x:v>
      </x:c>
      <x:c r="D48" s="43" t="n">
        <x:v>3</x:v>
      </x:c>
    </x:row>
    <x:row r="49" spans="1:5">
      <x:c r="A49" s="0" t="s">
        <x:v>311</x:v>
      </x:c>
      <x:c r="B49" s="0" t="s">
        <x:v>24</x:v>
      </x:c>
      <x:c r="C49" s="0" t="s">
        <x:v>312</x:v>
      </x:c>
      <x:c r="D49" s="43" t="n">
        <x:v>19.97</x:v>
      </x:c>
    </x:row>
    <x:row r="50" spans="1:5">
      <x:c r="A50" s="0" t="s">
        <x:v>318</x:v>
      </x:c>
      <x:c r="B50" s="0" t="s">
        <x:v>24</x:v>
      </x:c>
      <x:c r="C50" s="0" t="s">
        <x:v>319</x:v>
      </x:c>
      <x:c r="D50" s="43" t="n">
        <x:v>8.6</x:v>
      </x:c>
    </x:row>
    <x:row r="51" spans="1:5">
      <x:c r="A51" s="0" t="s">
        <x:v>203</x:v>
      </x:c>
      <x:c r="B51" s="0" t="s">
        <x:v>24</x:v>
      </x:c>
      <x:c r="C51" s="0" t="s">
        <x:v>204</x:v>
      </x:c>
      <x:c r="D51" s="43" t="n">
        <x:v>5.62</x:v>
      </x:c>
    </x:row>
    <x:row r="52" spans="1:5">
      <x:c r="A52" s="0" t="s">
        <x:v>205</x:v>
      </x:c>
      <x:c r="B52" s="0" t="s">
        <x:v>24</x:v>
      </x:c>
      <x:c r="C52" s="0" t="s">
        <x:v>206</x:v>
      </x:c>
      <x:c r="D52" s="43" t="n">
        <x:v>3.62</x:v>
      </x:c>
    </x:row>
    <x:row r="53" spans="1:5">
      <x:c r="A53" s="0" t="s">
        <x:v>309</x:v>
      </x:c>
      <x:c r="B53" s="0" t="s">
        <x:v>24</x:v>
      </x:c>
      <x:c r="C53" s="0" t="s">
        <x:v>310</x:v>
      </x:c>
      <x:c r="D53" s="43" t="n">
        <x:v>11.03</x:v>
      </x:c>
    </x:row>
    <x:row r="54" spans="1:5">
      <x:c r="A54" s="0" t="s">
        <x:v>316</x:v>
      </x:c>
      <x:c r="B54" s="0" t="s">
        <x:v>24</x:v>
      </x:c>
      <x:c r="C54" s="0" t="s">
        <x:v>317</x:v>
      </x:c>
      <x:c r="D54" s="43" t="n">
        <x:v>5.6</x:v>
      </x:c>
    </x:row>
    <x:row r="55" spans="1:5">
      <x:c r="A55" s="0" t="s">
        <x:v>207</x:v>
      </x:c>
      <x:c r="B55" s="0" t="s">
        <x:v>24</x:v>
      </x:c>
      <x:c r="C55" s="0" t="s">
        <x:v>208</x:v>
      </x:c>
      <x:c r="D55" s="43" t="n">
        <x:v>10.72</x:v>
      </x:c>
    </x:row>
    <x:row r="56" spans="1:5">
      <x:c r="A56" s="0" t="s">
        <x:v>322</x:v>
      </x:c>
      <x:c r="B56" s="0" t="s">
        <x:v>24</x:v>
      </x:c>
      <x:c r="C56" s="0" t="s">
        <x:v>323</x:v>
      </x:c>
      <x:c r="D56" s="43" t="n">
        <x:v>0.98</x:v>
      </x:c>
    </x:row>
    <x:row r="57" spans="1:5">
      <x:c r="A57" s="0" t="s">
        <x:v>211</x:v>
      </x:c>
      <x:c r="B57" s="0" t="s">
        <x:v>24</x:v>
      </x:c>
      <x:c r="C57" s="0" t="s">
        <x:v>212</x:v>
      </x:c>
      <x:c r="D57" s="43" t="n">
        <x:v>2.56</x:v>
      </x:c>
    </x:row>
    <x:row r="58" spans="1:5">
      <x:c r="A58" s="0" t="s">
        <x:v>215</x:v>
      </x:c>
      <x:c r="B58" s="0" t="s">
        <x:v>24</x:v>
      </x:c>
      <x:c r="C58" s="0" t="s">
        <x:v>216</x:v>
      </x:c>
      <x:c r="D58" s="43" t="n">
        <x:v>3.07</x:v>
      </x:c>
    </x:row>
    <x:row r="59" spans="1:5">
      <x:c r="A59" s="0" t="s">
        <x:v>219</x:v>
      </x:c>
      <x:c r="B59" s="0" t="s">
        <x:v>24</x:v>
      </x:c>
      <x:c r="C59" s="0" t="s">
        <x:v>220</x:v>
      </x:c>
      <x:c r="D59" s="43" t="n">
        <x:v>4.05</x:v>
      </x:c>
    </x:row>
    <x:row r="60" spans="1:5">
      <x:c r="A60" s="0" t="s">
        <x:v>223</x:v>
      </x:c>
      <x:c r="B60" s="0" t="s">
        <x:v>24</x:v>
      </x:c>
      <x:c r="C60" s="0" t="s">
        <x:v>224</x:v>
      </x:c>
      <x:c r="D60" s="43" t="n">
        <x:v>8.91</x:v>
      </x:c>
    </x:row>
    <x:row r="61" spans="1:5">
      <x:c r="A61" s="0" t="s">
        <x:v>325</x:v>
      </x:c>
      <x:c r="B61" s="0" t="s">
        <x:v>24</x:v>
      </x:c>
      <x:c r="C61" s="0" t="s">
        <x:v>326</x:v>
      </x:c>
      <x:c r="D61" s="43" t="n">
        <x:v>11.07</x:v>
      </x:c>
    </x:row>
    <x:row r="62" spans="1:5">
      <x:c r="A62" s="0" t="s">
        <x:v>328</x:v>
      </x:c>
      <x:c r="B62" s="0" t="s">
        <x:v>24</x:v>
      </x:c>
      <x:c r="C62" s="0" t="s">
        <x:v>329</x:v>
      </x:c>
      <x:c r="D62" s="43" t="n">
        <x:v>1.35</x:v>
      </x:c>
    </x:row>
    <x:row r="63" spans="1:5">
      <x:c r="A63" s="0" t="s">
        <x:v>331</x:v>
      </x:c>
      <x:c r="B63" s="0" t="s">
        <x:v>24</x:v>
      </x:c>
      <x:c r="C63" s="0" t="s">
        <x:v>332</x:v>
      </x:c>
      <x:c r="D63" s="43" t="n">
        <x:v>0.98</x:v>
      </x:c>
    </x:row>
    <x:row r="64" spans="1:5">
      <x:c r="A64" s="0" t="s">
        <x:v>229</x:v>
      </x:c>
      <x:c r="B64" s="0" t="s">
        <x:v>24</x:v>
      </x:c>
      <x:c r="C64" s="0" t="s">
        <x:v>230</x:v>
      </x:c>
      <x:c r="D64" s="43" t="n">
        <x:v>1.18</x:v>
      </x:c>
    </x:row>
    <x:row r="65" spans="1:5">
      <x:c r="A65" s="0" t="s">
        <x:v>233</x:v>
      </x:c>
      <x:c r="B65" s="0" t="s">
        <x:v>24</x:v>
      </x:c>
      <x:c r="C65" s="0" t="s">
        <x:v>234</x:v>
      </x:c>
      <x:c r="D65" s="43" t="n">
        <x:v>1.55</x:v>
      </x:c>
    </x:row>
    <x:row r="66" spans="1:5">
      <x:c r="A66" s="0" t="s">
        <x:v>265</x:v>
      </x:c>
      <x:c r="B66" s="0" t="s">
        <x:v>21</x:v>
      </x:c>
      <x:c r="C66" s="0" t="s">
        <x:v>264</x:v>
      </x:c>
      <x:c r="D66" s="43" t="n">
        <x:v>2097.02</x:v>
      </x:c>
    </x:row>
    <x:row r="67" spans="1:5">
      <x:c r="A67" s="0" t="s">
        <x:v>239</x:v>
      </x:c>
      <x:c r="B67" s="0" t="s">
        <x:v>21</x:v>
      </x:c>
      <x:c r="C67" s="0" t="s">
        <x:v>240</x:v>
      </x:c>
      <x:c r="D67" s="43" t="n">
        <x:v>22</x:v>
      </x:c>
    </x:row>
    <x:row r="68" spans="1:5">
      <x:c r="A68" s="0" t="s">
        <x:v>243</x:v>
      </x:c>
      <x:c r="B68" s="0" t="s">
        <x:v>21</x:v>
      </x:c>
      <x:c r="C68" s="0" t="s">
        <x:v>244</x:v>
      </x:c>
      <x:c r="D68" s="43" t="n">
        <x:v>22.4</x:v>
      </x:c>
    </x:row>
    <x:row r="69" spans="1:5">
      <x:c r="A69" s="0" t="s">
        <x:v>247</x:v>
      </x:c>
      <x:c r="B69" s="0" t="s">
        <x:v>21</x:v>
      </x:c>
      <x:c r="C69" s="0" t="s">
        <x:v>248</x:v>
      </x:c>
      <x:c r="D69" s="43" t="n">
        <x:v>899.68</x:v>
      </x:c>
    </x:row>
    <x:row r="70" spans="1:5">
      <x:c r="A70" s="0" t="s">
        <x:v>251</x:v>
      </x:c>
      <x:c r="B70" s="0" t="s">
        <x:v>21</x:v>
      </x:c>
      <x:c r="C70" s="0" t="s">
        <x:v>252</x:v>
      </x:c>
      <x:c r="D70" s="43" t="n">
        <x:v>68.4</x:v>
      </x:c>
    </x:row>
    <x:row r="71" spans="1:5">
      <x:c r="A71" s="0" t="s">
        <x:v>257</x:v>
      </x:c>
      <x:c r="B71" s="0" t="s">
        <x:v>21</x:v>
      </x:c>
      <x:c r="C71" s="0" t="s">
        <x:v>258</x:v>
      </x:c>
      <x:c r="D71" s="43" t="n">
        <x:v>324.62</x:v>
      </x:c>
    </x:row>
    <x:row r="72" spans="1:5">
      <x:c r="A72" s="0" t="s">
        <x:v>261</x:v>
      </x:c>
      <x:c r="B72" s="0" t="s">
        <x:v>21</x:v>
      </x:c>
      <x:c r="C72" s="0" t="s">
        <x:v>262</x:v>
      </x:c>
      <x:c r="D72" s="43" t="n">
        <x:v>354.15</x:v>
      </x:c>
    </x:row>
    <x:row r="73" spans="1:5">
      <x:c r="A73" s="0" t="s">
        <x:v>268</x:v>
      </x:c>
      <x:c r="B73" s="0" t="s">
        <x:v>21</x:v>
      </x:c>
      <x:c r="C73" s="0" t="s">
        <x:v>269</x:v>
      </x:c>
      <x:c r="D73" s="43" t="n">
        <x:v>1.23</x:v>
      </x:c>
    </x:row>
    <x:row r="74" spans="1:5">
      <x:c r="A74" s="0" t="s">
        <x:v>338</x:v>
      </x:c>
      <x:c r="B74" s="0" t="s">
        <x:v>21</x:v>
      </x:c>
      <x:c r="C74" s="0" t="s">
        <x:v>339</x:v>
      </x:c>
      <x:c r="D74" s="43" t="n">
        <x:v>4.96</x:v>
      </x:c>
    </x:row>
    <x:row r="75" spans="1:5">
      <x:c r="A75" s="0" t="s">
        <x:v>345</x:v>
      </x:c>
      <x:c r="B75" s="0" t="s">
        <x:v>21</x:v>
      </x:c>
      <x:c r="C75" s="0" t="s">
        <x:v>346</x:v>
      </x:c>
      <x:c r="D75" s="43" t="n">
        <x:v>0.89</x:v>
      </x:c>
    </x:row>
    <x:row r="76" spans="1:5">
      <x:c r="A76" s="0" t="s">
        <x:v>274</x:v>
      </x:c>
      <x:c r="B76" s="0" t="s">
        <x:v>21</x:v>
      </x:c>
      <x:c r="C76" s="0" t="s">
        <x:v>275</x:v>
      </x:c>
      <x:c r="D76" s="43" t="n">
        <x:v>40598.36</x:v>
      </x:c>
    </x:row>
    <x:row r="77" spans="1:5">
      <x:c r="A77" s="0" t="s">
        <x:v>343</x:v>
      </x:c>
      <x:c r="B77" s="0" t="s">
        <x:v>21</x:v>
      </x:c>
      <x:c r="C77" s="0" t="s">
        <x:v>344</x:v>
      </x:c>
      <x:c r="D77" s="43" t="n">
        <x:v>30747.38</x:v>
      </x:c>
    </x:row>
    <x:row r="78" spans="1:5">
      <x:c r="A78" s="0" t="s">
        <x:v>350</x:v>
      </x:c>
      <x:c r="B78" s="0" t="s">
        <x:v>21</x:v>
      </x:c>
      <x:c r="C78" s="0" t="s">
        <x:v>351</x:v>
      </x:c>
      <x:c r="D78" s="43" t="n">
        <x:v>14.89</x:v>
      </x:c>
    </x:row>
    <x:row r="79" spans="1:5">
      <x:c r="A79" s="0" t="s">
        <x:v>386</x:v>
      </x:c>
      <x:c r="B79" s="0" t="s">
        <x:v>21</x:v>
      </x:c>
      <x:c r="C79" s="0" t="s">
        <x:v>387</x:v>
      </x:c>
      <x:c r="D79" s="43" t="n">
        <x:v>21.57</x:v>
      </x:c>
    </x:row>
    <x:row r="80" spans="1:5">
      <x:c r="A80" s="0" t="s">
        <x:v>361</x:v>
      </x:c>
      <x:c r="B80" s="0" t="s">
        <x:v>21</x:v>
      </x:c>
      <x:c r="C80" s="0" t="s">
        <x:v>362</x:v>
      </x:c>
      <x:c r="D80" s="43" t="n">
        <x:v>5.21</x:v>
      </x:c>
    </x:row>
    <x:row r="81" spans="1:5">
      <x:c r="A81" s="0" t="s">
        <x:v>353</x:v>
      </x:c>
      <x:c r="B81" s="0" t="s">
        <x:v>21</x:v>
      </x:c>
      <x:c r="C81" s="0" t="s">
        <x:v>354</x:v>
      </x:c>
      <x:c r="D81" s="43" t="n">
        <x:v>1.68</x:v>
      </x:c>
    </x:row>
    <x:row r="82" spans="1:5">
      <x:c r="A82" s="0" t="s">
        <x:v>363</x:v>
      </x:c>
      <x:c r="B82" s="0" t="s">
        <x:v>21</x:v>
      </x:c>
      <x:c r="C82" s="0" t="s">
        <x:v>364</x:v>
      </x:c>
      <x:c r="D82" s="43" t="n">
        <x:v>5.48</x:v>
      </x:c>
    </x:row>
    <x:row r="83" spans="1:5">
      <x:c r="A83" s="0" t="s">
        <x:v>355</x:v>
      </x:c>
      <x:c r="B83" s="0" t="s">
        <x:v>21</x:v>
      </x:c>
      <x:c r="C83" s="0" t="s">
        <x:v>356</x:v>
      </x:c>
      <x:c r="D83" s="43" t="n">
        <x:v>5.48</x:v>
      </x:c>
    </x:row>
    <x:row r="84" spans="1:5">
      <x:c r="A84" s="0" t="s">
        <x:v>357</x:v>
      </x:c>
      <x:c r="B84" s="0" t="s">
        <x:v>21</x:v>
      </x:c>
      <x:c r="C84" s="0" t="s">
        <x:v>358</x:v>
      </x:c>
      <x:c r="D84" s="43" t="n">
        <x:v>3.25</x:v>
      </x:c>
    </x:row>
    <x:row r="85" spans="1:5">
      <x:c r="A85" s="0" t="s">
        <x:v>359</x:v>
      </x:c>
      <x:c r="B85" s="0" t="s">
        <x:v>21</x:v>
      </x:c>
      <x:c r="C85" s="0" t="s">
        <x:v>360</x:v>
      </x:c>
      <x:c r="D85" s="43" t="n">
        <x:v>3.25</x:v>
      </x:c>
    </x:row>
    <x:row r="86" spans="1:5">
      <x:c r="A86" s="0" t="s">
        <x:v>169</x:v>
      </x:c>
      <x:c r="B86" s="0" t="s">
        <x:v>21</x:v>
      </x:c>
      <x:c r="C86" s="0" t="s">
        <x:v>170</x:v>
      </x:c>
      <x:c r="D86" s="43" t="n">
        <x:v>1.2</x:v>
      </x:c>
    </x:row>
    <x:row r="87" spans="1:5">
      <x:c r="A87" s="0" t="s">
        <x:v>175</x:v>
      </x:c>
      <x:c r="B87" s="0" t="s">
        <x:v>21</x:v>
      </x:c>
      <x:c r="C87" s="0" t="s">
        <x:v>176</x:v>
      </x:c>
      <x:c r="D87" s="43" t="n">
        <x:v>1.21</x:v>
      </x:c>
    </x:row>
    <x:row r="88" spans="1:5">
      <x:c r="A88" s="0" t="s">
        <x:v>298</x:v>
      </x:c>
      <x:c r="B88" s="0" t="s">
        <x:v>21</x:v>
      </x:c>
      <x:c r="C88" s="0" t="s">
        <x:v>299</x:v>
      </x:c>
      <x:c r="D88" s="43" t="n">
        <x:v>0.27</x:v>
      </x:c>
    </x:row>
    <x:row r="89" spans="1:5">
      <x:c r="A89" s="0" t="s">
        <x:v>183</x:v>
      </x:c>
      <x:c r="B89" s="0" t="s">
        <x:v>21</x:v>
      </x:c>
      <x:c r="C89" s="0" t="s">
        <x:v>184</x:v>
      </x:c>
      <x:c r="D89" s="43" t="n">
        <x:v>3.77</x:v>
      </x:c>
    </x:row>
    <x:row r="90" spans="1:5">
      <x:c r="A90" s="0" t="s">
        <x:v>301</x:v>
      </x:c>
      <x:c r="B90" s="0" t="s">
        <x:v>21</x:v>
      </x:c>
      <x:c r="C90" s="0" t="s">
        <x:v>302</x:v>
      </x:c>
      <x:c r="D90" s="43" t="n">
        <x:v>0.12</x:v>
      </x:c>
    </x:row>
    <x:row r="91" spans="1:5">
      <x:c r="A91" s="0" t="s">
        <x:v>197</x:v>
      </x:c>
      <x:c r="B91" s="0" t="s">
        <x:v>21</x:v>
      </x:c>
      <x:c r="C91" s="0" t="s">
        <x:v>198</x:v>
      </x:c>
      <x:c r="D91" s="43" t="n">
        <x:v>0.19</x:v>
      </x:c>
    </x:row>
    <x:row r="92" spans="1:5">
      <x:c r="A92" s="0" t="s">
        <x:v>314</x:v>
      </x:c>
      <x:c r="B92" s="0" t="s">
        <x:v>21</x:v>
      </x:c>
      <x:c r="C92" s="0" t="s">
        <x:v>315</x:v>
      </x:c>
      <x:c r="D92" s="43" t="n">
        <x:v>4.48</x:v>
      </x:c>
    </x:row>
    <x:row r="93" spans="1:5">
      <x:c r="A93" s="0" t="s">
        <x:v>227</x:v>
      </x:c>
      <x:c r="B93" s="0" t="s">
        <x:v>21</x:v>
      </x:c>
      <x:c r="C93" s="0" t="s">
        <x:v>228</x:v>
      </x:c>
      <x:c r="D93" s="43" t="n">
        <x:v>0.29</x:v>
      </x:c>
    </x:row>
    <x:row r="94" spans="1:5">
      <x:c r="A94" s="0" t="s">
        <x:v>237</x:v>
      </x:c>
      <x:c r="B94" s="0" t="s">
        <x:v>21</x:v>
      </x:c>
      <x:c r="C94" s="0" t="s">
        <x:v>238</x:v>
      </x:c>
      <x:c r="D94" s="43" t="n">
        <x:v>0.32</x:v>
      </x:c>
    </x:row>
    <x:row r="95" spans="1:5">
      <x:c r="A95" s="0" t="s">
        <x:v>253</x:v>
      </x:c>
      <x:c r="B95" s="0" t="s">
        <x:v>21</x:v>
      </x:c>
      <x:c r="C95" s="0" t="s">
        <x:v>254</x:v>
      </x:c>
      <x:c r="D95" s="43" t="n">
        <x:v>0.32</x:v>
      </x:c>
    </x:row>
    <x:row r="96" spans="1:5">
      <x:c r="A96" s="0" t="s">
        <x:v>340</x:v>
      </x:c>
      <x:c r="B96" s="0" t="s">
        <x:v>21</x:v>
      </x:c>
      <x:c r="C96" s="0" t="s">
        <x:v>341</x:v>
      </x:c>
      <x:c r="D96" s="43" t="n">
        <x:v>0.32</x:v>
      </x:c>
    </x:row>
    <x:row r="97" spans="1:5">
      <x:c r="A97" s="0" t="s">
        <x:v>272</x:v>
      </x:c>
      <x:c r="B97" s="0" t="s">
        <x:v>21</x:v>
      </x:c>
      <x:c r="C97" s="0" t="s">
        <x:v>273</x:v>
      </x:c>
      <x:c r="D97" s="43" t="n">
        <x:v>62.07</x:v>
      </x:c>
    </x:row>
    <x:row r="98" spans="1:5">
      <x:c r="A98" s="0" t="s">
        <x:v>201</x:v>
      </x:c>
      <x:c r="B98" s="0" t="s">
        <x:v>21</x:v>
      </x:c>
      <x:c r="C98" s="0" t="s">
        <x:v>202</x:v>
      </x:c>
      <x:c r="D98" s="43" t="n">
        <x:v>7.57</x:v>
      </x:c>
    </x:row>
    <x:row r="99" spans="1:5">
      <x:c r="A99" s="0" t="s">
        <x:v>334</x:v>
      </x:c>
      <x:c r="B99" s="0" t="s">
        <x:v>21</x:v>
      </x:c>
      <x:c r="C99" s="0" t="s">
        <x:v>335</x:v>
      </x:c>
      <x:c r="D99" s="43" t="n">
        <x:v>0.13</x:v>
      </x:c>
    </x:row>
    <x:row r="100" spans="1:5">
      <x:c r="A100" s="0" t="s">
        <x:v>348</x:v>
      </x:c>
      <x:c r="B100" s="0" t="s">
        <x:v>21</x:v>
      </x:c>
      <x:c r="C100" s="0" t="s">
        <x:v>349</x:v>
      </x:c>
      <x:c r="D100" s="43" t="n">
        <x:v>3.42</x:v>
      </x:c>
    </x:row>
    <x:row r="101" spans="1:5">
      <x:c r="A101" s="0" t="s">
        <x:v>372</x:v>
      </x:c>
      <x:c r="B101" s="0" t="s">
        <x:v>21</x:v>
      </x:c>
      <x:c r="C101" s="0" t="s">
        <x:v>373</x:v>
      </x:c>
      <x:c r="D101" s="43" t="n">
        <x:v>26.99</x:v>
      </x:c>
    </x:row>
    <x:row r="102" spans="1:5">
      <x:c r="A102" s="0" t="s">
        <x:v>370</x:v>
      </x:c>
      <x:c r="B102" s="0" t="s">
        <x:v>21</x:v>
      </x:c>
      <x:c r="C102" s="0" t="s">
        <x:v>371</x:v>
      </x:c>
      <x:c r="D102" s="43" t="n">
        <x:v>1.11</x:v>
      </x:c>
    </x:row>
    <x:row r="103" spans="1:5">
      <x:c r="A103" s="0" t="s">
        <x:v>414</x:v>
      </x:c>
      <x:c r="B103" s="0" t="s">
        <x:v>21</x:v>
      </x:c>
      <x:c r="C103" s="0" t="s">
        <x:v>415</x:v>
      </x:c>
      <x:c r="D103" s="43" t="n">
        <x:v>3627.85</x:v>
      </x:c>
    </x:row>
    <x:row r="104" spans="1:5">
      <x:c r="A104" s="0" t="s">
        <x:v>411</x:v>
      </x:c>
      <x:c r="B104" s="0" t="s">
        <x:v>21</x:v>
      </x:c>
      <x:c r="C104" s="0" t="s">
        <x:v>412</x:v>
      </x:c>
      <x:c r="D104" s="43" t="n">
        <x:v>2432.55</x:v>
      </x:c>
    </x:row>
  </x:sheetData>
  <x:sheetProtection sheet="1"/>
  <x:mergeCells count="5">
    <x:mergeCell ref="A1:D1"/>
    <x:mergeCell ref="A2:D2"/>
    <x:mergeCell ref="A3:D3"/>
    <x:mergeCell ref="A4:D4"/>
    <x:mergeCell ref="A6:D6"/>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H147"/>
  <x:sheetViews>
    <x:sheetView workbookViewId="0"/>
  </x:sheetViews>
  <x:sheetFormatPr defaultRowHeight="15"/>
  <x:cols>
    <x:col min="1" max="1" width="25.710625" style="0" customWidth="1"/>
    <x:col min="2" max="2" width="3.410625" style="0" customWidth="1"/>
    <x:col min="3" max="8" width="13.710625" style="0" customWidth="1"/>
  </x:cols>
  <x:sheetData>
    <x:row r="1" spans="1:8">
      <x:c r="E1" s="48" t="s">
        <x:v>0</x:v>
      </x:c>
      <x:c r="F1" s="48" t="s">
        <x:v>0</x:v>
      </x:c>
      <x:c r="G1" s="48" t="s">
        <x:v>0</x:v>
      </x:c>
      <x:c r="H1" s="48" t="s">
        <x:v>0</x:v>
      </x:c>
    </x:row>
    <x:row r="2" spans="1:8">
      <x:c r="E2" s="48" t="s"/>
      <x:c r="F2" s="48" t="s"/>
      <x:c r="G2" s="48" t="s"/>
      <x:c r="H2" s="48" t="s"/>
    </x:row>
    <x:row r="3" spans="1:8">
      <x:c r="E3" s="48" t="s"/>
      <x:c r="F3" s="48" t="s"/>
      <x:c r="G3" s="48" t="s"/>
      <x:c r="H3" s="48" t="s"/>
    </x:row>
    <x:row r="4" spans="1:8">
      <x:c r="E4" s="48" t="s"/>
      <x:c r="F4" s="48" t="s"/>
      <x:c r="G4" s="48" t="s"/>
      <x:c r="H4" s="48" t="s"/>
    </x:row>
    <x:row r="6" spans="1:8">
      <x:c r="C6" s="49" t="s">
        <x:v>418</x:v>
      </x:c>
      <x:c r="D6" s="49" t="s">
        <x:v>418</x:v>
      </x:c>
      <x:c r="E6" s="49" t="s">
        <x:v>418</x:v>
      </x:c>
      <x:c r="F6" s="49" t="s">
        <x:v>418</x:v>
      </x:c>
      <x:c r="G6" s="49" t="s">
        <x:v>418</x:v>
      </x:c>
    </x:row>
    <x:row r="10" spans="1:8">
      <x:c r="B10" s="0" t="s">
        <x:v>419</x:v>
      </x:c>
      <x:c r="C10" s="50" t="s">
        <x:v>5</x:v>
      </x:c>
      <x:c r="D10" s="51" t="s">
        <x:v>6</x:v>
      </x:c>
      <x:c r="E10" s="50" t="s">
        <x:v>7</x:v>
      </x:c>
    </x:row>
    <x:row r="11" spans="1:8">
      <x:c r="B11" s="0" t="s">
        <x:v>419</x:v>
      </x:c>
      <x:c r="C11" s="50" t="s">
        <x:v>8</x:v>
      </x:c>
      <x:c r="D11" s="51" t="s">
        <x:v>9</x:v>
      </x:c>
      <x:c r="E11" s="50" t="s">
        <x:v>10</x:v>
      </x:c>
    </x:row>
    <x:row r="13" spans="1:8" customFormat="1" ht="45" customHeight="1">
      <x:c r="A13" s="52" t="s">
        <x:v>420</x:v>
      </x:c>
      <x:c r="B13" s="53" t="s">
        <x:v>421</x:v>
      </x:c>
      <x:c r="C13" s="52" t="s">
        <x:v>12</x:v>
      </x:c>
      <x:c r="D13" s="52" t="s">
        <x:v>13</x:v>
      </x:c>
      <x:c r="E13" s="54" t="s">
        <x:v>422</x:v>
      </x:c>
      <x:c r="F13" s="54" t="s">
        <x:v>422</x:v>
      </x:c>
      <x:c r="G13" s="55" t="n">
        <x:v>0</x:v>
      </x:c>
      <x:c r="H13" s="0" t="s"/>
    </x:row>
    <x:row r="14" spans="1:8">
      <x:c r="B14" s="0" t="s">
        <x:v>419</x:v>
      </x:c>
      <x:c r="C14" s="50" t="s">
        <x:v>5</x:v>
      </x:c>
      <x:c r="D14" s="51" t="s">
        <x:v>6</x:v>
      </x:c>
      <x:c r="E14" s="50" t="s">
        <x:v>7</x:v>
      </x:c>
    </x:row>
    <x:row r="15" spans="1:8">
      <x:c r="B15" s="0" t="s">
        <x:v>419</x:v>
      </x:c>
      <x:c r="C15" s="50" t="s">
        <x:v>8</x:v>
      </x:c>
      <x:c r="D15" s="51" t="s">
        <x:v>6</x:v>
      </x:c>
      <x:c r="E15" s="50" t="s">
        <x:v>16</x:v>
      </x:c>
    </x:row>
    <x:row r="16" spans="1:8">
      <x:c r="B16" s="0" t="s">
        <x:v>419</x:v>
      </x:c>
      <x:c r="C16" s="50" t="s">
        <x:v>17</x:v>
      </x:c>
      <x:c r="D16" s="51" t="s">
        <x:v>6</x:v>
      </x:c>
      <x:c r="E16" s="50" t="s">
        <x:v>18</x:v>
      </x:c>
    </x:row>
    <x:row r="18" spans="1:8" customFormat="1" ht="45" customHeight="1">
      <x:c r="A18" s="52" t="s">
        <x:v>423</x:v>
      </x:c>
      <x:c r="B18" s="53" t="s">
        <x:v>421</x:v>
      </x:c>
      <x:c r="C18" s="52" t="s">
        <x:v>20</x:v>
      </x:c>
      <x:c r="D18" s="52" t="s">
        <x:v>21</x:v>
      </x:c>
      <x:c r="E18" s="54" t="s">
        <x:v>22</x:v>
      </x:c>
      <x:c r="F18" s="54" t="s">
        <x:v>22</x:v>
      </x:c>
      <x:c r="G18" s="55">
        <x:f>SUM(G19:G19)</x:f>
      </x:c>
      <x:c r="H18" s="0" t="s"/>
    </x:row>
    <x:row r="19" spans="1:8">
      <x:c r="A19" s="56" t="s">
        <x:v>424</x:v>
      </x:c>
      <x:c r="B19" s="56" t="s"/>
      <x:c r="C19" s="57" t="n">
        <x:v>1</x:v>
      </x:c>
      <x:c r="D19" s="57" t="s"/>
      <x:c r="E19" s="57" t="s"/>
      <x:c r="F19" s="57" t="s"/>
      <x:c r="G19" s="57">
        <x:f>PRODUCT(C19:F19)</x:f>
      </x:c>
    </x:row>
    <x:row r="21" spans="1:8" customFormat="1" ht="45" customHeight="1">
      <x:c r="A21" s="52" t="s">
        <x:v>425</x:v>
      </x:c>
      <x:c r="B21" s="53" t="s">
        <x:v>421</x:v>
      </x:c>
      <x:c r="C21" s="52" t="s">
        <x:v>23</x:v>
      </x:c>
      <x:c r="D21" s="52" t="s">
        <x:v>24</x:v>
      </x:c>
      <x:c r="E21" s="54" t="s">
        <x:v>25</x:v>
      </x:c>
      <x:c r="F21" s="54" t="s">
        <x:v>25</x:v>
      </x:c>
      <x:c r="G21" s="55">
        <x:f>SUM(G22:G24)</x:f>
      </x:c>
      <x:c r="H21" s="0" t="s"/>
    </x:row>
    <x:row r="22" spans="1:8">
      <x:c r="A22" s="56" t="s">
        <x:v>426</x:v>
      </x:c>
      <x:c r="B22" s="56" t="s"/>
      <x:c r="C22" s="57" t="n">
        <x:v>5</x:v>
      </x:c>
      <x:c r="D22" s="57" t="s"/>
      <x:c r="E22" s="57" t="s"/>
      <x:c r="F22" s="57" t="s"/>
      <x:c r="G22" s="57">
        <x:f>PRODUCT(C22:F22)</x:f>
      </x:c>
    </x:row>
    <x:row r="23" spans="1:8">
      <x:c r="A23" s="56" t="s">
        <x:v>427</x:v>
      </x:c>
      <x:c r="B23" s="56" t="s"/>
      <x:c r="C23" s="57" t="n">
        <x:v>2</x:v>
      </x:c>
      <x:c r="D23" s="57" t="s"/>
      <x:c r="E23" s="57" t="s"/>
      <x:c r="F23" s="57" t="s"/>
      <x:c r="G23" s="57">
        <x:f>PRODUCT(C23:F23)</x:f>
      </x:c>
    </x:row>
    <x:row r="24" spans="1:8">
      <x:c r="A24" s="56" t="s">
        <x:v>428</x:v>
      </x:c>
      <x:c r="B24" s="56" t="s"/>
      <x:c r="C24" s="57" t="n">
        <x:v>1.5</x:v>
      </x:c>
      <x:c r="D24" s="57" t="s"/>
      <x:c r="E24" s="57" t="s"/>
      <x:c r="F24" s="57" t="s"/>
      <x:c r="G24" s="57">
        <x:f>PRODUCT(C24:F24)</x:f>
      </x:c>
    </x:row>
    <x:row r="26" spans="1:8" customFormat="1" ht="45" customHeight="1">
      <x:c r="A26" s="52" t="s">
        <x:v>429</x:v>
      </x:c>
      <x:c r="B26" s="53" t="s">
        <x:v>421</x:v>
      </x:c>
      <x:c r="C26" s="52" t="s">
        <x:v>26</x:v>
      </x:c>
      <x:c r="D26" s="52" t="s">
        <x:v>24</x:v>
      </x:c>
      <x:c r="E26" s="54" t="s">
        <x:v>27</x:v>
      </x:c>
      <x:c r="F26" s="54" t="s">
        <x:v>27</x:v>
      </x:c>
      <x:c r="G26" s="55">
        <x:f>SUM(G27:G28)</x:f>
      </x:c>
      <x:c r="H26" s="0" t="s"/>
    </x:row>
    <x:row r="27" spans="1:8">
      <x:c r="A27" s="56" t="s">
        <x:v>430</x:v>
      </x:c>
      <x:c r="B27" s="56" t="s"/>
      <x:c r="C27" s="57" t="n">
        <x:v>4</x:v>
      </x:c>
      <x:c r="D27" s="57" t="s"/>
      <x:c r="E27" s="57" t="s"/>
      <x:c r="F27" s="57" t="s"/>
      <x:c r="G27" s="57">
        <x:f>PRODUCT(C27:F27)</x:f>
      </x:c>
    </x:row>
    <x:row r="28" spans="1:8">
      <x:c r="A28" s="56" t="s">
        <x:v>431</x:v>
      </x:c>
      <x:c r="B28" s="56" t="s"/>
      <x:c r="C28" s="57" t="n">
        <x:v>2</x:v>
      </x:c>
      <x:c r="D28" s="57" t="s"/>
      <x:c r="E28" s="57" t="s"/>
      <x:c r="F28" s="57" t="s"/>
      <x:c r="G28" s="57">
        <x:f>PRODUCT(C28:F28)</x:f>
      </x:c>
    </x:row>
    <x:row r="30" spans="1:8" customFormat="1" ht="45" customHeight="1">
      <x:c r="A30" s="52" t="s">
        <x:v>432</x:v>
      </x:c>
      <x:c r="B30" s="53" t="s">
        <x:v>421</x:v>
      </x:c>
      <x:c r="C30" s="52" t="s">
        <x:v>28</x:v>
      </x:c>
      <x:c r="D30" s="52" t="s">
        <x:v>24</x:v>
      </x:c>
      <x:c r="E30" s="54" t="s">
        <x:v>29</x:v>
      </x:c>
      <x:c r="F30" s="54" t="s">
        <x:v>29</x:v>
      </x:c>
      <x:c r="G30" s="55">
        <x:f>SUM(G31:G31)</x:f>
      </x:c>
      <x:c r="H30" s="0" t="s"/>
    </x:row>
    <x:row r="31" spans="1:8">
      <x:c r="A31" s="56" t="s">
        <x:v>433</x:v>
      </x:c>
      <x:c r="B31" s="56" t="s"/>
      <x:c r="C31" s="57" t="n">
        <x:v>10</x:v>
      </x:c>
      <x:c r="D31" s="57" t="s"/>
      <x:c r="E31" s="57" t="s"/>
      <x:c r="F31" s="57" t="s"/>
      <x:c r="G31" s="57">
        <x:f>PRODUCT(C31:F31)</x:f>
      </x:c>
    </x:row>
    <x:row r="33" spans="1:8" customFormat="1" ht="45" customHeight="1">
      <x:c r="A33" s="52" t="s">
        <x:v>434</x:v>
      </x:c>
      <x:c r="B33" s="53" t="s">
        <x:v>421</x:v>
      </x:c>
      <x:c r="C33" s="52" t="s">
        <x:v>30</x:v>
      </x:c>
      <x:c r="D33" s="52" t="s">
        <x:v>24</x:v>
      </x:c>
      <x:c r="E33" s="54" t="s">
        <x:v>31</x:v>
      </x:c>
      <x:c r="F33" s="54" t="s">
        <x:v>31</x:v>
      </x:c>
      <x:c r="G33" s="55">
        <x:f>SUM(G34:G34)</x:f>
      </x:c>
      <x:c r="H33" s="0" t="s"/>
    </x:row>
    <x:row r="34" spans="1:8">
      <x:c r="A34" s="56" t="s">
        <x:v>435</x:v>
      </x:c>
      <x:c r="B34" s="56" t="s"/>
      <x:c r="C34" s="57" t="n">
        <x:v>43</x:v>
      </x:c>
      <x:c r="D34" s="57" t="n">
        <x:v>1.2</x:v>
      </x:c>
      <x:c r="E34" s="57" t="s"/>
      <x:c r="F34" s="57" t="s"/>
      <x:c r="G34" s="57">
        <x:f>PRODUCT(C34:F34)</x:f>
      </x:c>
    </x:row>
    <x:row r="36" spans="1:8" customFormat="1" ht="45" customHeight="1">
      <x:c r="A36" s="52" t="s">
        <x:v>436</x:v>
      </x:c>
      <x:c r="B36" s="53" t="s">
        <x:v>421</x:v>
      </x:c>
      <x:c r="C36" s="52" t="s">
        <x:v>32</x:v>
      </x:c>
      <x:c r="D36" s="52" t="s">
        <x:v>24</x:v>
      </x:c>
      <x:c r="E36" s="54" t="s">
        <x:v>33</x:v>
      </x:c>
      <x:c r="F36" s="54" t="s">
        <x:v>33</x:v>
      </x:c>
      <x:c r="G36" s="55">
        <x:f>SUM(G37:G38)</x:f>
      </x:c>
      <x:c r="H36" s="0" t="s"/>
    </x:row>
    <x:row r="37" spans="1:8">
      <x:c r="A37" s="56" t="s">
        <x:v>435</x:v>
      </x:c>
      <x:c r="B37" s="56" t="s"/>
      <x:c r="C37" s="57" t="n">
        <x:v>43</x:v>
      </x:c>
      <x:c r="D37" s="57" t="n">
        <x:v>5</x:v>
      </x:c>
      <x:c r="E37" s="57" t="n">
        <x:v>1.2</x:v>
      </x:c>
      <x:c r="F37" s="57" t="s"/>
      <x:c r="G37" s="57">
        <x:f>PRODUCT(C37:F37)</x:f>
      </x:c>
    </x:row>
    <x:row r="38" spans="1:8">
      <x:c r="A38" s="56" t="s">
        <x:v>437</x:v>
      </x:c>
      <x:c r="B38" s="56" t="s"/>
      <x:c r="C38" s="57" t="n">
        <x:v>10</x:v>
      </x:c>
      <x:c r="D38" s="57" t="n">
        <x:v>5</x:v>
      </x:c>
      <x:c r="E38" s="57" t="n">
        <x:v>1.2</x:v>
      </x:c>
      <x:c r="F38" s="57" t="s"/>
      <x:c r="G38" s="57">
        <x:f>PRODUCT(C38:F38)</x:f>
      </x:c>
    </x:row>
    <x:row r="40" spans="1:8" customFormat="1" ht="45" customHeight="1">
      <x:c r="A40" s="52" t="s">
        <x:v>438</x:v>
      </x:c>
      <x:c r="B40" s="53" t="s">
        <x:v>421</x:v>
      </x:c>
      <x:c r="C40" s="52" t="s">
        <x:v>34</x:v>
      </x:c>
      <x:c r="D40" s="52" t="s">
        <x:v>24</x:v>
      </x:c>
      <x:c r="E40" s="54" t="s">
        <x:v>35</x:v>
      </x:c>
      <x:c r="F40" s="54" t="s">
        <x:v>35</x:v>
      </x:c>
      <x:c r="G40" s="55">
        <x:f>SUM(G41:G41)</x:f>
      </x:c>
      <x:c r="H40" s="0" t="s"/>
    </x:row>
    <x:row r="41" spans="1:8">
      <x:c r="A41" s="56" t="s">
        <x:v>439</x:v>
      </x:c>
      <x:c r="B41" s="56" t="s"/>
      <x:c r="C41" s="57" t="n">
        <x:v>35</x:v>
      </x:c>
      <x:c r="D41" s="57" t="s"/>
      <x:c r="E41" s="57" t="s"/>
      <x:c r="F41" s="57" t="s"/>
      <x:c r="G41" s="57">
        <x:f>PRODUCT(C41:F41)</x:f>
      </x:c>
    </x:row>
    <x:row r="43" spans="1:8" customFormat="1" ht="45" customHeight="1">
      <x:c r="A43" s="52" t="s">
        <x:v>440</x:v>
      </x:c>
      <x:c r="B43" s="53" t="s">
        <x:v>421</x:v>
      </x:c>
      <x:c r="C43" s="52" t="s">
        <x:v>36</x:v>
      </x:c>
      <x:c r="D43" s="52" t="s">
        <x:v>24</x:v>
      </x:c>
      <x:c r="E43" s="54" t="s">
        <x:v>37</x:v>
      </x:c>
      <x:c r="F43" s="54" t="s">
        <x:v>37</x:v>
      </x:c>
      <x:c r="G43" s="55">
        <x:f>SUM(G44:G44)</x:f>
      </x:c>
      <x:c r="H43" s="0" t="s"/>
    </x:row>
    <x:row r="44" spans="1:8">
      <x:c r="A44" s="56" t="s">
        <x:v>441</x:v>
      </x:c>
      <x:c r="B44" s="56" t="s"/>
      <x:c r="C44" s="57" t="n">
        <x:v>35</x:v>
      </x:c>
      <x:c r="D44" s="57" t="s"/>
      <x:c r="E44" s="57" t="s"/>
      <x:c r="F44" s="57" t="s"/>
      <x:c r="G44" s="57">
        <x:f>PRODUCT(C44:F44)</x:f>
      </x:c>
    </x:row>
    <x:row r="46" spans="1:8" customFormat="1" ht="45" customHeight="1">
      <x:c r="A46" s="52" t="s">
        <x:v>442</x:v>
      </x:c>
      <x:c r="B46" s="53" t="s">
        <x:v>421</x:v>
      </x:c>
      <x:c r="C46" s="52" t="s">
        <x:v>38</x:v>
      </x:c>
      <x:c r="D46" s="52" t="s">
        <x:v>21</x:v>
      </x:c>
      <x:c r="E46" s="54" t="s">
        <x:v>39</x:v>
      </x:c>
      <x:c r="F46" s="54" t="s">
        <x:v>39</x:v>
      </x:c>
      <x:c r="G46" s="55">
        <x:f>SUM(G47:G47)</x:f>
      </x:c>
      <x:c r="H46" s="0" t="s"/>
    </x:row>
    <x:row r="47" spans="1:8">
      <x:c r="A47" s="56" t="s">
        <x:v>443</x:v>
      </x:c>
      <x:c r="B47" s="56" t="s"/>
      <x:c r="C47" s="57" t="n">
        <x:v>1</x:v>
      </x:c>
      <x:c r="D47" s="57" t="s"/>
      <x:c r="E47" s="57" t="s"/>
      <x:c r="F47" s="57" t="s"/>
      <x:c r="G47" s="57">
        <x:f>PRODUCT(C47:F47)</x:f>
      </x:c>
    </x:row>
    <x:row r="49" spans="1:8" customFormat="1" ht="45" customHeight="1">
      <x:c r="A49" s="52" t="s">
        <x:v>444</x:v>
      </x:c>
      <x:c r="B49" s="53" t="s">
        <x:v>421</x:v>
      </x:c>
      <x:c r="C49" s="52" t="s">
        <x:v>40</x:v>
      </x:c>
      <x:c r="D49" s="52" t="s">
        <x:v>21</x:v>
      </x:c>
      <x:c r="E49" s="54" t="s">
        <x:v>41</x:v>
      </x:c>
      <x:c r="F49" s="54" t="s">
        <x:v>41</x:v>
      </x:c>
      <x:c r="G49" s="55">
        <x:f>SUM(G50:G50)</x:f>
      </x:c>
      <x:c r="H49" s="0" t="s"/>
    </x:row>
    <x:row r="50" spans="1:8">
      <x:c r="A50" s="56" t="s">
        <x:v>424</x:v>
      </x:c>
      <x:c r="B50" s="56" t="s"/>
      <x:c r="C50" s="57" t="n">
        <x:v>1</x:v>
      </x:c>
      <x:c r="D50" s="57" t="s"/>
      <x:c r="E50" s="57" t="s"/>
      <x:c r="F50" s="57" t="s"/>
      <x:c r="G50" s="57">
        <x:f>PRODUCT(C50:F50)</x:f>
      </x:c>
    </x:row>
    <x:row r="52" spans="1:8" customFormat="1" ht="45" customHeight="1">
      <x:c r="A52" s="52" t="s">
        <x:v>445</x:v>
      </x:c>
      <x:c r="B52" s="53" t="s">
        <x:v>421</x:v>
      </x:c>
      <x:c r="C52" s="52" t="s">
        <x:v>42</x:v>
      </x:c>
      <x:c r="D52" s="52" t="s">
        <x:v>21</x:v>
      </x:c>
      <x:c r="E52" s="54" t="s">
        <x:v>446</x:v>
      </x:c>
      <x:c r="F52" s="54" t="s">
        <x:v>446</x:v>
      </x:c>
      <x:c r="G52" s="55">
        <x:f>SUM(G53:G53)</x:f>
      </x:c>
      <x:c r="H52" s="0" t="s"/>
    </x:row>
    <x:row r="53" spans="1:8">
      <x:c r="A53" s="56" t="s"/>
      <x:c r="B53" s="56" t="s"/>
      <x:c r="C53" s="57" t="n">
        <x:v>1</x:v>
      </x:c>
      <x:c r="D53" s="57" t="s"/>
      <x:c r="E53" s="57" t="s"/>
      <x:c r="F53" s="57" t="s"/>
      <x:c r="G53" s="57">
        <x:f>PRODUCT(C53:F53)</x:f>
      </x:c>
    </x:row>
    <x:row r="55" spans="1:8" customFormat="1" ht="45" customHeight="1">
      <x:c r="A55" s="52" t="s">
        <x:v>447</x:v>
      </x:c>
      <x:c r="B55" s="53" t="s">
        <x:v>421</x:v>
      </x:c>
      <x:c r="C55" s="52" t="s">
        <x:v>44</x:v>
      </x:c>
      <x:c r="D55" s="52" t="s">
        <x:v>21</x:v>
      </x:c>
      <x:c r="E55" s="54" t="s">
        <x:v>45</x:v>
      </x:c>
      <x:c r="F55" s="54" t="s">
        <x:v>45</x:v>
      </x:c>
      <x:c r="G55" s="55">
        <x:f>SUM(G56:G56)</x:f>
      </x:c>
      <x:c r="H55" s="0" t="s"/>
    </x:row>
    <x:row r="56" spans="1:8">
      <x:c r="A56" s="56" t="s"/>
      <x:c r="B56" s="56" t="s"/>
      <x:c r="C56" s="57" t="n">
        <x:v>1</x:v>
      </x:c>
      <x:c r="D56" s="57" t="s"/>
      <x:c r="E56" s="57" t="s"/>
      <x:c r="F56" s="57" t="s"/>
      <x:c r="G56" s="57">
        <x:f>PRODUCT(C56:F56)</x:f>
      </x:c>
    </x:row>
    <x:row r="58" spans="1:8" customFormat="1" ht="45" customHeight="1">
      <x:c r="A58" s="52" t="s">
        <x:v>448</x:v>
      </x:c>
      <x:c r="B58" s="53" t="s">
        <x:v>421</x:v>
      </x:c>
      <x:c r="C58" s="52" t="s">
        <x:v>46</x:v>
      </x:c>
      <x:c r="D58" s="52" t="s">
        <x:v>21</x:v>
      </x:c>
      <x:c r="E58" s="54" t="s">
        <x:v>449</x:v>
      </x:c>
      <x:c r="F58" s="54" t="s">
        <x:v>449</x:v>
      </x:c>
      <x:c r="G58" s="55">
        <x:f>SUM(G59:G59)</x:f>
      </x:c>
      <x:c r="H58" s="0" t="s"/>
    </x:row>
    <x:row r="59" spans="1:8">
      <x:c r="A59" s="56" t="s"/>
      <x:c r="B59" s="56" t="s"/>
      <x:c r="C59" s="57" t="n">
        <x:v>1</x:v>
      </x:c>
      <x:c r="D59" s="57" t="s"/>
      <x:c r="E59" s="57" t="s"/>
      <x:c r="F59" s="57" t="s"/>
      <x:c r="G59" s="57">
        <x:f>PRODUCT(C59:F59)</x:f>
      </x:c>
    </x:row>
    <x:row r="61" spans="1:8" customFormat="1" ht="45" customHeight="1">
      <x:c r="A61" s="52" t="s">
        <x:v>450</x:v>
      </x:c>
      <x:c r="B61" s="53" t="s">
        <x:v>421</x:v>
      </x:c>
      <x:c r="C61" s="52" t="s">
        <x:v>48</x:v>
      </x:c>
      <x:c r="D61" s="52" t="s">
        <x:v>21</x:v>
      </x:c>
      <x:c r="E61" s="54" t="s">
        <x:v>451</x:v>
      </x:c>
      <x:c r="F61" s="54" t="s">
        <x:v>451</x:v>
      </x:c>
      <x:c r="G61" s="55">
        <x:f>SUM(G62:G62)</x:f>
      </x:c>
      <x:c r="H61" s="0" t="s"/>
    </x:row>
    <x:row r="62" spans="1:8">
      <x:c r="A62" s="56" t="s"/>
      <x:c r="B62" s="56" t="s"/>
      <x:c r="C62" s="57" t="n">
        <x:v>1</x:v>
      </x:c>
      <x:c r="D62" s="57" t="s"/>
      <x:c r="E62" s="57" t="s"/>
      <x:c r="F62" s="57" t="s"/>
      <x:c r="G62" s="57">
        <x:f>PRODUCT(C62:F62)</x:f>
      </x:c>
    </x:row>
    <x:row r="64" spans="1:8">
      <x:c r="B64" s="0" t="s">
        <x:v>419</x:v>
      </x:c>
      <x:c r="C64" s="50" t="s">
        <x:v>5</x:v>
      </x:c>
      <x:c r="D64" s="51" t="s">
        <x:v>6</x:v>
      </x:c>
      <x:c r="E64" s="50" t="s">
        <x:v>7</x:v>
      </x:c>
    </x:row>
    <x:row r="65" spans="1:8">
      <x:c r="B65" s="0" t="s">
        <x:v>419</x:v>
      </x:c>
      <x:c r="C65" s="50" t="s">
        <x:v>8</x:v>
      </x:c>
      <x:c r="D65" s="51" t="s">
        <x:v>6</x:v>
      </x:c>
      <x:c r="E65" s="50" t="s">
        <x:v>16</x:v>
      </x:c>
    </x:row>
    <x:row r="66" spans="1:8">
      <x:c r="B66" s="0" t="s">
        <x:v>419</x:v>
      </x:c>
      <x:c r="C66" s="50" t="s">
        <x:v>17</x:v>
      </x:c>
      <x:c r="D66" s="51" t="s">
        <x:v>50</x:v>
      </x:c>
      <x:c r="E66" s="50" t="s">
        <x:v>51</x:v>
      </x:c>
    </x:row>
    <x:row r="68" spans="1:8" customFormat="1" ht="45" customHeight="1">
      <x:c r="A68" s="52" t="s">
        <x:v>452</x:v>
      </x:c>
      <x:c r="B68" s="53" t="s">
        <x:v>421</x:v>
      </x:c>
      <x:c r="C68" s="52" t="s">
        <x:v>53</x:v>
      </x:c>
      <x:c r="D68" s="52" t="s">
        <x:v>21</x:v>
      </x:c>
      <x:c r="E68" s="54" t="s">
        <x:v>453</x:v>
      </x:c>
      <x:c r="F68" s="54" t="s">
        <x:v>453</x:v>
      </x:c>
      <x:c r="G68" s="55">
        <x:f>SUM(G69:G69)</x:f>
      </x:c>
      <x:c r="H68" s="0" t="s"/>
    </x:row>
    <x:row r="69" spans="1:8">
      <x:c r="A69" s="56" t="s">
        <x:v>454</x:v>
      </x:c>
      <x:c r="B69" s="56" t="s"/>
      <x:c r="C69" s="57" t="n">
        <x:v>1</x:v>
      </x:c>
      <x:c r="D69" s="57" t="s"/>
      <x:c r="E69" s="57" t="s"/>
      <x:c r="F69" s="57" t="s"/>
      <x:c r="G69" s="57">
        <x:f>PRODUCT(C69:F69)</x:f>
      </x:c>
    </x:row>
    <x:row r="71" spans="1:8" customFormat="1" ht="45" customHeight="1">
      <x:c r="A71" s="52" t="s">
        <x:v>455</x:v>
      </x:c>
      <x:c r="B71" s="53" t="s">
        <x:v>421</x:v>
      </x:c>
      <x:c r="C71" s="52" t="s">
        <x:v>55</x:v>
      </x:c>
      <x:c r="D71" s="52" t="s">
        <x:v>24</x:v>
      </x:c>
      <x:c r="E71" s="54" t="s">
        <x:v>56</x:v>
      </x:c>
      <x:c r="F71" s="54" t="s">
        <x:v>56</x:v>
      </x:c>
      <x:c r="G71" s="55">
        <x:f>SUM(G72:G72)</x:f>
      </x:c>
      <x:c r="H71" s="0" t="s"/>
    </x:row>
    <x:row r="72" spans="1:8">
      <x:c r="A72" s="56" t="s">
        <x:v>456</x:v>
      </x:c>
      <x:c r="B72" s="56" t="s"/>
      <x:c r="C72" s="57" t="n">
        <x:v>20</x:v>
      </x:c>
      <x:c r="D72" s="57" t="s"/>
      <x:c r="E72" s="57" t="s"/>
      <x:c r="F72" s="57" t="s"/>
      <x:c r="G72" s="57">
        <x:f>PRODUCT(C72:F72)</x:f>
      </x:c>
    </x:row>
    <x:row r="74" spans="1:8" customFormat="1" ht="45" customHeight="1">
      <x:c r="A74" s="52" t="s">
        <x:v>457</x:v>
      </x:c>
      <x:c r="B74" s="53" t="s">
        <x:v>421</x:v>
      </x:c>
      <x:c r="C74" s="52" t="s">
        <x:v>57</x:v>
      </x:c>
      <x:c r="D74" s="52" t="s">
        <x:v>24</x:v>
      </x:c>
      <x:c r="E74" s="54" t="s">
        <x:v>58</x:v>
      </x:c>
      <x:c r="F74" s="54" t="s">
        <x:v>58</x:v>
      </x:c>
      <x:c r="G74" s="55">
        <x:f>SUM(G75:G75)</x:f>
      </x:c>
      <x:c r="H74" s="0" t="s"/>
    </x:row>
    <x:row r="75" spans="1:8">
      <x:c r="A75" s="56" t="s">
        <x:v>458</x:v>
      </x:c>
      <x:c r="B75" s="56" t="s"/>
      <x:c r="C75" s="57" t="n">
        <x:v>18</x:v>
      </x:c>
      <x:c r="D75" s="57" t="n">
        <x:v>1.2</x:v>
      </x:c>
      <x:c r="E75" s="57" t="s"/>
      <x:c r="F75" s="57" t="s"/>
      <x:c r="G75" s="57">
        <x:f>PRODUCT(C75:F75)</x:f>
      </x:c>
    </x:row>
    <x:row r="77" spans="1:8" customFormat="1" ht="45" customHeight="1">
      <x:c r="A77" s="52" t="s">
        <x:v>459</x:v>
      </x:c>
      <x:c r="B77" s="53" t="s">
        <x:v>421</x:v>
      </x:c>
      <x:c r="C77" s="52" t="s">
        <x:v>59</x:v>
      </x:c>
      <x:c r="D77" s="52" t="s">
        <x:v>21</x:v>
      </x:c>
      <x:c r="E77" s="54" t="s">
        <x:v>60</x:v>
      </x:c>
      <x:c r="F77" s="54" t="s">
        <x:v>60</x:v>
      </x:c>
      <x:c r="G77" s="55">
        <x:f>SUM(G78:G78)</x:f>
      </x:c>
      <x:c r="H77" s="0" t="s"/>
    </x:row>
    <x:row r="78" spans="1:8">
      <x:c r="A78" s="56" t="s">
        <x:v>460</x:v>
      </x:c>
      <x:c r="B78" s="56" t="s"/>
      <x:c r="C78" s="57" t="n">
        <x:v>2</x:v>
      </x:c>
      <x:c r="D78" s="57" t="s"/>
      <x:c r="E78" s="57" t="s"/>
      <x:c r="F78" s="57" t="s"/>
      <x:c r="G78" s="57">
        <x:f>PRODUCT(C78:F78)</x:f>
      </x:c>
    </x:row>
    <x:row r="80" spans="1:8" customFormat="1" ht="45" customHeight="1">
      <x:c r="A80" s="52" t="s">
        <x:v>461</x:v>
      </x:c>
      <x:c r="B80" s="53" t="s">
        <x:v>421</x:v>
      </x:c>
      <x:c r="C80" s="52" t="s">
        <x:v>61</x:v>
      </x:c>
      <x:c r="D80" s="52" t="s">
        <x:v>21</x:v>
      </x:c>
      <x:c r="E80" s="54" t="s">
        <x:v>62</x:v>
      </x:c>
      <x:c r="F80" s="54" t="s">
        <x:v>62</x:v>
      </x:c>
      <x:c r="G80" s="55">
        <x:f>SUM(G81:G81)</x:f>
      </x:c>
      <x:c r="H80" s="0" t="s"/>
    </x:row>
    <x:row r="81" spans="1:8">
      <x:c r="A81" s="56" t="s">
        <x:v>462</x:v>
      </x:c>
      <x:c r="B81" s="56" t="s"/>
      <x:c r="C81" s="57" t="n">
        <x:v>1</x:v>
      </x:c>
      <x:c r="D81" s="57" t="s"/>
      <x:c r="E81" s="57" t="s"/>
      <x:c r="F81" s="57" t="s"/>
      <x:c r="G81" s="57">
        <x:f>PRODUCT(C81:F81)</x:f>
      </x:c>
    </x:row>
    <x:row r="83" spans="1:8">
      <x:c r="B83" s="0" t="s">
        <x:v>419</x:v>
      </x:c>
      <x:c r="C83" s="50" t="s">
        <x:v>5</x:v>
      </x:c>
      <x:c r="D83" s="51" t="s">
        <x:v>6</x:v>
      </x:c>
      <x:c r="E83" s="50" t="s">
        <x:v>7</x:v>
      </x:c>
    </x:row>
    <x:row r="84" spans="1:8">
      <x:c r="B84" s="0" t="s">
        <x:v>419</x:v>
      </x:c>
      <x:c r="C84" s="50" t="s">
        <x:v>8</x:v>
      </x:c>
      <x:c r="D84" s="51" t="s">
        <x:v>6</x:v>
      </x:c>
      <x:c r="E84" s="50" t="s">
        <x:v>16</x:v>
      </x:c>
    </x:row>
    <x:row r="85" spans="1:8">
      <x:c r="B85" s="0" t="s">
        <x:v>419</x:v>
      </x:c>
      <x:c r="C85" s="50" t="s">
        <x:v>17</x:v>
      </x:c>
      <x:c r="D85" s="51" t="s">
        <x:v>63</x:v>
      </x:c>
      <x:c r="E85" s="50" t="s">
        <x:v>64</x:v>
      </x:c>
    </x:row>
    <x:row r="87" spans="1:8" customFormat="1" ht="45" customHeight="1">
      <x:c r="A87" s="52" t="s">
        <x:v>463</x:v>
      </x:c>
      <x:c r="B87" s="53" t="s">
        <x:v>421</x:v>
      </x:c>
      <x:c r="C87" s="52" t="s">
        <x:v>66</x:v>
      </x:c>
      <x:c r="D87" s="52" t="s">
        <x:v>21</x:v>
      </x:c>
      <x:c r="E87" s="54" t="s">
        <x:v>464</x:v>
      </x:c>
      <x:c r="F87" s="54" t="s">
        <x:v>464</x:v>
      </x:c>
      <x:c r="G87" s="55">
        <x:f>SUM(G88:G88)</x:f>
      </x:c>
      <x:c r="H87" s="0" t="s"/>
    </x:row>
    <x:row r="88" spans="1:8">
      <x:c r="A88" s="56" t="s">
        <x:v>465</x:v>
      </x:c>
      <x:c r="B88" s="56" t="s"/>
      <x:c r="C88" s="57" t="n">
        <x:v>1</x:v>
      </x:c>
      <x:c r="D88" s="57" t="s"/>
      <x:c r="E88" s="57" t="s"/>
      <x:c r="F88" s="57" t="s"/>
      <x:c r="G88" s="57">
        <x:f>PRODUCT(C88:F88)</x:f>
      </x:c>
    </x:row>
    <x:row r="90" spans="1:8" customFormat="1" ht="45" customHeight="1">
      <x:c r="A90" s="52" t="s">
        <x:v>466</x:v>
      </x:c>
      <x:c r="B90" s="53" t="s">
        <x:v>421</x:v>
      </x:c>
      <x:c r="C90" s="52" t="s">
        <x:v>68</x:v>
      </x:c>
      <x:c r="D90" s="52" t="s">
        <x:v>21</x:v>
      </x:c>
      <x:c r="E90" s="54" t="s">
        <x:v>69</x:v>
      </x:c>
      <x:c r="F90" s="54" t="s">
        <x:v>69</x:v>
      </x:c>
      <x:c r="G90" s="55">
        <x:f>SUM(G91:G91)</x:f>
      </x:c>
      <x:c r="H90" s="0" t="s"/>
    </x:row>
    <x:row r="91" spans="1:8">
      <x:c r="A91" s="56" t="s">
        <x:v>467</x:v>
      </x:c>
      <x:c r="B91" s="56" t="s"/>
      <x:c r="C91" s="57" t="n">
        <x:v>1</x:v>
      </x:c>
      <x:c r="D91" s="57" t="s"/>
      <x:c r="E91" s="57" t="s"/>
      <x:c r="F91" s="57" t="s"/>
      <x:c r="G91" s="57">
        <x:f>PRODUCT(C91:F91)</x:f>
      </x:c>
    </x:row>
    <x:row r="93" spans="1:8" customFormat="1" ht="45" customHeight="1">
      <x:c r="A93" s="52" t="s">
        <x:v>468</x:v>
      </x:c>
      <x:c r="B93" s="53" t="s">
        <x:v>421</x:v>
      </x:c>
      <x:c r="C93" s="52" t="s">
        <x:v>70</x:v>
      </x:c>
      <x:c r="D93" s="52" t="s">
        <x:v>24</x:v>
      </x:c>
      <x:c r="E93" s="54" t="s">
        <x:v>71</x:v>
      </x:c>
      <x:c r="F93" s="54" t="s">
        <x:v>71</x:v>
      </x:c>
      <x:c r="G93" s="55">
        <x:f>SUM(G94:G95)</x:f>
      </x:c>
      <x:c r="H93" s="0" t="s"/>
    </x:row>
    <x:row r="94" spans="1:8">
      <x:c r="A94" s="56" t="s">
        <x:v>469</x:v>
      </x:c>
      <x:c r="B94" s="56" t="s"/>
      <x:c r="C94" s="57" t="n">
        <x:v>37</x:v>
      </x:c>
      <x:c r="D94" s="57" t="n">
        <x:v>1.2</x:v>
      </x:c>
      <x:c r="E94" s="57" t="s"/>
      <x:c r="F94" s="57" t="s"/>
      <x:c r="G94" s="57">
        <x:f>PRODUCT(C94:F94)</x:f>
      </x:c>
    </x:row>
    <x:row r="95" spans="1:8">
      <x:c r="A95" s="56" t="s">
        <x:v>470</x:v>
      </x:c>
      <x:c r="B95" s="56" t="s"/>
      <x:c r="C95" s="57" t="n">
        <x:v>8</x:v>
      </x:c>
      <x:c r="D95" s="57" t="n">
        <x:v>1.2</x:v>
      </x:c>
      <x:c r="E95" s="57" t="s"/>
      <x:c r="F95" s="57" t="s"/>
      <x:c r="G95" s="57">
        <x:f>PRODUCT(C95:F95)</x:f>
      </x:c>
    </x:row>
    <x:row r="97" spans="1:8">
      <x:c r="B97" s="0" t="s">
        <x:v>419</x:v>
      </x:c>
      <x:c r="C97" s="50" t="s">
        <x:v>5</x:v>
      </x:c>
      <x:c r="D97" s="51" t="s">
        <x:v>6</x:v>
      </x:c>
      <x:c r="E97" s="50" t="s">
        <x:v>7</x:v>
      </x:c>
    </x:row>
    <x:row r="98" spans="1:8">
      <x:c r="B98" s="0" t="s">
        <x:v>419</x:v>
      </x:c>
      <x:c r="C98" s="50" t="s">
        <x:v>8</x:v>
      </x:c>
      <x:c r="D98" s="51" t="s">
        <x:v>6</x:v>
      </x:c>
      <x:c r="E98" s="50" t="s">
        <x:v>16</x:v>
      </x:c>
    </x:row>
    <x:row r="99" spans="1:8">
      <x:c r="B99" s="0" t="s">
        <x:v>419</x:v>
      </x:c>
      <x:c r="C99" s="50" t="s">
        <x:v>17</x:v>
      </x:c>
      <x:c r="D99" s="51" t="s">
        <x:v>72</x:v>
      </x:c>
      <x:c r="E99" s="50" t="s">
        <x:v>73</x:v>
      </x:c>
    </x:row>
    <x:row r="101" spans="1:8" customFormat="1" ht="45" customHeight="1">
      <x:c r="A101" s="52" t="s">
        <x:v>471</x:v>
      </x:c>
      <x:c r="B101" s="53" t="s">
        <x:v>421</x:v>
      </x:c>
      <x:c r="C101" s="52" t="s">
        <x:v>75</x:v>
      </x:c>
      <x:c r="D101" s="52" t="s">
        <x:v>21</x:v>
      </x:c>
      <x:c r="E101" s="54" t="s">
        <x:v>76</x:v>
      </x:c>
      <x:c r="F101" s="54" t="s">
        <x:v>76</x:v>
      </x:c>
      <x:c r="G101" s="55">
        <x:f>SUM(G102:G102)</x:f>
      </x:c>
      <x:c r="H101" s="0" t="s"/>
    </x:row>
    <x:row r="102" spans="1:8">
      <x:c r="A102" s="56" t="s">
        <x:v>472</x:v>
      </x:c>
      <x:c r="B102" s="56" t="s"/>
      <x:c r="C102" s="57" t="n">
        <x:v>3</x:v>
      </x:c>
      <x:c r="D102" s="57" t="s"/>
      <x:c r="E102" s="57" t="s"/>
      <x:c r="F102" s="57" t="s"/>
      <x:c r="G102" s="57">
        <x:f>PRODUCT(C102:F102)</x:f>
      </x:c>
    </x:row>
    <x:row r="104" spans="1:8" customFormat="1" ht="45" customHeight="1">
      <x:c r="A104" s="52" t="s">
        <x:v>473</x:v>
      </x:c>
      <x:c r="B104" s="53" t="s">
        <x:v>421</x:v>
      </x:c>
      <x:c r="C104" s="52" t="s">
        <x:v>77</x:v>
      </x:c>
      <x:c r="D104" s="52" t="s">
        <x:v>21</x:v>
      </x:c>
      <x:c r="E104" s="54" t="s">
        <x:v>474</x:v>
      </x:c>
      <x:c r="F104" s="54" t="s">
        <x:v>474</x:v>
      </x:c>
      <x:c r="G104" s="55">
        <x:f>SUM(G105:G105)</x:f>
      </x:c>
      <x:c r="H104" s="0" t="s"/>
    </x:row>
    <x:row r="105" spans="1:8">
      <x:c r="A105" s="56" t="s">
        <x:v>475</x:v>
      </x:c>
      <x:c r="B105" s="56" t="s"/>
      <x:c r="C105" s="57" t="n">
        <x:v>5</x:v>
      </x:c>
      <x:c r="D105" s="57" t="s"/>
      <x:c r="E105" s="57" t="s"/>
      <x:c r="F105" s="57" t="s"/>
      <x:c r="G105" s="57">
        <x:f>PRODUCT(C105:F105)</x:f>
      </x:c>
    </x:row>
    <x:row r="107" spans="1:8" customFormat="1" ht="45" customHeight="1">
      <x:c r="A107" s="52" t="s">
        <x:v>476</x:v>
      </x:c>
      <x:c r="B107" s="53" t="s">
        <x:v>421</x:v>
      </x:c>
      <x:c r="C107" s="52" t="s">
        <x:v>79</x:v>
      </x:c>
      <x:c r="D107" s="52" t="s">
        <x:v>21</x:v>
      </x:c>
      <x:c r="E107" s="54" t="s">
        <x:v>80</x:v>
      </x:c>
      <x:c r="F107" s="54" t="s">
        <x:v>80</x:v>
      </x:c>
      <x:c r="G107" s="55">
        <x:f>SUM(G108:G108)</x:f>
      </x:c>
      <x:c r="H107" s="0" t="s"/>
    </x:row>
    <x:row r="108" spans="1:8">
      <x:c r="A108" s="56" t="s">
        <x:v>477</x:v>
      </x:c>
      <x:c r="B108" s="56" t="s"/>
      <x:c r="C108" s="57" t="n">
        <x:v>1</x:v>
      </x:c>
      <x:c r="D108" s="57" t="s"/>
      <x:c r="E108" s="57" t="s"/>
      <x:c r="F108" s="57" t="s"/>
      <x:c r="G108" s="57">
        <x:f>PRODUCT(C108:F108)</x:f>
      </x:c>
    </x:row>
    <x:row r="110" spans="1:8" customFormat="1" ht="45" customHeight="1">
      <x:c r="A110" s="52" t="s">
        <x:v>478</x:v>
      </x:c>
      <x:c r="B110" s="53" t="s">
        <x:v>421</x:v>
      </x:c>
      <x:c r="C110" s="52" t="s">
        <x:v>81</x:v>
      </x:c>
      <x:c r="D110" s="52" t="s">
        <x:v>24</x:v>
      </x:c>
      <x:c r="E110" s="54" t="s">
        <x:v>82</x:v>
      </x:c>
      <x:c r="F110" s="54" t="s">
        <x:v>82</x:v>
      </x:c>
      <x:c r="G110" s="55">
        <x:f>SUM(G111:G111)</x:f>
      </x:c>
      <x:c r="H110" s="0" t="s"/>
    </x:row>
    <x:row r="111" spans="1:8">
      <x:c r="A111" s="56" t="s">
        <x:v>479</x:v>
      </x:c>
      <x:c r="B111" s="56" t="s"/>
      <x:c r="C111" s="57" t="n">
        <x:v>10</x:v>
      </x:c>
      <x:c r="D111" s="57" t="n">
        <x:v>1.5</x:v>
      </x:c>
      <x:c r="E111" s="57" t="s"/>
      <x:c r="F111" s="57" t="s"/>
      <x:c r="G111" s="57">
        <x:f>PRODUCT(C111:F111)</x:f>
      </x:c>
    </x:row>
    <x:row r="113" spans="1:8" customFormat="1" ht="45" customHeight="1">
      <x:c r="A113" s="52" t="s">
        <x:v>480</x:v>
      </x:c>
      <x:c r="B113" s="53" t="s">
        <x:v>421</x:v>
      </x:c>
      <x:c r="C113" s="52" t="s">
        <x:v>83</x:v>
      </x:c>
      <x:c r="D113" s="52" t="s">
        <x:v>24</x:v>
      </x:c>
      <x:c r="E113" s="54" t="s">
        <x:v>84</x:v>
      </x:c>
      <x:c r="F113" s="54" t="s">
        <x:v>84</x:v>
      </x:c>
      <x:c r="G113" s="55">
        <x:f>SUM(G114:G114)</x:f>
      </x:c>
      <x:c r="H113" s="0" t="s"/>
    </x:row>
    <x:row r="114" spans="1:8">
      <x:c r="A114" s="56" t="s">
        <x:v>481</x:v>
      </x:c>
      <x:c r="B114" s="56" t="s"/>
      <x:c r="C114" s="57" t="n">
        <x:v>43</x:v>
      </x:c>
      <x:c r="D114" s="57" t="n">
        <x:v>1.2</x:v>
      </x:c>
      <x:c r="E114" s="57" t="s"/>
      <x:c r="F114" s="57" t="s"/>
      <x:c r="G114" s="57">
        <x:f>PRODUCT(C114:F114)</x:f>
      </x:c>
    </x:row>
    <x:row r="116" spans="1:8">
      <x:c r="B116" s="0" t="s">
        <x:v>419</x:v>
      </x:c>
      <x:c r="C116" s="50" t="s">
        <x:v>5</x:v>
      </x:c>
      <x:c r="D116" s="51" t="s">
        <x:v>6</x:v>
      </x:c>
      <x:c r="E116" s="50" t="s">
        <x:v>7</x:v>
      </x:c>
    </x:row>
    <x:row r="117" spans="1:8">
      <x:c r="B117" s="0" t="s">
        <x:v>419</x:v>
      </x:c>
      <x:c r="C117" s="50" t="s">
        <x:v>8</x:v>
      </x:c>
      <x:c r="D117" s="51" t="s">
        <x:v>50</x:v>
      </x:c>
      <x:c r="E117" s="50" t="s">
        <x:v>85</x:v>
      </x:c>
    </x:row>
    <x:row r="119" spans="1:8" customFormat="1" ht="45" customHeight="1">
      <x:c r="A119" s="52" t="s">
        <x:v>482</x:v>
      </x:c>
      <x:c r="B119" s="53" t="s">
        <x:v>421</x:v>
      </x:c>
      <x:c r="C119" s="52" t="s">
        <x:v>87</x:v>
      </x:c>
      <x:c r="D119" s="52" t="s">
        <x:v>88</x:v>
      </x:c>
      <x:c r="E119" s="54" t="s">
        <x:v>89</x:v>
      </x:c>
      <x:c r="F119" s="54" t="s">
        <x:v>89</x:v>
      </x:c>
      <x:c r="G119" s="55">
        <x:f>SUM(G120:G120)</x:f>
      </x:c>
      <x:c r="H119" s="0" t="s"/>
    </x:row>
    <x:row r="120" spans="1:8">
      <x:c r="A120" s="56" t="s">
        <x:v>483</x:v>
      </x:c>
      <x:c r="B120" s="56" t="s"/>
      <x:c r="C120" s="57" t="n">
        <x:v>15</x:v>
      </x:c>
      <x:c r="D120" s="57" t="n">
        <x:v>0.3</x:v>
      </x:c>
      <x:c r="E120" s="57" t="n">
        <x:v>1</x:v>
      </x:c>
      <x:c r="F120" s="57" t="s"/>
      <x:c r="G120" s="57">
        <x:f>PRODUCT(C120:F120)</x:f>
      </x:c>
    </x:row>
    <x:row r="122" spans="1:8" customFormat="1" ht="45" customHeight="1">
      <x:c r="A122" s="52" t="s">
        <x:v>484</x:v>
      </x:c>
      <x:c r="B122" s="53" t="s">
        <x:v>421</x:v>
      </x:c>
      <x:c r="C122" s="52" t="s">
        <x:v>90</x:v>
      </x:c>
      <x:c r="D122" s="52" t="s">
        <x:v>88</x:v>
      </x:c>
      <x:c r="E122" s="54" t="s">
        <x:v>91</x:v>
      </x:c>
      <x:c r="F122" s="54" t="s">
        <x:v>91</x:v>
      </x:c>
      <x:c r="G122" s="55">
        <x:f>SUM(G123:G123)</x:f>
      </x:c>
      <x:c r="H122" s="0" t="s"/>
    </x:row>
    <x:row r="123" spans="1:8">
      <x:c r="A123" s="56" t="s">
        <x:v>483</x:v>
      </x:c>
      <x:c r="B123" s="56" t="s"/>
      <x:c r="C123" s="57" t="n">
        <x:v>15</x:v>
      </x:c>
      <x:c r="D123" s="57" t="n">
        <x:v>0.3</x:v>
      </x:c>
      <x:c r="E123" s="57" t="n">
        <x:v>1</x:v>
      </x:c>
      <x:c r="F123" s="57" t="s"/>
      <x:c r="G123" s="57">
        <x:f>PRODUCT(C123:F123)</x:f>
      </x:c>
    </x:row>
    <x:row r="125" spans="1:8" customFormat="1" ht="45" customHeight="1">
      <x:c r="A125" s="52" t="s">
        <x:v>485</x:v>
      </x:c>
      <x:c r="B125" s="53" t="s">
        <x:v>421</x:v>
      </x:c>
      <x:c r="C125" s="52" t="s">
        <x:v>92</x:v>
      </x:c>
      <x:c r="D125" s="52" t="s">
        <x:v>93</x:v>
      </x:c>
      <x:c r="E125" s="54" t="s">
        <x:v>94</x:v>
      </x:c>
      <x:c r="F125" s="54" t="s">
        <x:v>94</x:v>
      </x:c>
      <x:c r="G125" s="55">
        <x:f>SUM(G126:G126)</x:f>
      </x:c>
      <x:c r="H125" s="0" t="s"/>
    </x:row>
    <x:row r="126" spans="1:8">
      <x:c r="A126" s="56" t="s">
        <x:v>486</x:v>
      </x:c>
      <x:c r="B126" s="56" t="s"/>
      <x:c r="C126" s="57" t="n">
        <x:v>15</x:v>
      </x:c>
      <x:c r="D126" s="57" t="n">
        <x:v>0.3</x:v>
      </x:c>
      <x:c r="E126" s="57" t="n">
        <x:v>0.15</x:v>
      </x:c>
      <x:c r="F126" s="57" t="n">
        <x:v>2.4</x:v>
      </x:c>
      <x:c r="G126" s="57">
        <x:f>PRODUCT(C126:F126)</x:f>
      </x:c>
    </x:row>
    <x:row r="128" spans="1:8" customFormat="1" ht="45" customHeight="1">
      <x:c r="A128" s="52" t="s">
        <x:v>487</x:v>
      </x:c>
      <x:c r="B128" s="53" t="s">
        <x:v>421</x:v>
      </x:c>
      <x:c r="C128" s="52" t="s">
        <x:v>95</x:v>
      </x:c>
      <x:c r="D128" s="52" t="s">
        <x:v>21</x:v>
      </x:c>
      <x:c r="E128" s="54" t="s">
        <x:v>96</x:v>
      </x:c>
      <x:c r="F128" s="54" t="s">
        <x:v>96</x:v>
      </x:c>
      <x:c r="G128" s="55">
        <x:f>SUM(G129:G129)</x:f>
      </x:c>
      <x:c r="H128" s="0" t="s"/>
    </x:row>
    <x:row r="129" spans="1:8">
      <x:c r="A129" s="56" t="s">
        <x:v>488</x:v>
      </x:c>
      <x:c r="B129" s="56" t="s"/>
      <x:c r="C129" s="57" t="n">
        <x:v>1</x:v>
      </x:c>
      <x:c r="D129" s="57" t="s"/>
      <x:c r="E129" s="57" t="s"/>
      <x:c r="F129" s="57" t="s"/>
      <x:c r="G129" s="57">
        <x:f>PRODUCT(C129:F129)</x:f>
      </x:c>
    </x:row>
    <x:row r="131" spans="1:8" customFormat="1" ht="45" customHeight="1">
      <x:c r="A131" s="52" t="s">
        <x:v>489</x:v>
      </x:c>
      <x:c r="B131" s="53" t="s">
        <x:v>421</x:v>
      </x:c>
      <x:c r="C131" s="52" t="s">
        <x:v>97</x:v>
      </x:c>
      <x:c r="D131" s="52" t="s">
        <x:v>98</x:v>
      </x:c>
      <x:c r="E131" s="54" t="s">
        <x:v>99</x:v>
      </x:c>
      <x:c r="F131" s="54" t="s">
        <x:v>99</x:v>
      </x:c>
      <x:c r="G131" s="55">
        <x:f>SUM(G132:G132)</x:f>
      </x:c>
      <x:c r="H131" s="0" t="s"/>
    </x:row>
    <x:row r="132" spans="1:8">
      <x:c r="A132" s="56" t="s">
        <x:v>490</x:v>
      </x:c>
      <x:c r="B132" s="56" t="s"/>
      <x:c r="C132" s="57" t="n">
        <x:v>2</x:v>
      </x:c>
      <x:c r="D132" s="57" t="s"/>
      <x:c r="E132" s="57" t="s"/>
      <x:c r="F132" s="57" t="s"/>
      <x:c r="G132" s="57">
        <x:f>PRODUCT(C132:F132)</x:f>
      </x:c>
    </x:row>
    <x:row r="134" spans="1:8" customFormat="1" ht="45" customHeight="1">
      <x:c r="A134" s="52" t="s">
        <x:v>491</x:v>
      </x:c>
      <x:c r="B134" s="53" t="s">
        <x:v>421</x:v>
      </x:c>
      <x:c r="C134" s="52" t="s">
        <x:v>100</x:v>
      </x:c>
      <x:c r="D134" s="52" t="s">
        <x:v>98</x:v>
      </x:c>
      <x:c r="E134" s="54" t="s">
        <x:v>101</x:v>
      </x:c>
      <x:c r="F134" s="54" t="s">
        <x:v>101</x:v>
      </x:c>
      <x:c r="G134" s="55">
        <x:f>SUM(G135:G135)</x:f>
      </x:c>
      <x:c r="H134" s="0" t="s"/>
    </x:row>
    <x:row r="135" spans="1:8">
      <x:c r="A135" s="56" t="s">
        <x:v>492</x:v>
      </x:c>
      <x:c r="B135" s="56" t="s"/>
      <x:c r="C135" s="57" t="n">
        <x:v>8.9</x:v>
      </x:c>
      <x:c r="D135" s="57" t="n">
        <x:v>2.15</x:v>
      </x:c>
      <x:c r="E135" s="57" t="s"/>
      <x:c r="F135" s="57" t="s"/>
      <x:c r="G135" s="57">
        <x:f>PRODUCT(C135:F135)</x:f>
      </x:c>
    </x:row>
    <x:row r="137" spans="1:8" customFormat="1" ht="45" customHeight="1">
      <x:c r="A137" s="52" t="s">
        <x:v>493</x:v>
      </x:c>
      <x:c r="B137" s="53" t="s">
        <x:v>421</x:v>
      </x:c>
      <x:c r="C137" s="52" t="s">
        <x:v>102</x:v>
      </x:c>
      <x:c r="D137" s="52" t="s">
        <x:v>21</x:v>
      </x:c>
      <x:c r="E137" s="54" t="s">
        <x:v>103</x:v>
      </x:c>
      <x:c r="F137" s="54" t="s">
        <x:v>103</x:v>
      </x:c>
      <x:c r="G137" s="55">
        <x:f>SUM(G138:G138)</x:f>
      </x:c>
      <x:c r="H137" s="0" t="s"/>
    </x:row>
    <x:row r="138" spans="1:8">
      <x:c r="A138" s="56" t="s">
        <x:v>494</x:v>
      </x:c>
      <x:c r="B138" s="56" t="s"/>
      <x:c r="C138" s="57" t="n">
        <x:v>1</x:v>
      </x:c>
      <x:c r="D138" s="57" t="s"/>
      <x:c r="E138" s="57" t="s"/>
      <x:c r="F138" s="57" t="s"/>
      <x:c r="G138" s="57">
        <x:f>PRODUCT(C138:F138)</x:f>
      </x:c>
    </x:row>
    <x:row r="140" spans="1:8">
      <x:c r="B140" s="0" t="s">
        <x:v>419</x:v>
      </x:c>
      <x:c r="C140" s="50" t="s">
        <x:v>5</x:v>
      </x:c>
      <x:c r="D140" s="51" t="s">
        <x:v>6</x:v>
      </x:c>
      <x:c r="E140" s="50" t="s">
        <x:v>7</x:v>
      </x:c>
    </x:row>
    <x:row r="141" spans="1:8">
      <x:c r="B141" s="0" t="s">
        <x:v>419</x:v>
      </x:c>
      <x:c r="C141" s="50" t="s">
        <x:v>8</x:v>
      </x:c>
      <x:c r="D141" s="51" t="s">
        <x:v>63</x:v>
      </x:c>
      <x:c r="E141" s="50" t="s">
        <x:v>104</x:v>
      </x:c>
    </x:row>
    <x:row r="143" spans="1:8" customFormat="1" ht="45" customHeight="1">
      <x:c r="A143" s="52" t="s">
        <x:v>495</x:v>
      </x:c>
      <x:c r="B143" s="53" t="s">
        <x:v>421</x:v>
      </x:c>
      <x:c r="C143" s="52" t="s">
        <x:v>106</x:v>
      </x:c>
      <x:c r="D143" s="52" t="s">
        <x:v>107</x:v>
      </x:c>
      <x:c r="E143" s="54" t="s">
        <x:v>108</x:v>
      </x:c>
      <x:c r="F143" s="54" t="s">
        <x:v>108</x:v>
      </x:c>
      <x:c r="G143" s="55" t="n">
        <x:v>1</x:v>
      </x:c>
      <x:c r="H143" s="0" t="s"/>
    </x:row>
    <x:row r="144" spans="1:8">
      <x:c r="B144" s="0" t="s">
        <x:v>419</x:v>
      </x:c>
      <x:c r="C144" s="50" t="s">
        <x:v>5</x:v>
      </x:c>
      <x:c r="D144" s="51" t="s">
        <x:v>6</x:v>
      </x:c>
      <x:c r="E144" s="50" t="s">
        <x:v>7</x:v>
      </x:c>
    </x:row>
    <x:row r="145" spans="1:8">
      <x:c r="B145" s="0" t="s">
        <x:v>419</x:v>
      </x:c>
      <x:c r="C145" s="50" t="s">
        <x:v>8</x:v>
      </x:c>
      <x:c r="D145" s="51" t="s">
        <x:v>72</x:v>
      </x:c>
      <x:c r="E145" s="50" t="s">
        <x:v>109</x:v>
      </x:c>
    </x:row>
    <x:row r="147" spans="1:8" customFormat="1" ht="45" customHeight="1">
      <x:c r="A147" s="52" t="s">
        <x:v>496</x:v>
      </x:c>
      <x:c r="B147" s="53" t="s">
        <x:v>421</x:v>
      </x:c>
      <x:c r="C147" s="52" t="s">
        <x:v>111</x:v>
      </x:c>
      <x:c r="D147" s="52" t="s">
        <x:v>112</x:v>
      </x:c>
      <x:c r="E147" s="54" t="s">
        <x:v>497</x:v>
      </x:c>
      <x:c r="F147" s="54" t="s">
        <x:v>497</x:v>
      </x:c>
      <x:c r="G147" s="55" t="n">
        <x:v>1</x:v>
      </x:c>
      <x:c r="H147" s="0" t="s"/>
    </x:row>
  </x:sheetData>
  <x:sheetProtection sheet="1"/>
  <x:mergeCells count="42">
    <x:mergeCell ref="E1:H1"/>
    <x:mergeCell ref="E2:H2"/>
    <x:mergeCell ref="E3:H3"/>
    <x:mergeCell ref="E4:H4"/>
    <x:mergeCell ref="C6:G6"/>
    <x:mergeCell ref="E13:F13"/>
    <x:mergeCell ref="E18:F18"/>
    <x:mergeCell ref="E21:F21"/>
    <x:mergeCell ref="E26:F26"/>
    <x:mergeCell ref="E30:F30"/>
    <x:mergeCell ref="E33:F33"/>
    <x:mergeCell ref="E36:F36"/>
    <x:mergeCell ref="E40:F40"/>
    <x:mergeCell ref="E43:F43"/>
    <x:mergeCell ref="E46:F46"/>
    <x:mergeCell ref="E49:F49"/>
    <x:mergeCell ref="E52:F52"/>
    <x:mergeCell ref="E55:F55"/>
    <x:mergeCell ref="E58:F58"/>
    <x:mergeCell ref="E61:F61"/>
    <x:mergeCell ref="E68:F68"/>
    <x:mergeCell ref="E71:F71"/>
    <x:mergeCell ref="E74:F74"/>
    <x:mergeCell ref="E77:F77"/>
    <x:mergeCell ref="E80:F80"/>
    <x:mergeCell ref="E87:F87"/>
    <x:mergeCell ref="E90:F90"/>
    <x:mergeCell ref="E93:F93"/>
    <x:mergeCell ref="E101:F101"/>
    <x:mergeCell ref="E104:F104"/>
    <x:mergeCell ref="E107:F107"/>
    <x:mergeCell ref="E110:F110"/>
    <x:mergeCell ref="E113:F113"/>
    <x:mergeCell ref="E119:F119"/>
    <x:mergeCell ref="E122:F122"/>
    <x:mergeCell ref="E125:F125"/>
    <x:mergeCell ref="E128:F128"/>
    <x:mergeCell ref="E131:F131"/>
    <x:mergeCell ref="E134:F134"/>
    <x:mergeCell ref="E137:F137"/>
    <x:mergeCell ref="E143:F143"/>
    <x:mergeCell ref="E147:F147"/>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4</vt:i4>
      </vt:variant>
      <vt:variant>
        <vt:lpstr>Named Ranges</vt:lpstr>
      </vt:variant>
      <vt:variant>
        <vt:i4>8</vt:i4>
      </vt:variant>
    </vt:vector>
  </ap:HeadingPairs>
  <ap:TitlesOfParts>
    <vt:vector baseType="lpstr" size="12">
      <vt:lpstr>T-PRES</vt:lpstr>
      <vt:lpstr>T-APU</vt:lpstr>
      <vt:lpstr>T-SMP</vt:lpstr>
      <vt:lpstr>T-DIM</vt:lpstr>
      <vt:lpstr>T-PRES!Print_Area</vt:lpstr>
      <vt:lpstr>T-PRES!Print_Titles</vt:lpstr>
      <vt:lpstr>T-APU!Print_Area</vt:lpstr>
      <vt:lpstr>T-APU!Print_Titles</vt:lpstr>
      <vt:lpstr>T-SMP!Print_Area</vt:lpstr>
      <vt:lpstr>T-SMP!Print_Titles</vt:lpstr>
      <vt:lpstr>T-DIM!Print_Area</vt:lpstr>
      <vt:lpstr>T-DIM!Print_Titles</vt:lpstr>
    </vt:vector>
  </ap:TitlesOfParts>
</ap:Properties>
</file>