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T:\projectes\1804-CCEE ICO Badalona\04  EXECUTIU\Entregues\200311 PE V10 FASE II LOTS\"/>
    </mc:Choice>
  </mc:AlternateContent>
  <bookViews>
    <workbookView xWindow="0" yWindow="0" windowWidth="28800" windowHeight="11220" activeTab="1"/>
  </bookViews>
  <sheets>
    <sheet name="AMIDAMENTS" sheetId="9" r:id="rId1"/>
    <sheet name="PRESSUPOST" sheetId="2" r:id="rId2"/>
    <sheet name="T-APU " sheetId="7" r:id="rId3"/>
    <sheet name="T-SMP" sheetId="8" r:id="rId4"/>
  </sheets>
  <definedNames>
    <definedName name="_xlnm.Print_Area" localSheetId="1">PRESSUPOST!$A$1:$H$136</definedName>
  </definedNames>
  <calcPr calcId="152511"/>
</workbook>
</file>

<file path=xl/calcChain.xml><?xml version="1.0" encoding="utf-8"?>
<calcChain xmlns="http://schemas.openxmlformats.org/spreadsheetml/2006/main">
  <c r="H23" i="2" l="1"/>
  <c r="H39" i="2"/>
  <c r="H55" i="2"/>
  <c r="H56" i="2"/>
  <c r="H58" i="2"/>
  <c r="H88" i="2"/>
  <c r="H105" i="2"/>
  <c r="H107" i="2"/>
  <c r="H131" i="2"/>
  <c r="J13" i="7"/>
  <c r="K14" i="7" s="1"/>
  <c r="K24" i="7" s="1"/>
  <c r="J16" i="7"/>
  <c r="K17" i="7"/>
  <c r="J19" i="7"/>
  <c r="J20" i="7"/>
  <c r="J21" i="7"/>
  <c r="K22" i="7"/>
  <c r="J29" i="7"/>
  <c r="K30" i="7" s="1"/>
  <c r="K40" i="7" s="1"/>
  <c r="J32" i="7"/>
  <c r="K33" i="7"/>
  <c r="J35" i="7"/>
  <c r="J36" i="7"/>
  <c r="J37" i="7"/>
  <c r="K38" i="7"/>
  <c r="J45" i="7"/>
  <c r="K46" i="7" s="1"/>
  <c r="K56" i="7" s="1"/>
  <c r="J48" i="7"/>
  <c r="J51" i="7"/>
  <c r="J52" i="7"/>
  <c r="J53" i="7"/>
  <c r="K54" i="7" s="1"/>
  <c r="J62" i="7"/>
  <c r="J63" i="7"/>
  <c r="K64" i="7"/>
  <c r="J72" i="7" s="1"/>
  <c r="J66" i="7"/>
  <c r="J67" i="7"/>
  <c r="J68" i="7"/>
  <c r="J69" i="7"/>
  <c r="K70" i="7"/>
  <c r="J78" i="7"/>
  <c r="J79" i="7"/>
  <c r="K80" i="7"/>
  <c r="J88" i="7" s="1"/>
  <c r="J82" i="7"/>
  <c r="J83" i="7"/>
  <c r="J84" i="7"/>
  <c r="J85" i="7"/>
  <c r="K86" i="7" s="1"/>
  <c r="J94" i="7"/>
  <c r="K105" i="7" s="1"/>
  <c r="J95" i="7"/>
  <c r="K96" i="7"/>
  <c r="J104" i="7" s="1"/>
  <c r="J98" i="7"/>
  <c r="J99" i="7"/>
  <c r="J100" i="7"/>
  <c r="J101" i="7"/>
  <c r="K102" i="7"/>
  <c r="K106" i="7"/>
  <c r="K92" i="7" s="1"/>
  <c r="J110" i="7"/>
  <c r="J111" i="7"/>
  <c r="K112" i="7"/>
  <c r="J120" i="7" s="1"/>
  <c r="J114" i="7"/>
  <c r="J115" i="7"/>
  <c r="J116" i="7"/>
  <c r="J117" i="7"/>
  <c r="K118" i="7" s="1"/>
  <c r="J126" i="7"/>
  <c r="J127" i="7"/>
  <c r="K128" i="7"/>
  <c r="J134" i="7" s="1"/>
  <c r="J130" i="7"/>
  <c r="J131" i="7"/>
  <c r="J140" i="7"/>
  <c r="J141" i="7"/>
  <c r="J144" i="7"/>
  <c r="K145" i="7"/>
  <c r="J147" i="7"/>
  <c r="K148" i="7" s="1"/>
  <c r="J156" i="7"/>
  <c r="J157" i="7"/>
  <c r="K158" i="7"/>
  <c r="J166" i="7" s="1"/>
  <c r="J160" i="7"/>
  <c r="K161" i="7" s="1"/>
  <c r="J163" i="7"/>
  <c r="K164" i="7"/>
  <c r="J172" i="7"/>
  <c r="J173" i="7"/>
  <c r="K174" i="7"/>
  <c r="J176" i="7"/>
  <c r="J179" i="7"/>
  <c r="K180" i="7"/>
  <c r="J182" i="7"/>
  <c r="J188" i="7"/>
  <c r="K190" i="7" s="1"/>
  <c r="J189" i="7"/>
  <c r="J192" i="7"/>
  <c r="K193" i="7" s="1"/>
  <c r="J195" i="7"/>
  <c r="K196" i="7" s="1"/>
  <c r="J198" i="7"/>
  <c r="J204" i="7"/>
  <c r="J205" i="7"/>
  <c r="J208" i="7"/>
  <c r="J209" i="7"/>
  <c r="J210" i="7"/>
  <c r="J211" i="7"/>
  <c r="J212" i="7"/>
  <c r="J213" i="7"/>
  <c r="J214" i="7"/>
  <c r="J215" i="7"/>
  <c r="J216" i="7"/>
  <c r="J217" i="7"/>
  <c r="J227" i="7"/>
  <c r="J228" i="7"/>
  <c r="K229" i="7"/>
  <c r="J235" i="7" s="1"/>
  <c r="J231" i="7"/>
  <c r="J232" i="7"/>
  <c r="J241" i="7"/>
  <c r="J242" i="7"/>
  <c r="J245" i="7"/>
  <c r="J246" i="7"/>
  <c r="J247" i="7"/>
  <c r="J248" i="7"/>
  <c r="J249" i="7"/>
  <c r="J250" i="7"/>
  <c r="J251" i="7"/>
  <c r="J252" i="7"/>
  <c r="J253" i="7"/>
  <c r="J254" i="7"/>
  <c r="K255" i="7"/>
  <c r="J263" i="7"/>
  <c r="J264" i="7"/>
  <c r="K265" i="7"/>
  <c r="J267" i="7"/>
  <c r="J268" i="7"/>
  <c r="J269" i="7"/>
  <c r="J270" i="7"/>
  <c r="J271" i="7"/>
  <c r="J272" i="7"/>
  <c r="J273" i="7"/>
  <c r="J274" i="7"/>
  <c r="J275" i="7"/>
  <c r="J276" i="7"/>
  <c r="J279" i="7"/>
  <c r="K280" i="7" s="1"/>
  <c r="K281" i="7" s="1"/>
  <c r="K261" i="7" s="1"/>
  <c r="J285" i="7"/>
  <c r="J286" i="7"/>
  <c r="J289" i="7"/>
  <c r="K290" i="7"/>
  <c r="J298" i="7"/>
  <c r="K300" i="7" s="1"/>
  <c r="J306" i="7" s="1"/>
  <c r="J299" i="7"/>
  <c r="J302" i="7"/>
  <c r="J303" i="7"/>
  <c r="K307" i="7"/>
  <c r="K308" i="7"/>
  <c r="K296" i="7" s="1"/>
  <c r="J312" i="7"/>
  <c r="J313" i="7"/>
  <c r="K314" i="7"/>
  <c r="J324" i="7" s="1"/>
  <c r="K325" i="7" s="1"/>
  <c r="K326" i="7" s="1"/>
  <c r="K310" i="7" s="1"/>
  <c r="J316" i="7"/>
  <c r="J317" i="7"/>
  <c r="J318" i="7"/>
  <c r="K319" i="7"/>
  <c r="J321" i="7"/>
  <c r="K322" i="7" s="1"/>
  <c r="J330" i="7"/>
  <c r="K332" i="7" s="1"/>
  <c r="J331" i="7"/>
  <c r="J334" i="7"/>
  <c r="K335" i="7"/>
  <c r="K336" i="7"/>
  <c r="K337" i="7" s="1"/>
  <c r="K328" i="7" s="1"/>
  <c r="J341" i="7"/>
  <c r="K343" i="7" s="1"/>
  <c r="J342" i="7"/>
  <c r="J345" i="7"/>
  <c r="K346" i="7"/>
  <c r="K347" i="7"/>
  <c r="K348" i="7" s="1"/>
  <c r="K339" i="7" s="1"/>
  <c r="J352" i="7"/>
  <c r="K354" i="7" s="1"/>
  <c r="K355" i="7" s="1"/>
  <c r="K350" i="7" s="1"/>
  <c r="K353" i="7"/>
  <c r="J359" i="7"/>
  <c r="J360" i="7"/>
  <c r="J369" i="7"/>
  <c r="J370" i="7"/>
  <c r="J373" i="7"/>
  <c r="J374" i="7"/>
  <c r="K375" i="7"/>
  <c r="J383" i="7"/>
  <c r="K384" i="7" s="1"/>
  <c r="J389" i="7" s="1"/>
  <c r="J386" i="7"/>
  <c r="K387" i="7" s="1"/>
  <c r="J395" i="7"/>
  <c r="J396" i="7"/>
  <c r="K397" i="7"/>
  <c r="J399" i="7"/>
  <c r="K402" i="7" s="1"/>
  <c r="J400" i="7"/>
  <c r="J401" i="7"/>
  <c r="J408" i="7"/>
  <c r="J409" i="7"/>
  <c r="J410" i="7"/>
  <c r="J411" i="7"/>
  <c r="K412" i="7"/>
  <c r="J420" i="7" s="1"/>
  <c r="J414" i="7"/>
  <c r="J415" i="7"/>
  <c r="J416" i="7"/>
  <c r="J417" i="7"/>
  <c r="K418" i="7" s="1"/>
  <c r="J426" i="7"/>
  <c r="J427" i="7"/>
  <c r="J428" i="7"/>
  <c r="J429" i="7"/>
  <c r="J432" i="7"/>
  <c r="J433" i="7"/>
  <c r="J434" i="7"/>
  <c r="J435" i="7"/>
  <c r="J436" i="7"/>
  <c r="K437" i="7"/>
  <c r="J445" i="7"/>
  <c r="K447" i="7" s="1"/>
  <c r="J453" i="7" s="1"/>
  <c r="J446" i="7"/>
  <c r="J449" i="7"/>
  <c r="J450" i="7"/>
  <c r="K454" i="7"/>
  <c r="K455" i="7" s="1"/>
  <c r="K443" i="7" s="1"/>
  <c r="J459" i="7"/>
  <c r="J460" i="7"/>
  <c r="K461" i="7"/>
  <c r="J466" i="7" s="1"/>
  <c r="J463" i="7"/>
  <c r="K464" i="7" s="1"/>
  <c r="K467" i="7"/>
  <c r="K468" i="7" s="1"/>
  <c r="K457" i="7" s="1"/>
  <c r="J472" i="7"/>
  <c r="J473" i="7"/>
  <c r="J476" i="7"/>
  <c r="K477" i="7"/>
  <c r="J485" i="7"/>
  <c r="J486" i="7"/>
  <c r="J489" i="7"/>
  <c r="K490" i="7" s="1"/>
  <c r="J498" i="7"/>
  <c r="J499" i="7"/>
  <c r="K500" i="7"/>
  <c r="J505" i="7" s="1"/>
  <c r="J502" i="7"/>
  <c r="K503" i="7" s="1"/>
  <c r="K506" i="7"/>
  <c r="K507" i="7" s="1"/>
  <c r="K496" i="7" s="1"/>
  <c r="J511" i="7"/>
  <c r="J512" i="7"/>
  <c r="K513" i="7" s="1"/>
  <c r="J518" i="7" s="1"/>
  <c r="J515" i="7"/>
  <c r="K516" i="7" s="1"/>
  <c r="J524" i="7"/>
  <c r="J525" i="7"/>
  <c r="K526" i="7"/>
  <c r="J532" i="7" s="1"/>
  <c r="J528" i="7"/>
  <c r="J529" i="7"/>
  <c r="K530" i="7" s="1"/>
  <c r="J538" i="7"/>
  <c r="J539" i="7"/>
  <c r="K540" i="7"/>
  <c r="J546" i="7" s="1"/>
  <c r="K547" i="7" s="1"/>
  <c r="K548" i="7" s="1"/>
  <c r="K536" i="7" s="1"/>
  <c r="J542" i="7"/>
  <c r="K544" i="7" s="1"/>
  <c r="J543" i="7"/>
  <c r="J552" i="7"/>
  <c r="J553" i="7"/>
  <c r="K554" i="7" s="1"/>
  <c r="J556" i="7"/>
  <c r="J557" i="7"/>
  <c r="J558" i="7"/>
  <c r="K559" i="7" s="1"/>
  <c r="J565" i="7"/>
  <c r="K567" i="7" s="1"/>
  <c r="J572" i="7" s="1"/>
  <c r="J566" i="7"/>
  <c r="J569" i="7"/>
  <c r="K570" i="7"/>
  <c r="K573" i="7"/>
  <c r="K574" i="7" s="1"/>
  <c r="K563" i="7" s="1"/>
  <c r="J578" i="7"/>
  <c r="J579" i="7"/>
  <c r="K580" i="7" s="1"/>
  <c r="J585" i="7" s="1"/>
  <c r="J582" i="7"/>
  <c r="K583" i="7" s="1"/>
  <c r="K586" i="7"/>
  <c r="K587" i="7" s="1"/>
  <c r="K576" i="7" s="1"/>
  <c r="J591" i="7"/>
  <c r="J592" i="7"/>
  <c r="K593" i="7"/>
  <c r="J598" i="7" s="1"/>
  <c r="K599" i="7" s="1"/>
  <c r="K600" i="7" s="1"/>
  <c r="K589" i="7" s="1"/>
  <c r="J595" i="7"/>
  <c r="K596" i="7"/>
  <c r="J605" i="7"/>
  <c r="J606" i="7"/>
  <c r="J609" i="7"/>
  <c r="K610" i="7" s="1"/>
  <c r="J618" i="7"/>
  <c r="J621" i="7"/>
  <c r="K622" i="7"/>
  <c r="J630" i="7"/>
  <c r="J637" i="7"/>
  <c r="J638" i="7"/>
  <c r="J641" i="7"/>
  <c r="K642" i="7" s="1"/>
  <c r="J650" i="7"/>
  <c r="J651" i="7"/>
  <c r="J654" i="7"/>
  <c r="J655" i="7"/>
  <c r="K656" i="7"/>
  <c r="J662" i="7"/>
  <c r="K663" i="7"/>
  <c r="J665" i="7"/>
  <c r="K666" i="7"/>
  <c r="K667" i="7"/>
  <c r="K668" i="7"/>
  <c r="K660" i="7" s="1"/>
  <c r="J672" i="7"/>
  <c r="J673" i="7"/>
  <c r="J676" i="7"/>
  <c r="K677" i="7"/>
  <c r="J683" i="7"/>
  <c r="K685" i="7" s="1"/>
  <c r="J684" i="7"/>
  <c r="J687" i="7"/>
  <c r="K688" i="7"/>
  <c r="K689" i="7"/>
  <c r="K690" i="7" s="1"/>
  <c r="K681" i="7" s="1"/>
  <c r="J694" i="7"/>
  <c r="J695" i="7"/>
  <c r="K696" i="7"/>
  <c r="J698" i="7"/>
  <c r="K699" i="7"/>
  <c r="K700" i="7"/>
  <c r="K701" i="7"/>
  <c r="K692" i="7" s="1"/>
  <c r="J705" i="7"/>
  <c r="J706" i="7"/>
  <c r="K707" i="7"/>
  <c r="J709" i="7"/>
  <c r="K710" i="7"/>
  <c r="K711" i="7"/>
  <c r="K712" i="7"/>
  <c r="K703" i="7" s="1"/>
  <c r="J716" i="7"/>
  <c r="J717" i="7"/>
  <c r="J720" i="7"/>
  <c r="K721" i="7"/>
  <c r="J727" i="7"/>
  <c r="J728" i="7"/>
  <c r="K733" i="7" s="1"/>
  <c r="K734" i="7" s="1"/>
  <c r="K725" i="7" s="1"/>
  <c r="J731" i="7"/>
  <c r="K732" i="7"/>
  <c r="J738" i="7"/>
  <c r="K739" i="7"/>
  <c r="K740" i="7"/>
  <c r="K741" i="7" s="1"/>
  <c r="K736" i="7" s="1"/>
  <c r="J745" i="7"/>
  <c r="J746" i="7"/>
  <c r="K751" i="7" s="1"/>
  <c r="K752" i="7" s="1"/>
  <c r="K743" i="7" s="1"/>
  <c r="J749" i="7"/>
  <c r="K750" i="7" s="1"/>
  <c r="J756" i="7"/>
  <c r="J757" i="7"/>
  <c r="J760" i="7"/>
  <c r="J761" i="7"/>
  <c r="K762" i="7"/>
  <c r="J768" i="7"/>
  <c r="K770" i="7" s="1"/>
  <c r="J769" i="7"/>
  <c r="J772" i="7"/>
  <c r="J773" i="7"/>
  <c r="K775" i="7"/>
  <c r="K776" i="7" s="1"/>
  <c r="K766" i="7" s="1"/>
  <c r="J780" i="7"/>
  <c r="J781" i="7"/>
  <c r="J784" i="7"/>
  <c r="J785" i="7"/>
  <c r="K786" i="7" s="1"/>
  <c r="J792" i="7"/>
  <c r="J793" i="7"/>
  <c r="J796" i="7"/>
  <c r="J797" i="7"/>
  <c r="J804" i="7"/>
  <c r="J805" i="7"/>
  <c r="K806" i="7"/>
  <c r="J808" i="7"/>
  <c r="J809" i="7"/>
  <c r="J816" i="7"/>
  <c r="J817" i="7"/>
  <c r="K818" i="7"/>
  <c r="J820" i="7"/>
  <c r="K821" i="7"/>
  <c r="K822" i="7"/>
  <c r="K823" i="7"/>
  <c r="K814" i="7" s="1"/>
  <c r="J827" i="7"/>
  <c r="J828" i="7"/>
  <c r="J831" i="7"/>
  <c r="K832" i="7"/>
  <c r="J838" i="7"/>
  <c r="J839" i="7"/>
  <c r="K840" i="7" s="1"/>
  <c r="J842" i="7"/>
  <c r="K843" i="7"/>
  <c r="K844" i="7"/>
  <c r="K845" i="7" s="1"/>
  <c r="K836" i="7" s="1"/>
  <c r="J849" i="7"/>
  <c r="J850" i="7"/>
  <c r="K851" i="7"/>
  <c r="J853" i="7"/>
  <c r="K854" i="7"/>
  <c r="K855" i="7"/>
  <c r="K856" i="7"/>
  <c r="K847" i="7" s="1"/>
  <c r="J860" i="7"/>
  <c r="J861" i="7"/>
  <c r="K862" i="7"/>
  <c r="J864" i="7"/>
  <c r="K865" i="7"/>
  <c r="K866" i="7"/>
  <c r="K867" i="7"/>
  <c r="K858" i="7" s="1"/>
  <c r="J871" i="7"/>
  <c r="J872" i="7"/>
  <c r="K873" i="7" s="1"/>
  <c r="J875" i="7"/>
  <c r="K876" i="7"/>
  <c r="K877" i="7"/>
  <c r="K878" i="7" s="1"/>
  <c r="K869" i="7" s="1"/>
  <c r="J882" i="7"/>
  <c r="J883" i="7"/>
  <c r="K884" i="7"/>
  <c r="J886" i="7"/>
  <c r="K887" i="7"/>
  <c r="K888" i="7"/>
  <c r="K889" i="7"/>
  <c r="K880" i="7" s="1"/>
  <c r="J893" i="7"/>
  <c r="J894" i="7"/>
  <c r="K895" i="7"/>
  <c r="J897" i="7"/>
  <c r="K898" i="7"/>
  <c r="K899" i="7"/>
  <c r="K900" i="7"/>
  <c r="K891" i="7" s="1"/>
  <c r="J904" i="7"/>
  <c r="J905" i="7"/>
  <c r="K906" i="7"/>
  <c r="J908" i="7"/>
  <c r="K909" i="7"/>
  <c r="K910" i="7"/>
  <c r="K911" i="7"/>
  <c r="K902" i="7" s="1"/>
  <c r="J915" i="7"/>
  <c r="J916" i="7"/>
  <c r="J919" i="7"/>
  <c r="K920" i="7"/>
  <c r="J926" i="7"/>
  <c r="J927" i="7"/>
  <c r="K928" i="7" s="1"/>
  <c r="J930" i="7"/>
  <c r="J931" i="7"/>
  <c r="K932" i="7"/>
  <c r="J938" i="7"/>
  <c r="J939" i="7"/>
  <c r="J942" i="7"/>
  <c r="J943" i="7"/>
  <c r="K944" i="7" s="1"/>
  <c r="J950" i="7"/>
  <c r="J951" i="7"/>
  <c r="J954" i="7"/>
  <c r="J955" i="7"/>
  <c r="J962" i="7"/>
  <c r="J963" i="7"/>
  <c r="K964" i="7"/>
  <c r="J966" i="7"/>
  <c r="J967" i="7"/>
  <c r="J976" i="7"/>
  <c r="J977" i="7"/>
  <c r="K978" i="7"/>
  <c r="J980" i="7"/>
  <c r="K981" i="7"/>
  <c r="K982" i="7"/>
  <c r="K983" i="7"/>
  <c r="K974" i="7" s="1"/>
  <c r="J987" i="7"/>
  <c r="J988" i="7"/>
  <c r="K989" i="7" s="1"/>
  <c r="J991" i="7"/>
  <c r="K992" i="7"/>
  <c r="J998" i="7"/>
  <c r="J999" i="7"/>
  <c r="J1002" i="7"/>
  <c r="J1003" i="7"/>
  <c r="J1004" i="7"/>
  <c r="J1005" i="7"/>
  <c r="J1006" i="7"/>
  <c r="J1007" i="7"/>
  <c r="J1008" i="7"/>
  <c r="J1009" i="7"/>
  <c r="J1010" i="7"/>
  <c r="J1017" i="7"/>
  <c r="J1018" i="7"/>
  <c r="K1019" i="7"/>
  <c r="J1021" i="7"/>
  <c r="J1022" i="7"/>
  <c r="K1025" i="7" s="1"/>
  <c r="J1023" i="7"/>
  <c r="J1024" i="7"/>
  <c r="J1031" i="7"/>
  <c r="J1032" i="7"/>
  <c r="K1033" i="7"/>
  <c r="J1035" i="7"/>
  <c r="J1036" i="7"/>
  <c r="J1037" i="7"/>
  <c r="J1038" i="7"/>
  <c r="K1039" i="7"/>
  <c r="J1045" i="7"/>
  <c r="K1047" i="7" s="1"/>
  <c r="J1046" i="7"/>
  <c r="J1049" i="7"/>
  <c r="J1050" i="7"/>
  <c r="J1051" i="7"/>
  <c r="J1052" i="7"/>
  <c r="K1053" i="7"/>
  <c r="J1059" i="7"/>
  <c r="J1060" i="7"/>
  <c r="J1063" i="7"/>
  <c r="J1064" i="7"/>
  <c r="J1065" i="7"/>
  <c r="J1066" i="7"/>
  <c r="J1073" i="7"/>
  <c r="J1074" i="7"/>
  <c r="J1077" i="7"/>
  <c r="J1078" i="7"/>
  <c r="K1080" i="7" s="1"/>
  <c r="J1079" i="7"/>
  <c r="J1086" i="7"/>
  <c r="J1087" i="7"/>
  <c r="K1088" i="7"/>
  <c r="J1090" i="7"/>
  <c r="J1091" i="7"/>
  <c r="J1092" i="7"/>
  <c r="J1093" i="7"/>
  <c r="K1094" i="7" s="1"/>
  <c r="J1100" i="7"/>
  <c r="J1101" i="7"/>
  <c r="J1104" i="7"/>
  <c r="J1105" i="7"/>
  <c r="J1106" i="7"/>
  <c r="J1107" i="7"/>
  <c r="J1114" i="7"/>
  <c r="J1115" i="7"/>
  <c r="K1116" i="7"/>
  <c r="J1118" i="7"/>
  <c r="J1125" i="7"/>
  <c r="J1126" i="7"/>
  <c r="K1127" i="7"/>
  <c r="J1129" i="7"/>
  <c r="J1136" i="7"/>
  <c r="J1137" i="7"/>
  <c r="K1138" i="7"/>
  <c r="J1140" i="7"/>
  <c r="J1147" i="7"/>
  <c r="J1148" i="7"/>
  <c r="K1149" i="7"/>
  <c r="J1151" i="7"/>
  <c r="J1158" i="7"/>
  <c r="J1159" i="7"/>
  <c r="K1160" i="7"/>
  <c r="J1162" i="7"/>
  <c r="J1169" i="7"/>
  <c r="J1170" i="7"/>
  <c r="K1171" i="7"/>
  <c r="J1173" i="7"/>
  <c r="J1180" i="7"/>
  <c r="J1181" i="7"/>
  <c r="K1182" i="7"/>
  <c r="J1184" i="7"/>
  <c r="J1191" i="7"/>
  <c r="J1192" i="7"/>
  <c r="K1193" i="7"/>
  <c r="J1195" i="7"/>
  <c r="J1202" i="7"/>
  <c r="J1203" i="7"/>
  <c r="K1204" i="7"/>
  <c r="J1206" i="7"/>
  <c r="J1213" i="7"/>
  <c r="J1214" i="7"/>
  <c r="K1215" i="7"/>
  <c r="J1217" i="7"/>
  <c r="J1224" i="7"/>
  <c r="J1225" i="7"/>
  <c r="K1226" i="7"/>
  <c r="J1228" i="7"/>
  <c r="J1235" i="7"/>
  <c r="J1236" i="7"/>
  <c r="K1237" i="7"/>
  <c r="J1239" i="7"/>
  <c r="J1246" i="7"/>
  <c r="J1247" i="7"/>
  <c r="K1248" i="7"/>
  <c r="J1250" i="7"/>
  <c r="K1255" i="7"/>
  <c r="J1257" i="7"/>
  <c r="K1258" i="7"/>
  <c r="J1260" i="7"/>
  <c r="K1262" i="7" s="1"/>
  <c r="K1263" i="7" s="1"/>
  <c r="K1261" i="7"/>
  <c r="J1267" i="7"/>
  <c r="K1268" i="7" s="1"/>
  <c r="J1270" i="7"/>
  <c r="K1271" i="7"/>
  <c r="K1272" i="7"/>
  <c r="K1273" i="7" s="1"/>
  <c r="K1265" i="7" s="1"/>
  <c r="J1277" i="7"/>
  <c r="K1279" i="7" s="1"/>
  <c r="J1278" i="7"/>
  <c r="J1281" i="7"/>
  <c r="K1282" i="7"/>
  <c r="K1283" i="7"/>
  <c r="K1284" i="7" s="1"/>
  <c r="K1275" i="7" s="1"/>
  <c r="J1288" i="7"/>
  <c r="J1289" i="7"/>
  <c r="K1294" i="7" s="1"/>
  <c r="K1295" i="7" s="1"/>
  <c r="K1286" i="7" s="1"/>
  <c r="J1292" i="7"/>
  <c r="K1293" i="7"/>
  <c r="J1299" i="7"/>
  <c r="J1300" i="7"/>
  <c r="K1305" i="7" s="1"/>
  <c r="K1306" i="7" s="1"/>
  <c r="K1297" i="7" s="1"/>
  <c r="J1303" i="7"/>
  <c r="K1304" i="7"/>
  <c r="J1310" i="7"/>
  <c r="K1312" i="7" s="1"/>
  <c r="J1311" i="7"/>
  <c r="J1314" i="7"/>
  <c r="K1315" i="7"/>
  <c r="K1316" i="7"/>
  <c r="K1317" i="7" s="1"/>
  <c r="K1308" i="7" s="1"/>
  <c r="J1321" i="7"/>
  <c r="K1323" i="7" s="1"/>
  <c r="J1322" i="7"/>
  <c r="J1325" i="7"/>
  <c r="K1326" i="7"/>
  <c r="K1327" i="7"/>
  <c r="K1328" i="7" s="1"/>
  <c r="K1319" i="7" s="1"/>
  <c r="J1332" i="7"/>
  <c r="J1333" i="7"/>
  <c r="K1338" i="7" s="1"/>
  <c r="K1339" i="7" s="1"/>
  <c r="K1330" i="7" s="1"/>
  <c r="J1336" i="7"/>
  <c r="K1337" i="7"/>
  <c r="J1343" i="7"/>
  <c r="J1344" i="7"/>
  <c r="K1349" i="7" s="1"/>
  <c r="K1350" i="7" s="1"/>
  <c r="K1341" i="7" s="1"/>
  <c r="J1347" i="7"/>
  <c r="K1348" i="7"/>
  <c r="J1354" i="7"/>
  <c r="K1356" i="7" s="1"/>
  <c r="J1355" i="7"/>
  <c r="J1358" i="7"/>
  <c r="K1359" i="7"/>
  <c r="K1360" i="7"/>
  <c r="K1361" i="7" s="1"/>
  <c r="K1352" i="7" s="1"/>
  <c r="J1365" i="7"/>
  <c r="K1367" i="7" s="1"/>
  <c r="J1366" i="7"/>
  <c r="J1369" i="7"/>
  <c r="K1370" i="7"/>
  <c r="K1371" i="7"/>
  <c r="K1372" i="7" s="1"/>
  <c r="K1363" i="7" s="1"/>
  <c r="J1376" i="7"/>
  <c r="J1377" i="7"/>
  <c r="J1380" i="7"/>
  <c r="J1381" i="7"/>
  <c r="K1382" i="7" s="1"/>
  <c r="J1388" i="7"/>
  <c r="J1389" i="7"/>
  <c r="J1392" i="7"/>
  <c r="J1393" i="7"/>
  <c r="J1400" i="7"/>
  <c r="J1401" i="7"/>
  <c r="K1402" i="7"/>
  <c r="J1404" i="7"/>
  <c r="K1406" i="7" s="1"/>
  <c r="J1405" i="7"/>
  <c r="K1407" i="7"/>
  <c r="K1408" i="7"/>
  <c r="K1398" i="7" s="1"/>
  <c r="J1412" i="7"/>
  <c r="J1413" i="7"/>
  <c r="K1414" i="7"/>
  <c r="J1416" i="7"/>
  <c r="J1417" i="7"/>
  <c r="K1418" i="7"/>
  <c r="K1419" i="7"/>
  <c r="K1420" i="7" s="1"/>
  <c r="K1410" i="7" s="1"/>
  <c r="J1424" i="7"/>
  <c r="J1425" i="7"/>
  <c r="J1428" i="7"/>
  <c r="J1429" i="7"/>
  <c r="K1430" i="7"/>
  <c r="J1436" i="7"/>
  <c r="J1437" i="7"/>
  <c r="J1440" i="7"/>
  <c r="K1442" i="7" s="1"/>
  <c r="J1441" i="7"/>
  <c r="J1448" i="7"/>
  <c r="J1449" i="7"/>
  <c r="K1450" i="7"/>
  <c r="J1452" i="7"/>
  <c r="K1454" i="7" s="1"/>
  <c r="J1453" i="7"/>
  <c r="J1460" i="7"/>
  <c r="J1461" i="7"/>
  <c r="J1464" i="7"/>
  <c r="J1465" i="7"/>
  <c r="K1466" i="7"/>
  <c r="J1472" i="7"/>
  <c r="J1473" i="7"/>
  <c r="J1476" i="7"/>
  <c r="J1477" i="7"/>
  <c r="K1478" i="7" s="1"/>
  <c r="J1484" i="7"/>
  <c r="J1485" i="7"/>
  <c r="J1488" i="7"/>
  <c r="J1489" i="7"/>
  <c r="J1496" i="7"/>
  <c r="J1497" i="7"/>
  <c r="K1498" i="7"/>
  <c r="J1500" i="7"/>
  <c r="K1502" i="7" s="1"/>
  <c r="J1501" i="7"/>
  <c r="K1503" i="7"/>
  <c r="K1504" i="7"/>
  <c r="K1494" i="7" s="1"/>
  <c r="J1508" i="7"/>
  <c r="J1509" i="7"/>
  <c r="K1510" i="7"/>
  <c r="J1512" i="7"/>
  <c r="J1513" i="7"/>
  <c r="K1514" i="7"/>
  <c r="K1515" i="7"/>
  <c r="K1516" i="7" s="1"/>
  <c r="K1506" i="7" s="1"/>
  <c r="J1520" i="7"/>
  <c r="J1521" i="7"/>
  <c r="J1524" i="7"/>
  <c r="J1525" i="7"/>
  <c r="K1526" i="7"/>
  <c r="J1532" i="7"/>
  <c r="J1533" i="7"/>
  <c r="J1536" i="7"/>
  <c r="K1538" i="7" s="1"/>
  <c r="J1537" i="7"/>
  <c r="J1544" i="7"/>
  <c r="J1545" i="7"/>
  <c r="K1546" i="7"/>
  <c r="J1548" i="7"/>
  <c r="K1551" i="7" s="1"/>
  <c r="J1549" i="7"/>
  <c r="J1550" i="7"/>
  <c r="K1552" i="7"/>
  <c r="K1553" i="7" s="1"/>
  <c r="K1542" i="7" s="1"/>
  <c r="J1557" i="7"/>
  <c r="J1558" i="7"/>
  <c r="J1561" i="7"/>
  <c r="J1562" i="7"/>
  <c r="J1563" i="7"/>
  <c r="J1564" i="7"/>
  <c r="J1571" i="7"/>
  <c r="J1572" i="7"/>
  <c r="K1573" i="7" s="1"/>
  <c r="J1575" i="7"/>
  <c r="J1576" i="7"/>
  <c r="J1577" i="7"/>
  <c r="K1580" i="7" s="1"/>
  <c r="J1578" i="7"/>
  <c r="J1579" i="7"/>
  <c r="K1581" i="7"/>
  <c r="K1582" i="7" s="1"/>
  <c r="K1569" i="7" s="1"/>
  <c r="J1586" i="7"/>
  <c r="J1587" i="7"/>
  <c r="K1596" i="7" s="1"/>
  <c r="K1597" i="7" s="1"/>
  <c r="K1584" i="7" s="1"/>
  <c r="K1588" i="7"/>
  <c r="J1590" i="7"/>
  <c r="J1591" i="7"/>
  <c r="J1592" i="7"/>
  <c r="J1593" i="7"/>
  <c r="J1594" i="7"/>
  <c r="J1601" i="7"/>
  <c r="J1602" i="7"/>
  <c r="K1603" i="7" s="1"/>
  <c r="J1605" i="7"/>
  <c r="J1606" i="7"/>
  <c r="J1607" i="7"/>
  <c r="K1610" i="7" s="1"/>
  <c r="J1608" i="7"/>
  <c r="J1609" i="7"/>
  <c r="K1611" i="7"/>
  <c r="K1612" i="7" s="1"/>
  <c r="K1599" i="7" s="1"/>
  <c r="J1616" i="7"/>
  <c r="J1617" i="7"/>
  <c r="K1626" i="7" s="1"/>
  <c r="K1627" i="7" s="1"/>
  <c r="K1614" i="7" s="1"/>
  <c r="K1618" i="7"/>
  <c r="J1620" i="7"/>
  <c r="J1621" i="7"/>
  <c r="J1622" i="7"/>
  <c r="J1623" i="7"/>
  <c r="J1624" i="7"/>
  <c r="J1631" i="7"/>
  <c r="J1632" i="7"/>
  <c r="K1633" i="7" s="1"/>
  <c r="J1635" i="7"/>
  <c r="J1636" i="7"/>
  <c r="J1637" i="7"/>
  <c r="K1640" i="7" s="1"/>
  <c r="J1638" i="7"/>
  <c r="J1639" i="7"/>
  <c r="K1641" i="7"/>
  <c r="K1642" i="7" s="1"/>
  <c r="K1629" i="7" s="1"/>
  <c r="J1646" i="7"/>
  <c r="J1647" i="7"/>
  <c r="K1648" i="7"/>
  <c r="J1650" i="7"/>
  <c r="K1651" i="7"/>
  <c r="K1652" i="7"/>
  <c r="K1653" i="7"/>
  <c r="K1644" i="7" s="1"/>
  <c r="J1657" i="7"/>
  <c r="J1658" i="7"/>
  <c r="K1659" i="7"/>
  <c r="J1661" i="7"/>
  <c r="K1662" i="7"/>
  <c r="K1663" i="7"/>
  <c r="K1664" i="7"/>
  <c r="K1655" i="7" s="1"/>
  <c r="J1668" i="7"/>
  <c r="J1669" i="7"/>
  <c r="K1670" i="7" s="1"/>
  <c r="J1672" i="7"/>
  <c r="K1673" i="7"/>
  <c r="K1674" i="7"/>
  <c r="K1675" i="7" s="1"/>
  <c r="K1666" i="7" s="1"/>
  <c r="J1679" i="7"/>
  <c r="J1680" i="7"/>
  <c r="J1683" i="7"/>
  <c r="K1684" i="7"/>
  <c r="J1690" i="7"/>
  <c r="J1691" i="7"/>
  <c r="K1692" i="7"/>
  <c r="J1694" i="7"/>
  <c r="K1695" i="7"/>
  <c r="K1696" i="7"/>
  <c r="K1697" i="7"/>
  <c r="K1688" i="7" s="1"/>
  <c r="J1701" i="7"/>
  <c r="J1702" i="7"/>
  <c r="K1703" i="7"/>
  <c r="J1705" i="7"/>
  <c r="J1706" i="7"/>
  <c r="J1707" i="7"/>
  <c r="J1708" i="7"/>
  <c r="J1715" i="7"/>
  <c r="J1716" i="7"/>
  <c r="K1717" i="7"/>
  <c r="J1719" i="7"/>
  <c r="K1721" i="7" s="1"/>
  <c r="J1720" i="7"/>
  <c r="K1722" i="7"/>
  <c r="K1723" i="7"/>
  <c r="K1713" i="7" s="1"/>
  <c r="J1727" i="7"/>
  <c r="J1728" i="7"/>
  <c r="K1729" i="7"/>
  <c r="J1731" i="7"/>
  <c r="J1732" i="7"/>
  <c r="K1733" i="7"/>
  <c r="K1734" i="7"/>
  <c r="K1735" i="7" s="1"/>
  <c r="K1725" i="7" s="1"/>
  <c r="J1739" i="7"/>
  <c r="J1740" i="7"/>
  <c r="J1743" i="7"/>
  <c r="J1744" i="7"/>
  <c r="K1745" i="7"/>
  <c r="J1751" i="7"/>
  <c r="K1753" i="7" s="1"/>
  <c r="J1752" i="7"/>
  <c r="K1754" i="7"/>
  <c r="K1755" i="7" s="1"/>
  <c r="K1749" i="7" s="1"/>
  <c r="J1759" i="7"/>
  <c r="J1760" i="7"/>
  <c r="K1761" i="7"/>
  <c r="J1763" i="7"/>
  <c r="J1764" i="7"/>
  <c r="K1765" i="7"/>
  <c r="K1766" i="7"/>
  <c r="K1767" i="7" s="1"/>
  <c r="K1757" i="7" s="1"/>
  <c r="J1771" i="7"/>
  <c r="J1772" i="7"/>
  <c r="J1775" i="7"/>
  <c r="J1776" i="7"/>
  <c r="J1777" i="7"/>
  <c r="J1784" i="7"/>
  <c r="J1785" i="7"/>
  <c r="K1786" i="7"/>
  <c r="J1788" i="7"/>
  <c r="J1789" i="7"/>
  <c r="J1790" i="7"/>
  <c r="J1791" i="7"/>
  <c r="K1792" i="7"/>
  <c r="J1798" i="7"/>
  <c r="J1805" i="7"/>
  <c r="J1806" i="7"/>
  <c r="K1807" i="7"/>
  <c r="J1809" i="7"/>
  <c r="K1811" i="7" s="1"/>
  <c r="J1810" i="7"/>
  <c r="J1817" i="7"/>
  <c r="K1819" i="7" s="1"/>
  <c r="J1818" i="7"/>
  <c r="J1821" i="7"/>
  <c r="K1822" i="7"/>
  <c r="K1823" i="7"/>
  <c r="K1824" i="7" s="1"/>
  <c r="K1815" i="7" s="1"/>
  <c r="J1828" i="7"/>
  <c r="J1829" i="7"/>
  <c r="K1830" i="7"/>
  <c r="J1832" i="7"/>
  <c r="J1833" i="7"/>
  <c r="K1834" i="7"/>
  <c r="J1836" i="7"/>
  <c r="J1842" i="7"/>
  <c r="K1844" i="7" s="1"/>
  <c r="J1850" i="7" s="1"/>
  <c r="J1843" i="7"/>
  <c r="J1846" i="7"/>
  <c r="J1847" i="7"/>
  <c r="K1848" i="7"/>
  <c r="J1856" i="7"/>
  <c r="K1857" i="7" s="1"/>
  <c r="J1859" i="7"/>
  <c r="J1860" i="7"/>
  <c r="J1867" i="7"/>
  <c r="K1868" i="7" s="1"/>
  <c r="J1870" i="7"/>
  <c r="J1871" i="7"/>
  <c r="J1878" i="7"/>
  <c r="J1879" i="7"/>
  <c r="K1880" i="7"/>
  <c r="J1882" i="7"/>
  <c r="J1883" i="7"/>
  <c r="J1890" i="7"/>
  <c r="J1891" i="7"/>
  <c r="K1892" i="7"/>
  <c r="J1901" i="7" s="1"/>
  <c r="J1894" i="7"/>
  <c r="K1899" i="7" s="1"/>
  <c r="J1895" i="7"/>
  <c r="J1896" i="7"/>
  <c r="J1897" i="7"/>
  <c r="J1898" i="7"/>
  <c r="K1902" i="7"/>
  <c r="K1903" i="7" s="1"/>
  <c r="K1888" i="7" s="1"/>
  <c r="J1907" i="7"/>
  <c r="K1913" i="7" s="1"/>
  <c r="J1908" i="7"/>
  <c r="J1909" i="7"/>
  <c r="J1910" i="7"/>
  <c r="J1911" i="7"/>
  <c r="J1912" i="7"/>
  <c r="J1919" i="7"/>
  <c r="J1920" i="7"/>
  <c r="J1921" i="7"/>
  <c r="J1922" i="7"/>
  <c r="K1925" i="7" s="1"/>
  <c r="J1923" i="7"/>
  <c r="J1924" i="7"/>
  <c r="J1931" i="7"/>
  <c r="J1932" i="7"/>
  <c r="J1935" i="7"/>
  <c r="J1936" i="7"/>
  <c r="K1937" i="7"/>
  <c r="J1943" i="7"/>
  <c r="J1944" i="7"/>
  <c r="J1951" i="7"/>
  <c r="J1952" i="7"/>
  <c r="K1953" i="7"/>
  <c r="J1955" i="7"/>
  <c r="K1956" i="7" s="1"/>
  <c r="K1957" i="7"/>
  <c r="K1958" i="7"/>
  <c r="K1949" i="7" s="1"/>
  <c r="J1962" i="7"/>
  <c r="J1963" i="7"/>
  <c r="K1964" i="7"/>
  <c r="J1966" i="7"/>
  <c r="K1967" i="7" s="1"/>
  <c r="K1968" i="7"/>
  <c r="K1969" i="7"/>
  <c r="K1960" i="7" s="1"/>
  <c r="J1973" i="7"/>
  <c r="J1974" i="7"/>
  <c r="K1982" i="7" s="1"/>
  <c r="K1983" i="7" s="1"/>
  <c r="K1971" i="7" s="1"/>
  <c r="K1975" i="7"/>
  <c r="J1977" i="7"/>
  <c r="J1978" i="7"/>
  <c r="J1979" i="7"/>
  <c r="K1981" i="7" s="1"/>
  <c r="J1980" i="7"/>
  <c r="J1987" i="7"/>
  <c r="J1988" i="7"/>
  <c r="K1989" i="7"/>
  <c r="J1991" i="7"/>
  <c r="K1996" i="7" s="1"/>
  <c r="K1997" i="7" s="1"/>
  <c r="K1985" i="7" s="1"/>
  <c r="J1992" i="7"/>
  <c r="J1993" i="7"/>
  <c r="J1994" i="7"/>
  <c r="K1995" i="7"/>
  <c r="J2001" i="7"/>
  <c r="K2002" i="7" s="1"/>
  <c r="J2004" i="7"/>
  <c r="K2005" i="7"/>
  <c r="J2011" i="7"/>
  <c r="J2012" i="7"/>
  <c r="J2015" i="7"/>
  <c r="K2016" i="7"/>
  <c r="J2024" i="7"/>
  <c r="J2025" i="7"/>
  <c r="J2028" i="7"/>
  <c r="K2029" i="7"/>
  <c r="J2037" i="7"/>
  <c r="J2038" i="7"/>
  <c r="K2039" i="7"/>
  <c r="J2044" i="7" s="1"/>
  <c r="J2041" i="7"/>
  <c r="J2050" i="7"/>
  <c r="K2051" i="7"/>
  <c r="K2052" i="7"/>
  <c r="K2053" i="7" s="1"/>
  <c r="K2048" i="7" s="1"/>
  <c r="J2058" i="7"/>
  <c r="K2060" i="7" s="1"/>
  <c r="J2059" i="7"/>
  <c r="J2062" i="7"/>
  <c r="J2063" i="7"/>
  <c r="K2064" i="7"/>
  <c r="J2070" i="7"/>
  <c r="J2071" i="7"/>
  <c r="J2074" i="7"/>
  <c r="K2076" i="7" s="1"/>
  <c r="J2075" i="7"/>
  <c r="J2083" i="7"/>
  <c r="K2084" i="7" s="1"/>
  <c r="K2085" i="7"/>
  <c r="K2086" i="7"/>
  <c r="K2081" i="7" s="1"/>
  <c r="J2090" i="7"/>
  <c r="K2091" i="7"/>
  <c r="K2092" i="7"/>
  <c r="K2093" i="7" s="1"/>
  <c r="K2088" i="7" s="1"/>
  <c r="J2097" i="7"/>
  <c r="K2099" i="7" s="1"/>
  <c r="J2098" i="7"/>
  <c r="J2101" i="7"/>
  <c r="K2102" i="7"/>
  <c r="K2103" i="7"/>
  <c r="K2104" i="7" s="1"/>
  <c r="K2095" i="7" s="1"/>
  <c r="J2108" i="7"/>
  <c r="J2109" i="7"/>
  <c r="K2114" i="7" s="1"/>
  <c r="K2115" i="7" s="1"/>
  <c r="K2106" i="7" s="1"/>
  <c r="J2112" i="7"/>
  <c r="K2113" i="7"/>
  <c r="J2119" i="7"/>
  <c r="J2120" i="7"/>
  <c r="K2125" i="7" s="1"/>
  <c r="K2126" i="7" s="1"/>
  <c r="K2117" i="7" s="1"/>
  <c r="J2123" i="7"/>
  <c r="K2124" i="7"/>
  <c r="J2130" i="7"/>
  <c r="K2132" i="7" s="1"/>
  <c r="J2131" i="7"/>
  <c r="J2134" i="7"/>
  <c r="K2135" i="7"/>
  <c r="K2136" i="7"/>
  <c r="K2137" i="7" s="1"/>
  <c r="K2128" i="7" s="1"/>
  <c r="J2141" i="7"/>
  <c r="K2143" i="7" s="1"/>
  <c r="J2142" i="7"/>
  <c r="J2145" i="7"/>
  <c r="K2146" i="7"/>
  <c r="K2147" i="7"/>
  <c r="K2148" i="7" s="1"/>
  <c r="K2139" i="7" s="1"/>
  <c r="J2152" i="7"/>
  <c r="J2153" i="7"/>
  <c r="K2158" i="7" s="1"/>
  <c r="K2159" i="7" s="1"/>
  <c r="K2150" i="7" s="1"/>
  <c r="J2156" i="7"/>
  <c r="K2157" i="7"/>
  <c r="J2163" i="7"/>
  <c r="J2164" i="7"/>
  <c r="K2169" i="7" s="1"/>
  <c r="K2170" i="7" s="1"/>
  <c r="K2161" i="7" s="1"/>
  <c r="J2167" i="7"/>
  <c r="K2168" i="7"/>
  <c r="J2174" i="7"/>
  <c r="K2176" i="7" s="1"/>
  <c r="J2175" i="7"/>
  <c r="J2178" i="7"/>
  <c r="K2179" i="7"/>
  <c r="K2180" i="7"/>
  <c r="K2181" i="7" s="1"/>
  <c r="K2172" i="7" s="1"/>
  <c r="J2185" i="7"/>
  <c r="K2187" i="7" s="1"/>
  <c r="J2186" i="7"/>
  <c r="J2189" i="7"/>
  <c r="K2190" i="7"/>
  <c r="J2192" i="7"/>
  <c r="J2198" i="7"/>
  <c r="J2199" i="7"/>
  <c r="J2202" i="7"/>
  <c r="K2203" i="7"/>
  <c r="J2209" i="7"/>
  <c r="K2211" i="7" s="1"/>
  <c r="J2210" i="7"/>
  <c r="J2213" i="7"/>
  <c r="K2214" i="7"/>
  <c r="J2216" i="7"/>
  <c r="J2217" i="7"/>
  <c r="K2218" i="7"/>
  <c r="K2219" i="7"/>
  <c r="K2220" i="7" s="1"/>
  <c r="K2207" i="7" s="1"/>
  <c r="J2224" i="7"/>
  <c r="J2225" i="7"/>
  <c r="K2234" i="7" s="1"/>
  <c r="J2228" i="7"/>
  <c r="K2229" i="7"/>
  <c r="J2231" i="7"/>
  <c r="K2233" i="7" s="1"/>
  <c r="J2232" i="7"/>
  <c r="K2235" i="7"/>
  <c r="K2222" i="7" s="1"/>
  <c r="J2239" i="7"/>
  <c r="J2240" i="7"/>
  <c r="K2241" i="7"/>
  <c r="J2243" i="7"/>
  <c r="K2244" i="7" s="1"/>
  <c r="J2246" i="7"/>
  <c r="K2248" i="7" s="1"/>
  <c r="J2247" i="7"/>
  <c r="J2254" i="7"/>
  <c r="J2255" i="7"/>
  <c r="K2256" i="7"/>
  <c r="J2258" i="7"/>
  <c r="J2261" i="7"/>
  <c r="J2262" i="7"/>
  <c r="K2263" i="7"/>
  <c r="J2269" i="7"/>
  <c r="K2271" i="7" s="1"/>
  <c r="J2270" i="7"/>
  <c r="J2273" i="7"/>
  <c r="K2274" i="7"/>
  <c r="J2276" i="7"/>
  <c r="J2277" i="7"/>
  <c r="K2278" i="7"/>
  <c r="J2284" i="7"/>
  <c r="J2285" i="7"/>
  <c r="K2294" i="7" s="1"/>
  <c r="K2295" i="7" s="1"/>
  <c r="K2282" i="7" s="1"/>
  <c r="J2288" i="7"/>
  <c r="K2289" i="7"/>
  <c r="J2291" i="7"/>
  <c r="K2293" i="7" s="1"/>
  <c r="J2292" i="7"/>
  <c r="J2299" i="7"/>
  <c r="J2300" i="7"/>
  <c r="K2301" i="7"/>
  <c r="J2303" i="7"/>
  <c r="K2304" i="7" s="1"/>
  <c r="J2306" i="7"/>
  <c r="J2307" i="7"/>
  <c r="J2314" i="7"/>
  <c r="J2315" i="7"/>
  <c r="K2316" i="7"/>
  <c r="J2318" i="7"/>
  <c r="J2321" i="7"/>
  <c r="J2322" i="7"/>
  <c r="K2323" i="7"/>
  <c r="J2329" i="7"/>
  <c r="J2330" i="7"/>
  <c r="J2333" i="7"/>
  <c r="K2334" i="7"/>
  <c r="J2336" i="7"/>
  <c r="J2337" i="7"/>
  <c r="K2338" i="7"/>
  <c r="J2344" i="7"/>
  <c r="K2346" i="7" s="1"/>
  <c r="J2345" i="7"/>
  <c r="J2348" i="7"/>
  <c r="K2349" i="7"/>
  <c r="J2351" i="7"/>
  <c r="K2353" i="7" s="1"/>
  <c r="J2352" i="7"/>
  <c r="J2359" i="7"/>
  <c r="J2360" i="7"/>
  <c r="K2361" i="7"/>
  <c r="J2363" i="7"/>
  <c r="K2364" i="7" s="1"/>
  <c r="J2366" i="7"/>
  <c r="J2367" i="7"/>
  <c r="J2374" i="7"/>
  <c r="J2375" i="7"/>
  <c r="K2376" i="7"/>
  <c r="J2378" i="7"/>
  <c r="K2379" i="7" s="1"/>
  <c r="J2385" i="7"/>
  <c r="K2391" i="7" s="1"/>
  <c r="K2392" i="7" s="1"/>
  <c r="K2383" i="7" s="1"/>
  <c r="J2386" i="7"/>
  <c r="K2387" i="7"/>
  <c r="J2389" i="7"/>
  <c r="K2390" i="7" s="1"/>
  <c r="J2396" i="7"/>
  <c r="K2402" i="7" s="1"/>
  <c r="K2403" i="7" s="1"/>
  <c r="K2394" i="7" s="1"/>
  <c r="J2397" i="7"/>
  <c r="K2398" i="7"/>
  <c r="J2400" i="7"/>
  <c r="K2401" i="7" s="1"/>
  <c r="J2407" i="7"/>
  <c r="J2408" i="7"/>
  <c r="K2409" i="7"/>
  <c r="J2411" i="7"/>
  <c r="K2412" i="7" s="1"/>
  <c r="J2421" i="7"/>
  <c r="J2422" i="7"/>
  <c r="K2423" i="7"/>
  <c r="J2425" i="7"/>
  <c r="K2426" i="7" s="1"/>
  <c r="J2432" i="7"/>
  <c r="K2438" i="7" s="1"/>
  <c r="J2433" i="7"/>
  <c r="K2434" i="7"/>
  <c r="J2436" i="7"/>
  <c r="K2437" i="7" s="1"/>
  <c r="K2439" i="7"/>
  <c r="K2430" i="7" s="1"/>
  <c r="J2443" i="7"/>
  <c r="J2444" i="7"/>
  <c r="K2445" i="7"/>
  <c r="J2447" i="7"/>
  <c r="K2448" i="7" s="1"/>
  <c r="J2454" i="7"/>
  <c r="K2460" i="7" s="1"/>
  <c r="J2455" i="7"/>
  <c r="K2456" i="7"/>
  <c r="J2458" i="7"/>
  <c r="K2459" i="7" s="1"/>
  <c r="K2461" i="7"/>
  <c r="K2452" i="7" s="1"/>
  <c r="J2465" i="7"/>
  <c r="J2466" i="7"/>
  <c r="K2467" i="7"/>
  <c r="J2469" i="7"/>
  <c r="K2470" i="7" s="1"/>
  <c r="J2476" i="7"/>
  <c r="K2482" i="7" s="1"/>
  <c r="K2483" i="7" s="1"/>
  <c r="K2474" i="7" s="1"/>
  <c r="J2477" i="7"/>
  <c r="K2478" i="7"/>
  <c r="J2480" i="7"/>
  <c r="K2481" i="7" s="1"/>
  <c r="J2487" i="7"/>
  <c r="J2488" i="7"/>
  <c r="K2489" i="7"/>
  <c r="J2491" i="7"/>
  <c r="K2492" i="7" s="1"/>
  <c r="J2498" i="7"/>
  <c r="K2504" i="7" s="1"/>
  <c r="J2499" i="7"/>
  <c r="K2500" i="7"/>
  <c r="J2502" i="7"/>
  <c r="K2503" i="7" s="1"/>
  <c r="K2505" i="7"/>
  <c r="K2496" i="7" s="1"/>
  <c r="J2509" i="7"/>
  <c r="J2510" i="7"/>
  <c r="K2511" i="7"/>
  <c r="J2513" i="7"/>
  <c r="K2514" i="7" s="1"/>
  <c r="J2520" i="7"/>
  <c r="K2526" i="7" s="1"/>
  <c r="J2521" i="7"/>
  <c r="K2522" i="7"/>
  <c r="J2524" i="7"/>
  <c r="K2525" i="7" s="1"/>
  <c r="K2527" i="7"/>
  <c r="K2518" i="7" s="1"/>
  <c r="J2531" i="7"/>
  <c r="J2532" i="7"/>
  <c r="K2533" i="7"/>
  <c r="J2535" i="7"/>
  <c r="K2536" i="7" s="1"/>
  <c r="J2542" i="7"/>
  <c r="K2548" i="7" s="1"/>
  <c r="J2543" i="7"/>
  <c r="K2544" i="7"/>
  <c r="J2546" i="7"/>
  <c r="K2547" i="7" s="1"/>
  <c r="K2549" i="7"/>
  <c r="K2540" i="7" s="1"/>
  <c r="J2553" i="7"/>
  <c r="J2554" i="7"/>
  <c r="K2555" i="7"/>
  <c r="J2557" i="7"/>
  <c r="K2558" i="7" s="1"/>
  <c r="J2564" i="7"/>
  <c r="K2570" i="7" s="1"/>
  <c r="K2571" i="7" s="1"/>
  <c r="K2562" i="7" s="1"/>
  <c r="J2565" i="7"/>
  <c r="K2566" i="7"/>
  <c r="J2568" i="7"/>
  <c r="K2569" i="7" s="1"/>
  <c r="J2575" i="7"/>
  <c r="J2576" i="7"/>
  <c r="K2577" i="7"/>
  <c r="J2579" i="7"/>
  <c r="K2581" i="7" s="1"/>
  <c r="J2580" i="7"/>
  <c r="K2582" i="7"/>
  <c r="K2583" i="7"/>
  <c r="K2573" i="7" s="1"/>
  <c r="J2587" i="7"/>
  <c r="J2588" i="7"/>
  <c r="K2589" i="7"/>
  <c r="J2591" i="7"/>
  <c r="K2592" i="7" s="1"/>
  <c r="K2593" i="7"/>
  <c r="K2594" i="7" s="1"/>
  <c r="K2585" i="7" s="1"/>
  <c r="J2598" i="7"/>
  <c r="J2599" i="7"/>
  <c r="J2602" i="7"/>
  <c r="J2603" i="7"/>
  <c r="J2604" i="7"/>
  <c r="K2605" i="7" s="1"/>
  <c r="J2607" i="7"/>
  <c r="K2608" i="7" s="1"/>
  <c r="J2614" i="7"/>
  <c r="J2615" i="7"/>
  <c r="K2616" i="7"/>
  <c r="J2618" i="7"/>
  <c r="J2619" i="7"/>
  <c r="J2620" i="7"/>
  <c r="K2621" i="7"/>
  <c r="J2627" i="7"/>
  <c r="J2628" i="7"/>
  <c r="J2631" i="7"/>
  <c r="J2632" i="7"/>
  <c r="J2639" i="7"/>
  <c r="K2645" i="7" s="1"/>
  <c r="J2640" i="7"/>
  <c r="K2641" i="7"/>
  <c r="J2643" i="7"/>
  <c r="K2644" i="7" s="1"/>
  <c r="K2646" i="7"/>
  <c r="K2637" i="7" s="1"/>
  <c r="J2650" i="7"/>
  <c r="J2651" i="7"/>
  <c r="K2652" i="7"/>
  <c r="J2654" i="7"/>
  <c r="K2655" i="7" s="1"/>
  <c r="J2661" i="7"/>
  <c r="K2667" i="7" s="1"/>
  <c r="J2662" i="7"/>
  <c r="K2663" i="7"/>
  <c r="J2665" i="7"/>
  <c r="K2666" i="7" s="1"/>
  <c r="K2668" i="7"/>
  <c r="K2659" i="7" s="1"/>
  <c r="J2672" i="7"/>
  <c r="J2673" i="7"/>
  <c r="K2674" i="7"/>
  <c r="J2676" i="7"/>
  <c r="K2677" i="7" s="1"/>
  <c r="J2683" i="7"/>
  <c r="K2689" i="7" s="1"/>
  <c r="J2684" i="7"/>
  <c r="K2685" i="7"/>
  <c r="J2687" i="7"/>
  <c r="K2688" i="7" s="1"/>
  <c r="K2690" i="7"/>
  <c r="K2681" i="7" s="1"/>
  <c r="J2694" i="7"/>
  <c r="J2695" i="7"/>
  <c r="K2696" i="7"/>
  <c r="J2698" i="7"/>
  <c r="K2699" i="7" s="1"/>
  <c r="J2705" i="7"/>
  <c r="K2711" i="7" s="1"/>
  <c r="J2706" i="7"/>
  <c r="K2707" i="7"/>
  <c r="J2709" i="7"/>
  <c r="K2710" i="7" s="1"/>
  <c r="K2712" i="7"/>
  <c r="K2703" i="7" s="1"/>
  <c r="J2716" i="7"/>
  <c r="J2717" i="7"/>
  <c r="K2718" i="7"/>
  <c r="J2720" i="7"/>
  <c r="K2721" i="7" s="1"/>
  <c r="J2727" i="7"/>
  <c r="K2733" i="7" s="1"/>
  <c r="J2728" i="7"/>
  <c r="K2729" i="7"/>
  <c r="J2731" i="7"/>
  <c r="K2732" i="7" s="1"/>
  <c r="K2734" i="7"/>
  <c r="K2725" i="7" s="1"/>
  <c r="K2736" i="7"/>
  <c r="J2738" i="7"/>
  <c r="K2739" i="7" s="1"/>
  <c r="J2741" i="7"/>
  <c r="K2743" i="7" s="1"/>
  <c r="K2744" i="7" s="1"/>
  <c r="K2742" i="7"/>
  <c r="J2748" i="7"/>
  <c r="J2749" i="7"/>
  <c r="J2752" i="7"/>
  <c r="K2753" i="7"/>
  <c r="J2759" i="7"/>
  <c r="J2760" i="7"/>
  <c r="J2763" i="7"/>
  <c r="K2764" i="7" s="1"/>
  <c r="J2770" i="7"/>
  <c r="J2771" i="7"/>
  <c r="J2774" i="7"/>
  <c r="K2775" i="7" s="1"/>
  <c r="J2781" i="7"/>
  <c r="J2782" i="7"/>
  <c r="J2785" i="7"/>
  <c r="K2786" i="7"/>
  <c r="J2792" i="7"/>
  <c r="J2793" i="7"/>
  <c r="J2796" i="7"/>
  <c r="K2797" i="7"/>
  <c r="J2803" i="7"/>
  <c r="J2804" i="7"/>
  <c r="J2807" i="7"/>
  <c r="K2808" i="7" s="1"/>
  <c r="J2814" i="7"/>
  <c r="K2816" i="7" s="1"/>
  <c r="J2815" i="7"/>
  <c r="J2822" i="7"/>
  <c r="J2823" i="7"/>
  <c r="J2826" i="7"/>
  <c r="K2827" i="7" s="1"/>
  <c r="J2834" i="7"/>
  <c r="J2835" i="7"/>
  <c r="K2836" i="7"/>
  <c r="J2838" i="7"/>
  <c r="K2839" i="7" s="1"/>
  <c r="K2840" i="7"/>
  <c r="K2841" i="7" s="1"/>
  <c r="K2832" i="7" s="1"/>
  <c r="J2845" i="7"/>
  <c r="J2846" i="7"/>
  <c r="J2849" i="7"/>
  <c r="J2850" i="7"/>
  <c r="J2851" i="7"/>
  <c r="K2853" i="7" s="1"/>
  <c r="J2852" i="7"/>
  <c r="J2859" i="7"/>
  <c r="K2865" i="7" s="1"/>
  <c r="J2860" i="7"/>
  <c r="K2861" i="7"/>
  <c r="J2863" i="7"/>
  <c r="K2864" i="7" s="1"/>
  <c r="K2866" i="7"/>
  <c r="K2857" i="7" s="1"/>
  <c r="J2870" i="7"/>
  <c r="J2871" i="7"/>
  <c r="K2872" i="7"/>
  <c r="J2874" i="7"/>
  <c r="K2875" i="7" s="1"/>
  <c r="J2881" i="7"/>
  <c r="K2882" i="7" s="1"/>
  <c r="J2884" i="7"/>
  <c r="K2886" i="7" s="1"/>
  <c r="J2885" i="7"/>
  <c r="J2892" i="7"/>
  <c r="J2893" i="7"/>
  <c r="K2894" i="7"/>
  <c r="J2896" i="7"/>
  <c r="K2897" i="7" s="1"/>
  <c r="J2903" i="7"/>
  <c r="K2909" i="7" s="1"/>
  <c r="J2904" i="7"/>
  <c r="K2905" i="7"/>
  <c r="J2907" i="7"/>
  <c r="K2908" i="7" s="1"/>
  <c r="K2910" i="7"/>
  <c r="K2901" i="7" s="1"/>
  <c r="J2914" i="7"/>
  <c r="J2915" i="7"/>
  <c r="K2916" i="7"/>
  <c r="J2918" i="7"/>
  <c r="K2919" i="7" s="1"/>
  <c r="J2925" i="7"/>
  <c r="K2931" i="7" s="1"/>
  <c r="J2926" i="7"/>
  <c r="K2927" i="7"/>
  <c r="J2929" i="7"/>
  <c r="K2930" i="7" s="1"/>
  <c r="K2932" i="7"/>
  <c r="K2923" i="7" s="1"/>
  <c r="J2936" i="7"/>
  <c r="J2937" i="7"/>
  <c r="K2938" i="7"/>
  <c r="J2940" i="7"/>
  <c r="K2941" i="7" s="1"/>
  <c r="J2947" i="7"/>
  <c r="K2953" i="7" s="1"/>
  <c r="J2948" i="7"/>
  <c r="K2949" i="7"/>
  <c r="J2951" i="7"/>
  <c r="K2952" i="7" s="1"/>
  <c r="K2954" i="7"/>
  <c r="K2945" i="7" s="1"/>
  <c r="J2958" i="7"/>
  <c r="J2959" i="7"/>
  <c r="K2960" i="7"/>
  <c r="J2962" i="7"/>
  <c r="K2963" i="7" s="1"/>
  <c r="J2969" i="7"/>
  <c r="K2975" i="7" s="1"/>
  <c r="J2970" i="7"/>
  <c r="K2971" i="7"/>
  <c r="J2973" i="7"/>
  <c r="K2974" i="7" s="1"/>
  <c r="K2976" i="7"/>
  <c r="K2967" i="7" s="1"/>
  <c r="J2980" i="7"/>
  <c r="J2981" i="7"/>
  <c r="K2982" i="7"/>
  <c r="J2984" i="7"/>
  <c r="K2985" i="7" s="1"/>
  <c r="J2991" i="7"/>
  <c r="K2997" i="7" s="1"/>
  <c r="J2992" i="7"/>
  <c r="K2993" i="7"/>
  <c r="J2995" i="7"/>
  <c r="K2996" i="7" s="1"/>
  <c r="K2998" i="7"/>
  <c r="K2989" i="7" s="1"/>
  <c r="J3002" i="7"/>
  <c r="J3003" i="7"/>
  <c r="K3004" i="7"/>
  <c r="J3006" i="7"/>
  <c r="K3007" i="7" s="1"/>
  <c r="J3013" i="7"/>
  <c r="K3019" i="7" s="1"/>
  <c r="J3014" i="7"/>
  <c r="K3015" i="7"/>
  <c r="J3017" i="7"/>
  <c r="K3018" i="7" s="1"/>
  <c r="K3020" i="7"/>
  <c r="K3011" i="7" s="1"/>
  <c r="J3024" i="7"/>
  <c r="J3025" i="7"/>
  <c r="K3026" i="7"/>
  <c r="J3028" i="7"/>
  <c r="K3029" i="7" s="1"/>
  <c r="J3035" i="7"/>
  <c r="J3036" i="7"/>
  <c r="J3039" i="7"/>
  <c r="K3040" i="7"/>
  <c r="J3046" i="7"/>
  <c r="K3052" i="7" s="1"/>
  <c r="J3047" i="7"/>
  <c r="J3050" i="7"/>
  <c r="K3051" i="7"/>
  <c r="K3053" i="7"/>
  <c r="K3044" i="7" s="1"/>
  <c r="J3058" i="7"/>
  <c r="K3064" i="7" s="1"/>
  <c r="K3065" i="7" s="1"/>
  <c r="K3056" i="7" s="1"/>
  <c r="J3059" i="7"/>
  <c r="K3060" i="7"/>
  <c r="J3062" i="7"/>
  <c r="K3063" i="7"/>
  <c r="J3069" i="7"/>
  <c r="J3070" i="7"/>
  <c r="K3071" i="7"/>
  <c r="J3073" i="7"/>
  <c r="K3074" i="7" s="1"/>
  <c r="J3080" i="7"/>
  <c r="J3081" i="7"/>
  <c r="J3084" i="7"/>
  <c r="K3085" i="7"/>
  <c r="J3091" i="7"/>
  <c r="J3092" i="7"/>
  <c r="J3095" i="7"/>
  <c r="K3096" i="7"/>
  <c r="J3102" i="7"/>
  <c r="J3103" i="7"/>
  <c r="J3106" i="7"/>
  <c r="K3107" i="7"/>
  <c r="J3114" i="7"/>
  <c r="J3123" i="7"/>
  <c r="K3124" i="7"/>
  <c r="K3125" i="7"/>
  <c r="K3126" i="7" s="1"/>
  <c r="K3121" i="7" s="1"/>
  <c r="J3130" i="7"/>
  <c r="K3132" i="7" s="1"/>
  <c r="J3131" i="7"/>
  <c r="K3136" i="7"/>
  <c r="J3138" i="7"/>
  <c r="K3139" i="7" s="1"/>
  <c r="K3140" i="7"/>
  <c r="K3141" i="7"/>
  <c r="J3145" i="7"/>
  <c r="J3146" i="7"/>
  <c r="K3147" i="7"/>
  <c r="J3161" i="7" s="1"/>
  <c r="J3149" i="7"/>
  <c r="J3150" i="7"/>
  <c r="J3151" i="7"/>
  <c r="J3152" i="7"/>
  <c r="J3153" i="7"/>
  <c r="J3154" i="7"/>
  <c r="J3155" i="7"/>
  <c r="J3156" i="7"/>
  <c r="J3157" i="7"/>
  <c r="J3158" i="7"/>
  <c r="J3167" i="7"/>
  <c r="K3169" i="7" s="1"/>
  <c r="J3180" i="7" s="1"/>
  <c r="J3168" i="7"/>
  <c r="J3171" i="7"/>
  <c r="J3172" i="7"/>
  <c r="J3173" i="7"/>
  <c r="J3174" i="7"/>
  <c r="J3175" i="7"/>
  <c r="J3176" i="7"/>
  <c r="J3177" i="7"/>
  <c r="J3186" i="7"/>
  <c r="K3188" i="7" s="1"/>
  <c r="J3202" i="7" s="1"/>
  <c r="J3187" i="7"/>
  <c r="J3190" i="7"/>
  <c r="J3191" i="7"/>
  <c r="J3192" i="7"/>
  <c r="J3193" i="7"/>
  <c r="J3194" i="7"/>
  <c r="J3195" i="7"/>
  <c r="J3196" i="7"/>
  <c r="J3197" i="7"/>
  <c r="J3198" i="7"/>
  <c r="J3199" i="7"/>
  <c r="K3200" i="7"/>
  <c r="J3208" i="7"/>
  <c r="K3210" i="7" s="1"/>
  <c r="J3225" i="7" s="1"/>
  <c r="J3209" i="7"/>
  <c r="J3212" i="7"/>
  <c r="J3213" i="7"/>
  <c r="J3214" i="7"/>
  <c r="J3215" i="7"/>
  <c r="J3216" i="7"/>
  <c r="J3217" i="7"/>
  <c r="J3218" i="7"/>
  <c r="J3219" i="7"/>
  <c r="J3220" i="7"/>
  <c r="J3221" i="7"/>
  <c r="J3222" i="7"/>
  <c r="J3231" i="7"/>
  <c r="K3233" i="7" s="1"/>
  <c r="J3248" i="7" s="1"/>
  <c r="J3232" i="7"/>
  <c r="J3235" i="7"/>
  <c r="J3236" i="7"/>
  <c r="J3237" i="7"/>
  <c r="J3238" i="7"/>
  <c r="J3239" i="7"/>
  <c r="J3240" i="7"/>
  <c r="J3241" i="7"/>
  <c r="J3242" i="7"/>
  <c r="J3243" i="7"/>
  <c r="J3244" i="7"/>
  <c r="J3245" i="7"/>
  <c r="J3254" i="7"/>
  <c r="J3255" i="7"/>
  <c r="J3258" i="7"/>
  <c r="J3259" i="7"/>
  <c r="J3260" i="7"/>
  <c r="J3261" i="7"/>
  <c r="J3262" i="7"/>
  <c r="J3263" i="7"/>
  <c r="J3264" i="7"/>
  <c r="J3265" i="7"/>
  <c r="J3266" i="7"/>
  <c r="J3267" i="7"/>
  <c r="K3268" i="7"/>
  <c r="J3276" i="7"/>
  <c r="K3278" i="7" s="1"/>
  <c r="J3283" i="7" s="1"/>
  <c r="J3277" i="7"/>
  <c r="J3280" i="7"/>
  <c r="K3281" i="7" s="1"/>
  <c r="J3289" i="7"/>
  <c r="K3301" i="7" s="1"/>
  <c r="K3302" i="7" s="1"/>
  <c r="K3287" i="7" s="1"/>
  <c r="J3290" i="7"/>
  <c r="K3291" i="7"/>
  <c r="J3300" i="7" s="1"/>
  <c r="J3293" i="7"/>
  <c r="K3294" i="7"/>
  <c r="J3296" i="7"/>
  <c r="J3297" i="7"/>
  <c r="J3306" i="7"/>
  <c r="J3307" i="7"/>
  <c r="K3308" i="7"/>
  <c r="J3322" i="7" s="1"/>
  <c r="J3310" i="7"/>
  <c r="J3311" i="7"/>
  <c r="K3320" i="7" s="1"/>
  <c r="J3312" i="7"/>
  <c r="J3313" i="7"/>
  <c r="J3314" i="7"/>
  <c r="J3315" i="7"/>
  <c r="J3316" i="7"/>
  <c r="J3317" i="7"/>
  <c r="J3318" i="7"/>
  <c r="J3319" i="7"/>
  <c r="J3328" i="7"/>
  <c r="J3329" i="7"/>
  <c r="J3332" i="7"/>
  <c r="J3333" i="7"/>
  <c r="J3334" i="7"/>
  <c r="J3335" i="7"/>
  <c r="J3336" i="7"/>
  <c r="J3337" i="7"/>
  <c r="J3338" i="7"/>
  <c r="J3339" i="7"/>
  <c r="J3340" i="7"/>
  <c r="K3341" i="7"/>
  <c r="J3349" i="7"/>
  <c r="K3351" i="7" s="1"/>
  <c r="J3350" i="7"/>
  <c r="J3353" i="7"/>
  <c r="J3354" i="7"/>
  <c r="J3355" i="7"/>
  <c r="J3356" i="7"/>
  <c r="J3357" i="7"/>
  <c r="J3358" i="7"/>
  <c r="J3359" i="7"/>
  <c r="J3360" i="7"/>
  <c r="J3361" i="7"/>
  <c r="J3362" i="7"/>
  <c r="J3363" i="7"/>
  <c r="J3366" i="7"/>
  <c r="J3372" i="7"/>
  <c r="K3374" i="7" s="1"/>
  <c r="J3385" i="7" s="1"/>
  <c r="J3373" i="7"/>
  <c r="J3376" i="7"/>
  <c r="J3377" i="7"/>
  <c r="K3383" i="7" s="1"/>
  <c r="J3378" i="7"/>
  <c r="J3379" i="7"/>
  <c r="J3380" i="7"/>
  <c r="J3381" i="7"/>
  <c r="J3382" i="7"/>
  <c r="J3391" i="7"/>
  <c r="K3392" i="7"/>
  <c r="K3393" i="7"/>
  <c r="K3394" i="7"/>
  <c r="K3389" i="7" s="1"/>
  <c r="J3398" i="7"/>
  <c r="J3399" i="7"/>
  <c r="J3402" i="7"/>
  <c r="J3403" i="7"/>
  <c r="K3404" i="7" s="1"/>
  <c r="J3410" i="7"/>
  <c r="K3412" i="7" s="1"/>
  <c r="J3418" i="7" s="1"/>
  <c r="K3419" i="7" s="1"/>
  <c r="K3420" i="7" s="1"/>
  <c r="K3408" i="7" s="1"/>
  <c r="J3411" i="7"/>
  <c r="J3414" i="7"/>
  <c r="K3416" i="7" s="1"/>
  <c r="J3415" i="7"/>
  <c r="J3424" i="7"/>
  <c r="J3425" i="7"/>
  <c r="J3428" i="7"/>
  <c r="J3429" i="7"/>
  <c r="K3430" i="7"/>
  <c r="J3438" i="7"/>
  <c r="K3440" i="7" s="1"/>
  <c r="J3446" i="7" s="1"/>
  <c r="J3439" i="7"/>
  <c r="J3442" i="7"/>
  <c r="K3444" i="7" s="1"/>
  <c r="J3443" i="7"/>
  <c r="J3452" i="7"/>
  <c r="J3453" i="7"/>
  <c r="J3456" i="7"/>
  <c r="K3457" i="7" s="1"/>
  <c r="J3459" i="7"/>
  <c r="K3460" i="7" s="1"/>
  <c r="J3468" i="7"/>
  <c r="K3476" i="7" s="1"/>
  <c r="K3477" i="7" s="1"/>
  <c r="K3466" i="7" s="1"/>
  <c r="J3469" i="7"/>
  <c r="K3470" i="7"/>
  <c r="J3472" i="7"/>
  <c r="J3473" i="7"/>
  <c r="J3474" i="7"/>
  <c r="K3475" i="7"/>
  <c r="J3481" i="7"/>
  <c r="J3484" i="7"/>
  <c r="J3485" i="7"/>
  <c r="K3486" i="7"/>
  <c r="J3494" i="7"/>
  <c r="J3495" i="7"/>
  <c r="K3496" i="7" s="1"/>
  <c r="J3498" i="7"/>
  <c r="J3505" i="7"/>
  <c r="K3507" i="7" s="1"/>
  <c r="J3506" i="7"/>
  <c r="J3509" i="7"/>
  <c r="J3516" i="7"/>
  <c r="K3518" i="7" s="1"/>
  <c r="J3517" i="7"/>
  <c r="J3520" i="7"/>
  <c r="J3527" i="7"/>
  <c r="K3529" i="7" s="1"/>
  <c r="J3528" i="7"/>
  <c r="J3531" i="7"/>
  <c r="J3540" i="7"/>
  <c r="K3542" i="7" s="1"/>
  <c r="J3547" i="7" s="1"/>
  <c r="J3541" i="7"/>
  <c r="J3544" i="7"/>
  <c r="K3545" i="7" s="1"/>
  <c r="J3553" i="7"/>
  <c r="K3559" i="7" s="1"/>
  <c r="J3554" i="7"/>
  <c r="K3555" i="7"/>
  <c r="J3557" i="7"/>
  <c r="K3558" i="7"/>
  <c r="K3560" i="7"/>
  <c r="K3551" i="7" s="1"/>
  <c r="J3564" i="7"/>
  <c r="K3570" i="7" s="1"/>
  <c r="J3565" i="7"/>
  <c r="K3566" i="7"/>
  <c r="J3568" i="7"/>
  <c r="K3569" i="7"/>
  <c r="K3571" i="7"/>
  <c r="K3562" i="7" s="1"/>
  <c r="J3575" i="7"/>
  <c r="K3581" i="7" s="1"/>
  <c r="J3576" i="7"/>
  <c r="K3577" i="7"/>
  <c r="J3579" i="7"/>
  <c r="K3580" i="7"/>
  <c r="K3582" i="7"/>
  <c r="K3573" i="7" s="1"/>
  <c r="J3586" i="7"/>
  <c r="K3592" i="7" s="1"/>
  <c r="J3587" i="7"/>
  <c r="K3588" i="7"/>
  <c r="J3590" i="7"/>
  <c r="K3591" i="7"/>
  <c r="K3593" i="7"/>
  <c r="K3584" i="7" s="1"/>
  <c r="J3597" i="7"/>
  <c r="K3603" i="7" s="1"/>
  <c r="J3598" i="7"/>
  <c r="K3599" i="7"/>
  <c r="J3601" i="7"/>
  <c r="K3602" i="7"/>
  <c r="K3604" i="7"/>
  <c r="K3595" i="7" s="1"/>
  <c r="J3608" i="7"/>
  <c r="K3614" i="7" s="1"/>
  <c r="J3609" i="7"/>
  <c r="K3610" i="7"/>
  <c r="J3612" i="7"/>
  <c r="K3613" i="7"/>
  <c r="K3615" i="7"/>
  <c r="K3606" i="7" s="1"/>
  <c r="J3619" i="7"/>
  <c r="K3625" i="7" s="1"/>
  <c r="J3620" i="7"/>
  <c r="K3621" i="7"/>
  <c r="J3623" i="7"/>
  <c r="K3624" i="7"/>
  <c r="K3626" i="7"/>
  <c r="K3617" i="7" s="1"/>
  <c r="J3630" i="7"/>
  <c r="J3631" i="7"/>
  <c r="K3632" i="7"/>
  <c r="J3634" i="7"/>
  <c r="K3636" i="7" s="1"/>
  <c r="J3635" i="7"/>
  <c r="K3637" i="7"/>
  <c r="K3638" i="7" s="1"/>
  <c r="K3628" i="7" s="1"/>
  <c r="J3642" i="7"/>
  <c r="J3643" i="7"/>
  <c r="K3644" i="7" s="1"/>
  <c r="J3646" i="7"/>
  <c r="K3647" i="7" s="1"/>
  <c r="J3649" i="7"/>
  <c r="J3650" i="7"/>
  <c r="J3651" i="7"/>
  <c r="J3652" i="7"/>
  <c r="J3653" i="7"/>
  <c r="J3656" i="7"/>
  <c r="K3657" i="7" s="1"/>
  <c r="J3663" i="7"/>
  <c r="J3664" i="7"/>
  <c r="J3667" i="7"/>
  <c r="K3668" i="7" s="1"/>
  <c r="J3676" i="7"/>
  <c r="J3679" i="7"/>
  <c r="J3680" i="7"/>
  <c r="K3681" i="7"/>
  <c r="J3687" i="7"/>
  <c r="J3688" i="7"/>
  <c r="J3691" i="7"/>
  <c r="J3692" i="7"/>
  <c r="K3694" i="7" s="1"/>
  <c r="J3693" i="7"/>
  <c r="J3700" i="7"/>
  <c r="K3706" i="7" s="1"/>
  <c r="J3701" i="7"/>
  <c r="K3702" i="7"/>
  <c r="J3704" i="7"/>
  <c r="K3705" i="7"/>
  <c r="K3707" i="7"/>
  <c r="K3698" i="7" s="1"/>
  <c r="J3711" i="7"/>
  <c r="K3717" i="7" s="1"/>
  <c r="J3712" i="7"/>
  <c r="K3713" i="7"/>
  <c r="J3715" i="7"/>
  <c r="K3716" i="7"/>
  <c r="K3718" i="7"/>
  <c r="K3709" i="7" s="1"/>
  <c r="J3722" i="7"/>
  <c r="J3723" i="7"/>
  <c r="K3724" i="7"/>
  <c r="J3726" i="7"/>
  <c r="J3727" i="7"/>
  <c r="K3730" i="7" s="1"/>
  <c r="J3728" i="7"/>
  <c r="J3729" i="7"/>
  <c r="K3731" i="7" s="1"/>
  <c r="K3732" i="7" s="1"/>
  <c r="K3720" i="7" s="1"/>
  <c r="K3734" i="7"/>
  <c r="J3736" i="7"/>
  <c r="J3737" i="7"/>
  <c r="K3745" i="7" s="1"/>
  <c r="K3746" i="7" s="1"/>
  <c r="J3740" i="7"/>
  <c r="J3741" i="7"/>
  <c r="J3742" i="7"/>
  <c r="J3743" i="7"/>
  <c r="K3744" i="7"/>
  <c r="J3750" i="7"/>
  <c r="K3752" i="7" s="1"/>
  <c r="J3751" i="7"/>
  <c r="J3754" i="7"/>
  <c r="J3755" i="7"/>
  <c r="K3758" i="7" s="1"/>
  <c r="J3756" i="7"/>
  <c r="J3757" i="7"/>
  <c r="J3764" i="7"/>
  <c r="J3765" i="7"/>
  <c r="J3768" i="7"/>
  <c r="K3769" i="7" s="1"/>
  <c r="J3777" i="7"/>
  <c r="J3778" i="7"/>
  <c r="J3781" i="7"/>
  <c r="J3782" i="7"/>
  <c r="J3789" i="7"/>
  <c r="J3790" i="7"/>
  <c r="K3791" i="7" s="1"/>
  <c r="J3797" i="7" s="1"/>
  <c r="J3793" i="7"/>
  <c r="K3795" i="7" s="1"/>
  <c r="J3794" i="7"/>
  <c r="K3798" i="7"/>
  <c r="K3799" i="7" s="1"/>
  <c r="K3787" i="7" s="1"/>
  <c r="J3803" i="7"/>
  <c r="J3804" i="7"/>
  <c r="J3805" i="7"/>
  <c r="J3806" i="7"/>
  <c r="J3809" i="7"/>
  <c r="K3810" i="7" s="1"/>
  <c r="J3818" i="7"/>
  <c r="J3819" i="7"/>
  <c r="K3820" i="7"/>
  <c r="J3822" i="7"/>
  <c r="K3824" i="7" s="1"/>
  <c r="J3823" i="7"/>
  <c r="J3826" i="7"/>
  <c r="J3832" i="7"/>
  <c r="J3833" i="7"/>
  <c r="J3836" i="7"/>
  <c r="J3837" i="7"/>
  <c r="K3838" i="7" s="1"/>
  <c r="J3846" i="7"/>
  <c r="J3847" i="7"/>
  <c r="K3848" i="7"/>
  <c r="J3853" i="7" s="1"/>
  <c r="K3854" i="7" s="1"/>
  <c r="K3855" i="7" s="1"/>
  <c r="K3844" i="7" s="1"/>
  <c r="J3850" i="7"/>
  <c r="K3851" i="7"/>
  <c r="J3859" i="7"/>
  <c r="K3861" i="7" s="1"/>
  <c r="J3866" i="7" s="1"/>
  <c r="J3860" i="7"/>
  <c r="J3863" i="7"/>
  <c r="K3864" i="7" s="1"/>
  <c r="J3872" i="7"/>
  <c r="J3873" i="7"/>
  <c r="J3876" i="7"/>
  <c r="K3877" i="7"/>
  <c r="J3885" i="7"/>
  <c r="K3887" i="7" s="1"/>
  <c r="J3886" i="7"/>
  <c r="J3889" i="7"/>
  <c r="K3894" i="7"/>
  <c r="J3896" i="7"/>
  <c r="K3897" i="7"/>
  <c r="J3899" i="7"/>
  <c r="K3900" i="7"/>
  <c r="K3901" i="7"/>
  <c r="K3902" i="7"/>
  <c r="J3906" i="7"/>
  <c r="J3907" i="7"/>
  <c r="J3910" i="7"/>
  <c r="K3911" i="7"/>
  <c r="J3917" i="7"/>
  <c r="J3918" i="7"/>
  <c r="J3921" i="7"/>
  <c r="K3922" i="7"/>
  <c r="J3928" i="7"/>
  <c r="K3929" i="7" s="1"/>
  <c r="J3938" i="7" s="1"/>
  <c r="K3939" i="7" s="1"/>
  <c r="K3940" i="7" s="1"/>
  <c r="K3926" i="7" s="1"/>
  <c r="J3931" i="7"/>
  <c r="J3932" i="7"/>
  <c r="K3933" i="7"/>
  <c r="J3935" i="7"/>
  <c r="K3936" i="7"/>
  <c r="J3944" i="7"/>
  <c r="J3945" i="7"/>
  <c r="J3948" i="7"/>
  <c r="J3949" i="7"/>
  <c r="J3950" i="7"/>
  <c r="K3952" i="7" s="1"/>
  <c r="J3951" i="7"/>
  <c r="J3954" i="7"/>
  <c r="J3955" i="7"/>
  <c r="K3957" i="7" s="1"/>
  <c r="J3956" i="7"/>
  <c r="J3963" i="7"/>
  <c r="J3964" i="7"/>
  <c r="K3965" i="7"/>
  <c r="J3967" i="7"/>
  <c r="J3968" i="7"/>
  <c r="K3971" i="7" s="1"/>
  <c r="J3969" i="7"/>
  <c r="J3970" i="7"/>
  <c r="K3977" i="7" s="1"/>
  <c r="K3978" i="7" s="1"/>
  <c r="K3961" i="7" s="1"/>
  <c r="J3973" i="7"/>
  <c r="J3974" i="7"/>
  <c r="J3975" i="7"/>
  <c r="J3982" i="7"/>
  <c r="K3984" i="7" s="1"/>
  <c r="J3983" i="7"/>
  <c r="K3991" i="7" s="1"/>
  <c r="K3992" i="7" s="1"/>
  <c r="K3980" i="7" s="1"/>
  <c r="J3986" i="7"/>
  <c r="J3987" i="7"/>
  <c r="J3988" i="7"/>
  <c r="J3989" i="7"/>
  <c r="K3990" i="7"/>
  <c r="J3996" i="7"/>
  <c r="J3997" i="7"/>
  <c r="J4000" i="7"/>
  <c r="J4001" i="7"/>
  <c r="K4004" i="7" s="1"/>
  <c r="J4002" i="7"/>
  <c r="J4003" i="7"/>
  <c r="J4006" i="7"/>
  <c r="K4007" i="7" s="1"/>
  <c r="J4013" i="7"/>
  <c r="K4015" i="7" s="1"/>
  <c r="J4014" i="7"/>
  <c r="J4017" i="7"/>
  <c r="K4019" i="7" s="1"/>
  <c r="J4018" i="7"/>
  <c r="J4021" i="7"/>
  <c r="K4022" i="7"/>
  <c r="J4028" i="7"/>
  <c r="J4035" i="7"/>
  <c r="K4037" i="7" s="1"/>
  <c r="J4036" i="7"/>
  <c r="J4039" i="7"/>
  <c r="J4046" i="7"/>
  <c r="K4048" i="7" s="1"/>
  <c r="J4054" i="7" s="1"/>
  <c r="J4047" i="7"/>
  <c r="J4050" i="7"/>
  <c r="K4052" i="7" s="1"/>
  <c r="J4051" i="7"/>
  <c r="K4061" i="7"/>
  <c r="K4062" i="7"/>
  <c r="K4060" i="7" s="1"/>
  <c r="G16" i="9"/>
  <c r="G15" i="9" s="1"/>
  <c r="G17" i="9"/>
  <c r="G21" i="9"/>
  <c r="G22" i="9"/>
  <c r="G23" i="9"/>
  <c r="G24" i="9"/>
  <c r="G25" i="9"/>
  <c r="G26" i="9"/>
  <c r="G27" i="9"/>
  <c r="G28" i="9"/>
  <c r="G29" i="9"/>
  <c r="G30" i="9"/>
  <c r="G31" i="9"/>
  <c r="G32" i="9"/>
  <c r="G33" i="9"/>
  <c r="G34" i="9"/>
  <c r="G35" i="9"/>
  <c r="G36" i="9"/>
  <c r="G37" i="9"/>
  <c r="G38" i="9"/>
  <c r="G39" i="9"/>
  <c r="G40" i="9"/>
  <c r="G41" i="9"/>
  <c r="G42" i="9"/>
  <c r="G43" i="9"/>
  <c r="G44" i="9"/>
  <c r="G45" i="9"/>
  <c r="G46" i="9"/>
  <c r="G47" i="9"/>
  <c r="G48" i="9"/>
  <c r="G49" i="9"/>
  <c r="G50" i="9"/>
  <c r="G51" i="9"/>
  <c r="G52" i="9"/>
  <c r="G53" i="9"/>
  <c r="G54" i="9"/>
  <c r="G55" i="9"/>
  <c r="G56" i="9"/>
  <c r="G57" i="9"/>
  <c r="G58" i="9"/>
  <c r="G59" i="9"/>
  <c r="G60" i="9"/>
  <c r="G61" i="9"/>
  <c r="G62" i="9"/>
  <c r="G63" i="9"/>
  <c r="G64" i="9"/>
  <c r="G65" i="9"/>
  <c r="G66" i="9"/>
  <c r="G67" i="9"/>
  <c r="G68" i="9"/>
  <c r="G69" i="9"/>
  <c r="G70" i="9"/>
  <c r="G71" i="9"/>
  <c r="G72" i="9"/>
  <c r="G73" i="9"/>
  <c r="G74" i="9"/>
  <c r="G75" i="9"/>
  <c r="G76" i="9"/>
  <c r="G77" i="9"/>
  <c r="G78" i="9"/>
  <c r="G79" i="9"/>
  <c r="G80" i="9"/>
  <c r="G81" i="9"/>
  <c r="G82" i="9"/>
  <c r="G83" i="9"/>
  <c r="G84" i="9"/>
  <c r="G85" i="9"/>
  <c r="G86" i="9"/>
  <c r="G87" i="9"/>
  <c r="G88" i="9"/>
  <c r="G89" i="9"/>
  <c r="G90" i="9"/>
  <c r="G91" i="9"/>
  <c r="G92" i="9"/>
  <c r="G93" i="9"/>
  <c r="G94" i="9"/>
  <c r="G95" i="9"/>
  <c r="G96" i="9"/>
  <c r="G97" i="9"/>
  <c r="G98" i="9"/>
  <c r="G99" i="9"/>
  <c r="G100" i="9"/>
  <c r="G101" i="9"/>
  <c r="G102" i="9"/>
  <c r="G103" i="9"/>
  <c r="G104" i="9"/>
  <c r="G105" i="9"/>
  <c r="G106" i="9"/>
  <c r="G107" i="9"/>
  <c r="G108" i="9"/>
  <c r="G109" i="9"/>
  <c r="G110" i="9"/>
  <c r="G111" i="9"/>
  <c r="G112" i="9"/>
  <c r="G113" i="9"/>
  <c r="G114" i="9"/>
  <c r="G115" i="9"/>
  <c r="G116" i="9"/>
  <c r="G117" i="9"/>
  <c r="G118" i="9"/>
  <c r="G119" i="9"/>
  <c r="G120" i="9"/>
  <c r="G121" i="9"/>
  <c r="G130" i="9"/>
  <c r="G132" i="9"/>
  <c r="G128" i="9" s="1"/>
  <c r="G135" i="9"/>
  <c r="G136" i="9"/>
  <c r="G139" i="9"/>
  <c r="G138" i="9" s="1"/>
  <c r="G148" i="9"/>
  <c r="G149" i="9"/>
  <c r="G150" i="9"/>
  <c r="G151" i="9"/>
  <c r="G152" i="9"/>
  <c r="G153" i="9"/>
  <c r="G154" i="9"/>
  <c r="G155" i="9"/>
  <c r="G156" i="9"/>
  <c r="G157" i="9"/>
  <c r="G158" i="9"/>
  <c r="G159" i="9"/>
  <c r="G160" i="9"/>
  <c r="G161" i="9"/>
  <c r="G162" i="9"/>
  <c r="G164" i="9"/>
  <c r="G165" i="9"/>
  <c r="G166" i="9"/>
  <c r="G167" i="9"/>
  <c r="G168" i="9"/>
  <c r="G169" i="9"/>
  <c r="G170" i="9"/>
  <c r="G171" i="9"/>
  <c r="G172" i="9"/>
  <c r="G173" i="9"/>
  <c r="G174" i="9"/>
  <c r="G178" i="9"/>
  <c r="G179" i="9"/>
  <c r="G180" i="9"/>
  <c r="G181" i="9"/>
  <c r="G183" i="9"/>
  <c r="G184" i="9"/>
  <c r="G185" i="9"/>
  <c r="G189" i="9"/>
  <c r="G190" i="9"/>
  <c r="G191" i="9"/>
  <c r="G192" i="9"/>
  <c r="G193" i="9"/>
  <c r="G194" i="9"/>
  <c r="G195" i="9"/>
  <c r="G196" i="9"/>
  <c r="G198" i="9"/>
  <c r="G199" i="9"/>
  <c r="G200" i="9"/>
  <c r="G201" i="9"/>
  <c r="G202" i="9"/>
  <c r="G203" i="9"/>
  <c r="G204" i="9"/>
  <c r="G205" i="9"/>
  <c r="G206" i="9"/>
  <c r="G210" i="9"/>
  <c r="G211" i="9"/>
  <c r="G212" i="9"/>
  <c r="G213" i="9"/>
  <c r="G214" i="9"/>
  <c r="G216" i="9"/>
  <c r="G217" i="9"/>
  <c r="G218" i="9"/>
  <c r="G219" i="9"/>
  <c r="G223" i="9"/>
  <c r="G224" i="9"/>
  <c r="G225" i="9"/>
  <c r="G226" i="9"/>
  <c r="G227" i="9"/>
  <c r="G229" i="9"/>
  <c r="G230" i="9"/>
  <c r="G231" i="9"/>
  <c r="G232" i="9"/>
  <c r="G233" i="9"/>
  <c r="G234" i="9"/>
  <c r="G235" i="9"/>
  <c r="G239" i="9"/>
  <c r="G240" i="9"/>
  <c r="G241" i="9"/>
  <c r="G242" i="9"/>
  <c r="G243" i="9"/>
  <c r="G245" i="9"/>
  <c r="G246" i="9"/>
  <c r="G247" i="9"/>
  <c r="G248" i="9"/>
  <c r="G249" i="9"/>
  <c r="G250" i="9"/>
  <c r="G251" i="9"/>
  <c r="G254" i="9"/>
  <c r="G253" i="9" s="1"/>
  <c r="G257" i="9"/>
  <c r="G256" i="9" s="1"/>
  <c r="G261" i="9"/>
  <c r="G262" i="9"/>
  <c r="G264" i="9"/>
  <c r="G265" i="9"/>
  <c r="G267" i="9"/>
  <c r="G268" i="9"/>
  <c r="G270" i="9"/>
  <c r="G273" i="9"/>
  <c r="G274" i="9"/>
  <c r="G282" i="9"/>
  <c r="G283" i="9"/>
  <c r="G281" i="9" s="1"/>
  <c r="G284" i="9"/>
  <c r="G287" i="9"/>
  <c r="G288" i="9"/>
  <c r="G286" i="9" s="1"/>
  <c r="G291" i="9"/>
  <c r="G290" i="9" s="1"/>
  <c r="G292" i="9"/>
  <c r="G295" i="9"/>
  <c r="G294" i="9" s="1"/>
  <c r="G296" i="9"/>
  <c r="G299" i="9"/>
  <c r="G298" i="9" s="1"/>
  <c r="G300" i="9"/>
  <c r="G303" i="9"/>
  <c r="G304" i="9"/>
  <c r="G302" i="9" s="1"/>
  <c r="G307" i="9"/>
  <c r="G306" i="9" s="1"/>
  <c r="G308" i="9"/>
  <c r="G311" i="9"/>
  <c r="G310" i="9" s="1"/>
  <c r="G312" i="9"/>
  <c r="G315" i="9"/>
  <c r="G314" i="9" s="1"/>
  <c r="G316" i="9"/>
  <c r="G318" i="9"/>
  <c r="G320" i="9"/>
  <c r="G323" i="9"/>
  <c r="G322" i="9" s="1"/>
  <c r="G324" i="9"/>
  <c r="G327" i="9"/>
  <c r="G326" i="9" s="1"/>
  <c r="G335" i="9"/>
  <c r="G336" i="9"/>
  <c r="G337" i="9"/>
  <c r="G338" i="9"/>
  <c r="G339" i="9"/>
  <c r="G340" i="9"/>
  <c r="G342" i="9"/>
  <c r="G343" i="9"/>
  <c r="G344" i="9"/>
  <c r="G348" i="9"/>
  <c r="G349" i="9"/>
  <c r="G350" i="9"/>
  <c r="G351" i="9"/>
  <c r="G352" i="9"/>
  <c r="G353" i="9"/>
  <c r="G354" i="9"/>
  <c r="G355" i="9"/>
  <c r="G356" i="9"/>
  <c r="G357" i="9"/>
  <c r="G358" i="9"/>
  <c r="G359" i="9"/>
  <c r="G360" i="9"/>
  <c r="G361" i="9"/>
  <c r="G363" i="9"/>
  <c r="G364" i="9"/>
  <c r="G365" i="9"/>
  <c r="G366" i="9"/>
  <c r="G367" i="9"/>
  <c r="G368" i="9"/>
  <c r="G369" i="9"/>
  <c r="G370" i="9"/>
  <c r="G371" i="9"/>
  <c r="G372" i="9"/>
  <c r="G373" i="9"/>
  <c r="G374" i="9"/>
  <c r="G375" i="9"/>
  <c r="G376" i="9"/>
  <c r="G377" i="9"/>
  <c r="G378" i="9"/>
  <c r="G379" i="9"/>
  <c r="G380" i="9"/>
  <c r="G381" i="9"/>
  <c r="G383" i="9"/>
  <c r="G384" i="9"/>
  <c r="G385" i="9"/>
  <c r="G386" i="9"/>
  <c r="G387" i="9"/>
  <c r="G388" i="9"/>
  <c r="G389" i="9"/>
  <c r="G390" i="9"/>
  <c r="G391" i="9"/>
  <c r="G392" i="9"/>
  <c r="G393" i="9"/>
  <c r="G394" i="9"/>
  <c r="G395" i="9"/>
  <c r="G396" i="9"/>
  <c r="G397" i="9"/>
  <c r="G399" i="9"/>
  <c r="G400" i="9"/>
  <c r="G401" i="9"/>
  <c r="G402" i="9"/>
  <c r="G403" i="9"/>
  <c r="G404" i="9"/>
  <c r="G405" i="9"/>
  <c r="G406" i="9"/>
  <c r="G407" i="9"/>
  <c r="G408" i="9"/>
  <c r="G409" i="9"/>
  <c r="G410" i="9"/>
  <c r="G411" i="9"/>
  <c r="G412" i="9"/>
  <c r="G413" i="9"/>
  <c r="G414" i="9"/>
  <c r="G415" i="9"/>
  <c r="G416" i="9"/>
  <c r="G417" i="9"/>
  <c r="G418" i="9"/>
  <c r="G422" i="9"/>
  <c r="G423" i="9"/>
  <c r="G424" i="9"/>
  <c r="G425" i="9"/>
  <c r="G426" i="9"/>
  <c r="G427" i="9"/>
  <c r="G428" i="9"/>
  <c r="G429" i="9"/>
  <c r="G430" i="9"/>
  <c r="G431" i="9"/>
  <c r="G432" i="9"/>
  <c r="G433" i="9"/>
  <c r="G434" i="9"/>
  <c r="G435" i="9"/>
  <c r="G436" i="9"/>
  <c r="G437" i="9"/>
  <c r="G438" i="9"/>
  <c r="G439" i="9"/>
  <c r="G440" i="9"/>
  <c r="G442" i="9"/>
  <c r="G443" i="9"/>
  <c r="G444" i="9"/>
  <c r="G445" i="9"/>
  <c r="G446" i="9"/>
  <c r="G447" i="9"/>
  <c r="G448" i="9"/>
  <c r="G449" i="9"/>
  <c r="G450" i="9"/>
  <c r="G451" i="9"/>
  <c r="G452" i="9"/>
  <c r="G453" i="9"/>
  <c r="G454" i="9"/>
  <c r="G458" i="9"/>
  <c r="G459" i="9"/>
  <c r="G460" i="9"/>
  <c r="G461" i="9"/>
  <c r="G462" i="9"/>
  <c r="G463" i="9"/>
  <c r="G464" i="9"/>
  <c r="G465" i="9"/>
  <c r="G466" i="9"/>
  <c r="G467" i="9"/>
  <c r="G468" i="9"/>
  <c r="G469" i="9"/>
  <c r="G470" i="9"/>
  <c r="G471" i="9"/>
  <c r="G473" i="9"/>
  <c r="G474" i="9"/>
  <c r="G476" i="9"/>
  <c r="G477" i="9"/>
  <c r="G478" i="9"/>
  <c r="G479" i="9"/>
  <c r="G480" i="9"/>
  <c r="G481" i="9"/>
  <c r="G482" i="9"/>
  <c r="G483" i="9"/>
  <c r="G484" i="9"/>
  <c r="G485" i="9"/>
  <c r="G486" i="9"/>
  <c r="G487" i="9"/>
  <c r="G488" i="9"/>
  <c r="G489" i="9"/>
  <c r="G490" i="9"/>
  <c r="G491" i="9"/>
  <c r="G492" i="9"/>
  <c r="G493" i="9"/>
  <c r="G494" i="9"/>
  <c r="G496" i="9"/>
  <c r="G497" i="9"/>
  <c r="G498" i="9"/>
  <c r="G499" i="9"/>
  <c r="G500" i="9"/>
  <c r="G501" i="9"/>
  <c r="G502" i="9"/>
  <c r="G503" i="9"/>
  <c r="G504" i="9"/>
  <c r="G505" i="9"/>
  <c r="G506" i="9"/>
  <c r="G507" i="9"/>
  <c r="G508" i="9"/>
  <c r="G509" i="9"/>
  <c r="G510" i="9"/>
  <c r="G512" i="9"/>
  <c r="G513" i="9"/>
  <c r="G514" i="9"/>
  <c r="G515" i="9"/>
  <c r="G516" i="9"/>
  <c r="G517" i="9"/>
  <c r="G518" i="9"/>
  <c r="G519" i="9"/>
  <c r="G521" i="9"/>
  <c r="G522" i="9"/>
  <c r="G523" i="9"/>
  <c r="G524" i="9"/>
  <c r="G525" i="9"/>
  <c r="G526" i="9"/>
  <c r="G527" i="9"/>
  <c r="G528" i="9"/>
  <c r="G529" i="9"/>
  <c r="G530" i="9"/>
  <c r="G531" i="9"/>
  <c r="G532" i="9"/>
  <c r="G533" i="9"/>
  <c r="G534" i="9"/>
  <c r="G535" i="9"/>
  <c r="G536" i="9"/>
  <c r="G537" i="9"/>
  <c r="G538" i="9"/>
  <c r="G539" i="9"/>
  <c r="G540" i="9"/>
  <c r="G549" i="9"/>
  <c r="G551" i="9"/>
  <c r="G552" i="9"/>
  <c r="G553" i="9"/>
  <c r="G547" i="9" s="1"/>
  <c r="G557" i="9"/>
  <c r="G558" i="9"/>
  <c r="G559" i="9"/>
  <c r="G560" i="9"/>
  <c r="G561" i="9"/>
  <c r="G562" i="9"/>
  <c r="G563" i="9"/>
  <c r="G564" i="9"/>
  <c r="G565" i="9"/>
  <c r="G566" i="9"/>
  <c r="G567" i="9"/>
  <c r="G568" i="9"/>
  <c r="G569" i="9"/>
  <c r="G570" i="9"/>
  <c r="G571" i="9"/>
  <c r="G572" i="9"/>
  <c r="G573" i="9"/>
  <c r="G574" i="9"/>
  <c r="G575" i="9"/>
  <c r="G576" i="9"/>
  <c r="G578" i="9"/>
  <c r="G579" i="9"/>
  <c r="G580" i="9"/>
  <c r="G581" i="9"/>
  <c r="G582" i="9"/>
  <c r="G583" i="9"/>
  <c r="G584" i="9"/>
  <c r="G585" i="9"/>
  <c r="G586" i="9"/>
  <c r="G587" i="9"/>
  <c r="G588" i="9"/>
  <c r="G589" i="9"/>
  <c r="G593" i="9"/>
  <c r="G594" i="9"/>
  <c r="G595" i="9"/>
  <c r="G596" i="9"/>
  <c r="G597" i="9"/>
  <c r="G599" i="9"/>
  <c r="G600" i="9"/>
  <c r="G601" i="9"/>
  <c r="G602" i="9"/>
  <c r="G606" i="9"/>
  <c r="G607" i="9"/>
  <c r="G608" i="9"/>
  <c r="G609" i="9"/>
  <c r="G610" i="9"/>
  <c r="G611" i="9"/>
  <c r="G613" i="9"/>
  <c r="G614" i="9"/>
  <c r="G615" i="9"/>
  <c r="G618" i="9"/>
  <c r="G617" i="9" s="1"/>
  <c r="G620" i="9"/>
  <c r="G621" i="9"/>
  <c r="G622" i="9"/>
  <c r="G626" i="9"/>
  <c r="G627" i="9"/>
  <c r="G629" i="9"/>
  <c r="G630" i="9"/>
  <c r="G631" i="9"/>
  <c r="G632" i="9"/>
  <c r="G633" i="9"/>
  <c r="G634" i="9"/>
  <c r="G636" i="9"/>
  <c r="G637" i="9"/>
  <c r="G638" i="9"/>
  <c r="G639" i="9"/>
  <c r="G640" i="9"/>
  <c r="G641" i="9"/>
  <c r="G642" i="9"/>
  <c r="G643" i="9"/>
  <c r="G644" i="9"/>
  <c r="G645" i="9"/>
  <c r="G646" i="9"/>
  <c r="G647" i="9"/>
  <c r="G648" i="9"/>
  <c r="G649" i="9"/>
  <c r="G650" i="9"/>
  <c r="G651" i="9"/>
  <c r="G652" i="9"/>
  <c r="G653" i="9"/>
  <c r="G654" i="9"/>
  <c r="G655" i="9"/>
  <c r="G656" i="9"/>
  <c r="G657" i="9"/>
  <c r="G658" i="9"/>
  <c r="G659" i="9"/>
  <c r="G660" i="9"/>
  <c r="G661" i="9"/>
  <c r="G662" i="9"/>
  <c r="G665" i="9"/>
  <c r="G666" i="9"/>
  <c r="G667" i="9"/>
  <c r="G668" i="9"/>
  <c r="G669" i="9"/>
  <c r="G670" i="9"/>
  <c r="G671" i="9"/>
  <c r="G672" i="9"/>
  <c r="G673" i="9"/>
  <c r="G674" i="9"/>
  <c r="G675" i="9"/>
  <c r="G676" i="9"/>
  <c r="G677" i="9"/>
  <c r="G678" i="9"/>
  <c r="G679" i="9"/>
  <c r="G680" i="9"/>
  <c r="G681" i="9"/>
  <c r="G682" i="9"/>
  <c r="G683" i="9"/>
  <c r="G684" i="9"/>
  <c r="G685" i="9"/>
  <c r="G686" i="9"/>
  <c r="G687" i="9"/>
  <c r="G688" i="9"/>
  <c r="G692" i="9"/>
  <c r="G693" i="9"/>
  <c r="G694" i="9"/>
  <c r="G695" i="9"/>
  <c r="G696" i="9"/>
  <c r="G697" i="9"/>
  <c r="G698" i="9"/>
  <c r="G699" i="9"/>
  <c r="G700" i="9"/>
  <c r="G701" i="9"/>
  <c r="G702" i="9"/>
  <c r="G703" i="9"/>
  <c r="G704" i="9"/>
  <c r="G705" i="9"/>
  <c r="G706" i="9"/>
  <c r="G707" i="9"/>
  <c r="G708" i="9"/>
  <c r="G709" i="9"/>
  <c r="G711" i="9"/>
  <c r="G712" i="9"/>
  <c r="G713" i="9"/>
  <c r="G714" i="9"/>
  <c r="G715" i="9"/>
  <c r="G716" i="9"/>
  <c r="G717" i="9"/>
  <c r="G718" i="9"/>
  <c r="G719" i="9"/>
  <c r="G720" i="9"/>
  <c r="G721" i="9"/>
  <c r="G725" i="9"/>
  <c r="G726" i="9"/>
  <c r="G727" i="9"/>
  <c r="G728" i="9"/>
  <c r="G729" i="9"/>
  <c r="G730" i="9"/>
  <c r="G731" i="9"/>
  <c r="G732" i="9"/>
  <c r="G733" i="9"/>
  <c r="G734" i="9"/>
  <c r="G735" i="9"/>
  <c r="G736" i="9"/>
  <c r="G737" i="9"/>
  <c r="G738" i="9"/>
  <c r="G739" i="9"/>
  <c r="G740" i="9"/>
  <c r="G741" i="9"/>
  <c r="G742" i="9"/>
  <c r="G744" i="9"/>
  <c r="G745" i="9"/>
  <c r="G746" i="9"/>
  <c r="G747" i="9"/>
  <c r="G748" i="9"/>
  <c r="G749" i="9"/>
  <c r="G750" i="9"/>
  <c r="G751" i="9"/>
  <c r="G752" i="9"/>
  <c r="G753" i="9"/>
  <c r="G754" i="9"/>
  <c r="G755" i="9"/>
  <c r="G756" i="9"/>
  <c r="G759" i="9"/>
  <c r="G758" i="9" s="1"/>
  <c r="G760" i="9"/>
  <c r="G767" i="9"/>
  <c r="G768" i="9"/>
  <c r="G769" i="9"/>
  <c r="G770" i="9"/>
  <c r="G773" i="9"/>
  <c r="G772" i="9" s="1"/>
  <c r="G774" i="9"/>
  <c r="G777" i="9"/>
  <c r="G778" i="9"/>
  <c r="G776" i="9" s="1"/>
  <c r="G781" i="9"/>
  <c r="G782" i="9"/>
  <c r="G783" i="9"/>
  <c r="G786" i="9"/>
  <c r="G785" i="9" s="1"/>
  <c r="G789" i="9"/>
  <c r="G788" i="9" s="1"/>
  <c r="G792" i="9"/>
  <c r="G793" i="9"/>
  <c r="G794" i="9"/>
  <c r="G795" i="9"/>
  <c r="G798" i="9"/>
  <c r="G799" i="9"/>
  <c r="G797" i="9" s="1"/>
  <c r="G802" i="9"/>
  <c r="G803" i="9"/>
  <c r="G806" i="9"/>
  <c r="G807" i="9"/>
  <c r="G805" i="9" s="1"/>
  <c r="G810" i="9"/>
  <c r="G809" i="9" s="1"/>
  <c r="G813" i="9"/>
  <c r="G812" i="9" s="1"/>
  <c r="G816" i="9"/>
  <c r="G815" i="9" s="1"/>
  <c r="G822" i="9"/>
  <c r="G821" i="9" s="1"/>
  <c r="G825" i="9"/>
  <c r="G824" i="9" s="1"/>
  <c r="G831" i="9"/>
  <c r="G830" i="9" s="1"/>
  <c r="G834" i="9"/>
  <c r="G833" i="9" s="1"/>
  <c r="G837" i="9"/>
  <c r="G836" i="9" s="1"/>
  <c r="G840" i="9"/>
  <c r="G839" i="9" s="1"/>
  <c r="H132" i="2"/>
  <c r="H125" i="2"/>
  <c r="H124" i="2"/>
  <c r="H123" i="2"/>
  <c r="H122" i="2"/>
  <c r="H116" i="2"/>
  <c r="H115" i="2"/>
  <c r="H109" i="2"/>
  <c r="H108" i="2"/>
  <c r="H106" i="2"/>
  <c r="H104" i="2"/>
  <c r="H103" i="2"/>
  <c r="H102" i="2"/>
  <c r="H101" i="2"/>
  <c r="H100" i="2"/>
  <c r="H99" i="2"/>
  <c r="H98" i="2"/>
  <c r="H97" i="2"/>
  <c r="H96" i="2"/>
  <c r="H95" i="2"/>
  <c r="H89" i="2"/>
  <c r="H87" i="2"/>
  <c r="H86" i="2"/>
  <c r="H85" i="2"/>
  <c r="H84" i="2"/>
  <c r="H83" i="2"/>
  <c r="H82" i="2"/>
  <c r="H81" i="2"/>
  <c r="H80" i="2"/>
  <c r="H79" i="2"/>
  <c r="H71" i="2"/>
  <c r="H70" i="2"/>
  <c r="H69" i="2"/>
  <c r="H68" i="2"/>
  <c r="H67" i="2"/>
  <c r="H59" i="2"/>
  <c r="H57" i="2"/>
  <c r="H54" i="2"/>
  <c r="H53" i="2"/>
  <c r="H52" i="2"/>
  <c r="H51" i="2"/>
  <c r="H50" i="2"/>
  <c r="H49" i="2"/>
  <c r="H48" i="2"/>
  <c r="H40" i="2"/>
  <c r="H38" i="2"/>
  <c r="H37" i="2"/>
  <c r="H36" i="2"/>
  <c r="H35" i="2"/>
  <c r="H34" i="2"/>
  <c r="H33" i="2"/>
  <c r="H32" i="2"/>
  <c r="H31" i="2"/>
  <c r="H24" i="2"/>
  <c r="H22" i="2"/>
  <c r="H21" i="2"/>
  <c r="H13" i="2"/>
  <c r="H12" i="2"/>
  <c r="G766" i="9" l="1"/>
  <c r="G723" i="9"/>
  <c r="G791" i="9"/>
  <c r="G420" i="9"/>
  <c r="G334" i="9"/>
  <c r="G259" i="9"/>
  <c r="G187" i="9"/>
  <c r="G801" i="9"/>
  <c r="G780" i="9"/>
  <c r="G604" i="9"/>
  <c r="G272" i="9"/>
  <c r="G134" i="9"/>
  <c r="G19" i="9"/>
  <c r="H60" i="2"/>
  <c r="H110" i="2"/>
  <c r="H14" i="2"/>
  <c r="H126" i="2"/>
  <c r="H72" i="2"/>
  <c r="H117" i="2"/>
  <c r="G624" i="9"/>
  <c r="K4029" i="7"/>
  <c r="K4030" i="7"/>
  <c r="K4031" i="7" s="1"/>
  <c r="K4026" i="7" s="1"/>
  <c r="K3482" i="7"/>
  <c r="J3488" i="7" s="1"/>
  <c r="K3489" i="7" s="1"/>
  <c r="K3490" i="7" s="1"/>
  <c r="K3479" i="7" s="1"/>
  <c r="K3226" i="7"/>
  <c r="K3227" i="7" s="1"/>
  <c r="K3206" i="7" s="1"/>
  <c r="K3223" i="7"/>
  <c r="K2854" i="7"/>
  <c r="K2855" i="7" s="1"/>
  <c r="K2843" i="7" s="1"/>
  <c r="K2847" i="7"/>
  <c r="K2787" i="7"/>
  <c r="K2788" i="7" s="1"/>
  <c r="K2779" i="7" s="1"/>
  <c r="K2783" i="7"/>
  <c r="H41" i="2"/>
  <c r="H90" i="2"/>
  <c r="G690" i="9"/>
  <c r="G237" i="9"/>
  <c r="G146" i="9"/>
  <c r="K4023" i="7"/>
  <c r="K4024" i="7" s="1"/>
  <c r="K4011" i="7" s="1"/>
  <c r="K3976" i="7"/>
  <c r="K3946" i="7"/>
  <c r="K3958" i="7"/>
  <c r="K3959" i="7" s="1"/>
  <c r="K3942" i="7" s="1"/>
  <c r="K3923" i="7"/>
  <c r="K3924" i="7" s="1"/>
  <c r="K3915" i="7" s="1"/>
  <c r="K3919" i="7"/>
  <c r="K3912" i="7"/>
  <c r="K3913" i="7" s="1"/>
  <c r="K3904" i="7" s="1"/>
  <c r="K3908" i="7"/>
  <c r="K3890" i="7"/>
  <c r="K3891" i="7"/>
  <c r="K3892" i="7" s="1"/>
  <c r="K3883" i="7" s="1"/>
  <c r="K3827" i="7"/>
  <c r="K3828" i="7" s="1"/>
  <c r="K3816" i="7" s="1"/>
  <c r="K3779" i="7"/>
  <c r="K3784" i="7"/>
  <c r="K3785" i="7" s="1"/>
  <c r="K3775" i="7" s="1"/>
  <c r="K3766" i="7"/>
  <c r="J3771" i="7" s="1"/>
  <c r="K3689" i="7"/>
  <c r="K3695" i="7"/>
  <c r="K3696" i="7" s="1"/>
  <c r="K3685" i="7" s="1"/>
  <c r="K3677" i="7"/>
  <c r="K3682" i="7"/>
  <c r="K3683" i="7" s="1"/>
  <c r="K3674" i="7" s="1"/>
  <c r="K3665" i="7"/>
  <c r="J3670" i="7" s="1"/>
  <c r="K3671" i="7" s="1"/>
  <c r="K3672" i="7" s="1"/>
  <c r="K3661" i="7" s="1"/>
  <c r="K3532" i="7"/>
  <c r="K3533" i="7"/>
  <c r="K3534" i="7" s="1"/>
  <c r="K3525" i="7" s="1"/>
  <c r="K3521" i="7"/>
  <c r="K3522" i="7"/>
  <c r="K3523" i="7" s="1"/>
  <c r="K3514" i="7" s="1"/>
  <c r="K3510" i="7"/>
  <c r="K3511" i="7"/>
  <c r="K3512" i="7" s="1"/>
  <c r="K3503" i="7" s="1"/>
  <c r="K3499" i="7"/>
  <c r="K3500" i="7"/>
  <c r="K3501" i="7" s="1"/>
  <c r="K3492" i="7" s="1"/>
  <c r="K3447" i="7"/>
  <c r="K3448" i="7" s="1"/>
  <c r="K3436" i="7" s="1"/>
  <c r="K3400" i="7"/>
  <c r="K3405" i="7"/>
  <c r="K3406" i="7" s="1"/>
  <c r="K3396" i="7" s="1"/>
  <c r="K3256" i="7"/>
  <c r="J3270" i="7" s="1"/>
  <c r="K3271" i="7" s="1"/>
  <c r="K3272" i="7" s="1"/>
  <c r="K3252" i="7" s="1"/>
  <c r="K3246" i="7"/>
  <c r="K3181" i="7"/>
  <c r="K3182" i="7" s="1"/>
  <c r="K3165" i="7" s="1"/>
  <c r="K2824" i="7"/>
  <c r="K2828" i="7"/>
  <c r="K2829" i="7" s="1"/>
  <c r="K2820" i="7" s="1"/>
  <c r="K2042" i="7"/>
  <c r="K2045" i="7"/>
  <c r="K2046" i="7" s="1"/>
  <c r="K2035" i="7" s="1"/>
  <c r="K2026" i="7"/>
  <c r="J2031" i="7" s="1"/>
  <c r="K2032" i="7" s="1"/>
  <c r="K2033" i="7" s="1"/>
  <c r="K2022" i="7" s="1"/>
  <c r="K1945" i="7"/>
  <c r="K1946" i="7"/>
  <c r="K1947" i="7" s="1"/>
  <c r="K1941" i="7" s="1"/>
  <c r="K794" i="7"/>
  <c r="K799" i="7"/>
  <c r="K800" i="7" s="1"/>
  <c r="K790" i="7" s="1"/>
  <c r="K3654" i="7"/>
  <c r="K2369" i="7"/>
  <c r="K2370" i="7" s="1"/>
  <c r="K2357" i="7" s="1"/>
  <c r="K1681" i="7"/>
  <c r="K1685" i="7"/>
  <c r="K1686" i="7" s="1"/>
  <c r="K1677" i="7" s="1"/>
  <c r="G456" i="9"/>
  <c r="G221" i="9"/>
  <c r="K4055" i="7"/>
  <c r="K4056" i="7" s="1"/>
  <c r="K4044" i="7" s="1"/>
  <c r="K3998" i="7"/>
  <c r="K4008" i="7"/>
  <c r="K4009" i="7" s="1"/>
  <c r="K3994" i="7" s="1"/>
  <c r="K3807" i="7"/>
  <c r="J3812" i="7" s="1"/>
  <c r="K3813" i="7" s="1"/>
  <c r="K3814" i="7" s="1"/>
  <c r="K3801" i="7" s="1"/>
  <c r="K3759" i="7"/>
  <c r="K3760" i="7" s="1"/>
  <c r="K3748" i="7" s="1"/>
  <c r="K3658" i="7"/>
  <c r="K3659" i="7" s="1"/>
  <c r="K3640" i="7" s="1"/>
  <c r="K3426" i="7"/>
  <c r="J3432" i="7" s="1"/>
  <c r="K3433" i="7" s="1"/>
  <c r="K3434" i="7" s="1"/>
  <c r="K3422" i="7" s="1"/>
  <c r="K3386" i="7"/>
  <c r="K3387" i="7" s="1"/>
  <c r="K3370" i="7" s="1"/>
  <c r="K3330" i="7"/>
  <c r="J3343" i="7" s="1"/>
  <c r="K3344" i="7"/>
  <c r="K3345" i="7" s="1"/>
  <c r="K3326" i="7" s="1"/>
  <c r="K3323" i="7"/>
  <c r="K3324" i="7" s="1"/>
  <c r="K3304" i="7" s="1"/>
  <c r="K3162" i="7"/>
  <c r="K3163" i="7" s="1"/>
  <c r="K3143" i="7" s="1"/>
  <c r="K3159" i="7"/>
  <c r="K3041" i="7"/>
  <c r="K3042" i="7" s="1"/>
  <c r="K3033" i="7" s="1"/>
  <c r="K3037" i="7"/>
  <c r="K2600" i="7"/>
  <c r="K2609" i="7"/>
  <c r="K2610" i="7" s="1"/>
  <c r="K2596" i="7" s="1"/>
  <c r="K2331" i="7"/>
  <c r="K2339" i="7"/>
  <c r="K2340" i="7" s="1"/>
  <c r="K2327" i="7" s="1"/>
  <c r="K2319" i="7"/>
  <c r="K2324" i="7"/>
  <c r="K2325" i="7" s="1"/>
  <c r="K2312" i="7" s="1"/>
  <c r="K1011" i="7"/>
  <c r="K4040" i="7"/>
  <c r="K4041" i="7"/>
  <c r="K4042" i="7" s="1"/>
  <c r="K4033" i="7" s="1"/>
  <c r="K3874" i="7"/>
  <c r="J3879" i="7" s="1"/>
  <c r="K3880" i="7"/>
  <c r="K3881" i="7" s="1"/>
  <c r="K3870" i="7" s="1"/>
  <c r="G591" i="9"/>
  <c r="G555" i="9"/>
  <c r="G346" i="9"/>
  <c r="G208" i="9"/>
  <c r="G176" i="9"/>
  <c r="K3834" i="7"/>
  <c r="J3840" i="7" s="1"/>
  <c r="K3841" i="7" s="1"/>
  <c r="K3842" i="7" s="1"/>
  <c r="K3830" i="7" s="1"/>
  <c r="K3783" i="7"/>
  <c r="K3454" i="7"/>
  <c r="J3462" i="7" s="1"/>
  <c r="K3463" i="7"/>
  <c r="K3464" i="7" s="1"/>
  <c r="K3450" i="7" s="1"/>
  <c r="K3367" i="7"/>
  <c r="K3368" i="7" s="1"/>
  <c r="K3347" i="7" s="1"/>
  <c r="K3364" i="7"/>
  <c r="K3298" i="7"/>
  <c r="K3249" i="7"/>
  <c r="K3250" i="7" s="1"/>
  <c r="K3229" i="7" s="1"/>
  <c r="K3203" i="7"/>
  <c r="K3204" i="7" s="1"/>
  <c r="K3184" i="7" s="1"/>
  <c r="K3178" i="7"/>
  <c r="K3115" i="7"/>
  <c r="J3117" i="7" s="1"/>
  <c r="K3118" i="7"/>
  <c r="K3119" i="7" s="1"/>
  <c r="K3112" i="7" s="1"/>
  <c r="K3108" i="7"/>
  <c r="K3109" i="7" s="1"/>
  <c r="K3100" i="7" s="1"/>
  <c r="K3104" i="7"/>
  <c r="K3097" i="7"/>
  <c r="K3098" i="7" s="1"/>
  <c r="K3089" i="7" s="1"/>
  <c r="K3093" i="7"/>
  <c r="K3086" i="7"/>
  <c r="K3087" i="7" s="1"/>
  <c r="K3078" i="7" s="1"/>
  <c r="K3082" i="7"/>
  <c r="K1426" i="7"/>
  <c r="K1431" i="7"/>
  <c r="K1432" i="7" s="1"/>
  <c r="K1422" i="7" s="1"/>
  <c r="K3738" i="7"/>
  <c r="K3548" i="7"/>
  <c r="K3549" i="7" s="1"/>
  <c r="K3538" i="7" s="1"/>
  <c r="K3284" i="7"/>
  <c r="K3285" i="7" s="1"/>
  <c r="K3274" i="7" s="1"/>
  <c r="K2776" i="7"/>
  <c r="K2777" i="7" s="1"/>
  <c r="K2768" i="7" s="1"/>
  <c r="K2772" i="7"/>
  <c r="K2633" i="7"/>
  <c r="K2368" i="7"/>
  <c r="K2309" i="7"/>
  <c r="K2310" i="7" s="1"/>
  <c r="K2297" i="7" s="1"/>
  <c r="K2286" i="7"/>
  <c r="K2259" i="7"/>
  <c r="K2264" i="7"/>
  <c r="K2265" i="7" s="1"/>
  <c r="K2252" i="7" s="1"/>
  <c r="K2165" i="7"/>
  <c r="K2121" i="7"/>
  <c r="K2013" i="7"/>
  <c r="J2018" i="7" s="1"/>
  <c r="K1933" i="7"/>
  <c r="K1872" i="7"/>
  <c r="K1861" i="7"/>
  <c r="K1486" i="7"/>
  <c r="K1491" i="7"/>
  <c r="K1492" i="7" s="1"/>
  <c r="K1482" i="7" s="1"/>
  <c r="K1462" i="7"/>
  <c r="K1467" i="7"/>
  <c r="K1468" i="7" s="1"/>
  <c r="K1458" i="7" s="1"/>
  <c r="K968" i="7"/>
  <c r="K969" i="7"/>
  <c r="K970" i="7" s="1"/>
  <c r="K960" i="7" s="1"/>
  <c r="K917" i="7"/>
  <c r="K921" i="7"/>
  <c r="K922" i="7" s="1"/>
  <c r="K913" i="7" s="1"/>
  <c r="K3133" i="7"/>
  <c r="K3134" i="7" s="1"/>
  <c r="K3128" i="7" s="1"/>
  <c r="K2876" i="7"/>
  <c r="K2877" i="7" s="1"/>
  <c r="K2868" i="7" s="1"/>
  <c r="K2809" i="7"/>
  <c r="K2810" i="7" s="1"/>
  <c r="K2801" i="7" s="1"/>
  <c r="K2805" i="7"/>
  <c r="K2765" i="7"/>
  <c r="K2766" i="7" s="1"/>
  <c r="K2757" i="7" s="1"/>
  <c r="K2761" i="7"/>
  <c r="K2622" i="7"/>
  <c r="K2623" i="7" s="1"/>
  <c r="K2612" i="7" s="1"/>
  <c r="K2559" i="7"/>
  <c r="K2560" i="7" s="1"/>
  <c r="K2551" i="7" s="1"/>
  <c r="K2537" i="7"/>
  <c r="K2538" i="7" s="1"/>
  <c r="K2529" i="7" s="1"/>
  <c r="K2515" i="7"/>
  <c r="K2516" i="7" s="1"/>
  <c r="K2507" i="7" s="1"/>
  <c r="K2493" i="7"/>
  <c r="K2494" i="7" s="1"/>
  <c r="K2485" i="7" s="1"/>
  <c r="K2471" i="7"/>
  <c r="K2472" i="7" s="1"/>
  <c r="K2463" i="7" s="1"/>
  <c r="K2449" i="7"/>
  <c r="K2450" i="7" s="1"/>
  <c r="K2441" i="7" s="1"/>
  <c r="K2427" i="7"/>
  <c r="K2428" i="7" s="1"/>
  <c r="K2419" i="7" s="1"/>
  <c r="K2380" i="7"/>
  <c r="K2381" i="7" s="1"/>
  <c r="K2372" i="7" s="1"/>
  <c r="K2308" i="7"/>
  <c r="K2279" i="7"/>
  <c r="K2280" i="7" s="1"/>
  <c r="K2267" i="7" s="1"/>
  <c r="K2249" i="7"/>
  <c r="K2250" i="7" s="1"/>
  <c r="K2237" i="7" s="1"/>
  <c r="K2226" i="7"/>
  <c r="K2204" i="7"/>
  <c r="K2205" i="7" s="1"/>
  <c r="K2196" i="7" s="1"/>
  <c r="K2200" i="7"/>
  <c r="K2154" i="7"/>
  <c r="K2110" i="7"/>
  <c r="K2072" i="7"/>
  <c r="K2077" i="7"/>
  <c r="K2078" i="7" s="1"/>
  <c r="K2068" i="7" s="1"/>
  <c r="K2006" i="7"/>
  <c r="K2007" i="7" s="1"/>
  <c r="K1999" i="7" s="1"/>
  <c r="K1926" i="7"/>
  <c r="K1927" i="7" s="1"/>
  <c r="K1917" i="7" s="1"/>
  <c r="K1559" i="7"/>
  <c r="K1566" i="7"/>
  <c r="K1567" i="7" s="1"/>
  <c r="K1555" i="7" s="1"/>
  <c r="K1522" i="7"/>
  <c r="K1527" i="7"/>
  <c r="K1528" i="7" s="1"/>
  <c r="K1518" i="7" s="1"/>
  <c r="K1061" i="7"/>
  <c r="K1068" i="7"/>
  <c r="K1069" i="7" s="1"/>
  <c r="K1057" i="7" s="1"/>
  <c r="K829" i="7"/>
  <c r="K833" i="7"/>
  <c r="K834" i="7" s="1"/>
  <c r="K825" i="7" s="1"/>
  <c r="K3867" i="7"/>
  <c r="K3868" i="7" s="1"/>
  <c r="K3857" i="7" s="1"/>
  <c r="K3772" i="7"/>
  <c r="K3773" i="7" s="1"/>
  <c r="K3762" i="7" s="1"/>
  <c r="K3075" i="7"/>
  <c r="K3076" i="7" s="1"/>
  <c r="K3067" i="7" s="1"/>
  <c r="K3048" i="7"/>
  <c r="K3030" i="7"/>
  <c r="K3031" i="7" s="1"/>
  <c r="K3022" i="7" s="1"/>
  <c r="K3008" i="7"/>
  <c r="K3009" i="7" s="1"/>
  <c r="K3000" i="7" s="1"/>
  <c r="K2986" i="7"/>
  <c r="K2987" i="7" s="1"/>
  <c r="K2978" i="7" s="1"/>
  <c r="K2964" i="7"/>
  <c r="K2965" i="7" s="1"/>
  <c r="K2956" i="7" s="1"/>
  <c r="K2942" i="7"/>
  <c r="K2943" i="7" s="1"/>
  <c r="K2934" i="7" s="1"/>
  <c r="K2920" i="7"/>
  <c r="K2921" i="7" s="1"/>
  <c r="K2912" i="7" s="1"/>
  <c r="K2898" i="7"/>
  <c r="K2899" i="7" s="1"/>
  <c r="K2890" i="7" s="1"/>
  <c r="K2817" i="7"/>
  <c r="K2818" i="7" s="1"/>
  <c r="K2812" i="7" s="1"/>
  <c r="K2798" i="7"/>
  <c r="K2799" i="7" s="1"/>
  <c r="K2790" i="7" s="1"/>
  <c r="K2794" i="7"/>
  <c r="K2754" i="7"/>
  <c r="K2755" i="7" s="1"/>
  <c r="K2746" i="7" s="1"/>
  <c r="K2750" i="7"/>
  <c r="K2722" i="7"/>
  <c r="K2723" i="7" s="1"/>
  <c r="K2714" i="7" s="1"/>
  <c r="K2700" i="7"/>
  <c r="K2701" i="7" s="1"/>
  <c r="K2692" i="7" s="1"/>
  <c r="K2678" i="7"/>
  <c r="K2679" i="7" s="1"/>
  <c r="K2670" i="7" s="1"/>
  <c r="K2656" i="7"/>
  <c r="K2657" i="7" s="1"/>
  <c r="K2648" i="7" s="1"/>
  <c r="K2629" i="7"/>
  <c r="K2634" i="7"/>
  <c r="K2635" i="7" s="1"/>
  <c r="K2625" i="7" s="1"/>
  <c r="K2413" i="7"/>
  <c r="K2414" i="7" s="1"/>
  <c r="K2405" i="7" s="1"/>
  <c r="K2354" i="7"/>
  <c r="K2355" i="7" s="1"/>
  <c r="K2342" i="7" s="1"/>
  <c r="K1884" i="7"/>
  <c r="K1885" i="7"/>
  <c r="K1886" i="7" s="1"/>
  <c r="K1876" i="7" s="1"/>
  <c r="K1741" i="7"/>
  <c r="K1746" i="7"/>
  <c r="K1747" i="7" s="1"/>
  <c r="K1737" i="7" s="1"/>
  <c r="K1390" i="7"/>
  <c r="K1395" i="7"/>
  <c r="K1396" i="7" s="1"/>
  <c r="K1386" i="7" s="1"/>
  <c r="K1012" i="7"/>
  <c r="K1013" i="7" s="1"/>
  <c r="K996" i="7" s="1"/>
  <c r="K1000" i="7"/>
  <c r="K678" i="7"/>
  <c r="K679" i="7" s="1"/>
  <c r="K670" i="7" s="1"/>
  <c r="K674" i="7"/>
  <c r="K55" i="7"/>
  <c r="K57" i="7" s="1"/>
  <c r="K43" i="7" s="1"/>
  <c r="K49" i="7"/>
  <c r="K1778" i="7"/>
  <c r="K1625" i="7"/>
  <c r="K1595" i="7"/>
  <c r="K1565" i="7"/>
  <c r="K1345" i="7"/>
  <c r="K1301" i="7"/>
  <c r="K1240" i="7"/>
  <c r="K1241" i="7"/>
  <c r="K1242" i="7" s="1"/>
  <c r="K1233" i="7" s="1"/>
  <c r="K1218" i="7"/>
  <c r="K1219" i="7"/>
  <c r="K1220" i="7" s="1"/>
  <c r="K1211" i="7" s="1"/>
  <c r="K1196" i="7"/>
  <c r="K1197" i="7"/>
  <c r="K1198" i="7" s="1"/>
  <c r="K1189" i="7" s="1"/>
  <c r="K1174" i="7"/>
  <c r="K1175" i="7"/>
  <c r="K1176" i="7" s="1"/>
  <c r="K1167" i="7" s="1"/>
  <c r="K1152" i="7"/>
  <c r="K1153" i="7"/>
  <c r="K1154" i="7" s="1"/>
  <c r="K1145" i="7" s="1"/>
  <c r="K1130" i="7"/>
  <c r="K1131" i="7"/>
  <c r="K1132" i="7" s="1"/>
  <c r="K1123" i="7" s="1"/>
  <c r="K1081" i="7"/>
  <c r="K1082" i="7" s="1"/>
  <c r="K1071" i="7" s="1"/>
  <c r="K1075" i="7"/>
  <c r="K1067" i="7"/>
  <c r="K952" i="7"/>
  <c r="K957" i="7"/>
  <c r="K958" i="7" s="1"/>
  <c r="K948" i="7" s="1"/>
  <c r="K729" i="7"/>
  <c r="K722" i="7"/>
  <c r="K723" i="7" s="1"/>
  <c r="K714" i="7" s="1"/>
  <c r="K718" i="7"/>
  <c r="K639" i="7"/>
  <c r="J644" i="7" s="1"/>
  <c r="K645" i="7" s="1"/>
  <c r="K646" i="7" s="1"/>
  <c r="K635" i="7" s="1"/>
  <c r="K371" i="7"/>
  <c r="J377" i="7" s="1"/>
  <c r="K378" i="7"/>
  <c r="K379" i="7" s="1"/>
  <c r="K367" i="7" s="1"/>
  <c r="K167" i="7"/>
  <c r="K168" i="7" s="1"/>
  <c r="K154" i="7" s="1"/>
  <c r="K2887" i="7"/>
  <c r="K2888" i="7" s="1"/>
  <c r="K2879" i="7" s="1"/>
  <c r="K1914" i="7"/>
  <c r="K1915" i="7" s="1"/>
  <c r="K1905" i="7" s="1"/>
  <c r="K1873" i="7"/>
  <c r="K1874" i="7" s="1"/>
  <c r="K1865" i="7" s="1"/>
  <c r="K1862" i="7"/>
  <c r="K1863" i="7" s="1"/>
  <c r="K1854" i="7" s="1"/>
  <c r="K1851" i="7"/>
  <c r="K1852" i="7" s="1"/>
  <c r="K1840" i="7" s="1"/>
  <c r="K1837" i="7"/>
  <c r="K1838" i="7" s="1"/>
  <c r="K1826" i="7" s="1"/>
  <c r="K1710" i="7"/>
  <c r="K1711" i="7" s="1"/>
  <c r="K1699" i="7" s="1"/>
  <c r="K1534" i="7"/>
  <c r="K1539" i="7"/>
  <c r="K1540" i="7" s="1"/>
  <c r="K1530" i="7" s="1"/>
  <c r="K1490" i="7"/>
  <c r="K1474" i="7"/>
  <c r="K1479" i="7"/>
  <c r="K1480" i="7" s="1"/>
  <c r="K1470" i="7" s="1"/>
  <c r="K1438" i="7"/>
  <c r="K1443" i="7"/>
  <c r="K1444" i="7" s="1"/>
  <c r="K1434" i="7" s="1"/>
  <c r="K1394" i="7"/>
  <c r="K1378" i="7"/>
  <c r="K1383" i="7"/>
  <c r="K1384" i="7" s="1"/>
  <c r="K1374" i="7" s="1"/>
  <c r="K1334" i="7"/>
  <c r="K1290" i="7"/>
  <c r="K1102" i="7"/>
  <c r="K1109" i="7"/>
  <c r="K1110" i="7" s="1"/>
  <c r="K1098" i="7" s="1"/>
  <c r="K993" i="7"/>
  <c r="K994" i="7" s="1"/>
  <c r="K985" i="7" s="1"/>
  <c r="K933" i="7"/>
  <c r="K934" i="7" s="1"/>
  <c r="K924" i="7" s="1"/>
  <c r="K758" i="7"/>
  <c r="K763" i="7"/>
  <c r="K764" i="7" s="1"/>
  <c r="K754" i="7" s="1"/>
  <c r="K652" i="7"/>
  <c r="K657" i="7"/>
  <c r="K658" i="7" s="1"/>
  <c r="K648" i="7" s="1"/>
  <c r="K243" i="7"/>
  <c r="J257" i="7" s="1"/>
  <c r="K258" i="7" s="1"/>
  <c r="K259" i="7" s="1"/>
  <c r="K239" i="7" s="1"/>
  <c r="K2193" i="7"/>
  <c r="K2194" i="7" s="1"/>
  <c r="K2183" i="7" s="1"/>
  <c r="K2065" i="7"/>
  <c r="K2066" i="7" s="1"/>
  <c r="K2056" i="7" s="1"/>
  <c r="K2019" i="7"/>
  <c r="K2020" i="7" s="1"/>
  <c r="K2009" i="7" s="1"/>
  <c r="K1938" i="7"/>
  <c r="K1939" i="7" s="1"/>
  <c r="K1929" i="7" s="1"/>
  <c r="K1812" i="7"/>
  <c r="K1813" i="7" s="1"/>
  <c r="K1803" i="7" s="1"/>
  <c r="K1799" i="7"/>
  <c r="K1800" i="7"/>
  <c r="K1801" i="7" s="1"/>
  <c r="K1796" i="7" s="1"/>
  <c r="K1793" i="7"/>
  <c r="K1794" i="7" s="1"/>
  <c r="K1782" i="7" s="1"/>
  <c r="K1773" i="7"/>
  <c r="K1779" i="7"/>
  <c r="K1780" i="7" s="1"/>
  <c r="K1769" i="7" s="1"/>
  <c r="K1709" i="7"/>
  <c r="K1455" i="7"/>
  <c r="K1456" i="7" s="1"/>
  <c r="K1446" i="7" s="1"/>
  <c r="K1251" i="7"/>
  <c r="K1252" i="7"/>
  <c r="K1253" i="7" s="1"/>
  <c r="K1244" i="7" s="1"/>
  <c r="K1229" i="7"/>
  <c r="K1230" i="7"/>
  <c r="K1231" i="7" s="1"/>
  <c r="K1222" i="7" s="1"/>
  <c r="K1207" i="7"/>
  <c r="K1208" i="7"/>
  <c r="K1209" i="7" s="1"/>
  <c r="K1200" i="7" s="1"/>
  <c r="K1185" i="7"/>
  <c r="K1186" i="7"/>
  <c r="K1187" i="7" s="1"/>
  <c r="K1178" i="7" s="1"/>
  <c r="K1163" i="7"/>
  <c r="K1164" i="7"/>
  <c r="K1165" i="7" s="1"/>
  <c r="K1156" i="7" s="1"/>
  <c r="K1141" i="7"/>
  <c r="K1142" i="7"/>
  <c r="K1143" i="7" s="1"/>
  <c r="K1134" i="7" s="1"/>
  <c r="K1119" i="7"/>
  <c r="K1120" i="7"/>
  <c r="K1121" i="7" s="1"/>
  <c r="K1112" i="7" s="1"/>
  <c r="K1108" i="7"/>
  <c r="K1095" i="7"/>
  <c r="K1096" i="7" s="1"/>
  <c r="K1084" i="7" s="1"/>
  <c r="K810" i="7"/>
  <c r="K811" i="7"/>
  <c r="K812" i="7" s="1"/>
  <c r="K802" i="7" s="1"/>
  <c r="K631" i="7"/>
  <c r="K632" i="7"/>
  <c r="K633" i="7" s="1"/>
  <c r="K628" i="7" s="1"/>
  <c r="K519" i="7"/>
  <c r="K520" i="7" s="1"/>
  <c r="K509" i="7" s="1"/>
  <c r="K361" i="7"/>
  <c r="J363" i="7" s="1"/>
  <c r="K364" i="7"/>
  <c r="K365" i="7" s="1"/>
  <c r="K357" i="7" s="1"/>
  <c r="K142" i="7"/>
  <c r="J150" i="7" s="1"/>
  <c r="K151" i="7" s="1"/>
  <c r="K152" i="7" s="1"/>
  <c r="K138" i="7" s="1"/>
  <c r="K1040" i="7"/>
  <c r="K1041" i="7" s="1"/>
  <c r="K1029" i="7" s="1"/>
  <c r="K421" i="7"/>
  <c r="K422" i="7" s="1"/>
  <c r="K406" i="7" s="1"/>
  <c r="K233" i="7"/>
  <c r="K236" i="7"/>
  <c r="K237" i="7" s="1"/>
  <c r="K225" i="7" s="1"/>
  <c r="K132" i="7"/>
  <c r="K135" i="7"/>
  <c r="K136" i="7" s="1"/>
  <c r="K124" i="7" s="1"/>
  <c r="K1054" i="7"/>
  <c r="K1055" i="7" s="1"/>
  <c r="K1043" i="7" s="1"/>
  <c r="K1026" i="7"/>
  <c r="K1027" i="7" s="1"/>
  <c r="K1015" i="7" s="1"/>
  <c r="K956" i="7"/>
  <c r="K940" i="7"/>
  <c r="K945" i="7"/>
  <c r="K946" i="7" s="1"/>
  <c r="K936" i="7" s="1"/>
  <c r="K798" i="7"/>
  <c r="K782" i="7"/>
  <c r="K787" i="7"/>
  <c r="K788" i="7" s="1"/>
  <c r="K778" i="7" s="1"/>
  <c r="K474" i="7"/>
  <c r="J479" i="7" s="1"/>
  <c r="K480" i="7" s="1"/>
  <c r="K481" i="7" s="1"/>
  <c r="K470" i="7" s="1"/>
  <c r="K403" i="7"/>
  <c r="K404" i="7" s="1"/>
  <c r="K393" i="7" s="1"/>
  <c r="K218" i="7"/>
  <c r="K199" i="7"/>
  <c r="K200" i="7" s="1"/>
  <c r="K186" i="7" s="1"/>
  <c r="K73" i="7"/>
  <c r="K74" i="7" s="1"/>
  <c r="K60" i="7" s="1"/>
  <c r="K39" i="7"/>
  <c r="K41" i="7" s="1"/>
  <c r="K27" i="7" s="1"/>
  <c r="K774" i="7"/>
  <c r="K747" i="7"/>
  <c r="K607" i="7"/>
  <c r="J612" i="7" s="1"/>
  <c r="K613" i="7"/>
  <c r="K614" i="7" s="1"/>
  <c r="K603" i="7" s="1"/>
  <c r="K560" i="7"/>
  <c r="K561" i="7" s="1"/>
  <c r="K550" i="7" s="1"/>
  <c r="K487" i="7"/>
  <c r="J492" i="7" s="1"/>
  <c r="K493" i="7" s="1"/>
  <c r="K494" i="7" s="1"/>
  <c r="K483" i="7" s="1"/>
  <c r="K451" i="7"/>
  <c r="K430" i="7"/>
  <c r="J439" i="7" s="1"/>
  <c r="K440" i="7" s="1"/>
  <c r="K441" i="7" s="1"/>
  <c r="K424" i="7" s="1"/>
  <c r="K121" i="7"/>
  <c r="K122" i="7" s="1"/>
  <c r="K108" i="7" s="1"/>
  <c r="K89" i="7"/>
  <c r="K90" i="7" s="1"/>
  <c r="K76" i="7" s="1"/>
  <c r="K23" i="7"/>
  <c r="K25" i="7" s="1"/>
  <c r="K11" i="7" s="1"/>
  <c r="K619" i="7"/>
  <c r="J624" i="7" s="1"/>
  <c r="K625" i="7"/>
  <c r="K626" i="7" s="1"/>
  <c r="K616" i="7" s="1"/>
  <c r="K533" i="7"/>
  <c r="K534" i="7" s="1"/>
  <c r="K522" i="7" s="1"/>
  <c r="K304" i="7"/>
  <c r="K287" i="7"/>
  <c r="J292" i="7" s="1"/>
  <c r="K293" i="7"/>
  <c r="K294" i="7" s="1"/>
  <c r="K283" i="7" s="1"/>
  <c r="K277" i="7"/>
  <c r="K206" i="7"/>
  <c r="J220" i="7" s="1"/>
  <c r="K221" i="7" s="1"/>
  <c r="K222" i="7" s="1"/>
  <c r="K202" i="7" s="1"/>
  <c r="K177" i="7"/>
  <c r="K183" i="7"/>
  <c r="K184" i="7" s="1"/>
  <c r="K170" i="7" s="1"/>
  <c r="K390" i="7"/>
  <c r="K391" i="7" s="1"/>
  <c r="K381" i="7" s="1"/>
  <c r="H134" i="2" l="1"/>
</calcChain>
</file>

<file path=xl/sharedStrings.xml><?xml version="1.0" encoding="utf-8"?>
<sst xmlns="http://schemas.openxmlformats.org/spreadsheetml/2006/main" count="13521" uniqueCount="2088">
  <si>
    <t>Noves consultes externes de l’ICO de Badalona</t>
  </si>
  <si>
    <t>Precio</t>
  </si>
  <si>
    <t>Medición</t>
  </si>
  <si>
    <t>Importe</t>
  </si>
  <si>
    <t>Obra</t>
  </si>
  <si>
    <t>01</t>
  </si>
  <si>
    <t>Presupuesto1901</t>
  </si>
  <si>
    <t>Capítulo</t>
  </si>
  <si>
    <t>02</t>
  </si>
  <si>
    <t>Sistema estructural</t>
  </si>
  <si>
    <t>Título 3</t>
  </si>
  <si>
    <t>Estructura</t>
  </si>
  <si>
    <t>Título 4</t>
  </si>
  <si>
    <t>05</t>
  </si>
  <si>
    <t>Altres</t>
  </si>
  <si>
    <t>'01.02.02.05</t>
  </si>
  <si>
    <t>E7D21323</t>
  </si>
  <si>
    <t>m2</t>
  </si>
  <si>
    <t>Aïllament de gruix 2 cm, amb morter format per ciment i perlita amb vermiculita de 500 kg/m3 de densitat, projectat sobre elements lineals</t>
  </si>
  <si>
    <t>E8B72B25</t>
  </si>
  <si>
    <t>Pintat d'estructures d'acer amb sistemes de protecció amb grau de durabilitat M, per a classe d'exposició C3, segons UNE-EN ISO 12944, format per 2 capes, capa d'imprimació de 80 µm i capa d'acabat de 80 µm, amb un gruix total de protecció de 160 µm, aplicat de forma manual</t>
  </si>
  <si>
    <t>TOTAL</t>
  </si>
  <si>
    <t>03</t>
  </si>
  <si>
    <t>Sistemes d'envolvent i d'acabats exteriors</t>
  </si>
  <si>
    <t>Façanes</t>
  </si>
  <si>
    <t>Obertures</t>
  </si>
  <si>
    <t>'01.03.03.02</t>
  </si>
  <si>
    <t>FRE01A11</t>
  </si>
  <si>
    <t>u</t>
  </si>
  <si>
    <t>FE01 Finestra exterior d'alumini de tipus CS68 amb fulla oculta de Reynaers o equivalent amb trencament de pont tèrmic realitzat amb platines de poliamida de 23mm en forma d'omega reforçades amb fibra de vidre i fixades als perfils d'alumini. Formada per una fulla fixa i una fulla batent. Doble vidre tipus climalit 4+4/12/6mm amb càmera d'aire, baix emissiu tipus plainstar one o equivalent. Inclou premarc, dintell, trencaaigües i perímetre metàl·lic, maneta fixa i tot el necessari per deixar la partida acabada. Mides segons planols.</t>
  </si>
  <si>
    <t>FRE01A13</t>
  </si>
  <si>
    <t>FE02 Finestra exterior fixa d'alumini, de tipus CS68 de Reynaers o equivalent amb trencament de pont tèrmic realitzat amb platines de poliamida de 23mm en forma d'omega reforçades amb fibra de vidre i fixades als perfils d'alumini. Doble vidre tipus climalit 4+4/12/6mm amb càmera d'aire, baix emissiu tipus plainstar one o equivalent.  Inclou premarc, dintell, trencaaigües i perímetre metàl·lic, maneta fixa i tot el necessari per deixar la partida acabada. Mides segons planols.</t>
  </si>
  <si>
    <t>EAM1C115</t>
  </si>
  <si>
    <t>FE03 Porta exterior multiusos d'una batent metàl·lica tipus Neo d'Andreu o equivalent, construïda amb dues xapes internes d'acer de 0,5 mm. acoblades entre si sense soldadura, farcit de poliuretà per injecció, full de gruix 40 mm, rivet cloroprè en solapament de fulla, dues frontisses d'acer de 2,5 mm de gruix de fabricació pròpia, marc tipus CS70 (cantoner) d'1 mm de gruix, amb rivet de cloroprè, ajustat i preparat per la seva fixació a obra mitjançant urpes d'acer. Pany d'embotir inox, cilindre de seguretat, maneta d'inox, forats de clau diàmetre 50mm inox, mastrejat de clau. Fulla d'acer revestit per l'interior d'HPL e: 3mm, color a definir segons mostres. Inclou tot el necessari per deixar la partida acabada. Mides segons planols.</t>
  </si>
  <si>
    <t>04</t>
  </si>
  <si>
    <t>Sistemes de compartimentació i d'acabats interiors</t>
  </si>
  <si>
    <t>Compartimentació interior vertical</t>
  </si>
  <si>
    <t xml:space="preserve">Part massissa </t>
  </si>
  <si>
    <t>'01.04.01.01</t>
  </si>
  <si>
    <t>E6523JAB</t>
  </si>
  <si>
    <t>E01 Envà de plaques de guix laminat tipus W112 de Knauf o equivalent, format per estructura senzilla normal amb perfileria de planxa d'acer galvanitzat, amb un gruix total de l'envà de 120 mm, muntants cada 600 mm de 70 mm d'amplària i canals de 70 mm d'amplària, 2 plaques tipus estàndard (A) a cada cara de 12,5 mm de gruix cada una, fixades mecànicament i aïllament de plaques de llana mineral de roca de resistència tèrmica &gt;= 1,622 m2.K/W i espessor 80mm.  Inclou els reforços per subjectar innodors, piques, barres i mobles, i tot el necessari per deixar la partida totalment acabada.</t>
  </si>
  <si>
    <t>E6528JAB</t>
  </si>
  <si>
    <t>E02 Envà de plaques de guix laminat tipus W112 de Knauf o equivalent, format per estructura senzilla normal amb perfileria de planxa d'acer galvanitzat, amb un gruix total de l'envà de 120 mm, muntants cada 600 mm de 70 mm d'amplària i canals de 70 mm d'amplària, a una cara 2 plaques estandard (A) i a l'altra cara una placa estandard (A) i una placa tipus hidròfuga (H) de 12,5 mm de gruix cada una, fixades mecànicament i aïllament de plaques de llana mineral de roca de resistència tèrmica &gt;= 1,622 m2.K/W i espessor 80mm. Inclou els reforços per subjectar innodors, piques, barres i mobles, i tot el necessari per deixar la partida totalment acabada.</t>
  </si>
  <si>
    <t>E652GJADKXQG</t>
  </si>
  <si>
    <t>E03 Envà de plaques de guix laminat W112 de Knauf o equivalent, format per estructura senzilla normal amb perfileria de planxa d'acer galvanitzat, amb un gruix total de l'envà de 120 mm, muntants cada 600 mm de 70 mm d'amplària i canals de 70 mm d'amplària, 2 plaques tipus resistent al foc (F) a cada cara de 12,5 mm de gruix cada una, fixades mecànicament i aïllament de plaques de llana mineral de roca de resistència tèrmica &gt;= 1,667 m2.K/W ref. 13837 de la serie Envà sec, divisoris d'ISOVER i espessor 80mm. Inclou els reforços per subjectar innodors, piques, barres i mobles, i tot el necessari per deixar la partida totalment acabada.</t>
  </si>
  <si>
    <t>E83E4R6B</t>
  </si>
  <si>
    <t>E05 Extradossat de plaques de guix laminat tipus W626 de Knauf o equivalent, format per estructura autoportant lliure reforçada en H amb perfileria de planxa d'acer galvanitzat, amb un gruix total de l'extradossat de 73 mm, muntants cada 400 mm de 48 mm d'amplaria i canals de 48 mm d'amplaria, amb 2 plaques, una estàndard (A) en la cara interior de 12,5 mm de gruix i l'altre hidròfuga (H) de 12,5 mm de gruix, fixades mecànicament i aïllament amb plaques de llana mineral de roca d'espessor 50mm. Inclou els reforços per subjectar innodors, piques, barres i mobles, i tot el necessari per deixar la partida totalment acabada.</t>
  </si>
  <si>
    <t>E83E4J6B</t>
  </si>
  <si>
    <t>E06 Extradossat de plaques de guix laminat W626 de Knauf o equivalent, format per estructura autoportant lliure reforçada en H amb perfileria de planxa d'acer galvanitzat, amb un gruix total de l'extradossat de 73 mm, muntants cada 400 mm de 48 mm d'amplaria i canals de 48 mm d'amplaria, amb 2 plaques tipus estàndard (A) de 12,5 mm de gruix, fixades mecànicament i aïllament amb plaques de llana mineral de roca d'espessor 50mm. Inclou els reforços per subjectar innodors, piques, barres i mobles, i tot el necessari per deixar la partida totalment acabada.</t>
  </si>
  <si>
    <t>E83E4JGB</t>
  </si>
  <si>
    <t>E07 Extradossat autoportant de cartró guix W626 de Knauf o equivalent, amb perfils de 70mm cada 40cm Dues plaques estandar (A) de 12,5mm. Llana mineral interior e:60mm. Inclou els reforços per subjectar innodors, piques, barres i mobles, i tot el necessari per deixar la partida totalment acabada.</t>
  </si>
  <si>
    <t>E652SHAB</t>
  </si>
  <si>
    <t>E08 Envà de plaques de guix laminat tipus W112 de Knauf o equivalent, format per estructura senzilla normal amb perfileria de planxa d'acer galvanitzat, amb un gruix total de l'envà de 100 mm, muntants cada 600 mm de 70 mm d'amplària i canals de 70 mm d'amplària, 1 placa a cada cara, una hidròfuga (H) de 15 mm i l'altra amb duresa superficial (I) de 15 mm de gruix, fixades mecànicament i aïllament de plaques de llana mineral de roca de resistència tèrmica &gt;= 1,622 m2.K/W d'espessor 80mm. Inclou els reforços per subjectar innodors, piques, barres i mobles, i tot el necessari per deixar la partida totalment acabada.</t>
  </si>
  <si>
    <t>E6523JPR</t>
  </si>
  <si>
    <t>EPR Envà de plaques de guix laminat tipus W112 de Knauf o equivalent provisional, per a limitació de zona de treball.</t>
  </si>
  <si>
    <t>E83ED3AA</t>
  </si>
  <si>
    <t>E04 Extradossat autoportant amb triple placa de cartró-guix de e:15mm resistents al foc (DF) model W628 de Knauf o equivalent, amb muntant de 70mm c/60cm. Resistència al foc mínima EI90. Inclou els reforços per subjectar innodors, piques, barres i mobles, i tot el necessari per deixar la partida totalment acabada.</t>
  </si>
  <si>
    <t>E65284DR</t>
  </si>
  <si>
    <t>E09. Envà de plaques de guix laminat format per estructura doble normal amb perfileria de planxa d'acer galvanitzat, amb un gruix total de l'envà de 200 mm, muntants cada 600 mm de 70 mm d'amplària i canals de 70 mm d'amplària, 2 plaques tipus resistent al foc (F) a cada cara de 15 mm de gruix cada una, fixades mecànicament i aïllament de plaques de llana mineral de roca de resistència tèrmica &gt;= 1,622 m2.K/W</t>
  </si>
  <si>
    <t>'01.04.01.02</t>
  </si>
  <si>
    <t>EAQD0004</t>
  </si>
  <si>
    <t xml:space="preserve">FI01 Subministrament i col·locació (per instal·ladors homologats) de conjunts RAPID DOORS o equivalent amb porta abatible d'1 Full de mesures segons planols format per bastiment Rapid-Ras amb obertura de porta Dins-Empènyer fabricat per perfils extrudits en alumini plata , 3 perns ocults regulables en acer de 3 mm de pala. Subjecció mitjançant cargols oculta a envans, rivet perimetral embotit en el cèrcol per minorar l'impacte de la porta al cèrcol. Rivet d'alumini 1700 tipus Inther o equivalent, encastat en la part inferior de la fulla, de dimensions 12,5x28.5mm i aïllament al soroll aeri de 35Db.
Porta tècnica model Sandvitx de Rapid Doors fabricada amb ànima de polietilè d'alta densitat i terminació en laminat d'alta pressió de 3 mm en color llis o fusta a triar per la D.F., amb bastidor perimetral compacte fenòlic. En el cant del pany porta un perfil d'alumini per a la protecció de cops i el revestiment de la porta.
Pany d'embotir amb norma DIN 18251 per bombí amb clau, condemna bloqueig / desbloqueig o de pas i joc de manetes amb manetes en ´´U´´ amb roseta en acer inoxidable i cordades entre si mitjançant cargols passants segons norma DIN 18254, amb estructura metàl·lica necessaria per a la instal·lació, i tots els elements necessaris per deixar la partida totalment acabada, fins i tot topall d'acer inoxidable collat a terra. Inclou mastrejement de claus a 3 nivells. </t>
  </si>
  <si>
    <t>EAQD0005</t>
  </si>
  <si>
    <t xml:space="preserve">FI02 Subministrament i col·locació (per instal·ladors homologats) de conjunts RAPID DOORS o equivalent amb porta abatible d'1 Full de mesures segons planols format per bastiment Rapid-Ras amb obertura de porta Fora - Estirar fabricat per perfils extrudits en alumini plata , 3 perns ocults regulables en acer de 3 mm de pala. Subjecció mitjançant cargols oculta a envans, rivet perimetral embotit en el cèrcol per minorar l'impacte de la porta al cèrcol. Rivet d'alumini 1700 tipus Inther o equivalent, encastat en la part inferior de la fulla, de dimensions 12,5x28.5mm i aïllament al soroll aeri de 35Db.
Porta tècnica model Sandvitx de Rapid Doors fabricada amb ànima de polietilè d'alta densitat i terminació en laminat d'alta pressió de 3 mm en color llis o fusta a triar per la D.F., amb bastidor perimetral compacte fenòlic. En el cant del pany porta un perfil d'alumini per a la protecció de cops i el revestiment de la porta.
Pany d'embotir amb norma DIN 18251 per bombí amb clau, condemna bloqueig / desbloqueig o de pas i joc de manetes amb manetes en ´´U´´ amb roseta en acer inoxidable i cordades entre si mitjançant cargols passants segons norma DIN 18254, amb estructura metàl·lica necessaria per a la instal·lació, i tots els elements necessaris per deixar la partida totalment acabad,  fins i tot topall d'acer inoxidable collat a terra. Inclou mastrejement de claus a 3 nivells. </t>
  </si>
  <si>
    <t>EAQD0003</t>
  </si>
  <si>
    <t xml:space="preserve">FI03 Subministrament i col·locació (per instal·ladors homologats) de conjunts RAPID DOORS amb porta abatible d'1 Full de mesures segons plànols, format per bastiment Rapid-Acustic fabricat en xapa d'acer galvanitzada de 1,2 mm de gruix recobert en la seva cara de vinil color a escollir per la DF entre colors llisos i colors fusta i en el seu revés recobert amb un tractament de Wash Primer, 3 perns regulables en acer de 3 mm de pala. Subjecció mitjançant abraçadores ocultes en el cèrcol per cordar a l'envà de manera ferma i segura mitjançant cargol allen ocult, fins i tot farcit de poliuretà parcialment, rivet perimetral embotit en el cèrcol per minorar l'impacte de la porta al cèrcol. El setge serà fabricat madiante peça única al gruix de l'envà acabat mil·límetre a mil·límetre per evitar acumulacions de brutícia, la capçalera va cordat a les cames mitjançant brides ocultes d'acer de 2,5 mm de gruix i falques de subjecció entre els mateixos. Rivet d'alumini 1700 tipus Inther o equivalent, encastat en la part inferior de la fulla, de dimensions 12,5x28.5mm i aïllament al soroll aeri de 35Db.
Preu per gruix d'envà fins a 100 mm, per a gruixos superiors veure taula d'augments.
Porta tècnica model Sandwich Plus de Rapid Doors fabricada amb ànima de polietilè d'alta densitat i terminació en laminat d'alta pressió de 3 mm en color llis o fusta a triar per la D.F., amb bastidor perimetral compacte fenòlic.
Pany d'embotir amb norma DIN 18251 per bombí amb clau, condemna bloqueig / desbloqueig o de pas i joc de manetes amb manetes en ´´U´´ amb roseta en acer inoxidable i cordades entre si mitjançant cargols passants segons norma DIN 18254. amb estructura metàl·lica necessaria per a la instal·lació, i tots els elements necessaris per deixar la partida totalment acabada,  fins i tot topall d'acer inoxidable collat a terra. Inclou mastrejement de claus a 3 nivells. </t>
  </si>
  <si>
    <t>EAQD0006</t>
  </si>
  <si>
    <t xml:space="preserve">FI04 Subministrament i col·locació (per instal·ladors homologats) de conjunts RAPID DOORS amb porta abatible d'1 Full de mesures segons plànols, format per bastiment Rapid-Acustic fabricat en xapa d'acer galvanitzada de 1,2 mm de gruix recobert en la seva cara de vinil color a escollir per la DF entre colors llisos i colors fusta i en el seu revés recobert amb un tractament de Wash Primer, 3 perns regulables en acer de 3 mm de pala. Subjecció mitjançant abraçadores ocultes en el cèrcol per cordar a l'envà de manera ferma i segura mitjançant cargol allen ocult, fins i tot farcit de poliuretà parcialment, rivet perimetral embotit en el cèrcol per minorar l'impacte de la porta al cèrcol. El setge serà fabricat madiante peça única al gruix de l'envà acabat mil·límetre a mil·límetre per evitar acumulacions de brutícia, la capçalera va cordat a les cames mitjançant brides ocultes d'acer de 2,5 mm de gruix i falques de subjecció entre els mateixos. Rivet d'alumini 1700 tipus Inther o equivalent, encastat en la part inferior de la fulla, de dimensions 12,5x28.5mm i aïllament al soroll aeri de 35Db.
Preu per gruix d'envà fins a 100 mm, per a gruixos superiors veure taula d'augments.
Porta tècnica model Sandwich Plus de Rapid Doors fabricada amb ànima de polietilè d'alta densitat i terminació en laminat d'alta pressió de 3 mm en color llis o fusta a triar per la D.F., amb bastidor perimetral compacte fenòlic.
Pany d'embotir amb norma DIN 18251 per bombí amb clau, condemna bloqueig / desbloqueig o de pas i joc de manetes amb manetes en ´´U´´ amb roseta en acer inoxidable i cordades entre si mitjançant cargols passants segons norma DIN 18254. amb estructura metàl·lica necessaria per a la instal·lació, i tots els elements necessaris per deixar la partida totalment acabada,  fins i tot topall d'acer inoxidable collat a terra. Inclou mastrejement de claus a 3 nivells. </t>
  </si>
  <si>
    <t>EAQD0007</t>
  </si>
  <si>
    <t xml:space="preserve">FI05 Subministrament i col·locació (per instal·ladors homologats) de conjunts RAPID DOORS amb porta abatible d'1 Full de mesures segons plànols, format per bastiment Rapid-Acustic fabricat en xapa d'acer galvanitzada de 1,2 mm de gruix recobert en la seva cara de vinil color a escollir per la DF entre colors llisos i colors fusta i en el seu revés recobert amb un tractament de Wash Primer, 3 perns regulables en acer de 3 mm de pala. Subjecció mitjançant abraçadores ocultes en el cèrcol per cordar a l'envà de manera ferma i segura mitjançant cargol allen ocult, fins i tot farcit de poliuretà parcialment, rivet perimetral embotit en el cèrcol per minorar l'impacte de la porta al cèrcol. El setge serà fabricat madiante peça única al gruix de l'envà acabat mil·límetre a mil·límetre per evitar acumulacions de brutícia, la capçalera va cordat a les cames mitjançant brides ocultes d'acer de 2,5 mm de gruix i falques de subjecció entre els mateixos. Rivet d'alumini 1700 tipus Inther o equivalent, encastat en la part inferior de la fulla, de dimensions 12,5x28.5mm i aïllament al soroll aeri de 35Db.
Preu per gruix d'envà fins a 100 mm, per a gruixos superiors veure taula d'augments.
Porta tècnica model Sandwich Plus de Rapid Doors fabricada amb ànima de polietilè d'alta densitat i terminació en laminat d'alta pressió de 3 mm en color llis o fusta a triar per la D.F., amb bastidor perimetral compacte fenòlic.
Pany d'embotir amb norma DIN 18251 per bombí amb clau, condemna bloqueig / desbloqueig o de pas i joc de manetes amb manetes en ´´U´´ amb roseta en acer inoxidable i cordades entre si mitjançant cargols passants segons norma DIN 18254. amb estructura metàl·lica necessaria per a la instal·lació, i tots els elements necessaris per deixar la partida totalment acabada,  fins i tot topall d'acer inoxidable collat a terra. Inclou mastrejement de claus a 3 nivells. </t>
  </si>
  <si>
    <t>EABG0018</t>
  </si>
  <si>
    <t>FI06 Porta doble de 220x210cm, tallafocs EI2-C 60 homologada en laboratori autoritzat, de dues fulles d'acer revestit d'HPL e: 3mm, color a definir segons mostres. Placa quadrada i maneta model institucional acabat inox satin de Tesa o equivalent. Bastiment preformat d'acer inoxidable AISI 316 nautic de 2mm de gruix interior amb llana de roca i amb perfil per soldar premarc de 40x40x4mm,  premarc collat mecànicament de forjat a forjat. Inclou juntes intumescents perimetrals, junts i escaires EPDM, ferratges, segellat i reblert de junts amb silicona i/o escuma de poliuretà, cargols i topalls. Selector de portes i palanca antipànic d'inox amb sistema d'accionament per pressió, amb 2 punts de tancament, per a mecanisme vist, homologat segons UNE-EN 1125, dintell i perímetre metàl·lic i tot el necessari per deixar la partida totalment acabada. Normalment tancada.</t>
  </si>
  <si>
    <t>EABG0019</t>
  </si>
  <si>
    <t>FI07 Porta doble de 220x210cm, tallafocs EI2-C 60 homologada en laboratori autoritzat, de dues fulles d'acer revestit d'HPL e: 3mm a les dues cares, color a definir segons mostres. Placa quadrada i maneta model institucional acabat inox satin de Tesa o equivalent. Bastiment preformat d'acer inoxidable AISI 316 nautic de 2mm de gruix interior amb llana de roca i amb perfil per soldar premarc de 40x40x4mm,  premarc collat mecànicament de forjat a forjat Inclou juntes intumescents perimetrals, junts i escaires EPDM, ferratges, segellat i reblert de junts amb silicona i/o escuma de poliuretà, cargols i topalls. Amb selector de portes, palanca antipànic d'inox amb sistema d'accionament per pressió, amb 2 punts de tancament, per a mecanisme vist, homologat segons UNE-EN 1125, dintell i perímetre metàl·lic i tot el necessari per deixar la partida totalment acabada. Normalment tancada.</t>
  </si>
  <si>
    <t>EABG0024</t>
  </si>
  <si>
    <t xml:space="preserve">FI10 Porta d'armari registre tallafocs de 120x210cm, EI2-C 60 conjunt de dues fulles, homologada en laboratori autoritzat, d'acer per pintar. Bastiment preformat d'acer per pintar de 2mm de gruix, llana de roca interior i perfil per soldar a premarc de 40x40x4mm,  premarc collat mecànicament de forjat a forjat. Pany per embotir inox, forat pany de clau de companyia, estructura metàl·lica perimetral necessaria per a la instal·lació, i tots els elements necessaris per deixar la partida totalment acabada. </t>
  </si>
  <si>
    <t>EABG0025</t>
  </si>
  <si>
    <t xml:space="preserve">FI11 Porta d'armari de registre tallafocs de 60x60cm, EI2-C 60 conjunt de dues fulles, homologada en laboratori autoritzat, d'acer per pintar. Bastiment preformat d'acer per pintar de 2mm de gruix, llana de roca interior i perfil per soldar a premarc. Pany per embotir inox, forat pany de clau de companyia, estructura metàl·lica perimetral necessaria per a la instal·lació, i tots els elements necessaris per deixar la partida totalment acabada. . </t>
  </si>
  <si>
    <t>EAQD0002</t>
  </si>
  <si>
    <t>Subministrament i col·locació de porta corredissa formada per una fulla de 43cm de gruix fabricada amb ànima de polietilè d'alta densitat i terminació per l'interior i l'exterior en laminat d'alta pressió de 3 mm, color a definir per la D.F., amb bastidor perimetral compacte fenòlic. Contramarc metàl:lic Eclisse model Syntesis (sense tapajuntes) o equivalent per a cartró guix amb guia de rail extraïble d'alumini 6060 norma UNI 9006: 1 i carros de lliscament amb coixinets de boles revestits amb niló 6,6 elastomèric durabilitat 100.000 cicles UNI EN 1527, amb perfils de xapa galvanitzada SK 0.9 mm de gruix, compost de 14 travessers horitzontals, muntants verticals reforçats, travesser superior metàl:lic. Tot emmarcat per la part del passadís amb platina e:8mm lacada al foc. Pany d'embotir, tirador inox. Recobert amb un tractament de Wash Primer i aïllament al soroll aeri de 35Db.
El setge serà fabricat mitjançant peça única al gruix de l'envà acabat mil·límetre a mil·límetre per evitar acumulacions de brutícia.
Amb guia amb regulació en alçada subjecta a estructura tubular de 60x40 mm per corredissa per fora de l'envà.
Amb perfil metàl·lic per corredissa entre envans.
Preu per gruix d'envà fins a 100 mm, per a gruixos superiors veure taula d'augments.
Porta tècnica model Sandwich Plus de Rapid Doors fabricada amb ànima de polietilè d'alta densitat i terminació en laminat d'alta pressió de 3 mm en color llis o fusta a triar per la D.F., amb bastidor perimetral compacte fenòlic.
Nansa tirador en acer inoxidable inclús tancament norma DIN18251 amb condemna bloqueig / desbloqueig o cilindre amb clau i tots els elements necessaris per deixar la partida totalment acabada.</t>
  </si>
  <si>
    <t>EAM2U010</t>
  </si>
  <si>
    <t>FI13.Porta interior automàtica d’alumini MANUSA o equivalent, corredissa central, fulles tipus T20 i operador Visio 125 o equivalent amb acabat anoditzat. Fusteria composta per porta corredissa doble central de mides segons plànol. Ferraments automàtics d’operador Visio 125 biestable amb desbloqueig. Emboquillat d’acer per pintar e:8mm de mides segons plànol i 52cm de profunditat. Vidres laminat 6+6. Inclou vinil imprès amb sistema ink-jet, imatge a definir per DF. Incorpora sistema anti-volc i senyalització per risc d’impacte.</t>
  </si>
  <si>
    <t>EAM1C143</t>
  </si>
  <si>
    <t>FI14 Porta batent amb dues franges fixes de vidre als laterals i una franja fixa superior. Vidre de les dues fulles abatibles i les dues fulles fixes laterals de vidre trempat e:10mm, a través de tractament tèrmic, amb pomel·les dalt i baix, frens, pany i clau mòbils per a doble fulla i tirador push-pull 26 cromat mate 300-600mm. Vidre superior laminat 5+5. Inclou estructura metàl·lica necessaria per a la instal·lació en el forjat, vinil imprès amb sistema ink-jet, imatge a definir per DF i tots els elements necessaris per deixar la partida totalment acabada, inclou topalls d'acer inoxidable i mastrejament de claus a tres nivells.</t>
  </si>
  <si>
    <t>Acabats exteriors</t>
  </si>
  <si>
    <t>'01.04.01.04</t>
  </si>
  <si>
    <t>EAQD0028</t>
  </si>
  <si>
    <t>MI01 i MI02 Mampara tipus ´´E´´ de la sèrie Movinord 82 de Dynamobel o equivalent. Partició cega fins a 1.40m amb estructura interna d'acer galvanitzat e: 68mm i panells de fusta prensada e:19mm forrat en dues cares de melamina amb tres cares cantejades de PVC e:2mm. Part superior amb vidre laminat 5+5 amb butiral fins a cel ras. Inclou barrera fònica, estructura d'anclatge fins al forjat i tots els elements necessaris per deixar la partida totalment acabada.</t>
  </si>
  <si>
    <t>EAQD0023</t>
  </si>
  <si>
    <t>MI03 i MI04 Mampara tipus ´´Z´´ de la sèrie Line de Dynamobel o equivalent. Partició vidrada amb una porta abatible i 3 parts fixes, segons documentació gràfica. Espessor total de 90 mm. Format per estructura interior d'acer galvanitzat Sendzimir i marcs d'alumini 6060-T6. Elements metàl·lics vistos amb tractament previ de desengrase i aplicació electrostàtica de pols polièster, polimeritzat en forn amb una capa de pintura de 50/90 micras. Vidre fixe laminat 6+6 amb butiral. Fulla de la porta de vidre templet Clarit de 10mm de gruix. Maneta tipus Tesa amb pany d'embotir inox, cilindre de seguretat, forats de clau diàmetre 50mm inox, mastrejat de clau. Inclou barrera fònica, estructura d'anclatge fins al forjat i tots els elements necessaris per deixar la partida totalment acabada.</t>
  </si>
  <si>
    <t>E867U0X1</t>
  </si>
  <si>
    <t>R01 Revestiment vertical de policarbonat tipus Lexan Cliniwall B6200 de Sabic o equivalent d'espessor e: 1,7mm. Col·locat des del terra fins a diferents altures segons plànols. Format de les plaques de 1250x3050mm.</t>
  </si>
  <si>
    <t>K82DHC05</t>
  </si>
  <si>
    <t xml:space="preserve">R02 Revestiment de rajola ceràmica rectificada i colorejada en massa. Format de les peces 30x60cm. Col·locat des del terra fins a cel ras. Inclou la formació de cantoneres tipus Shlüter o equivalent. Color a definir per la DF. </t>
  </si>
  <si>
    <t>E898J2A0</t>
  </si>
  <si>
    <t>R03 Revestiment pintat amb pintura plàstica, una mà de fons i dues d'acabat. Pintat a diferents altures segons planols. Dos colors a definir per la DF.</t>
  </si>
  <si>
    <t>Compartimentació interior horizontal</t>
  </si>
  <si>
    <t>'01.04.02.01</t>
  </si>
  <si>
    <t>K84VHC01</t>
  </si>
  <si>
    <t>CR01 Cel ras registrable i fonoabsorvent tipus D146 de Knauf o equivalent, amb plaques de cartró guix de 60x60cm microperforades. Gruix de la placa 9,5mm amb vores tipus A, model Micro M1 Danolize Plaza. Resistència al Foc A2-s1,d0. Perfileria vista d'alumini lacada de color blanc, de perfils primaris 24/38 i secundaris 24/32 penjats del forjat mitjançant suspensió autonivelladora de barra roscada. Preparat per pintar.</t>
  </si>
  <si>
    <t>K844HC01</t>
  </si>
  <si>
    <t xml:space="preserve">CR02 Cel ras continu de cartró guix format per una placa Knauf o equivalent estàndard (A) e : 15mm, cargolada a estructura metàl·lica d'acer galvanitzat per perfils primaris i secundaris d'entramat ocult. </t>
  </si>
  <si>
    <t>K84VHC02</t>
  </si>
  <si>
    <t>CR03 Cel ras registrable format per plaques metàl·liques de 30cm x llarg variable de Movinord o equivalent, de color blanc, acabat microperforat tipus 24/600. Post pintades amb una aplicació electrostàtica de pintura en pols de poliestirè polimeritzat. Instal·lada sobre perfilaria de cantell recte de 38 i 24mm de base amb subjeccions de suspensió autonivelladora amb barres de rosca. Color a definir per DF.</t>
  </si>
  <si>
    <t>K84VHC03</t>
  </si>
  <si>
    <t>CR04 Cel ras registrable de cartró guix format per una placa Knauf o equivalent hidrófuga (H) e:15mm de 60x60cm. Perfilaria vista d'alumini lacada de color blanc, de perfils primaris 24/38 i secundaris 24/32 penjats del forjat mitjançant suspensió autonivelladora de barra roscada. Preparat per pintar.</t>
  </si>
  <si>
    <t>E83KC7VT</t>
  </si>
  <si>
    <t>CR05 Cel ras exterior de panell plà rectangular de 600x1200mm, d'encenalls de fusta aglomerats amb ciment tipus Heraklith de Knauf o equivalent. Gruix de panell 50mm, Rd=0,6.</t>
  </si>
  <si>
    <t>E7C4B401</t>
  </si>
  <si>
    <t>Aïllament amb placa semirígida de llana mineral de vidre per a aïllaments (MW), segons UNE-EN 13162, de gruix 80 mm, amb una conductivitat tèrmica &lt;= 0,032 W/mK, resistència tèrmica &gt;= 1,25 m2.K/W, col·locat al forjat mitjançant fixacions mecàniques cada 50cm.</t>
  </si>
  <si>
    <t>E9P1U03X</t>
  </si>
  <si>
    <t>P01 Paviment vinílic homogeni en rotlle, de 200cm d'amplada, espessor e: 2mm tipus IQ Optima de Tarkett o equivalent. Inclou pasta allisadora de 3mm. Color a definit per la DF.</t>
  </si>
  <si>
    <t>K9U6HC01</t>
  </si>
  <si>
    <t>m</t>
  </si>
  <si>
    <t>S01 Suministre i col·locació de sòcol de Mitja canya format per perfil PAD20 de Tarkett o equivalent, radi 20mm, amb tots els elements necessaris per deixar la partida totalment acabada.</t>
  </si>
  <si>
    <t>E9U600S2</t>
  </si>
  <si>
    <t>Sòcol de material sintètic, sorra i pols de marbre d'aglomerats amb resines de polièster de 9,5cm d'alçada i 7mm de gruix. Color llis i col·locat amb adhesiu.</t>
  </si>
  <si>
    <t>E898K2A0</t>
  </si>
  <si>
    <t>Pintat de parament horitzontal de guix, amb pintura plàstica amb acabat llis, amb una capa segelladora i dues d'acabat</t>
  </si>
  <si>
    <t>E93A14E0</t>
  </si>
  <si>
    <t>Recrescuda del suport de paviments, de 5 cm de gruix, amb morter de ciment 1:4</t>
  </si>
  <si>
    <t>BT.01.001</t>
  </si>
  <si>
    <t>ud</t>
  </si>
  <si>
    <t>Modificació Quadre General Distribució Hospital (QGBT2) per nova sortida de 250A per edifici ICO incloent interruptor de caixa moldejada amb bloc diferencial model NSX400F Micrologic 2.3 Vigi MB 250A 4P4D de Schneider o equivalent, inclòs modifació d'embarrat, auxiliars, , comandaments integrats i auxiliar varis, totalment connectat, conexionat e integrat al quadre existent. Inclou etiquetat de bornes, etiquetat de frontal amb nom i codi de la nova sortida i modificació del esquema unifilar existent, instal·lació i proves, amb tots els mitjans, accessoris i operacions necessàries per al seu correcte funcionament i modificació.</t>
  </si>
  <si>
    <t>BT.01.002</t>
  </si>
  <si>
    <t>Subministrament i instal·lació de Quadre General Mòdul ICO (QGMI) construït segons documents Especificacions, contenint el material i aparells indicats en els documents CIRCUITS,  amb porta transparent i marc pintat de color a definir per la propietat, de superficie en paret, incloent aparellatge, auxiliars d'interruptors, comandaments integrats, conactors, rellotge, comptadors d'energia Marca Circuitor model CVM-NET 4+ i  auxiliaries varis, totalment connectat i integrat. Fins i tot instal·lació i proves, amb tots els mitjans, accessoris i operacions necessàries per al seu correcte funcionament.</t>
  </si>
  <si>
    <t>BT.01.003</t>
  </si>
  <si>
    <t>Subministrament i instal·lació de Quadre General Clima ICO (QGCL) construït segons documents Especificacions, contenint el material i aparells indicats en els documents CIRCUITS,  amb porta transparent i marc pintat de color a definir per la propietat, de superficie en paret, incloent aparellatge, auxiliars d'interruptors, comandaments integrats, conactors, rellotge i  auxiliaries varis, totalment connectat i integrat. Fins i tot instal·lació i proves, amb tots els mitjans, accessoris i operacions necessàries per al seu correcte funcionament.</t>
  </si>
  <si>
    <t>BT.01.004</t>
  </si>
  <si>
    <t>Subministrament i instal·lació de Quadre Secundari Enllumenat P1 (QLP1) construït segons documents Especificacions, contenint el material i aparells indicats en els documents CIRCUITS,  amb porta transparent i marc pintat de color a definir per la propietat, de superficie en paret, incloent aparellatge, auxiliars d'interruptors, comandaments integrats, conactors, rellotge i  auxiliaries varis, totalment connectat i integrat. Fins i tot instal·lació i proves, amb tots els mitjans, accessoris i operacions necessàries per al seu correcte funcionament.</t>
  </si>
  <si>
    <t>BT.01.005</t>
  </si>
  <si>
    <t>Subministrament i instal·lació de Quadre Secundari Enllumenat P2 (QLP2) construït segons documents Especificacions, contenint el material i aparells indicats en els documents CIRCUITS,  amb porta transparent i marc pintat de color a definir per la propietat, de superficie en paret, incloent aparellatge, auxiliars d'interruptors, comandaments integrats, conactors, rellotge i  auxiliaries varis, totalment connectat i integrat. Fins i tot instal·lació i proves, amb tots els mitjans, accessoris i operacions necessàries per al seu correcte funcionament.</t>
  </si>
  <si>
    <t>BT.01.006</t>
  </si>
  <si>
    <t>Subministrament i instal·lació de Quadre Secundari força P2 (QFP2) construït segons documents Especificacions, contenint el material i aparells indicats en els documents CIRCUITS,  amb porta transparent i marc pintat de color a definir per la propietat, de superficie en paret, incloent aparellatge, auxiliars d'interruptors, comandaments integrats, conactors, rellotge i  auxiliaries varis, totalment connectat i integrat. Fins i tot instal·lació i proves, amb tots els mitjans, accessoris i operacions necessàries per al seu correcte funcionament.</t>
  </si>
  <si>
    <t>BT.01.007</t>
  </si>
  <si>
    <t>Subministrament i instal·lació d'Equip de continuïtat (SAI) tipus torre 400/400Vac de 10 kVA, amb bateria de 15 min de durada, ONLINE. Model MASTERYS GP - Green Power 2.0 range de Socomec o equivalent. Fins i tot instal·lació i proves, amb tots els mitjans, accessoris i operacions necessàries per al seu correcte funcionament.</t>
  </si>
  <si>
    <t>BT.01.008</t>
  </si>
  <si>
    <t>Subministrament i instal·lació de Quadre Subministrament Segur (QSAI) construït segons documents Especificacions, contenint el material i aparells indicats en els documents CIRCUITS,  amb porta transparent i marc pintat de color a definir per la propietat, de superficie en paret, incloent aparellatge, auxiliars d'interruptors, comandaments integrats, conactors, rellotge i  auxiliaries varis, totalment connectat i integrat. Fins i tot instal·lació i proves, amb tots els mitjans, accessoris i operacions necessàries per al seu correcte funcionament.</t>
  </si>
  <si>
    <t>BT.02.1.001</t>
  </si>
  <si>
    <t>Subministrament i instal·lació de cable tipus RZ1-K 1000, Cu, 1x150 mm2, EUROCLASE CPR B2ca s1b, d1, a1,  per safata o tub , incloent terminals, etiqueta, fixacions, p.p de tub i material auxiliar d'instal·lació necessaris per a la seva correcta instal·lació. Totalment instal·lat.</t>
  </si>
  <si>
    <t>BT.02.1.002</t>
  </si>
  <si>
    <t>Subministrament i instal·lació de cable tipus RZ1-K 1000, Cu, 1x70 mm2, EUROCLASE CPR B2ca s1b, d1, a1,  per safata o tub , incloent terminals, etiqueta, fixacions, p.p de tub i material auxiliar d'instal·lació necessaris per a la seva correcta instal·lació. Totalment instal·lat.</t>
  </si>
  <si>
    <t>BT.02.2.001</t>
  </si>
  <si>
    <t>Subministrament i instal·lació de cable tipus RZ1-K 1000, Cu, 3x2,5 mm2, EUROCLASE CPR B2ca s1b, d1, a1,  per safata o tub , incloent terminals, etiqueta, fixacions, p.p de tub i material auxiliar d'instal·lació necessaris per a la seva correcta instal·lació. Totalment instal·lat.</t>
  </si>
  <si>
    <t>BT.02.2.002</t>
  </si>
  <si>
    <t>Subministrament i instal·lació de cable tipus RZ1-K 1000, Cu, 3x4 mm2, EUROCLASE CPR B2ca s1b, d1, a1,  per safata o tub , incloent terminals, etiqueta, fixacions, p.p de tub i material auxiliar d'instal·lació necessaris per a la seva correcta instal·lació. Totalment instal·lat.</t>
  </si>
  <si>
    <t>BT.02.2.003</t>
  </si>
  <si>
    <t>Subministrament i instal·lació de cable tipus RZ1-K 1000, Cu, 5x2,5 mm2, EUROCLASE CPR B2ca s1b, d1, a1,  per safata o tub , incloent terminals, etiqueta, fixacions, p.p de tub i material auxiliar d'instal·lació necessaris per a la seva correcta instal·lació. Totalment instal·lat.</t>
  </si>
  <si>
    <t>BT.02.2.004</t>
  </si>
  <si>
    <t>Subministrament i instal·lació de cable tipus RZ1-K 1000, Cu, 5x16 mm2, EUROCLASE CPR B2ca s1b, d1, a1,  per safata o tub , incloent terminals, etiqueta, fixacions, p.p de tub i material auxiliar d'instal·lació necessaris per a la seva correcta instal·lació. Totalment instal·lat.</t>
  </si>
  <si>
    <t>BT.02.2.005</t>
  </si>
  <si>
    <t>Subministrament i instal·lació de cable tipus RZ1-K 1000, Cu, 1x95 mm2, EUROCLASE CPR B2ca s1b, d1, a1,  per safata o tub , incloent terminals, etiqueta, fixacions, p.p de tub i material auxiliar d'instal·lació necessaris per a la seva correcta instal·lació. Totalment instal·lat.</t>
  </si>
  <si>
    <t>BT.02.2.006</t>
  </si>
  <si>
    <t>Subministrament i instal·lació de cable tipus RZ1-K 1000, Cu, 1x25 mm2, EUROCLASE CPR B2ca s1b, d1, a1,  per safata o tub , incloent terminals, etiqueta, fixacions, p.p de tub i material auxiliar d'instal·lació necessaris per a la seva correcta instal·lació. Totalment instal·lat.</t>
  </si>
  <si>
    <t>BT.02.2.007</t>
  </si>
  <si>
    <t>Subministrament i instal·lació de cable tipus RZ1-K 1000, Cu, 1x50 mm2, EUROCLASE CPR B2ca s1b, d1, a1,  per safata o tub , incloent terminals, etiqueta, fixacions, p.p de tub i material auxiliar d'instal·lació necessaris per a la seva correcta instal·lació. Totalment instal·lat.</t>
  </si>
  <si>
    <t>BT.02.2.008</t>
  </si>
  <si>
    <t>Subministrament i instal·lació de cable tipus SZ1-K 1000, Cu, 3x2,5 mm2, EUROCLASE CPR B2ca s1b, d1, a1,  per safata o tub , incloent terminals, etiqueta, fixacions, p.p de tub i material auxiliar d'instal·lació necessaris per a la seva correcta instal·lació. Totalment instal·lat.</t>
  </si>
  <si>
    <t>BT.02.2.009</t>
  </si>
  <si>
    <t>Subministrament i instal·lació de cable tipus SZ1-K 1000, Cu, 5x2,5 mm2, EUROCLASE CPR B2ca s1b, d1, a1,  per safata o tub , incloent terminals, etiqueta, fixacions, p.p de tub i material auxiliar d'instal·lació necessaris per a la seva correcta instal·lació. Totalment instal·lat.</t>
  </si>
  <si>
    <t>BT.02.2.010</t>
  </si>
  <si>
    <t>Subministrament i instal·lació de cable tipus SZ1-K 1000, Cu, 5x4 mm2, EUROCLASE CPR B2ca s1b, d1, a1,  per safata o tub , incloent terminals, etiqueta, fixacions, p.p de tub i material auxiliar d'instal·lació necessaris per a la seva correcta instal·lació. Totalment instal·lat.</t>
  </si>
  <si>
    <t>BT.02.2.011</t>
  </si>
  <si>
    <t>Subministrament i instal·lació de cable tipus SZ1-K 1000, Cu, 5x16 mm2, EUROCLASE CPR B2ca s1b, d1, a1,  per safata o tub , incloent terminals, etiqueta, fixacions, p.p de tub i material auxiliar d'instal·lació necessaris per a la seva correcta instal·lació. Totalment instal·lat.</t>
  </si>
  <si>
    <t>BT.03.001</t>
  </si>
  <si>
    <t>Subministrament i muntatge de 1 presa de corrent tipus SCHUCKO, 16A, 230V, F+N+T, amb obturador, model SIMON 82 o equivalent, color i model a confirmar per la direcció facultativa,  incloent cablejat, caixa de connexió, etc. Totalment instal·lada amb tots els mitjans, accessoris i material auxiliar necessaris per a la seva correcta instal·lació.
NOTA: L'ordre, model, color i ubicació dels mecanismes es definirà en obra per la direcció facultativa, segons els plans d'arquitectura i estàndards de l'Hospital.</t>
  </si>
  <si>
    <t>BT.03.002</t>
  </si>
  <si>
    <t>Subministrament i muntatge de conjunt de 2 elements d'encastar composta per 2 preses de corrent tipus SCHUCKO, 16A, 230V, F+N+T, amb obturador, model SIMON 82 o equivalent, color i model a confirmar per la direcció facultativa,  incloent cablejat, caixa de connexió, etc. Totalment instal·lada amb tots els mitjans, accessoris i material auxiliar necessaris per a la seva correcta instal·lació.
NOTA: L'ordre, model, color i ubicació dels mecanismes es definirà en obra per la direcció facultativa, segons els plans d'arquitectura i estàndards de l'Hospital.</t>
  </si>
  <si>
    <t>BT.03.003</t>
  </si>
  <si>
    <t>Subministrament i muntatge de conjunt de 3 elements d'encastar composta per 1 presa de corrent tipus SCHUCKO, 16A, 230V, F+N+T, presa  TV/ FM- SAT 0,6-1,5dB +DC, formada per mecanisme de presa separadora final 5226 de TELEVES i pren dades RJ45, model SIMON 82 o equivalent, color i model a confirmar per la direcció facultativa, instal·lat a 2,5m d'altura,  incloent cablejat, caixa de connexió, etc. Totalment instal·lada amb tots els mitjans, accessoris i material auxiliar necessaris per a la seva correcta instal·lació.
NOTA: L'ordre, model, color i ubicació dels mecanismes es definirà en obra per la direcció facultativa, segons els plans d'arquitectura i estàndards de l'Hospital.</t>
  </si>
  <si>
    <t>BT.03.004</t>
  </si>
  <si>
    <t>Subministrament i muntatge de conjunt de 2 elements d'encastar composta per 1 presa de corrent tipus SCHUCKO, 16A, 230V, F+N+T i presa de dades RJ45, model SIMON 82 o equivalent, color i model a confirmar per la direcció facultativa, instal·lat a 2,5m d'alçada sobre porta per sistema de direccionament de pacients,  incloent cablejat, caixa de connexió, etc. Totalment instal·lada amb tots els mitjans, accessoris i material auxiliar necessaris per a la seva correcta instal·lació.
NOTA: L'ordre, model, color i ubicació dels mecanismes es definirà en obra per la direcció facultativa, segons els plans d'arquitectura i estàndards de l'Hospital.</t>
  </si>
  <si>
    <t>BT.03.005</t>
  </si>
  <si>
    <t>pa</t>
  </si>
  <si>
    <t>Suministro e instalación de conexión y alimentación de elementos corrientes débiles con circuito indicado en planos (sistemas de seguridad, intrusión, control de accesos, interfonía, etc.), con p.p. de cajas, tubo, cable, etc. Totalmente instalado.</t>
  </si>
  <si>
    <t>BT.03.006</t>
  </si>
  <si>
    <t>Suministro e instalación de conexión y alimentación de elementos electromecánicos del edificio con circuito indicado en planos (sistemas de seguridad, intrusión, control de accesos, interfonía, etc.), con p.p. de cajas, tubo, cable, etc. Totalmente instalado.</t>
  </si>
  <si>
    <t>BT.03.007</t>
  </si>
  <si>
    <t>Suministro e instalación de conexión y alimentación de unidadi interior de clima habitación con circuito correspondiente, con p.p. de cajas, tubo, cable, etc. Totalmente instalado.</t>
  </si>
  <si>
    <t>BT.03.008</t>
  </si>
  <si>
    <t>Subministrament i muntatge de conjunt de 6 elements d'encastar composta per 2 preses de corrent color vermell per a subministrament Segur i 2 preses de corrent color blanc per a subministrament Normal, tipus SCHUCKO, 16A, 230V, F+N+T, indicació de tensió SAI, amb obturador, i 2 plaques de 2 preses RJ45 CAT6A, amb guardapols tipus S95BF, model CIMA 300 de SIMON o equivalent,  color i model a confirmar per la direcció facultativa, incloent cablejat, caixa de connexió, etc. Totalment instal·lada amb tots els mitjans, accessoris i material auxiliar necessaris per a la seva correcta instal·lació.
NOTA: L'ordre, model, color i ubicació dels mecanismes es definirà en obra per la direcció facultativa, segons els plans d'arquitectura i estàndards de l'Hospital.</t>
  </si>
  <si>
    <t>BT.03.009</t>
  </si>
  <si>
    <t>Subministrament i muntatge de conjunt de 6 elements d'encastar composta per 2 preses de corrent color vermell per a subministrament Segur i 2 preses de corrent color blanc per a subministrament Normal, tipus SCHUCKO, 16A, 230V, F+N+T, indicació de tensió SAI, amb obturador, i 2 plaques de 1 presa RJ45 CAT6A, amb guardapols tipus S95BF, model CIMA 300 de SIMON o equivalent,  color i model a confirmar per la direcció facultativa, incloent cablejat, caixa de connexió, etc. Totalment instal·lada amb tots els mitjans, accessoris i material auxiliar necessaris per a la seva correcta instal·lació.
NOTA: L'ordre, model, color i ubicació dels mecanismes es definirà en obra per la direcció facultativa, segons els plans d'arquitectura i estàndards de l'Hospital.</t>
  </si>
  <si>
    <t>BT.03.010</t>
  </si>
  <si>
    <t>Subministrament i muntatge de conjunt de 6 elements d'encastar composta per 3 preses de corrent color blanc per a subministrament Normal, tipus SCHUCKO, 16A, 230V, F+N+T, indicació de tensió SAI, amb obturador, i 1 placa amb 1 presa RJ45 CAT6A, amb guardapols tipus S95BF, model CIMA 300 de SIMON o equivalent,  color i model a confirmar per la direcció facultativa, incloent cablejat, caixa de connexió, etc. Totalment instal·lada amb tots els mitjans, accessoris i material auxiliar necessaris per a la seva correcta instal·lació.
NOTA: L'ordre, model, color i ubicació dels mecanismes es definirà en obra per la direcció facultativa, segons els plans d'arquitectura i estàndards de l'Hospital.</t>
  </si>
  <si>
    <t>BT.03.011</t>
  </si>
  <si>
    <t>Subministrament i muntatge de conjunt de 6 elements d'encastar a terra, amb tapa i passacables, composta per 2 preses de corrent color vermell per a subministrament Segur i 2 preses de corrent color blanc per a subministrament Normal, tipus SCHUCKO, 16A, 230V, F+N+T, indicació de tensió SAI, amb obturador, i 2 plaques de 2 preses RJ45 CAT6A, amb guardapols tipus S95BF, model CIMA 300 de SIMON o equivalent,  color i model a confirmar per la direcció facultativa, incloent cablejat, caixa de connexió, etc. Totalment instal·lada amb tots els mitjans, accessoris i material auxiliar necessaris per a la seva correcta instal·lació.
NOTA: L'ordre, model, color i ubicació dels mecanismes es definirà en obra per la direcció facultativa, segons els plans d'arquitectura i estàndards de l'Hospital.</t>
  </si>
  <si>
    <t>BT.04.001</t>
  </si>
  <si>
    <t>Subministrament i muntatge de lluminària lineal LED amb font d'alimentació, estanca IP-66 mod. CoreLine WT 120C LED 22S/840 de Philips o equivalent a aprovar per la direcció facultativa, amb difusor de policarbonat, incloent cablejat, caixa de connexió, pp de tub, caixa derivació, grapes, cable, etc. Fins i tot instal·lació i proves, amb tots els mitjans, accessoris i operacions necessàries per al seu correcte funcionament.</t>
  </si>
  <si>
    <t>BT.04.002</t>
  </si>
  <si>
    <t>Subministrament i muntatge de lluminària modular encastada 60x60 equipada mòdul LED de 34 W amb font d'alimentació, difusor opalitzat, incloent cablejat, caixa de connexió, etc; Model  RC132V W60L60 1xLED36S/840 OC UGR&lt;19, 4000K de PHILIPS o equivalent a aprovar per la direcció facultativa. Fins i tot instal·lació i proves, amb tots els mitjans, accessoris i operacions necessàries per al seu correcte funcionament.</t>
  </si>
  <si>
    <t>BT.04.003</t>
  </si>
  <si>
    <t>Subministrament i muntatge de downlight d'encastar en fals ensostro recepció, Model DN471B 1xLED30S/840 C, UGR&lt;19, de PHILIPS o equivalent a aprovar per la direcció facultativa, amb font d'alimentació, incloent cablejat, caixa de connexió,*pp de tub, caixa derivació, grapes, cable, etc. Fins i tot instal·lació i proves, amb tots els mitjans, accessoris i operacions necessàries per al seu correcte funcionament.</t>
  </si>
  <si>
    <t>BT.04.004</t>
  </si>
  <si>
    <t>Subministrament i muntatge de downlight d'encastar en fals ensostro passadissos, Model DN140B PSU D216 1xLED20S/840 C, UGR&lt;19, de PHILIPS o equivalent a aprovar per la direcció facultativa, amb font d'alimentació, incloent cablejat, caixa de connexió, pp de tub, caixa derivació, grapes, cable, etc. Fins i tot instal·lació i proves, amb tots els mitjans, accessoris i operacions necessàries per al seu correcte funcionament.</t>
  </si>
  <si>
    <t>BT.04.005</t>
  </si>
  <si>
    <t>Subministrament i muntatge de downlight d'encastar en fals ensostro passadissos, Model DN135B D215 1xLED20S/840 amb difusor opalitzat blanc, de PHILIPS o equivalent a aprovar per la direcció facultativa, amb font d'alimentació, incloent cablejat, caixa de connexió, pp de tub, caixa derivació, grapes, cable, etc. Fins i tot instal·lació i proves, amb tots els mitjans, accessoris i operacions necessàries per al seu correcte funcionament.</t>
  </si>
  <si>
    <t>BT.04.006</t>
  </si>
  <si>
    <t>Subministrament i muntatge de downlight d'encastar en fals ensostro passadissos, Model RS141B 1xLED6-32-/840 blanc de PHILIPS o equivalent a aprovar per la direcció facultativa, amb font d'alimentació, incloent cablejat, caixa de connexió, pp de tub, caixa derivació, grapes, cable, etc. Fins i tot instal·lació i proves, amb tots els mitjans, accessoris i operacions necessàries per al seu correcte funcionament.</t>
  </si>
  <si>
    <t>BT.04.007</t>
  </si>
  <si>
    <t>Subministrament i muntatge de lluminària tipus downlight de superfície tubular LED blanc model KOMBIC SURFACE 4000K de LAMP o equivalent a aprovar per la direcció facultativa, totalment equipada i instal·lada. Inclou pp de tub, caixa derivació, grapes, cable, etc. Fins i tot instal·lació i proves, amb tots els mitjans, accessoris i operacions necessàries per al seu correcte funcionament.</t>
  </si>
  <si>
    <t>EH32TD69</t>
  </si>
  <si>
    <t>Subministrament i muntatge de Luminària lineal continua LEd encastada a fals sostre amb difusor, interior amb Tira flexible model FINE LED STRIP IP65 24V 5M 9 W/m de la marca LAMP. Model per a LED MID-*POWER, temperatura de color blanc càlid. Amb un grau de protecció IP65. Classe d'aïllament III. Se subministra en bobina de 5 metres i adhesiu 3M a la zona posterior. Aquestes tires permeten el tall modular.</t>
  </si>
  <si>
    <t>BT.04.008</t>
  </si>
  <si>
    <t>Subministrament i muntatge d'aparell d'iluminació d'emergència i senyalització autònom LED, estanca, 160 lúmens, HYDRA LD N3 IP42 de DAISALUX o equivalent, incloent font d'alimentació, cablejat, caixa de connexió, accessoris de muntatge, ancoratge, etc. Totalment instal·lada. Encastada en falsos sostres o de superfície.</t>
  </si>
  <si>
    <t>BT.04.009</t>
  </si>
  <si>
    <t>Subministrament i muntatge d'aparell d'iluminació d'emergènciai senyalització autònom LED, estanca, 250 lúmens, HYDRA LD N6 IP42 de DAISALUX o equivalent, incloent font d'alimentació, cablejat, caixa de connexió, accessoris de muntatge, ancoratge, etc. Totalment instal·lada. Encastada en falsos sostres o de superfície.</t>
  </si>
  <si>
    <t>BT.04.010</t>
  </si>
  <si>
    <t>Subministrament i muntatge d'aparell d'iluminació d'emergènciai senyalització autònom LED, 200 lúmens, model HISSAR N30 EVC de DAISALUX o equivalent, incloent font d'alimentació, cablejat, caixa de connexió, accessoris de muntatge, ancoratge, etc. Totalment instal·lada.</t>
  </si>
  <si>
    <t>BT.04.011</t>
  </si>
  <si>
    <t>Subministrament i muntatge d'interruptor unipolar de superfície, 16A, 230V, model SIMON 82 o equivalent, color i model a confirmar per la direcció facultativa incloent pp de cablejat, caixa, etc. Totalment instal·lat amb tots els mitjans, accessoris i material auxiliar necessaris per a la seva correcta instal·lació.
NOTA: Model, color i ubicació dels mecanismes es definirà en obra per la direcció facultativa, segons els plans d'arquitectura i estàndards de l'Hospital.</t>
  </si>
  <si>
    <t>BT.04.012</t>
  </si>
  <si>
    <t>Subministrament i instal·lació de detector de presència universal de 360º per a enllumenat a 230 Vac, model LEGRAND o equivalent. Inclou part proporcional de cablejat, caixes, etc. Totalment instal·lat amb tots els mitjans, accessoris i material auxiliar necessaris per a la seva correcta instal·lació.</t>
  </si>
  <si>
    <t>BT.05.001</t>
  </si>
  <si>
    <t>Subministrament i instal·lació de safata de reixeta de 200mm, 60 mm d'ala, acer galvanitzat sendizimir, gruix 1,5 mm, incloent soportació, mecanitzat, etc. Totalment instal·lada.</t>
  </si>
  <si>
    <t>BT.05.002</t>
  </si>
  <si>
    <t>06</t>
  </si>
  <si>
    <t>BT.06.001</t>
  </si>
  <si>
    <t>Subministrament i instal·lació de cable de coure nu de 1x35 mm2 per safates incloent connexió sòlida a safata cada 3 m. incloent terminals, fixacions i material auxiliar d'instal·lació necessaris per a la seva correcta instal·lació.</t>
  </si>
  <si>
    <t>BT.06.002</t>
  </si>
  <si>
    <t>Cable de coure aïllat color coberta groc-verd, de 1x35 mm2, per a connexió safata a quadres, incloent fixació sòlida els mateixos.</t>
  </si>
  <si>
    <t>07</t>
  </si>
  <si>
    <t>CD.01.001</t>
  </si>
  <si>
    <t>Subministrament i instal·lació de cable de 12 fibres Òptiques unitubo, instal·lació en interior, multimode 50/125 OM4, construcció ajustada, protecció d'aramida i coberta LSOH, Compleix CPR Euroclass Cca i Dca, Referència 201-112, diàmetre: ± 6.5/8.5mm. Normativa IEC 60794-1-2 E3 aixafament 3000 N/m. Resistència màxima de tracció durant la instal·lació 1500 N i Temperatura de funcionament:-20 °C a +70 °C. complint les següents normativa de contra incendis: IEC 60332-1-2, normativa de certificació individual del cable, IEC 60754-1, normativa d'halògens , IEC 60754-2, normativa de no agents àcids IEC 61034-2, normativa contra fum dens. Conforme a les següents normatives i estàndards, IEC 60793-2-10: tipo A1a.2, ITU G.651.1, IEEE 802.3, EN 60793-2-10: tipo A1a.2, EN 50173-1 Categoria OM4, ISO / IEC 11801 Categoria OM4, TIA / EIA-492 AAAC, ANSI / TIA / EIA-568-C. Ideal per us interior en vertical i horitzontal, coberta de color negre. Marca Excel o equivalent. Incloent connexió, cable, tub, caixes de registre, etiquetatge, connectors, latiguillos i caixes de registres, etc. Fins i tot instal·lació i proves, con tots els mitjans, accessoris i operacions necessàries per al seu correcte funcionament. Inclou garantia de component de 25 anys. Dels fabricants acceptats prèvia aprovació de la direcció facultativa.</t>
  </si>
  <si>
    <t>CD.01.002</t>
  </si>
  <si>
    <t>Subministrament i instal·lació de fuetó de Fibra Òptica Dúplex 50/125 OM4, amb connector LC Dúplex en tots dos extrems. Referència 204-301. Perduda màxima inserció 0.3dB. Atenuació màxima a 1300nm de = 1.5dB. aixafament: 1000N/m. Foc: IEC332-1. Temperatura de funcionament: -20°C a +70 °C. Conforme: Compliment de RoHS, ISO/IEC 11801:2002, EN50173 -1:2002, ANSI TIA/EIA 568B, de 2m de longitud, marca Excel o equivalent.  Incloent connexió, cable, tub, caixes de registre, etiquetatge, connectors, latiguillos i caixes de registres, etc. Fins i tot instal·lació i proves, con tots els mitjans, accessoris i operacions necessàries per al seu correcte funcionament. Inclou garantia de component de 25 anys. Dels fabricants acceptats prèvia aprovació de la direcció facultativa.</t>
  </si>
  <si>
    <t>CD.01.003</t>
  </si>
  <si>
    <t>Subministrament i instal·lació de Pigtail de Fibra Òptica 50/125 OM4, amb connector LC simple. Referència 204-320. Perduda màxima inserció &lt;0.3dB. Atenuació màxima a 1300nm de = 1.0dB. aixafament: 400N/m. Foc: IEC332-1. Temperatura de funcionament: -20°C a +70 °C. Conforme: Compliment de RoHS, ISO/IEC 11801:2002, EN50173 -1:2002, ANSI TIA/EIA 568B, de 2m de longitud, marca Excel o equivalent.  Incloent connexió, cable, tub, caixes de registre, etiquetatge, connectors, latiguillos i caixes de registres, etc. Fins i tot instal·lació i proves, con tots els mitjans, accessoris i operacions necessàries per al seu correcte funcionament. Inclou garantia de component de 25 anys. Dels fabricants acceptats prèvia aprovació de la direcció facultativa.</t>
  </si>
  <si>
    <t>CD.01.004</t>
  </si>
  <si>
    <t>Subministrament i instal·lació de Mòdul de FO OM4 amb 6LC Dúplex, dóna servei a 12FO, per a inserció en Panell Buit Ref.100-230/1. Inclou cassetes d'entroncament per a fusió . No inclou pigtails.  Excel o equivalent de color blau, amb inserció per darrera al panell. Marca Excel o equivalent.  Incloent connexió, cable, tub, caixes de registre, etiquetatge, connectors, latiguillos i caixes de registres, etc. Fins i tot instal·lació i proves, con tots els mitjans, accessoris i operacions necessàries per al seu correcte funcionament. Inclou garantia de component de 25 anys. Dels fabricants acceptats prèvia aprovació de la direcció facultativa.</t>
  </si>
  <si>
    <t>CD.01.005</t>
  </si>
  <si>
    <t>Subministrament i instal·lació de Panell Buit de 1u per a amb espais per a 8 mòduls , permet instal·lar en 1u enllaços de FO i de Coure . Per a mòduls Ref 100-235/6/7 de Coure i mòduls de FO Ref.201-600/1/2. Color Plata Ref. 100-231 marca Excel o equivalent. Panell dedicat a donar servei a enlllaços troncals als racks secundaris.  Incloent connexió, cable, tub, caixes de registre, etiquetatge, connectors, latiguillos i caixes de registres, etc. Fins i tot instal·lació i proves, con tots els mitjans, accessoris i operacions necessàries per al seu correcte funcionament. Inclou garantia de component de 25 anys. Dels fabricants acceptats prèvia aprovació de la direcció facultativa.</t>
  </si>
  <si>
    <t>CD.01.006</t>
  </si>
  <si>
    <t>Subministrament i instal·lació de Rack Environ sèrie CR de 42U d'alçada , Ample 800 i fons 800. Referència 542-4288-GSBF-BK, fabricat en acer galvanitzat, porta davantera de cristall, porta posterior de metall, Panells laterals removibles que proporciona un accés de 360 graus. Accés de cables tant per la part superior com a inferior amb raspall d'entrada. Color disponible negre RAL9004 i gris perla RAL9002 capacitat màxima de càrrega de 600 kg, subministrat amb rodes i suports de fixació. Conforme a les normatives : ANSI/EIA-310-E, IEC 60297-2, DIN 41494 part 1 &amp; 7, de les característiques tècniques indicades en les especificacions de projecte. Fins i tot ventiladors per a refrigeració interna de l'armari i tapes cegues en les zones no utilitzades del rack, dotat amb safata superior amb 4 ventiladors amb termoregulador i sonda temperatura exterior, cable d'alimentació estàndard de 2 m de longitud CEE22/13A per a alimentació de ventiladors, 1 regleta d'alimentació 19´´ amb 8 endollis tipus schuko amb panell de protecció elèctrica 16 amperes i interruptor cadascuna, amb cable de 3 m, connexió pren de terra, Incloent connexió, connectors, tub, etiquetatge, subjeccions, etc. Fins i tot instal·lació i proves, amb tots els mitjans, accessoris i operacions necessàries per al seu correcte funcionament. Inclou garantia de component de 20 anys. Segons plec de condicions tècniques. Dels fabricants acceptats prèvia aprovació de la direcció facultativa,</t>
  </si>
  <si>
    <t>CD.01.007</t>
  </si>
  <si>
    <t>Subministrament i instal·lació de Panell Buit de 1u per a amb espais per a 4 mòduls , permet instal·lar en 1u enllaços de FO i de Coure . Per a mòduls Ref 100-235/6/7 de Coure i mòduls de FO Ref.201-600/1/2.  Color Plata Panell dedicat per a rebre l'enllaç troncal desde el CPD.  Incloent connexió, cable, tub, caixes de registre, etiquetatge, connectors, latiguillos i caixes de registres, etc. Fins i tot instal·lació i proves, con tots els mitjans, accessoris i operacions necessàries per al seu correcte funcionament. Inclou garantia de component de 25 anys. Dels fabricants acceptats prèvia aprovació de la direcció facultativa.</t>
  </si>
  <si>
    <t>CD.01.018</t>
  </si>
  <si>
    <t>Subministrament i instal·lació de Panell de connexió angular Buit amb capacitat per a 24 connectors RJ45, per a muntatge en rack de 19” i 1U d'alçada , amb safata posterior per a la correcta fixació del cable i radi de curvatura . Referència 100-023. Ample 19” (482.5mm), alçada 1u (44mm),en color negre. Frontal Pla i amb capacitat de instal·lar 12 Presses de dades amb direcció a l'esquerra i 12 Presses de dades amb direcció a la dreta , el que redueix el radi de curvatura dels fuetons. No necessita passa fils horitzontal, (fer servir la pressa de dades angular negre Ref.100-213), marca Excel o equivalent.  De els fabricants acceptats prèvia aprovació de la direcció facultativa, amb nivells i característiques indicats en el plec de condicions. Fins i tot instal·lació i proves, amb tots els mitjans, accessoris i operacions necessàries per al seu correcte funcionament. Inclou garantia del sistema complet de 25 anys.</t>
  </si>
  <si>
    <t>CD.01.008</t>
  </si>
  <si>
    <t>Subministrament i instal·lació de Cable de 4 parells U/UTP sense pantalla amb galga de Coure de 23 AWG,Diàmetre exterior aprox.: 8,3 mm, de Categoria 6A per a transmissió de dades fins a 10Gigabit Ethernet. Bobina de 500 metres, Referència 190-189, Compleix CPR Euroclass B2Ca, identificat en la coberta del cable. coberta lliure d'halògens LSOH i conforme a les normatives ISO 11801:2011(Ed.2.2), ISO 61156-5:2009 (Ed.2.0), EN 50173-1:2011, EN 50173-2:2007 (incloent-hi esmena A1:2010), EN 50288-11-1:2011, ANSI/TIA/EIA 568-C.2:2009 incloent-hi tots els paràmetres de Cablejat per a alien cross talk (PS-ANEXT i PS-AACR-F), IEC 60332-1-[1,2]:2004, IEC 60754-[1,2], IEC 61034-[1,2], coberta color Ice Blue, marca Excel o equivalent.  Incloent connexió, cable, tub, caixes de registre, etiquetatge, connectors, latiguillos i caixes de registres, etc. Fins i tot instal·lació i proves, con tots els mitjans, accessoris i operacions necessàries per al seu correcte funcionament. Inclou garantia de component de 25 anys. Dels fabricants acceptats prèvia aprovació de la direcció facultativa.</t>
  </si>
  <si>
    <t>CD.01.009</t>
  </si>
  <si>
    <t>Subministrament i instal·lació de Pressa de dades amb conexcionat sense eines, sense pantalla en format Keystone RJ45 amb obertura en papallona de perfil baix amb una profunditat màxima de 28 mm de Categoria 6A per a transmissió de dades fins a 10Gigabit Ethernet en color negre/blanc. Referència 100-182. Entrada de cable: posterior , superior i inferior. Contacte RJ45: Bronze Fosforós niquelat amb revestiment d'or de 50 micropulgades. Contactes IDC: Aliatge de Bronze Fosforós niquelat, complint la normativa ISO/IEC 11801:2011 (Ed. 2.2), EN 50173-1:2011, EN 50173-2:2007 (incloent-hi l'esmena A1:2010), ANSI/TIA-568-C. 2:2009, IEC 60603-7-41:2010, marca Excel o equivalent amb nivells i característiques indicats en el plec de condicions. Incloent connexió, cable, tub, caixes de registre, etiquetatge,etc. Fins i tot instal·lació i proves, amb tots els mitjans, accessoris i operacions necessàries per al seu correcte funcionament. Inclou garantia de component de 20 anys.</t>
  </si>
  <si>
    <t>CD.01.011</t>
  </si>
  <si>
    <t>Subministrament i instal·lació de Fuetó de 4 parells RJ45-RJ45 de Categoria 6A sense pantalla disseny U/UTP per a transmissió de dades fins a 10Gigabit Ethernet, Referència 100-502 intervals de temperatura de funcionament de -10 º C a 60 º C, intervals de temperatura d'instal·lació de 0 º C a 60 º C, diàmetre de 6 mm, coberta lliure d'halògens LSOH , longitud de 3 metres. Normativa propietats ignifuga : IEC 60332-1, normativa emissió de fums: IEC 61034, marca Excel o equivalent,  amb nivells i característiques indicats en el plec de condicions. Incloent connexió, cable, tub, caixes de registre, etiquetatge,etc. , color blanc. Fins i tot instal·lació i proves, amb tots els mitjans, accessoris i operacions necessàries per al seu correcte funcionament. Inclou garantia del sistema complet de 25 anys.</t>
  </si>
  <si>
    <t>CD.01.012</t>
  </si>
  <si>
    <t>Subministrament i instal·lació d'Encaminador Access Point per a donar cobertura wifi i elements per a sistema sense fil en hotel que permeti connectar dispositius wireless a la xarxa dels diferents usuaris, model AP7030DN de Huawei, ocult en registre en fals sostre en zones comunes, inclòs registre, alimentat per PoE . 
Inclou part proporcional de:
 - Tallafocs Huawei USG6320-AC + AR200. Inclou llicències de seguretat per a 36 mesos.
 - Estudi de cobertura i replantejo Wifi in-situ en obra acabada.
 - Configuració i posada en marxa complet del sistema Wifi.
Els rangs de senyal, velocitat de transferència de dades i banda seran conforme amb la configuració i  necessitats requerides per la propietat per a correcte abast i funcionament. Fins i tot p.p. de controlador centralitzat i programari per a administració de tots els punts, amb dotació mínima de 45 punts d'accés o número amb capacitats necessàries per a la cobertura en les àrees determinades per la propietat. Inclòs desenvolupament d'enginyeria de detall, legalització i configuració. 
Inclòs tots els elements i complements necessaris per a correcte funcionament i compatibilitats concentradors i elements de cablejat estructurat. Inclòs garanties i suport fabricador d'equips i programes. Fins i tot col·locació, connexió, latiguillos, alimentació, revisió mèdica, configuració i programació; construït segons reglament de ICT, normes estàndard IEEE corresponents. Dels fabricants acceptats prèvia aprovació de la direcció facultativa, amb nivells i característiques indicats en el plec de condicions. Fins i tot instal·lació i proves, amb tots els mitjans, accessoris i operacions necessàries per al seu correcte funcionament. 
NOTA: La distribució i número segons ubicació de cada punt wifi és orientativa, s'ha de replantejar la seva posició final en obra segons indicacions de Direcció Facultativa, i comprovar en obra l'abast i cobertura per a la posició definitiva de tots els punts sense fils, mitjançant equips i proves necessàries.</t>
  </si>
  <si>
    <t>CD.01.013</t>
  </si>
  <si>
    <t>Subministrament i instal·lació de roseta de terminació per a encastar i integrar en conjunt portamercanismes, ivori, frontal per a 1 mòdul que permet l'accés a les connexions fins i tot amb la roseta instal·lada, connectors RJ-45 per a dades de categoria 6A amb guardapols, amb accessos de cable posteriors, laterals i inferiors, inclou garantia de component de 25 anys, sèrie SIMON 82 o equivalent dels fabricants acceptats prèvia aprovació de la direcció facultativa, completament instal·lada segons les especificacions de la direcció tècnica. Fins i tot instal·lació i proves, amb tots els mitjans, accessoris i operacions necessàries per al seu correcte funcionament.</t>
  </si>
  <si>
    <t>CD.01.014</t>
  </si>
  <si>
    <t>Subministrament i instal·lació de roseta de 2 mòduls de terminació per a encastar i integrar en conjunt portamercanismes, ivori, frontal per a 1 mòdul que permet l'accés a les connexions fins i tot amb la roseta instal·lada, connectors RJ-45 per a dades de categoria 6A amb guardapols, amb accessos de cable posteriors, laterals i inferiors, inclou garantia de component de 25 anys, sèrie SIMON 82 o equivalent dels fabricants acceptats prèvia aprovació de la direcció facultativa, completament instal·lada segons les especificacions de la direcció tècnica. Fins i tot instal·lació i proves, amb tots els mitjans, accessoris i operacions necessàries per al seu correcte funcionament.</t>
  </si>
  <si>
    <t>CD.01.015</t>
  </si>
  <si>
    <t>Subministrament i instal·lació de roseta de 4 mòduls de terminació per a encastar i integrar en conjunt portamercanismes, ivori, frontal per a 1 mòdul que permet l'accés a les connexions fins i tot amb la roseta instal·lada, connectors RJ-45 per a dades de categoria 6A amb guardapols, amb accessos de cable posteriors, laterals i inferiors, inclou garantia de component de 25 anys, sèrie SIMON 82 o equivalent dels fabricants acceptats prèvia aprovació de la direcció facultativa, completament instal·lada segons les especificacions de la direcció tècnica. Fins i tot instal·lació i proves, amb tots els mitjans, accessoris i operacions necessàries per al seu correcte funcionament.</t>
  </si>
  <si>
    <t>CD.01.016</t>
  </si>
  <si>
    <t>Certificació i etiquetatge enllaços CAT6A prova ISO 11801 ClassEA</t>
  </si>
  <si>
    <t>CD.01.017</t>
  </si>
  <si>
    <t>Mesura atenuació òptica</t>
  </si>
  <si>
    <t>CD.01.019</t>
  </si>
  <si>
    <t>Tub de PVC de 63 mm de Ø, LSZH, totalment instal·lat i rebut amb grapes cada 1,5 m si el muntatge és sobre ensostro o amb morter quan vagi encastat, fins i tot part proporcional de pasamurs per a pas de forjats.</t>
  </si>
  <si>
    <t>CD.02.2.001</t>
  </si>
  <si>
    <t>Suministro e instalación de Càmera de circuit tancat de TV en color tipus *Minidomo d'alta resolució per a interior de les següents característiques:
* Minidomo IP fix WDR d'exterior antivandálic,  dia/nit amb ANAR
* CMOS de 1/3´´, d'escaneig progressiu
* Resolució màxima 4Mp (2688 x 1520)
* Il·luminació mínima 0,03 lux color 0 lux B&amp;N cor ANAR encesos. 
* Compressió H265/H.265/H264/h264  2 fluxos de vídeo
* *Optica Vfai MFZ 2,7-13,5 
* Alimentació 12VCC o PoE,
* IP 66, IK10.
Entrada i sortida d'alarmes, llenguatge ONVIF, Alimentació PoE. Inclou integració en sistema de seguretat amb part proporcional de connexió, tub, caixes de connexió i tot material necessari per a la seva correcta instal·lació. Model H4W4PER2 de HONEYWELL o equivalent dels fabricants acceptats. Totalment instal·lada i tots els mitjans necessaris per a la seva correcta instal·lació.</t>
  </si>
  <si>
    <t>CD.02.3.001</t>
  </si>
  <si>
    <t>Subministrament, muntatge, connexió, proves i posada en servei de sirena d'interior, 1 to, amb font d'alimentació, terminals de connexió per a la font d'alimentació alternativa (6-14Vcc), LED exterior indicador d'estat, supervisat en cas de bateria baixa, antisabotaje de coberta i antisabotaje de paret, fins i tot p.p. de connexió mitjançant  mànega de 4x0,22+2x0,75 mm2 al Bus multiplexat del sistema d'intrusió i accesos existent al Hospital i,tub, caixes de registre i derivació,  segons especificacions tècniques, model SP20ST de HONEYWELL o equivalent.</t>
  </si>
  <si>
    <t>CD.02.3.002</t>
  </si>
  <si>
    <t>Subministrament, muntatge, connexió, proves i posada en servei de contacte magnètic per a muntatge en superfície o encastat en porta normal, fins i tot subministrament de cables de 4 fils protegit per un tub de cable acerat en un tram de més de 1m (blindatge), metàl·lic, distància d'obertura 20  mm, alimentació 12Vcc,  fins i tot p.p. de connexió mitjançant  mànega de 4x0,22+2x0,75 mm2 al Bus multiplexat del sistema d'intrusió, tub, caixes de registre i derivació, segons especificacions tècniques, model EMPS85Wde HONEYWELL o equivalent.</t>
  </si>
  <si>
    <t>CD.02.3.003</t>
  </si>
  <si>
    <t>Subministrament i instal·lació de inteface de sortides alarma per contacte sec per a activació de la matriu de vídeo entre sistema d'intrusió i sistema CCTV. Inclou connexió de font d'alimentació i tots els mitjans necessaris per a la seva correcta instal·lació.</t>
  </si>
  <si>
    <t>CD.02.4.001</t>
  </si>
  <si>
    <t>Subministrament i instal·lació del cablejat necessari entre els diferents mòduls de planta, controladors i els elements de camp de la instal·lació mitjançant BUS de comuniacions amb alimentació POE, fins i tot tot el material necessari per a la seva correcta instal·lació i funcionament del sistema.
Canalitzacions per al pas dels cables des de safata de corrents febles fins a equips de control d'accessos, realitzades en tub d'acer, per a muntatge en superfície M20, fins i tot part proporcional d'elements de subjecció i entroncament, completament instal·lat.</t>
  </si>
  <si>
    <t>CD.02.4.002</t>
  </si>
  <si>
    <t>Subministrament, muntatge, connexió, proves i posada en servei de controlador IP multiporta per connexió a sistema de control de accesos del Hospital, inclou connexió al bus de seguretat de Planta Baixa en el punt indicat en plànols. Marca ACCESOR model a especificar segons sistema de seguretat existente al Hospital. Fins i tot instal·lació i proves, amb tots els mitjans, accessoris i operacions necessàries per a la seva correcta instal·lació, segons el document PLEC DE CONDICIONS.</t>
  </si>
  <si>
    <t>CD.02.4.003</t>
  </si>
  <si>
    <t>Subministrament, muntatge, connexió, proves i posada en servei de mòdul de control de porta segura amb connexió a controlador, entrada de sensor de porta i sortida de control per a pany elèctric amb 2 entrades digitals configurables i 2 sortides de relé, inclou alimentació , a instal·lar en caixa metàl·lica en zona registable. Model ACCESOR equivalent al sistema de seguretat existent del Hospital, segons el document PLEC DE CONDICIONS. Fins i tot instal·lació i proves, amb tots els mitjans, accessoris i operacions necessàries per a la seva correcta instal·lació.</t>
  </si>
  <si>
    <t>CD.02.4.004</t>
  </si>
  <si>
    <t>Subministrament, muntatge, connexió, proves i posada en servei de lector de proximitat amb autenticació i xifrat de dades mitjançant algorismes d'encriptació AES i 3DES d'alta seguretat, compatible amb sistema de seguretat existent al Hospital marca ACCESOR, indicació òptic-acústica d'estats, muntat encastat. Fins i tot instal·lació i proves, amb tots els mitjans, accessoris i operacions necessàries per a la seva correcta instal·lació, segons el document PLEC DE CONDICIONS. Inclou mecanisme/polsador d'obertura de porta en costat oposat amb marc embellidor de model E2 de GIRA o equivalent, de dimensions i color segons *DF.</t>
  </si>
  <si>
    <t>CD.02.4.005</t>
  </si>
  <si>
    <t>Subministrament, muntatge, connexió, proves i posada en servei de pany elèctric d'alta resistència fabricat en acer amb una resistència al trencament de fins a 750 kg, permetrà el canviar de mà, reversible, alimentació 24Vdc. Inclou front o armadura curta en acer inoxidable, fins i tot establert connexió amb mòdul de porta. Fins i tot instal·lació i proves, amb tots els mitjans, accessoris i operacions necessàries per a la seva correcta instal·lació, segons el document PLEC DE CONDICIONS, dels fabricants acceptats.</t>
  </si>
  <si>
    <t>CD.03.001</t>
  </si>
  <si>
    <t>Subministrament, muntatge, connexió, proves i posada en servei de sistema d'Avís Emergència Assistència Minusvàlid compost per:
- Aplicació de programari ELEACARE de ELEA SOLUCIONS o equivalent prèvia aprovació de la propietat i la direcció facultativa. Configuració en PC Recepció per a recepció d'avisos del sistema.
- Passarel·la ELEA-GW per a la supervisió i el control de dispositius de forma bidireccional a través de protocols sense fils standards com Enocean i connectar-los amb IoT. Recepció d'avisos originats per sensors en les condícies i banys de l'edifici.
- Integració en xarxa Ethernet IP de l'edifici.
- Llicències.
Fins i tot instal·lació i proves, amb tots els mitjans, accessoris i operacions necessàries per a la seva correcta instal·lació, segons el document PLEC DE CONDICIONS, dels fabricants acceptats.</t>
  </si>
  <si>
    <t>CD.03.002</t>
  </si>
  <si>
    <t>Configuració  i posada en servei de la instal·lació, incloent: Entrada de dades de configuració de la instal·lació; Proves generals i posada en servei; Lliurament de documentació i cursets de formació d'acord amb el que es preveu en les especificacions generals.</t>
  </si>
  <si>
    <t>CD.03.003</t>
  </si>
  <si>
    <t>Suministro e instalación de mecanismo de llamada y señalización para baños asistidos, según CTE DB SUA 3, permitiendo al usuario saber que su llamada ha sido recibida. Modelo ELEA-TOUCH de ELEA SOLUCIONES o equivalente. Incluye mecanismo de llamada por pulsador y tirador con cordón de altura variable con comunicación inalámbrica estándar ENOCEAN ISO/IEC 14543-3-10, incluye fuente de alimentación 5V - 24V, conexión a circuito complementario (grupo) y batería de emergencia. Incluso caja de empotrar, montaje, cableado, verificación y documentación técnica.  Incluyendo cableado, caja de conexión, etc. Incluso instalación y pruebas, con todos los medios, accesorios y operaciones necesarias para su correcta instalación.</t>
  </si>
  <si>
    <t>CD.03.005</t>
  </si>
  <si>
    <t>Subministrament i instal·lació de balisa acústic lluminosa per a banys assistits per a instal·lació en paret, segons CTE DB SUA 3,. Model ELEA-LIGHT de ELEA SOLUCIONS o equivalent. Inclou led d'alta intensitat i diferenciació de senyals lluminosos, brunzidor, comunicació sense fil estàndard ENOCEAN ISO/IEC 14543-3-10. Inclou font d'alimentació 5V - 24V, connexió a circuit complementari (grup) i bateria d'emergència. Fins i tot muntatge, cablejat, verificació i documentació tècnica.  Incloent cablejat, caixa de connexió, etc. Fins i tot instal·lació i proves, amb tots els mitjans, accessoris i operacions necessàries per a la seva correcta instal·lació.</t>
  </si>
  <si>
    <t>CD.04.001</t>
  </si>
  <si>
    <t>Subministrament i instal·lació de sistema de repartiment de CATV per a distribució en edifici compost de:
MINI- REPART.5..2400*MHz ´´EasyF´´ 2D 4,3/4dB model 543503 de TELEVES o equivalent,
MINI- DERIV. 5...2400*MHz ´´EasyF´´ 2D 12*dB TA model 542503 de TELEVES o equivalent,
MINI- REPART.5..2400*MHz ´´EasyF´´ 3D 8,5/7,5dB model 543603 de TELEVES o equivalent,
Inclou p.p. de resistències de tancament, col·locació, connexió, i ajust; construït segons reglament de ICT. Completament instal·lada segons les especificacions de la direcció tècnica. Fins i tot instal·lació i proves, amb tots els mitjans, accessoris i operacions necessàries per al seu correcte funcionament.
NOTA:Inclou connexió a instal·lació existent i adaptació a sistema Hospital.</t>
  </si>
  <si>
    <t>CD-04.002</t>
  </si>
  <si>
    <t>Subministrament i instal·lació de canalització i cablejat coaxilar per a instal·lació de CATV compost per:
- Cable coaxial d'interior de 75 Ohm , (coberta lliure d'halògens Euroclase  Bca-s1b, d1, a1) amb 30 *dB/100m d'atenuació a 2.150Mhz (Tipus C), per a xarxa de dispersió de sistemes de TV terrestre i TV satèl·lit analògica i digital, FM i DAB (ràdio digital), 
Inclou p.p. de tub rígid o flexible segons plec de condicions tècniques, mínim DN32mm, connectors, petit material, cable guia, connexió . Totalment instal·lat segons les especificacions de la direcció tècnica. Fins i tot instal·lació i proves, amb tots els mitjans, accessoris i operacions necessàries per al seu correcte funcionament.</t>
  </si>
  <si>
    <t>CD.05.001</t>
  </si>
  <si>
    <t>Subministrament, muntatge i instal·lació de Controlador i gestor de sistema, 8 entrades àudio commutades a 4 sortides d'àudio, gestor via 2 canals de missatges pregrabats integrat. Sota consum d'alimentació en la manera d'espera, excel·lent qualitat del so: més de 106 dB de relació senyal a soroll, fins a 85 minuts d'emmagatzematge digital intern de missatges. El controlador processa, supervisa, i controla totes les funcions d'àudio en el sistema. Ampliable fins a 492 zones i 16 estacions de trucada. Inclosos, supervisió interna i d'unitats  externes. El controlador ve equipat amb 12 zones, 18 entrades de contacte GPI, 19 sortides de contacte GPO, i gestiona una càrrega d'altaveus de fins a 2000 W de potència. Addicionalment, el numero de zones i potència són ampliables afegint fins a 20 enrutadors externs i 40 amplificadors de  2x 500W, certificat EVAC segons UNE-EN 54-16, Alimentació de corrent continu 21–32 V CC., dimensions 19´´/2U. Model PVA-4CR12 de BOSCH o equivalent. Inclòs p.p de tub, connexions, instal·lació i proves, amb tots els mitjans, accessoris i operacions necessàries pel seu correcte funcionament.</t>
  </si>
  <si>
    <t>CD.05.002</t>
  </si>
  <si>
    <t>Subministrament, muntatge i instal·lació d'Amplificador d'àudio professional de 2x 500 W, funciona des de la xarxa elèctrica i des d'una font d'alimentació de CC. La tensió de sortida està galvànicament aïllada, supervisió constant per a detectar fallades de connexió a terra, manera d'estalvi d'energia i ventiladors de temperatura controlada redueixen el consum d'energia i els nivells de soroll. Les funcions de control i supervisió mitjançant el bus CA. Sortida flotant de 100 V o sortida de potència de 70 V,  etapa amplificadora d'alt rendiment en tecnologia de classe D, protegit contra ralentí i curtcircuit de sortides, alimentació 120 a 240 V (50/60 Hz) o reserva d'emergència de 24 V CC.  Memòria FLAIX no volàtil per a les dades de configuració, supervisió interna i de línies d'altaveus,  relés d'àudio integrats, certificat EVAC segons UNE-EN 54-16,  dimensions 19´´/2U.  Model PVA-2P500 de BOSCH o equivalent. Inclòs p.p de tub, connexions, instal·lació i proves, amb tots els mitjans, accessoris i operacions necessàries pel seu correcte funcionament.</t>
  </si>
  <si>
    <t>CD.05.003</t>
  </si>
  <si>
    <t>Subministrament, muntatge i instal·lació d'Estació de trucada bàsica fins a 492 zones, micròfon de coll flexible amb protecció *antirruido i supervisió permanent, 20 tecles, pantalla LC il·luminada i altaveu integrat. Les funcions de control i supervisió mitjançant el bus CA. Pot modificar-se per a adaptar-la a les necessitats de l'usuari connectant fins a cinc extensions d'estació de cridada PVA-20CSE, cadascuna d'elles amb 20 botons de selecció personalitzables. Altres propietats: 5 tecles de menú/funció (preprogramades): 1 indicador verd o 1 indicador groc per cada botó, 15 botons de selecció (personalitzables): dos indicadors (verd/vermell) per cada botó, etiqueta amb coberta transparent: l'etiqueta pot canviar-se en qualsevol moment, pot utilitzar-se com a dispositiu independent o de sobretaula/encastat en un bastidor, supervisió interna amb registre d'errors:  conforme amb totes les normes nacionals i internacionals rellevants, fàcil configuració: ús de l'assistent de configuració o del programari IRIS-*Net, port CA BUS 10, 20 o 62,5 kbit/s, 1 RJ-45, longitud màxima 1000 m certificat EVAC segons UNE-EN 54-16, model PVA-15CST de BOSCH o equivalent. Inclòs p.p de tub, connexions, instal·lació i proves, amb tots els mitjans, accessoris i operacions necessàries pel seu correcte funcionament.</t>
  </si>
  <si>
    <t>CD.05.004</t>
  </si>
  <si>
    <t>Subministrament, muntatge i instal·lació de Pack de 6 targetes de supervisió de final de línia d'altaveus, detecció de to pilot en línies d'altaveus de 100 V, indicacions LED del to pilot, possibilitat de connexió en cadena per a supervisió de diverses zones en un únic contacte d'entrada, encaixa espais proveïts en altaveus específics de Bosch, connexió retorno 2-fils, certificació EN 5416, certificat EVAC segons UNE-EN 54-16, model PLN-1EOL de BOSCH o equivalent. Inclòs p.p de tub, connexions, instal·lació i proves, amb tots els mitjans, accessoris i operacions necessàries pel seu correcte funcionament.</t>
  </si>
  <si>
    <t>CD.05.005</t>
  </si>
  <si>
    <t>Subministrament i instal·lació d'Armari de 18U d'altura i amplària normalitzada de 19''. Fons 800 mm. Entrada de cables superior. Panells d'acer de 15 dècimes i acabats amb pintura epoxi. Inclou rodes i panells practicables. Quan se subministra muntat inclou tots els elements necessaris per a albergar i connectar els equips que componen el sistema de megafonia, amb el funcionament verificat i l'adequada documentació tècnica. Model SNTR amb ventilador de 4 rotors per accionament de termòstat de BOSCH o equivalent . Totalment muntat,cablejat, connexió, etiquetatge, incloent porta de cristall amb clau i subjecció a paret. Totalment instal·lada amb tots els mitjans necessaris per a la seva correcta instal·lació.</t>
  </si>
  <si>
    <t>CD.05.006</t>
  </si>
  <si>
    <t>Subministrament i instal·lació de sistema d'alimentació de rack de megafonia, fins i tot establert connexió de control,  per a protecció contra caigudes en tensió i *sobretensiones, segons l'EN-54-4 amb certificat EVAC segons EN 544. Es disposarà d'indicadors mitjançant pilots LED en el rack de megafonia de: estat de l'alimentació, estat de les bateries i fallada de la tensió de sortida. Inclòs p.p de tub, connexions, instal·lació i proves, amb tots els mitjans, accessoris i operacions necessàries pel seu correcte funcionament.</t>
  </si>
  <si>
    <t>CD.05.007</t>
  </si>
  <si>
    <t>Instal·lació elèctrica per al sistema de megafonia  format per multiconductor, no propagador de la flama, lliure d'halògens, baixa emissió de fums i baixa*corrisivitat, SZ1K (AS+), sobre safata de corrents febles (a subministrar per uns altres) o baix tub metàl·lic, fins i tot p.p. de sujecció de tub, caixes de derivació RF-90, ancoratges i fixacions, garantint connexions RF-90 segons norma EN-54 i ITC-BT-28.  Fins i tot instal·lació i proves, amb tots els mitjans, accessoris i operacions necessàries per a la seva correcta instal·lació.</t>
  </si>
  <si>
    <t>CD.05.008</t>
  </si>
  <si>
    <t>Posada en marxa del rack i del sistema de megafonia incloent programari PC servidor per a controlador de xarxa i múltiples usuaris i  PC per a programari de megafonia, ref. PRS SWCS, PRS-CSC-E i SNTR-PC. Ajust de nivells d'àudio d'entrada i sortida, verificació del correcte funcionament de tots els elements instal·lats i garantint compliment normativa EN-54, explicació de la utilització dels equips, programació, si és necessari, de paràmetres i ajustos en sistemes controlats per ordinador. Inclou muntatge i instal·lació d'equips, cables o connexions i tot el material necessari per al seu correcte funcionament.</t>
  </si>
  <si>
    <t>CD.05.009</t>
  </si>
  <si>
    <t>Subministrament, muntatge i instal·lació de carregador de bateries d'emergència, segons UNE-EN 54-4, model PLN-24CH12 de BOSCH o equivalent. Fins i tot font d'alimentació, sortides protegides i protecció contra caigudes de tensió i *sobretensiones amb p.p de material auxiliar, connexions, instal·lació i proves, amb tots els mitjans, accessoris i operacions necessàries pel seu correcte funcionament.</t>
  </si>
  <si>
    <t>CD.05.010</t>
  </si>
  <si>
    <t>Subministrament, muntatge i instal·lació de bateries d'emergència, segons UNE-EN 54-4, model IPS-BAT12V-45AH de BOSCH o equivalent. Inclòs p.p de material auxiliar, connexions, instal·lació i proves, amb tots els mitjans, accessoris i operacions necessàries pel seu correcte funcionament.</t>
  </si>
  <si>
    <t>CD.05.011</t>
  </si>
  <si>
    <t>Subministrament i instal·lació d'Altaveu, 2,5´´, 6W/90*dB, 85 Hz a 20 kHz, gran angle obertura 180°/4kHz/-6dB, ABS, blanc RAL 9003, IP44, 100V, certificat EVAC segons UNE-EN 54-24. Inclou accessoris d'instal·lació i cúpula ignífuga. Fabricat d'acer i dissenyat segons norma de seguretat i instal·lació EN 60065. Certificat per agència autoritzada segons norma EN54-24, model LC5-WC06E4 de BOSCH o equivalent. Inclou part proporcional de tubs, caixes, cablejat, etc. Totalment instal·lada i tots els mitjans necessaris per a la seva correcta instal·lació segons normativa EN-54.</t>
  </si>
  <si>
    <t>CD.05.012</t>
  </si>
  <si>
    <t>Subministrament i instal·lació d'Altaveu modular de sostre, 6´´,12W/100dB, coaxial de 2-vies, qualitat musical, reixeta acer, blanc RAL 9010, 100V. Per a sostres alts, amb accessoris de muntatge, certificat EVAC segons UNE-EN 54-24. Inclou accessoris d'instal·lació i cúpula ignífuga. Fabricat d'acer i dissenyat segons norma de seguretat i instal·lació EN 60065. Certificat per agència autoritzada segons norma EN54-24, model  LC1-UM12E8 de BOSCH o equivalent. Inclou part proporcional de tubs, caixes, cablejat, etc. Totalment instal·lada i tots els mitjans necessaris per a la seva correcta instal·lació segons normativa EN-54.</t>
  </si>
  <si>
    <t>AT.001</t>
  </si>
  <si>
    <t>Ajudes d'obra de paleta necessàries per a dur a terme el muntatge dels elements del projecte deixant els treballs executats en perfectes condicions d'acabat. Per a la seva posada en funcionament de manera enunciativa però no limitativa aquestes operacions seran les següents:
- Replanteig i marcar en obra abans d'executar.
- Obertura i encegat de regates.
- Obrir i rematar orificis o passos ignífugs si fos el cas en paraments verticals i horitzontals per al pas de qualsevol tipus d'instal·lació. 
- Col·locació muntatge i fixació de pasamurs.
- Fixació de les soportación.
- Obertura i col·locació de registres de qualsevol mesura, premarc, marc, tapa i embellidor inclòs, completament acabada.
- Construcció amb perfilaria metàl·lica de tots els elements d'acabat del centre de transformació, bancades i suport d'armaris elèctrics.
- Perforacions de qualsevol diàmetre en forjats i murs.
- Encegat de tubs corrugats de qualsevol diàmetre.
- Construcció amb obra de sombrerets per a la sortida o entrada d'instal·lacions.
- Col·locació i acabat de caixes per a elements encastats.
- Realització de forats en falsos sostres i tancaments i rematades d'aquests.
- Trepants i segellat dels passos d'instal·lacions.
- Retirada de la runa i enderrocs resultant de les mateixes ajudes.
- Arquetes, amb marc i tapa inclosa, per a la connexió de les xarxes interiors i exteriors.</t>
  </si>
  <si>
    <t>AT.002</t>
  </si>
  <si>
    <t>Legalització de la instal·lació, incloent l'elaboració de projecte, taxes de visat, etc i quantes gestions siguin necessàries davant els organismes competents.</t>
  </si>
  <si>
    <t>AT.003</t>
  </si>
  <si>
    <t>Subministrament de documentació  ´´as built´´ a la finalització de les obres (manual de la instal·lació, manuals de funcionament, manuals de manteniment, protocols de proves, controls de qualitat, documentació tècnica d'equips, projecte definitiu, amb plans en programa CAD, etc),</t>
  </si>
  <si>
    <t>Grup bessó de dos electrobombes , de fosa, rotor sec, connexió embridada, de la firma WILO model Stratos-D 40/1-16 PN 6/10 o equivalent prèvia aprovació de la direcció facultativa, cabal 4128 l/h presió disponible 10 mca, complint els requeriments del document Especificacions. Inclòs suportació de la bomba, contrabrides, juntes i cargols. Inclòs instal·lació i proves, amb tots els mitjans, accessoris i operacions necessàries pel seu correcte funcionament.</t>
  </si>
  <si>
    <t>Ud</t>
  </si>
  <si>
    <t>Subministrament i muntatge d'unitat bomba de calor aigua-aire BC-01 amb grup hidràulic i dipòsit d'inèrcia incorporat, amb carcassa en xapa d'alumini d'intempèrie sobre bastidor d'acer galvanitzat pintat al forn, aïllada tèrmica i acústicament en el seu interior, muntada sobre amortidors antivibratoris adequats al seu pes i dimensions i base antilliscant, compressor semi hermètic de cargol inverter , de la signatura CARRIER model 30 RQP-0180-A o equivalent dels fabricants acceptats prèvia aprovació de la direcció facultativa, de les característiques i elements auxiliars indicats i complint els requeriments del document Especificacions. Inclòs passarel·la necessària per a la integració amb el sistema de GTC de l'edifici. Inclòs instal·lació i proves, amb tots els mitjans, accessoris i operacions necessàries per al seu correcte funcionament.
Característiques tècniques bomba de calor:
4 tubs.
Potència frigorífica: 167,6 kW.
Capacitat de recuperació de calor: 47,3 kW.
ESEER: 4,05 kW/kW
Salt tèrmic: 7-12 °C
Potència calorífica 180kW
Capacitat de recuperació de calor: 55,9 kW.
SCOP: 3,37 kW/kW
Salt tèrmic: 45-40 °C
Característiques tècniques grup hidràulic:
Circuit de calor: Q=31671 l/h P=9 mca
Circuit de fred: Q 33165 l/h P=15 mca.</t>
  </si>
  <si>
    <t>Subministrament i muntatge d'unitat de tractament d'aire tipus UTA-01, impermeabilitzada per a instal·lar en intempèrie, de la signatura TROX model TKM 50 HE o equivalent dels fabricants acceptats prèvia aprovació de la direcció facultativa, formada per les seccions, incloent tots els accessoris i de les característiques tècniques indicades en la Fulla de Dades corresponent, complint els requeriments del document Especificacions. Inclòs interruptor de cort d'emergència per polsador en l'exterior de la unitat i elements de protecció necessaris per a possessió de certificat CE. Muntada sobre suports antivibratoris adequats al seu pes i dimensions. Inclòs càrrega i transport fins a peu d'obra, descàrrega de camió, ubicació en coberta , ancoratge, anivellament, i tots els mitjans necessaris per al correcte desenvolupament dels treballs.Inclòs instal·lació i proves, amb tots els mitjans, accessoris i operacions necessàries per al seu correcte funcionament.</t>
  </si>
  <si>
    <t>Escalfador elèctric per al servei de a.c.s. instantània, de la signatura JUNKERS model ED 6 o equivalent prèvia aprovació de la direcció facultativa, amb alimentació monofàsica a 230 V, encès per interruptor hidràulic, potència útil de 6 Kw, selector de temperatura de a.c.s. amb dues possibilitats de potència, rang de cabal 3,4 l/min., amb filtre en l'entrada d'aigua freda i limitador de seguretat de temperatura contra sobreescalfament. Inclou soportació. Inclòs instal·lació i proves, amb tots els mitjans, accessoris i operacions necessàries per al seu correcte funcionament.</t>
  </si>
  <si>
    <t>Fan coil tipus F-01 de cassette ,amb filtre de 10 mm de gruix rentable regenerable amb eficàcia 95% gravimètrica, connexió a quatre tubs, amb ventiladors EC , de 3 velocitats oberts IP20, safata de recollida de condensats aïllada, bateries de tubs de coure i aletes tipus persiana d'alumini, inclòs latiguillos de connexió, de la signatura CARRIER model 42GW 309D o equivalent prèvia aprovació de la Direcció Facultativa de les característiques següents: - Cicle de fred: -Potència total: 4,93 kW -Tª aigua: 7/12 °C -Condicions entrada d'aire:24 °C/50%HR -Cabal d'aigua 860 l/h -Pèrdua de càrrega: 15,3 kPa. - Cicle de calor: -Potència total: 7,79 kW -Tª aigua: 45/40 °C -Condicions entrada d'aire:21 °C/50%HR -Cabal d'aigua: 680 l/h -Pèrdua de càrrega: 8,4 kPa. Fins i tot connexió a circuit d'aigua. Fins i tot instal·lació i proves, amb tots els mitjans, accessoris i operacions necessàries per a la seva correcta instal·lació. Inclosa la canonada de recollida de condensats fins a l'habitació humida més pròxim, la bomba de condensats de l'equip i el termòstat ambienti per a la sala.</t>
  </si>
  <si>
    <t>Fan coil tipus F-02 de cassette ,amb filtre de 10 mm de gruix rentable regenerable amb eficàcia 95% gravimètrica, connexió a quatre tubs, amb ventiladors EC , de 3 velocitats oberts IP20, safata de recollida de condensats aïllada, bateries de tubs de coure i aletes tipus persiana d'alumini, inclòs latiguillos de connexió, de la signatura CARRIER model 42GW 609D o equivalent prèvia aprovació de la Direcció Facultativa de les característiques següents: - Cicle de fred: -Potència total: 3,25 kW -Tª aigua: 7/12 °C -Condicions entrada d'aire:24 °C/50%HR -Cabal d'aigua 559 l/h -Pèrdua de càrrega: 8,9 kPa. - Cicle de calor: -Potència total: 5,80 kW -Tª aigua: 45/40 °C -Condicions entrada d'aire:21 °C/50%HR -Cabal d'aigua:499 l/h -Pèrdua de càrrega: 21,0 kPa. Fins i tot connexió a circuit d'aigua. Fins i tot instal·lació i proves, amb tots els mitjans, accessoris i operacions necessàries per a la seva correcta instal·lació. Inclosa la canonada de recollida de condensats fins a l'habitació humida més pròxim, la bomba de condensats de l'equip i el termòstat ambienti per a la sala.</t>
  </si>
  <si>
    <t>Fan coil tipus F-03 de cassette ,amb filtre de 10 mm de gruix rentable regenerable amb eficàcia 95% gravimètrica, connexió a quatre tubs, amb ventiladors EC , de 3 velocitats oberts IP20, safata de recollida de condensats aïllada, bateries de tubs de coure i aletes tipus persiana d'alumini, inclòs latiguillos de connexió,  de la signatura CARRIER model 42GW 709D o equivalent prèvia aprovació de la Direcció Facultativa de les característiques següents: - Cicle de fred: -Potència total: 6,80 kW -Tª aigua: 7/12 °C -Condicions entrada d'aire:24 °C/50%HR -Cabal d'aigua 1.170 l/h -Pèrdua de càrrega: 23,8 kPa. - Cicle de calor: -Potència total: 5,80 kW -Tª aigua: 45/40 °C -Condicions entrada d'aire:21 °C/50%HR -Cabal d'aigua: 989 l/h -Pèrdua de càrrega: 13,6 kPa. Fins i tot connexió a circuit d'aigua. Fins i tot instal·lació i proves, amb tots els mitjans, accessoris i operacions necessàries per a la seva correcta instal·lació. Inclosa la canonada de recollida de condensats fins a l'habitació humida més pròxim, la bomba de condensats de l'equip i el termòstat ambienti per a la sala.</t>
  </si>
  <si>
    <t>Legalització de la instal·lació de climatització i subministrament de documentació a la finalització de les obres indicada en el document Especificacions (manual de la instal·lació, documentació tècnica d'equips, projecte definitiu amb plans ´´as-*built´´, etc.). Incloent l'elaboració del projecte de legalització, taxes, visats, etc. i quantes gestions siguin necessàries davant els organismes competents.</t>
  </si>
  <si>
    <t>Identificació de canonades, conductes, valvuleria i equips segons les indicacions recollides en el document Especificacions. Inclòs muntatge, amb tots els mitjans, accessoris i operacions necessàries per a la seva correcta instal·lació.</t>
  </si>
  <si>
    <t>Segellat EI de passos d'instal·lacions de climatització entre sectors d'incendi o sales de risc especial mitjançant panells de llana de roca i revestiment Promastop de Promat o equivalent prèvia aprovació de la direcció facultativa. Inclòst muntatge, amb tots els mitjans, accessoris i operacions necessàries per a la seva correcta instal·lació.</t>
  </si>
  <si>
    <t>EEG13129</t>
  </si>
  <si>
    <t>Condicionador partit d'expansió directa amb condensació per aire de tipus mural, unitat exterior amb ventiladors axials, 1 unitat interior amb ventilador centrífug, comandament a distància i termòstat, de 2,5 kW de potència frigorífica, de EER de 3,00 a 3,20, amb alimentació monofàsica de 230 V, amb 1 compressor hermètic rotatiu i fluid frigorífic R407c o R410a, col·locat</t>
  </si>
  <si>
    <t>Tub d'acer negre segons UNE-EN 10255 sèrie M qualitat St-37 segons DIN 1629, de DN100, protegida amb dues mans de pintura antioxidant, unions soldades, inclòs p.p. d'elements d'unió, derivació, ancoratge, suportació, colzes, etc. Inclòs instal·lació i proves, amb tots els mitjans, accessoris i operacions necessàries per al seu correcte funcionament.</t>
  </si>
  <si>
    <t>Tub d'acer negre segons UNE-EN 10255 sèrie M qualitat St-37 segons DIN 1629, de DN80, protegida amb dues mans de pintura antioxidant, unions soldades, inclòs p.p. d'elements d'unió, derivació, ancoratge, suportació, colzes, etc. Inclòs instal·lació i proves, amb tots els mitjans, accessoris i operacions necessàries per al seu correcte funcionament.</t>
  </si>
  <si>
    <t>Tub d'acer negre segons UNE-EN 10255 sèrie M qualitat St-37 segons DIN 1629, de DN50, protegida amb dues mans de pintura antioxidant, unions soldades, inclòs p.p. d'elements d'unió, derivació, ancoratge, suportació, colzes, etc. Inclòs instal·lació i proves, amb tots els mitjans, accessoris i operacions necessàries per al seu correcte funcionament.</t>
  </si>
  <si>
    <t>Tub d'acer negre segons UNE-EN 10255 sèrie M qualitat St-37 segons DIN 1629, de DN40, protegida amb dues mans de pintura antioxidant, unions soldades, inclòs p.p. d'elements d'unió, derivació, ancoratge, suportació, colzes, etc. Inclòs instal·lació i proves, amb tots els mitjans, accessoris i operacions necessàries per al seu correcte funcionament.</t>
  </si>
  <si>
    <t>Tub d'acer negre segons UNE-EN 10255 sèrie M qualitat St-37 segons DIN 1629, de DN25, protegida amb dues mans de pintura antioxidant, unions soldades, inclòs p.p. d'elements d'unió, derivació, ancoratge, suportació, colzes, etc. Inclòs instal·lació i proves, amb tots els mitjans, accessoris i operacions necessàries per al seu correcte funcionament.</t>
  </si>
  <si>
    <t>Tub d'acer negre segons UNE-EN 10255 sèrie M qualitat St-37 segons DIN 1629, de DN20, protegida amb dues mans de pintura antioxidant, unions soldades, inclòs p.p. d'elements d'unió, derivació, ancoratge, suportació, colzes, etc. Inclòs instal·lació i proves, amb tots els mitjans, accessoris i operacions necessàries per al seu correcte funcionament.</t>
  </si>
  <si>
    <t>Tub d'acer negre segons UNE-EN 10255 sèrie M qualitat St-37 segons DIN 1629, de DN15, protegida amb dues mans de pintura antioxidant, unions soldades, inclòs p.p. d'elements d'unió, derivació, ancoratge, suportació, colzes, etc. Inclòs instal·lació i proves, amb tots els mitjans, accessoris i operacions necessàries per al seu correcte funcionament.</t>
  </si>
  <si>
    <t>Col·lector de distribució d'aigua refrigerada , construït a partir de tub d'acer negre soldat segons EN-1026 qualitat St-37, protegit amb 2 mans de pintura antioxidant, de DN125, picatges a termòmetre, sonda de temperatura i punt de buidat, proveït de les corresponents tapes en els seus extrems, fins i tot soportación i ancoratges al terra. Inclòs instal·lació i proves, amb tots els mitjans, accessoris i operacions necessàries per al seu correcte funcionament.</t>
  </si>
  <si>
    <t>Conjunt de purga manual de punts alts, format per: -ampolla de desaire de Ø 2´´ i longitud 100 mm -Clau d'esfera de Ø 1/2´´. Fins i tot connexió mitjançant tub de negre soldat segons DIN 2440 de Ø 1/2´´. Fins i tot instal·lació i proves, amb tots els mitjans, accessoris i operacions necessàries per al seu correcte funcionament.</t>
  </si>
  <si>
    <t>Vàlvula de 2 vies combinada d'equilibrat i control independent de la pressió, de DN15, per a PN-16, cos de fosa nodular i elements interns d'acer inoxidable, connexió roscada, de la signatura IMI Hydronic model TA-Compact-15, amb actuador EMO T 24/NC proporcional amb senyal 0-10 V, alimentació a 220Vca, IP54, o equivalent dels fabricants acceptats. Fins i tot instal·lació i proves, amb tots els mitjans, accessoris i operacions necessàries per a la seva correcta instal·lació.</t>
  </si>
  <si>
    <t>Vàlvula de 2 vies combinada d'equilibrat i control independent de la pressió, de DN15, per a PN-16, cos de fosa nodular i elements interns d'acer inoxidable, connexió roscada, de la signatura IMI Hydronic model TA-Compact-20, amb actuador EMO T 230/NC proporcional amb senyal 0-10 V, alimentació a 220Vca, IP54, o equivalent dels fabricants acceptats. Fins i tot instal·lació i proves, amb tots els mitjans, accessoris i operacions necessàries per a la seva correcta instal·lació.</t>
  </si>
  <si>
    <t>Filtre de brutícies DN-80, PN-16, tipus Y, de malla fina 0,25 mm, cos i tapa en fosa grisa GG-25, tamís d'acer inoxidable AISI-304, de la signatura JC o equivalent, per a muntatge entre brides, fins i tot contrabrides, juntes i cargols. Fins i tot instal·lació i proves, amb tots els mitjans, accessoris i operacions necessàries per al seu correcte funcionament.</t>
  </si>
  <si>
    <t>Vàlvula de 2 vies combinada d'equilibrat i control independent de la pressió, de DN40, per a PN-16, cos de fosa nodular i elements interns d'acer inoxidable, connexió roscada, de la signatura IMI Hydronic model TA-Fusion-P40, amb actuador TA-MC 55Y proporcional amb senyal 0-10 V, alimentació a 24Vca, IP54, o equivalent dels fabricants acceptats. Fins i tot instal·lació i proves, amb tots els mitjans, accessoris i operacions necessàries per a la seva correcta instal·lació.</t>
  </si>
  <si>
    <t>Vàlvula de 2 vies combinada d'equilibrat i control independent de la pressió, de DN100, per a PN-16, cos de fosa nodular i elements interns d'acer inoxidable, connexió roscada, de la signatura IMI Hydronic model TA-Fusion-P100, amb actuador TA-MC 55Y proporcional amb senyal 0-10 V, alimentació a 24Vca, IP54, o equivalent dels fabricants acceptats. Fins i tot instal·lació i proves, amb tots els mitjans, accessoris i operacions necessàries per a la seva correcta instal·lació.</t>
  </si>
  <si>
    <t>Vàlvula d'equilibrat de 2´´, fabricada en bronze, interior en ametal, connexió roscada, amb preajust de cabal, preses de pressió i joc d'accessoris, de la firma IMI Hydronic model model STAD 50 equivalent prèvia aprovació de la direcció facultativa, inclòs contrabrides, juntes i cargols. Inclòs instal·lació i proves, amb tots els mitjans, accessoris i operacions necessàries pel seu correcte funcionament.</t>
  </si>
  <si>
    <t>Vàlvula d'equilibrat de 4´´, fabricada en bronze, interior en ametal, connexió roscada, amb preajust de cabal, preses de pressió i joc d'accessoris, de la firma IMI Hydronic model model STAF 100 equivalent prèvia aprovació de la direcció facultativa, inclòs contrabrides, juntes i cargols. Inclòs instal·lació i proves, amb tots els mitjans, accessoris i operacions necessàries pel seu correcte funcionament.</t>
  </si>
  <si>
    <t>Dipòsit d'expansió tancat a l'atmosfera, de la signatura SEDICAL o equivalent, amb matalàs pneumàtic de nitrogen i membrana separadora aigua/ aire de polipropilè recambiable,amb pressió màxima de treball de 10 bar, temperatura màxima de treball 99 °C i una capacitat de 20 litres. Incloent vàlvula de seguretat, manòmetre i connexió hidràulica de 3/4´´, construcció en xapa d'acer amb fons el·lipsoidals. Fins i tot instal·lació i proves, amb tots els mitjans, accessoris i operacions necessàries per a la seva correcta instal·lació.. Fins i tot contrabrides, juntes i cargols.</t>
  </si>
  <si>
    <t>Vàlvula d'esfera de DN-25, amb cos i bola de llautó durocromado, eix no expulsable, doble seguretat, estanqueïtat en l'eix per cèrcol de teflon, amb premsaestopas i dos anells tòrics de cautxú, seients de teflon pur, extrems roscats mascle-femella, condicions de servei 30 bar a 100ºC i 10 bar a 150 ºC, amb acoblament de mànega.  Inclòs instal·lació i proves, amb tots els mitjans, accessoris i operacions necessàries pel seu correcte funcionament.</t>
  </si>
  <si>
    <t>Conjunt de mesura de pressió en impulsió i aspiració de grups electrobombes, format per: -1 manòmetre d'esfera de Ø 100 mm, escala 0-6 kg/cm2 -1 lira d'amortiment (cua de porc) de Ø 3/8´´ -2 claus d'esfera inox- teflon, de pas total per independització de Ø 3/8´´ -1 m de canonada d'acer negre soldat DIN 2440 de Ø 3/8´´. Inclòs instal·lació i proves, amb tots els mitjans, accessoris i operacions necessàries pel seu correcte funcionament.</t>
  </si>
  <si>
    <t>Termòmetre d'esfera de Ø 100 mm amb escala 0/100 °C i protegit per beina metàlica de Ø½´´ i longitud 100 mm per a mesurament de la temperatura en diferents punts de la instal·lació. Inclòs instal·lació i proves, amb tots els mitjans, accessoris i operacions necessàries pel seu correcte funcionament.</t>
  </si>
  <si>
    <t>Manòmetre d'esfera en bany de glicerina de Ø 100 mm rosca 3/8´´ amb escala 0/6 kg/cm2, proveït de lira d'amortiment i clau de tall, per a mesurament de pressió en diferents punts de la instal·lació. Inclòs instal·lació i proves, amb tots els mitjans, accessoris i operacions necessàries pel seu correcte funcionament.</t>
  </si>
  <si>
    <t>Maniguet antivibratori d'EPDM amb brides, de diàmetre nomimal 100 mm, cos de cautxú EPDM reforçat amb niló, brides d'acer galvanitzat, pressió màxima 10 bar, temperatura màxima 105 °C, embridat.  Inclòs instal·lació i proves, amb tots els mitjans, accessoris i operacions necessàries pel seu correcte funcionament.</t>
  </si>
  <si>
    <t>Maniguet antivibratori d'EPDM amb brides, de diàmetre nomimal 65 mm, cos de cautxú EPDM reforçat amb niló, brides d'acer galvanitzat, pressió màxima 10 bar, temperatura màxima 105 °C, embridat.  Inclòs instal·lació i proves, amb tots els mitjans, accessoris i operacions necessàries pel seu correcte funcionament.</t>
  </si>
  <si>
    <t>Filtre de brutícies DN-65, PN-16, tipus Y, de malla fina 0,25 mm, cos i tapa en fosa grisa GG-25, tamís d'acer inoxidable AISI-304, de la signatura JC o equivalent, per a muntatge entre brides, fins i tot contrabrides, juntes i cargols. Fins i tot instal·lació i proves, amb tots els mitjans, accessoris i operacions necessàries per al seu correcte funcionament.</t>
  </si>
  <si>
    <t>Vàlvula de bola de DN-40, amb cos i bola de llautó durocromado, eix no expulsable, doble seguretat, estanqueïtat en l'eix per cèrcol de tefló, amb premsa estopes i dos anells tòrics de cautxú, seients de tefló pur, extrems roscats mascle- femella, condicions de servei 30 bar a 100 ºC i 10 bar a 150 ºC.  Inclòs instal·lació i proves, amb tots els mitjans, accessoris i operacions necessàries pel seu correcte funcionament.</t>
  </si>
  <si>
    <t>Vàlvula de papallona concèntrica, segons norma UNE-EN 593, manual, de doble brida, de 100 mm de diàmetre nominal, de 16 bar de pressió nominal, cos de fosa nodular EN-GJS-400-15 (GGG40) amb revestiment de resina epoxi (150 micres), disc de fosa nodular EN-GJS-400-15 (GGG40), anell d'etilè propilè diè (EPDM), eix d'acer inoxidable 1.4021 (AISI 420) i accionament per reductor manual.  Inclòs instal·lació i proves, amb tots els mitjans, accessoris i operacions necessàries pel seu correcte funcionament.</t>
  </si>
  <si>
    <t>Vàlvula de papallona concèntrica, segons norma UNE-EN 593, manual, de doble brida, de 80 mm de diàmetre nominal, de 16 bar de pressió nominal, cos de fosa nodular EN-GJS-400-15 (GGG40) amb revestiment de resina epoxi (150 micres), disc de fosa nodular EN-GJS-400-15 (GGG40), anell d'etilè propilè diè (EPDM), eix d'acer inoxidable 1.4021 (AISI 420) i accionament per reductor manual, muntada superficialment. Inclòs instal·lació i proves, amb tots els mitjans, accessoris i operacions necessàries pel seu correcte funcionament.</t>
  </si>
  <si>
    <t>Vàlvula de bola de DN-15, amb cos i bola de llautó durocromado, eix no expulsable, doble seguretat, estanqueïtat en l'eix per cèrcol de tefló, amb premsa estopes i dos anells tòrics de cautxú, seients de tefló pur, extrems roscats mascle- femella, condicions de servei 30 bar a 100 ºC i 10 bar a 150 ºC.  Inclòs instal·lació i proves, amb tots els mitjans, accessoris i operacions necessàries pel seu correcte funcionament.</t>
  </si>
  <si>
    <t>Vàlvula de bola de DN-20, amb cos i bola de llautó durocromado, eix no expulsable, doble seguretat, estanqueïtat en l'eix per cèrcol de tefló, amb premsa estopes i dos anells tòrics de cautxú, seients de tefló pur, extrems roscats mascle- femella, condicions de servei 30 bar a 100 ºC i 10 bar a 150 ºC.  Inclòs instal·lació i proves, amb tots els mitjans, accessoris i operacions necessàries pel seu correcte funcionament.</t>
  </si>
  <si>
    <t>Vàlvula de bola de DN-25, amb cos i bola de llautó durocromado, eix no expulsable, doble seguretat, estanqueïtat en l'eix per cèrcol de tefló, amb premsa estopes i dos anells tòrics de cautxú, seients de tefló pur, extrems roscats mascle- femella, condicions de servei 30 bar a 100 ºC i 10 bar a 150 ºC.  Inclòs instal·lació i proves, amb tots els mitjans, accessoris i operacions necessàries pel seu correcte funcionament.</t>
  </si>
  <si>
    <t>Aïllament de canonada de DN15 a partir de coquilla d'escuma elastomérica d'estructura cel·lular estanca, color negre,conductivitat tèrmica 0,036 W/mºC a 10 ºC, factor de resistivitat al vapor 5000, comportament al foc Bl-s3,d0, tipus AF/ARMAFLEX d'ARMACELL, de 25 mm d'espessor. Inclòs p.p. aïllament de valvulería, peces especials, colzes, derivacions, tes, etc. Inclòs instal·lació i proves, amb tots els mitjans, accessoris i operacions necessàries pel seu correcte funcionament.</t>
  </si>
  <si>
    <t>Aïllament de canonada de DN15 a partir de coquilla d'escuma elastomérica d'estructura cel·lular estanca, color negre,conductivitat tèrmica 0,036 W/mºC a 10 ºC, factor de resistivitat al vapor 5000, comportament al foc Bl-s3,d0, tipus AF/ARMAFLEX d'ARMACELL, de 30 mm d'espessor. Inclòs p.p. aïllament de valvulería, peces especials, colzes, derivacions, tes, etc. Inclòs instal·lació i proves, amb tots els mitjans, accessoris i operacions necessàries pel seu correcte funcionament.</t>
  </si>
  <si>
    <t>Aïllament de canonada de DN20 a partir de coquilla d'escuma elastomérica d'estructura cel·lular estanca, color negre,conductivitat tèrmica 0,036 W/mºC a 10 ºC, factor de resistivitat al vapor 5000, comportament al foc Bl-s3,d0, tipus AF/ARMAFLEX d'ARMACELL, de 25 mm d'espessor. Inclòs p.p. aïllament de valvulería, peces especials, colzes, derivacions, tes, etc. Inclòs instal·lació i proves, amb tots els mitjans, accessoris i operacions necessàries pel seu correcte funcionament.</t>
  </si>
  <si>
    <t>Aïllament de canonada de DN20 a partir de coquilla d'escuma elastomérica d'estructura cel·lular estanca, color negre,conductivitat tèrmica 0,036 W/mºC a 10 ºC, factor de resistivitat al vapor 5000, comportament al foc Bl-s3,d0, tipus AF/ARMAFLEX d'ARMACELL, de 30 mm d'espessor. Inclòs p.p. aïllament de valvulería, peces especials, colzes, derivacions, tes, etc. Inclòs instal·lació i proves, amb tots els mitjans, accessoris i operacions necessàries pel seu correcte funcionament.</t>
  </si>
  <si>
    <t>Aïllament de canonada de DN25 a partir de coquilla d'escuma elastomérica d'estructura cel·lular estanca, color negre,conductivitat tèrmica 0,036 W/mºC a 10 ºC, factor de resistivitat al vapor 5000, comportament al foc Bl-s3,d0, tipus AF/ARMAFLEX d'ARMACELL, de 25 mm d'espessor. Inclòs p.p. aïllament de valvulería, peces especials, colzes, derivacions, tes, etc. Inclòs instal·lació i proves, amb tots els mitjans, accessoris i operacions necessàries pel seu correcte funcionament.</t>
  </si>
  <si>
    <t>Aïllament de canonada de DN25 a partir de coquilla d'escuma elastomérica d'estructura cel·lular estanca, color negre,conductivitat tèrmica 0,036 W/mºC a 10 ºC, factor de resistivitat al vapor 5000, comportament al foc Bl-s3,d0, tipus AF/ARMAFLEX d'ARMACELL, de 30 mm d'espessor. Inclòs p.p. aïllament de valvulería, peces especials, colzes, derivacions, tes, etc. Inclòs instal·lació i proves, amb tots els mitjans, accessoris i operacions necessàries pel seu correcte funcionament.</t>
  </si>
  <si>
    <t>Aïllament de canonada de DN40 a partir de coquilla d'escuma elastomérica d'estructura cel·lular estanca, color negre,conductivitat tèrmica 0,036 W/mºC a 10 ºC, factor de resistivitat al vapor 5000, comportament al foc Bl-s3,d0, tipus AF/ARMAFLEX d'ARMACELL, de 30 mm d'espessor. Inclòs p.p. aïllament de valvulería, peces especials, colzes, derivacions, tes, etc. Inclòs instal·lació i proves, amb tots els mitjans, accessoris i operacions necessàries pel seu correcte funcionament.</t>
  </si>
  <si>
    <t>Aïllament de canonada de DN40 a partir de coquilla d'escuma elastomérica d'estructura cel·lular estanca, color negre,conductivitat tèrmica 0,036 W/mºC a 10 ºC, factor de resistivitat al vapor 5000, comportament al foc Bl-s3,d0, tipus AF/ARMAFLEX d'ARMACELL, de 40 mm d'espessor. Inclòs p.p. aïllament de valvulería, peces especials, colzes, derivacions, tes, etc. Inclòs instal·lació i proves, amb tots els mitjans, accessoris i operacions necessàries pel seu correcte funcionament.</t>
  </si>
  <si>
    <t>Aïllament de canonada de DN50 a partir de coquilla d'escuma elastomérica d'estructura cel·lular estanca, color negre,conductivitat tèrmica 0,036 W/mºC a 10 ºC, factor de resistivitat al vapor 5000, comportament al foc Bl-s3,d0, tipus AF/ARMAFLEX d'ARMACELL, de 30 mm d'espessor. Inclòs p.p. aïllament de valvulería, peces especials, colzes, derivacions, tes, etc. Inclòs instal·lació i proves, amb tots els mitjans, accessoris i operacions necessàries pel seu correcte funcionament.</t>
  </si>
  <si>
    <t>Aïllament de canonada de DN50 a partir de coquilla d'escuma elastomérica d'estructura cel·lular estanca, color negre,conductivitat tèrmica 0,036 W/mºC a 10 ºC, factor de resistivitat al vapor 5000, comportament al foc Bl-s3,d0, tipus AF/ARMAFLEX d'ARMACELL, de 40 mm d'espessor. Inclòs p.p. aïllament de valvulería, peces especials, colzes, derivacions, tes, etc. Inclòs instal·lació i proves, amb tots els mitjans, accessoris i operacions necessàries pel seu correcte funcionament.</t>
  </si>
  <si>
    <t>Aïllament de canonada de DN80 a partir de coquilla d'escuma elastomérica d'estructura cel·lular estanca, color negre,conductivitat tèrmica 0,036 W/mºC a 10 ºC, factor de resistivitat al vapor 5000, comportament al foc Bl-s3,d0, tipus AF/ARMAFLEX d'ARMACELL, de 30 mm d'espessor. Inclòs p.p. aïllament de valvulería, peces especials, colzes, derivacions, tes, etc. Inclòs instal·lació i proves, amb tots els mitjans, accessoris i operacions necessàries pel seu correcte funcionament.</t>
  </si>
  <si>
    <t>Aïllament de canonada de DN80 a partir de coquilla d'escuma elastomérica d'estructura cel·lular estanca, color negre,conductivitat tèrmica 0,036 W/mºC a 10 ºC, factor de resistivitat al vapor 5000, comportament al foc Bl-s3,d0, tipus AF/ARMAFLEX d'ARMACELL, de 40 mm d'espessor. Inclòs p.p. aïllament de valvulería, peces especials, colzes, derivacions, tes, etc. Inclòs instal·lació i proves, amb tots els mitjans, accessoris i operacions necessàries pel seu correcte funcionament.</t>
  </si>
  <si>
    <t>Aïllament de canonada de DN100 a partir de coquilla d'escuma elastomérica d'estructura cel·lular estanca, color negre,conductivitat tèrmica 0,036 W/mºC a 10 ºC, factor de resistivitat al vapor 5000, comportament al foc Bl-s3,d0, tipus AF/ARMAFLEX d'ARMACELL, de 40 mm d'espessor. Inclòs p.p. aïllament de valvulería, peces especials, colzes, derivacions, tes, etc. Inclòs instal·lació i proves, amb tots els mitjans, accessoris i operacions necessàries pel seu correcte funcionament.</t>
  </si>
  <si>
    <t>Aïllament de canonada de DN100 a partir de coquilla d'escuma elastomérica d'estructura cel·lular estanca, color negre,conductivitat tèrmica 0,036 W/mºC a 10 ºC, factor de resistivitat al vapor 5000, comportament al foc Bl-s3,d0, tipus AF/ARMAFLEX d'ARMACELL, de 50 mm d'espessor. Inclòs p.p. aïllament de valvulería, peces especials, colzes, derivacions, tes, etc. Inclòs instal·lació i proves, amb tots els mitjans, accessoris i operacions necessàries pel seu correcte funcionament.</t>
  </si>
  <si>
    <t>Conducte de secció rectangular de costat major comprès entre 501 mm i 1.600 mm, construït en xapa d'acer galvanitzada en calent per immersió d'1 mm de gruix, construït segons UNE-EN 12237, UNEX 100-101, UNEX 100-102 i UNEX 100-103, amb unió de trams de xarxa de conductes mitjançant marc per a unió embridada amb junta elàstica per a estanquitat, perfils M2 o M3 de la signatura METU SYSTEM depenent de la dimensió del conducte, fins i tot p.p. d'elements d'unió, corbes, tes, derivacions, unions a equips, plenums, ampliacions, reduccions, suports, accessoris, etc. Fins i tot instal·lació i proves, amb tots els mitjans, accessoris i operacions necessàries per al seu correcte funcionament.</t>
  </si>
  <si>
    <t>Conducte circular de Ø125 mm construït mitjançant viroles de xapa d'acer galvanitzada en calent per immersió engatillada en espiral, construït segons UNE-EN 12237, UNE 100-101, UNE 100-102 i UNE 100-103, amb unió de trams de xarxa de conductes mitjançant marc per a unió embridada amb junta elàstica per a estanqueïtat, de METU SYSTEM model AF, inclòs p.p. d'elements d'unió, corbes, tes, derivacions, unions a equips, plenums, ampliacions, reduccions, suports, accessoris, etc. Inclòs instal·lació i proves, amb tots els mitjans, accessoris i operacions necessàries per al seu correcte funcionament.</t>
  </si>
  <si>
    <t>Conducte circular de Ø150 mm construït mitjançant viroles de xapa d'acer galvanitzada en calent per immersió engatillada en espiral, construït segons UNE-EN 12237, UNE 100-101, UNE 100-102 i UNE 100-103, amb unió de trams de xarxa de conductes mitjançant marc per a unió embridada amb junta elàstica per a estanqueïtat, de METU SYSTEM model AF, inclòs p.p. d'elements d'unió, corbes, tes, derivacions, unions a equips, plenums, ampliacions, reduccions, suports, accessoris, etc. Inclòs instal·lació i proves, amb tots els mitjans, accessoris i operacions necessàries per al seu correcte funcionament.</t>
  </si>
  <si>
    <t>Conducte circular de Ø200 mm construït mitjançant viroles de xapa d'acer galvanitzada en calent per immersió engatillada en espiral, construït segons UNE-EN 12237, UNE 100-101, UNE 100-102 i UNE 100-103, amb unió de trams de xarxa de conductes mitjançant marc per a unió embridada amb junta elàstica per a estanqueïtat, de METU SYSTEM model AF, inclòs p.p. d'elements d'unió, corbes, tes, derivacions, unions a equips, plenums, ampliacions, reduccions, suports, accessoris, etc. Inclòs instal·lació i proves, amb tots els mitjans, accessoris i operacions necessàries per al seu correcte funcionament.</t>
  </si>
  <si>
    <t>Aïllament de conducte a base de manta de fibra de vidre de densitat FVM-1 s/UNE 92102, conductivitat tèrmica 0,044 W/m°C a 10°C, comportament al foc Bl-s3,d0, de 55 mm d'espessor tipus IBR alumini de ISOVER o equivalent, i acabat en xapa d'alumini de 0,8 mm de gruix col·locada sobre distanciadors, amb segellat de juntes, inclòs p.p. d'aïllament d'elements d'unió, corbes, tes, derivacions, unions a equips, plenums, ampliacions, reduccions, accessoris, etc. Inclòs instal·lació i proves, amb tots els mitjans, accessoris i operacions necessàries per a la seva correcta instal·lació.</t>
  </si>
  <si>
    <t>Aïllament de conducte a base de manta de fibra de vidre de densitat FVM-1 s/UNE 92102, conductivitat tèrmica 0,044 W/m°C a 10°C, comportament al foc Bl-s3,d0, de 30 mm d'espessor tipus IBR alumini de ISOVER o equivalent, amb segellat de juntes i malla metàlica de subjecció, inclòs p.p. d'aïllament d'elements d'unió, corbes, tes, derivacions, unions a equips, plenums, ampliacions, reduccions, accessoris, etc. Inclòs instal·lació i proves, amb tots els mitjans, accessoris i operacions necessàries per a la seva correcta instal·lació.</t>
  </si>
  <si>
    <t>Caixa de regulació de cabal d'aire per a sistemes de cabal constant d'execució rectangular, amb regulació automecànica sense aportació d'energia exterior, precisió ±4%, escala exterior de regulació, amb carcassa i comporta de regulació en carcassa d'acer galvanitzada, moll fleix d'acer inoxidable, membrana de poliuretà i casquets de plàstic resistent a la temperatura, amb doble carcassa exterior per a atenuació acústica amb revestiment d'aïllament acústic i elements de cautxú per a aïllar la carcassa de la signatura TROX model EN/300x200 o equivalent dels fabricants acceptats prèvia aprovació de la direcció facultativa.Fins i tot instal·lació i proves, amb tots els mitjans, accessoris i operacions necessàries per a la seva correcta instal·lació.</t>
  </si>
  <si>
    <t>Caixa de regulació de cabal d'aire per a sistemes de cabal constant d'execució rectangular, amb regulació automecànica sense aportació d'energia exterior, precisió ±4%, escala exterior de regulació, amb carcassa i comporta de regulació en carcassa d'acer galvanitzada, moll fleix d'acer inoxidable, membrana de poliuretà i casquets de plàstic resistent a la temperatura, amb doble carcassa exterior per a atenuació acústica amb revestiment d'aïllament acústic i elements de cautxú per a aïllar la carcassa de la signatura TROX model EN/400x200 o equivalent dels fabricants acceptats prèvia aprovació de la direcció facultativa.Fins i tot instal·lació i proves, amb tots els mitjans, accessoris i operacions necessàries per a la seva correcta instal·lació.</t>
  </si>
  <si>
    <t>Regulador de cabal d'aire tipus CR-01 d'execució circular, amb regulació automecanica sense aportació d'energia exterior, escala exterior de regulació, amb carcassa i comporta de regulació en xapa d'acer galvanitzada, moll fleix d'acer inoxidable, membrana de poliuretà i casquets de plàstic resistent a la temperatura, de la signatura FLAKTWOODS model VELODUCT BDEP-1-031-2.Fins i tot instal·lació i proves, amb tots els mitjans, accessoris i operacions necessàries per a la seva correcta instal·lació.</t>
  </si>
  <si>
    <t>Reixeta tipus ri-01, construïda en alumini extrusionat, amb làmines aerodinàmiques horitzontals orientables, equipada amb marc de muntatge, marc decoratiu i regulació de cabal tipus corredissa, de la signatura TROX model AT-AG/525x225/A1/0/0 o equivalent dels fabricants acceptats prèvia aprovació de la direcció facultativa, muntada en conducte mitjançant coll en xapa d'acer galvanitzada. Fins i tot instal·lació i proves, amb tots els mitjans, accessoris i operacions necessàries per a la seva correcta instal·lació.</t>
  </si>
  <si>
    <t>Reixeta tipus ri-02, construïda en alumini extrusionat, amb làmines aerodinàmiques horitzontals orientables, equipada amb marc de muntatge, marc decoratiu i regulació de cabal tipus corredissa, de la signatura TROX model AT-AG/425x225/A1/0/0 o equivalent dels fabricants acceptats prèvia aprovació de la direcció facultativa, muntada en conducte mitjançant coll en xapa d'acer galvanitzada. Fins i tot instal·lació i proves, amb tots els mitjans, accessoris i operacions necessàries per a la seva correcta instal·lació.</t>
  </si>
  <si>
    <t>Reixeta tipus re-02, construïda en alumini extrusionat, amb làmines aerodinàmiques horitzontals orientables, equipada amb marc de muntatge, marc decoratiu i regulació de cabal tipus corredissa, de la signatura TROX model AT-AG/225x125/A1/0/0 o equivalent dels fabricants acceptats prèvia aprovació de la direcció facultativa, muntada en conducte mitjançant coll en xapa d'acer galvanitzada. Fins i tot instal·lació i proves, amb tots els mitjans, accessoris i operacions necessàries per a la seva correcta instal·lació.</t>
  </si>
  <si>
    <t>Reixeta tipus re-02, construïda en alumini extrusionat, amb làmines aerodinàmiques horitzontals orientables, equipada amb marc de muntatge, marc decoratiu i regulació de cabal tipus corredissa, de la signatura TROX model AT-AG/525x225/A1/0/0 o equivalent dels fabricants acceptats prèvia aprovació de la direcció facultativa, muntada en conducte mitjançant coll en xapa d'acer galvanitzada. Fins i tot instal·lació i proves, amb tots els mitjans, accessoris i operacions necessàries per a la seva correcta instal·lació.</t>
  </si>
  <si>
    <t>Reixeta tipus re-03, construïda en alumini extrusionat, amb làmines aerodinàmiques horitzontals orientables, equipada amb marc de muntatge, marc decoratiu i regulació de cabal tipus corredissa, de la signatura TROX model AT-AG/425x225/A1/0/0 o equivalent dels fabricants acceptats prèvia aprovació de la direcció facultativa, muntada en conducte mitjançant coll en xapa d'acer galvanitzada. Fins i tot instal·lació i proves, amb tots els mitjans, accessoris i operacions necessàries per a la seva correcta instal·lació.</t>
  </si>
  <si>
    <t>Comporta tallafocs CCF-01, amb carcassa en xapa d'acer galvanitzada DIN 17162 qualitat St027, certificada EI120 segons EN 13501-3, làmines de material aïllant de 45 mm de gruix, junta d'estanquitat de tipus ceràmic, de la signatura TROX model FKA-EU/*SP/600x300x240/Z45 o equivalent dels fabricants acceptats prèvia aprovació de la direcció facultativa, amb servomotor alimentat a 24V, finals de carrera per a indicació comporta oberta i confirmació de tancament i fusible termoelèctric tarat a 72 °C. Tret per impuls i moll de retorn, comandat per la central de detecció d'incendis. Fins i tot connexió a mòdul monitor de sistema de detecció d'incendis. Fins i tot instal·lació i proves, amb tots els mitjans, accessoris i operacions necessàries per a la seva correcta instal·lació.</t>
  </si>
  <si>
    <t>Comporta tallafocs CCF-03, amb carcassa en xapa d'acer galvanitzada DIN 17162 qualitat St027, certificada EI120 segons EN 13501-3, làmines de material aïllant de 45 mm de gruix, junta d'estanquitat de tipus ceràmic, de la signatura TROX model FKA-EU/*SP/700x300x240/Z45 o equivalent dels fabricants acceptats prèvia aprovació de la direcció facultativa, amb servomotor alimentat a 24V, finals de carrera per a indicació comporta oberta i confirmació de tancament i fusible termoelèctric tarat a 72 °C. Tret per impuls i moll de retorn, comandat per la central de detecció d'incendis. Fins i tot connexió a mòdul monitor de sistema de detecció d'incendis. Fins i tot instal·lació i proves, amb tots els mitjans, accessoris i operacions necessàries per a la seva correcta instal·lació.</t>
  </si>
  <si>
    <t>Comporta tallafocs CCF-04, amb carcassa en xapa d'acer galvanitzada DIN 17162 qualitat St027, certificada EI120 segons EN 13501-3, làmines de material aïllant de 45 mm de gruix, junta d'estanquitat de tipus ceràmic, de la signatura TROX model FKA-EU/*SP/200x100x240/Z45 o equivalent dels fabricants acceptats prèvia aprovació de la direcció facultativa, amb servomotor alimentat a 24V, finals de carrera per a indicació comporta oberta i confirmació de tancament i fusible termoelèctric tarat a 72 °C. Tret per impuls i moll de retorn, comandat per la central de detecció d'incendis. Fins i tot connexió a mòdul monitor de sistema de detecció d'incendis. Fins i tot instal·lació i proves, amb tots els mitjans, accessoris i operacions necessàries per a la seva correcta instal·lació.</t>
  </si>
  <si>
    <t>Comporta tallafocs CCF-02, amb carcassa en xapa d'acer galvanitzada DIN 17162 qualitat St027, certificada EI120 segons EN 13501-3, làmines de material aïllant de 45 mm de gruix, junta d'estanquitat de tipus ceràmic, de la signatura TROX model FKRS-EU/DE/125/Z45 o equivalent dels fabricants acceptats prèvia aprovació de la direcció facultativa, amb servomotor alimentat a 24V, finals de carrera per a indicació comporta oberta i confirmació de tancament i fusible termoelèctric tarat a 72 °C. Tret per impuls i moll de retorn, comandat per la central de detecció d'incendis. Fins i tot connexió a mòdul monitor de sistema de detecció d'incendis. Fins i tot instal·lació i proves, amb tots els mitjans, accessoris i operacions necessàries per a la seva correcta instal·lació.</t>
  </si>
  <si>
    <t>PA</t>
  </si>
  <si>
    <t>Registres d'accés a les xarxes de conductes de la instal·lació en xapa d'acer galvanitzat, amb poms de poliamida, amb cable de suspensió per a evitar la seva caiguda, de la signatura METU SYSTEM model RD per a conductes rectangulars o model RDD per a conductes circulars, ubicació segons UNEIX-ENV 12097. Fins i tot muntatge i proves, amb tots els mitjans, accessoris i operacions necessàries per a la seva correcta instal·lació. (NOTA: Els registres situats en conductes aïllats seran dels models IRD o IRDD)</t>
  </si>
  <si>
    <t>Juntes elàstiques per a connexió dels ventiladors/ climatitzadors de la instal·lació a xarxa de conductes, construïda mitjançant junta de lona, amb barrera anticondensació i unió embridada a la xarxa de conductes. Fins i tot muntatge i proves, amb tots els mitjans, accessoris i operacions necessàries per a la seva correcta instal·lació.</t>
  </si>
  <si>
    <t>Conducte circular flexible aïllat de 150 mm de diàmetre interior, construït mitjançant ànima d'acer en espiral i recobriment de làmines d'alumini i polièster, aïllament de manta de fibra de vidre de 20 mm de gruix i densitat 16 kg/m3 i fongui exterior d'alumini reforçada. Fins i tot p.p. d'elements d'unió, corbes, tes, reduccions, derivacions, unions a equips, plenums, ampliacions, suports, accessoris, etc.Fins i tot instal·lació i proves, amb tots els mitjans, accessoris i operacions necessàries per a la seva correcta instal·lació.</t>
  </si>
  <si>
    <t>Subministrament de boca d'extracció en acer galvanitzat lacat en blanc, fins i tot marcs de muntatge, de la signatura TROX model LVS 100 o equivalent dels fabricants acceptats prèvia aprovació de la direcció facultativa, muntada en conducte mitjançant coll en xapa d'acer galvanitzada. Fins i tot instal·lació i proves, amb tots els mitjans, accessoris i operacions necessàries per a la seva correcta instal·lació</t>
  </si>
  <si>
    <t>Integració del sistema nou de gestió del nou edifici amb el sistema de gestió existent de l'hospital, fins i tot passarel·la de comunicació amb altres llenguatges. S'inclouen tots els elements de camp i de gestió, cablejats, programació, actualització de pantalles, posada en marxa, lliurament de documentació i formació necessaris.
-1xControlador de plantes refrigeradores Carrier/*ALC® PlantCTRLTM o equivalent. 12 EU ´, 8 SD ´s, ampliable amb mòduls UCX fins a 164 E/S físiques. Algorismes integrats per a gestió de plantes refrigeradores.Editables. Comunicacions en BACnet nadiu® baix TCP/ IP, Ethernet, ARCNET 156 Kbps d'alta velocitat o xarxes BACnet MS/TP. Integració directa Protocol Carrier RS485 CCN. Rnet per a sensors ZS/*RS.
-2xIVU XT ENCAMINADOR. Passarel·la per a integració dues xarxes BACNET MS/TP de hast a 60 controladors i/o fins a 500 en una xarxa Ethernet-(*LAN) mitjançant BACNET IP en la qual resideix l'i-Vu web server per a gestió centralitzada.
-1xEthernet Switch par 5 Ports.
-1xRouter Bacnet MS/TP a Bacnet IP. 
-1xControlador programable iVu OPN UCXP, 12 EU´s, 6 SD´s, 6 SA´s, port Bacnet MS/TP, port Rnet per a sensors intel·ligents i displays.
-1xMòduls ampliació E/S per a sèrie iVu OPN UCXP. Entrades/Sortides: 8 EA´s, 8 SD´s, 8 SD´.
-1xDisplay tàctil VGA 4,3´´ amb menús gràfics personalitzats per al control d'un equip/controlador associat mitjançant Comunicació RNET. Integra sensor de temperatura i %HR. Admet gràfics de tendències, menús d'alarmes i pantalla personalitzada.
-4xSensor Temperatura Aigua 2´´, NTC10K, -40 a 105 °C, BB2 IP66 + Termopozo 2´´ Inox. M304, Long. Inm. 2.5´´, Rosca ext. 1/2´´ NPT.
-2xTransductor pressió relativa aigua 0…2,5 bar, sortida activa 0-10Vcc. Connexió tipus G ½ ´´.Alimentació 24VAc. Temp.l medio: –40..+ 135 °C.IP 65. T
-2xTransmissor pressió/pressió diferencial de l'aire (0-50 °C) amb display. Rang -1000 a 1000Pa. Capacitat de calibratge. 8 rangs de mesurament commutables. Sortida activa 0-10Vcc. 24Vac. IP65. Inclou acces: mànega connexió 2 m, 2 filtres de connexió, cargols.
-3xPressòstat diferencial IP54, rang ajustable incloent 2 filtres de connexió i 2 m. mànega PVC. 1x Contacte NO/NC.
-3xSensor Temperatura Exterior NTC10K i %H.R +/-2% (0-10Vcc), BB2 IP66.
-1xSensor de qualitat aire (COV) conductes/algorisme DCV basat en CO2 per ASHRAE, Sortida 0-10Vcc, equivalent a 0-2000 ppm en CO2, alimentació 18 to 24 VAC, 12 VA, IP66.
-2xActuador de comporta BELIMO. 10 Nm. grandària fins a 2m2, Control proporcional 2..10V. Alimentació 24V. AC/DC.
-2xValvula de seient BELIMO 3V de 2´´ amb actuador 500N. PN 16. Embridada
-1xComptador Calories/Frigorías Kamstrup Multical Bacnet MS/TP amb sondes i integrador per a: 40,0 m³/h, 300 mm x DN80, PN 25 
-1xAnalitzador de xarxes elèctriques trifàsiques per a muntatge en carril DIN, compacte, per a mesurament en 4 quadrants dels principals magnituds elèctriques: O,I,kW, kWh.
-1xQuadre elèctric de control (estàndard)continent de 3 controladors PSM/EM/MEX/*LGR/ES cablejat a bornas d'interconnexió i entre mòduls, incloent protecció elèctrica, transformador 230/24Vac de potència adequada a mòduls inclosos, presa d'endoll 2P+T i relés 24Vcc per a max. el 50% de sortides disponibles. Tipus Schneider o similar. IP66. 
-1xQuadre elèctric de força i de control continent de 2 controladors UCMXP/APP/PSM cablejat a bornas d'interconnexió i entre mòduls, incloent protecció elèctrica, transformador 230/24Vac de potència adequada a mòduls inclosos, presa d'endoll 2P+T i relés 24Vcc per a max. el 50% de sortides disponibles. Tipus Schneider o similar. IP66. Disposa de guardamotores i proteccions dels elements de força.</t>
  </si>
  <si>
    <t>Connexió amb la xarxa existent de AFS, per a les noves distribucions de canonades d'aigua freda sanitària,fins i tot instal·lació de material auxiliar i accessoris necessaris per a deixar les instal·lacions completament connectades. Fins i tot instal·lació i proves, amb tots els mitjans, accessoris i operacions necessàries per a per a la seva correcta instal·lació.</t>
  </si>
  <si>
    <t>Tub monocapa de polipropilè copolímer random PPR, SDR6, de diàmetre 75 mm i 10,4 mm de gruix, segons norma UNE EN 15874, per a instal · lacions de fontaneria (AFS, ACS) i calefacció, amb temperatures compreses entre -20 º C i 95 º C, pressió nominal PN20, color blau Niron, de la sèrie Niron d'ITALSAN o equivalent prèvia aprovació de la direcció facultativa, amb pp d'unions especials de polipropilè (colzes, tes, etc), suports, passamurs, passos de forjats i ajudes de paleta, en muntatge superficial o encastat, aïllada tèrmicament amb camisa aïllant d'escuma elastomèrica, color negre, conductivitat tèrmica 0,037 W / m º C a 20 º C, tipus AF / Armaflex d'Armacell o equivalent, de 20 mm de gruix, fins i tot pp d'aïllament de peces especials, colzes, derivacions, vàlvules, tes, etc. Fins i tot instal · lació i proves, amb tots els mitjans, accessoris i operacions necessàries per a la seva correcta instal · lació.</t>
  </si>
  <si>
    <t>Tub monocapa de polipropilè copolímer random PPR, SDR6, de diàmetre 50 mm i 8,4 mm de gruix, segons norma UNE EN 15874, per a instal · lacions de fontaneria (AFS, ACS) i calefacció, amb temperatures compreses entre -20 º C i 95 º C, pressió nominal PN20, color blau Niron, de la sèrie Niron d'ITALSAN o equivalent prèvia aprovació de la direcció facultativa, amb pp d'unions especials de polipropilè (colzes, tes, etc), suports, passamurs, passos de forjats i ajudes de paleta, en muntatge superficial o encastat, aïllada tèrmicament amb camisa aïllant d'escuma elastomèrica, color negre, conductivitat tèrmica 0,037 W / m º C a 20 º C, tipus AF / Armaflex d'Armacell o equivalent, de 20 mm de gruix, fins i tot pp d'aïllament de peces especials, colzes, derivacions, vàlvules, tes, etc. Fins i tot instal · lació i proves, amb tots els mitjans, accessoris i operacions necessàries per a la seva correcta instal · lació.</t>
  </si>
  <si>
    <t>Tub monocapa de polipropilè copolímer random PPR, SDR6, de diàmetre 40 mm i 6,7 mm de gruix, segons norma UNE EN 15874, per a instal · lacions de fontaneria (AFS, ACS) i calefacció, amb temperatures compreses entre -20 º C i 95 º C, pressió nominal PN20, color blau Niron, de la sèrie Niron d'ITALSAN o equivalent prèvia aprovació de la direcció facultativa, amb pp d'unions especials de polipropilè (colzes, tes, etc), suports, passamurs, passos de forjats i ajudes de paleta, en muntatge superficial o encastat, aïllada tèrmicament amb camisa aïllant d'escuma elastomèrica, color negre, conductivitat tèrmica 0,037 W / m º C a 20 º C, tipus AF / Armaflex d'Armacell o equivalent, de 20 mm de gruix, fins i tot pp d'aïllament de peces especials, colzes, derivacions, vàlvules, tes, etc. Fins i tot instal · lació i proves, amb tots els mitjans, accessoris i operacions necessàries per a la seva correcta instal · lació.</t>
  </si>
  <si>
    <t>Tub monocapa de polipropilè copolímer random PPR, SDR6, de diàmetre 32 mm i 5,4 mm de gruix, segons norma UNE EN 15874, per a instal · lacions de fontaneria (AFS, ACS) i calefacció, amb temperatures compreses entre -20 º C i 95 º C, pressió nominal PN20, color blau Niron, de la sèrie Niron d'ITALSAN o equivalent prèvia aprovació de la direcció facultativa, amb pp d'unions especials de polipropilè (colzes, tes, etc), suports, passamurs, passos de forjats i ajudes de paleta, en muntatge superficial o encastat, aïllada tèrmicament amb camisa aïllant d'escuma elastomèrica, color negre, conductivitat tèrmica 0,037 W / m º C a 20 º C, tipus AF / Armaflex d'Armacell o equivalent, de 10 mm de gruix, fins i tot pp d'aïllament de peces especials, colzes, derivacions, vàlvules, tes, etc. Fins i tot instal · lació i proves, amb tots els mitjans, accessoris i operacions necessàries per a la seva correcta instal · lació.</t>
  </si>
  <si>
    <t>Tub monocapa de polipropilè copolímer random PPR, SDR6, de diàmetre 25 mm i 4,2 mm de gruix, segons norma UNE EN 15874, per a instal · lacions de fontaneria (AFS, ACS) i calefacció, amb temperatures compreses entre -20 º C i 95 º C, pressió nominal PN20, color blau Niron, de la sèrie Niron d'ITALSAN o equivalent prèvia aprovació de la direcció facultativa, amb pp d'unions especials de polipropilè (colzes, tes, etc), suports, passamurs, passos de forjats i ajudes de paleta, en muntatge superficial o encastat, aïllada tèrmicament amb camisa aïllant d'escuma elastomèrica, color negre, conductivitat tèrmica 0,037 W / m º C a 20 º C, tipus AF / Armaflex d'Armacell o equivalent, de 10 mm de gruix, fins i tot pp d'aïllament de peces especials, colzes, derivacions, vàlvules, tes, etc. Fins i tot instal · lació i proves, amb tots els mitjans, accessoris i operacions necessàries per a la seva correcta instal · lació.</t>
  </si>
  <si>
    <t>Tub monocapa de polipropilè copolímer random PPR, SDR6, de diàmetre 20 mm i 3,4 mm de gruix, segons norma UNE EN 15874, per a instal · lacions de fontaneria (AFS, ACS) i calefacció, amb temperatures compreses entre -20 º C i 95 º C, pressió nominal PN20, color blau Niron, de la sèrie Niron d'ITALSAN o equivalent prèvia aprovació de la direcció facultativa, amb pp d'unions especials de polipropilè (colzes, tes, etc), suports, passamurs, passos de forjats i ajudes de paleta, en muntatge superficial o encastat, aïllada tèrmicament amb camisa aïllant d'escuma elastomèrica, color negre, conductivitat tèrmica 0,037 W / m º C a 20 º C, tipus AF / Armaflex d'Armacell o equivalent, de 10 mm de gruix, fins i tot pp d'aïllament de peces especials, colzes, derivacions, vàlvules, tes, etc. Fins i tot instal · lació i proves, amb tots els mitjans, accessoris i operacions necessàries per a la seva correcta instal · lació.</t>
  </si>
  <si>
    <t>Clau de tall per esfera per a buidatge de muntants, de DN-20 de diàmetre, de llautó niquelat, col·locada mitjançant unió roscada per a descàrrega, fins i tot p.p. de canonada de polipropilè de DN 20. Fins i tot p.p. d'unions, suports, accessoris, ajudes d'obra de paleta i petit material. Fins i tot instal·lació i proves, amb tots els mitjans, accessoris i operacions necessàries per a la seva correcta instal·lació.</t>
  </si>
  <si>
    <t>Vàlvula d'esfera de DN-75, amb cos i bola de llautó dur cromat, eix no expulsable, doble seguretat, estanquitat en l'eix per cèrcol de tefló, amb prensaestopas i dos anells tòrics de cautxú, seients de tefló pur, extrems roscats mascle- femella, condicions de servei 30 bar a 100 °C i 10 bar a 150 °C. Fins i tot instal·lació i proves, amb tots els mitjans, accessoris i operacions necessàries per al seu correcte funcionament.</t>
  </si>
  <si>
    <t>Vàlvula d'esfera de DN-50, amb cos i bola de llautó dur cromat, eix no expulsable, doble seguretat, estanquitat en l'eix per cèrcol de tefló, amb prensaestopas i dos anells tòrics de cautxú, seients de tefló pur, extrems roscats mascle- femella, condicions de servei 30 bar a 100 °C i 10 bar a 150 °C. Fins i tot instal·lació i proves, amb tots els mitjans, accessoris i operacions necessàries per al seu correcte funcionament.</t>
  </si>
  <si>
    <t>Vàlvula d'esfera de DN-25, amb cos i bola de llautó dur cromat, eix no expulsable, doble seguretat, estanquitat en l'eix per cèrcol de tefló, amb prensaestopas i dos anells tòrics de cautxú, seients de tefló pur, extrems roscats mascle- femella, condicions de servei 30 bar a 100 °C i 10 bar a 150 °C. Fins i tot instal·lació i proves, amb tots els mitjans, accessoris i operacions necessàries per al seu correcte funcionament.</t>
  </si>
  <si>
    <t>Vàlvula d'esfera de DN-20, amb cos i bola de llautó dur cromat, eix no expulsable, doble seguretat, estanquitat en l'eix per cèrcol de tefló, amb prensaestopas i dos anells tòrics de cautxú, seients de tefló pur, extrems roscats mascle- femella, condicions de servei 30 bar a 100 °C i 10 bar a 150 °C. Fins i tot instal·lació i proves, amb tots els mitjans, accessoris i operacions necessàries per al seu correcte funcionament.</t>
  </si>
  <si>
    <t>Central de detecció d'incendis analògica multiprogramable i amb adaptació individualitzada de cada sensor al medi ambient, de 2 llaços, amb capacitat per connectar fins a 127 dispositius de llaç i configuració en 127 zones, incorporant cpu, tapa frontal amb pantalla LCD de 8 línies x 40 caràcters i teclat, xassís de fixació i interconnexió de circuits, tapa embellidora per a font d'alimentació i bateries, cables per a interconnexió de targetes i manual d'instruccions, amb 3 circuits de sortida programables supervisats, font d'alimentació de 24 V i 5 A supervisada, i dues bateries de 12 V i 12 A/h, de la firma NOTIFIER model PEARL o equivalent previa aprovació de la DF.Homologada per VdS i fabricada segons norma EN54. Fins i tot p.p de cable parell trenat i apantallat d'1,5 mm2 en canalització de PVC blindat, inclòs programació i posada en funcionament i integració amb el sistema de megafonia per a comunicació d'avisos. Inclòs instal·lació i proves, amb tots els mitjans, accessoris i operacions necessàries pel seu correcte funcionament.</t>
  </si>
  <si>
    <t>Detector analògic òptic de fums, direccionable, compatible amb la central d'incendis del sistema, connexió al llaç analògic mitjançant dos fils. -Dos led's (visibilitat 360º) -Protecció anti sabotatge -Tapa extraible i pantalla anti- insectes de fàcil neteja in situ, fins i tot micro interruptor activable mitjançant imant per realitzar un test de funcionament local, amb compensació automàtica per brutícia, fins i tot base i sòcol per a entrada de tub de 22 mm, inclòs mòdul aïllador de línia incorporat a la base, de la firma NOTIFIER model NFXI-OPT o equivalent prèvia aprovació de la DF. Inclòs p.p. de cablejat, fixació, petit material. Inclòs instal·lació i proves, amb tots els mitjans, accessoris i operacions necessàries pel seu correcte funcionament.</t>
  </si>
  <si>
    <t>Polsador d'alarma per trencament de cristall direccionable per a sistema analògic intel·ligent, per a muntatge de superfície, amb led d'estat de l'equip, amb prova de funcionament i rearmament mitjançant clau, muntat en caixa de superfície dotada de tapa plàstica de protecció, fins i tot mòdul aïllador de línia incorporat, de la firma NOTIFIER model W5A-RP02SG-N026-41 o equivalent prèvia aprovació de la DF.  Inclòs p.p. de cablejat, fixació, petit material. Inclòs instal·lació i proves, amb tots els mitjans, accessoris i operacions necessàries pel seu correcte funcionament.</t>
  </si>
  <si>
    <t>Detector per a conductes, multisensor analògic, proveït de sensor òptic i de temperatura, amb tub d'aspiració venturi d'1,5 m de longitud fabricat en alumini i kit per a muntatge en conducte, fins i tot base i mòdul aïllador de línia incorporat, de la firma NOTIFIER o equivalent prèvia aprovació de la DF. Inclòs p.p. de cablejat, fixació, petit material. Inclòs instal·lació i proves, amb tots els mitjans, accessoris i operacions necessàries pel seu correcte funcionament.</t>
  </si>
  <si>
    <t>Connexió amb la xarxa existent de BIE's, per a les noves distribucions de canonades d'aigua d'incendis, fins i tot instal·lació de material auxiliar i accessoris necessaris per a deixar les instal·lacions completament connectades. Fins i tot instal·lació i proves, amb tots els mitjans, accessoris i operacions necessàries per a per a la seva correcta instal·lació.</t>
  </si>
  <si>
    <t>Boca d'incendis equipada de 25 mm amb 20 metres de mànega semi-rigida amb les següents característiques: -Armari de xapa pintat i porta amb frontisses i tancament de relliscada amb precinte de seguretat -Devanadera de xapa pintada en vermell epoxi de 450 mm de diàmetre, amb alimentació axial a través de braç suport de ferro colat. -Mànega semi-rigida de 25 mm amb 20 metres de longitud amb certificació CE i N, llança de tres efectes i vàlvula de tancament de bola de 25 mm en llautó cromat amb volant desmultiplicador i manòmetre 0-16 bar amb vàlvula antiretorn. -L'armari tindrà zona per muntar extintor de pols de 6 kg amb porta independent, prevista per instal·lar polsador d'alarma - Presa addicional amb vàlvula de 45 mm i ràcord del tipus barcelona -Porta cega de color blanc, marca EACI o equivalent. Inclòs instal·lació i proves, amb tots els mitjans, accessoris i operacions necessàries pel seu correcte funcionament.</t>
  </si>
  <si>
    <t>Tub d'acer negre amb soldadura UNE EN 10255 SERIES M de DN50, con una mà d'imprimació al clorocautxú anticorrosiva amb òxid de ferro micàci de 40 micres i 2 mans de pintura d'acabat en color gris, RAL 7001 sobre capa de clorocautxú d'aspecte brillant de 30 micras cada una, junta ranurada tipus VITAULIC, colocada en instal·lació d'aigua contra incendis, Inclòs p.p. de peces especials (colzes, tes, pasamurs, pasos de forjat, etz.) fixació, accesoris i prova hidràulica. Inclòs instal·lació i proves, amb tots els mitjans, accessoris i operacions necessàries pel seu correcte funcionament.</t>
  </si>
  <si>
    <t>Tub d'acer negre amb soldadura UNE EN 10255 SERIES M de DN80, con una mà d'imprimació al clorocautxú anticorrosiva amb òxid de ferro micàci de 40 micres i 2 mans de pintura d'acabat en color gris, RAL 7001 sobre capa de clorocautxú d'aspecte brillant de 30 micras cada una, junta ranurada tipus VITAULIC, colocada en instal·lació d'aigua contra incendis, Inclòs p.p. de peces especials (colzes, tes, pasamurs, pasos de forjat, etz.) fixació, accesoris i prova hidràulica. Inclòs instal·lació i proves, amb tots els mitjans, accessoris i operacions necessàries pel seu correcte funcionament.</t>
  </si>
  <si>
    <t>Legalització de la instal·lació de protección contra incendisi subministrament de documentació a la finalització de les obres indicada en el document Especificacions (manual de la instal·lació, documentació tècnica d'equips, projecte definitiu amb plans ´´as-*built´´, etc.). Incloent l'elaboració del projecte de legalització, taxes, visats, etc. i quantes gestions siguin necessàries davant els organismes competents.</t>
  </si>
  <si>
    <t>Segellat EI de passos d'instal·lacions de protecció contra incendis entre sectors d'incendi o sales de risc especial mitjançant panells de llana de roca i revestiment Promastop de Promat o equivalent prèvia aprovació de la direcció facultativa. Inclòst muntatge, amb tots els mitjans, accessoris i operacions necessàries per a la seva correcta instal·lació.</t>
  </si>
  <si>
    <t>Armari per a extintor de 6-12 kg de pols amb porta de vidre amb marc en acer inoxidable i pany, armari en xapa metàl·lica pintat en vermell epoxi de dimensions 650x250x200. Inclòs material per a fixació en paret. Inclòs instal·lació i proves, amb tots els mitjans, accessoris i operacions necessàries pel seu correcte funcionament.</t>
  </si>
  <si>
    <t>Extintor de pols polivalent ABC de 6 kg d'agent extintor i eficàcia 21A-113B amb pressió incorporada, vàlvula de tret ràpid i dispositiu de comprovació, manòmetre, mànega reforçada amb difusor, pintat en vermell epoxy-polyester i peana de plàstic a la base. Inclòs instal·lació i proves, amb tots els mitjans, accessoris i operacions necessàries pel seu correcte funcionament.</t>
  </si>
  <si>
    <t>Extintor de CO2 de 5 kg d'agent extintor i eficàcia 89B amb vàlvula de tret ràpid de llautó estampat i disc de ruptura tarat a 190 bar, cos d'acer estirat sense soldadura amb base de sustentació i pintat amb resines epoxy-polyester, amb llança i mànega de cautxú. Inclòs suports. Inclòs armari per a extintor de 6-12 kg de pols amb porta de vidre amb marc en acer inoxidable i pany, armari en xapa metàl·lica pintat en vermell epoxi de dimensions 650x250x200. Inclò material per a fixació en paret. Inclòs instal·lació i proves, amb tots els mitjans, accessoris i operacions necessàries pel seu correcte funcionament.</t>
  </si>
  <si>
    <t>Rètol senyalització sortida emergencia i direcció evacuació, quadrat, de 224x224 mm2 de panell de PVC de 0,7 mm de gruix, fotoluminiscent categoria B segons UNE 23035-4, col·locat adherit sobre parament vertical</t>
  </si>
  <si>
    <t>Rètol senyalització d'element d'extinció y alarma, quadrat, de 224x224 mm2 de panell de PVC de 0,7 mm de gruix, fotoluminiscent categoria B segons UNE 23035-4, col·locat adherit sobre parament vertical</t>
  </si>
  <si>
    <t>Connexió amb la xarxa existent de sanejament , fins i tot instal·lació de material auxiliar, metres de canonada necessaris per a arribar al punt de connexió i accessoris necessaris per a deixar la instal·lació completament connectada. Fins i tot instal·lació i proves, amb tots els mitjans, accessoris i operacions necessàries per a per a la seva correcta instal·lació.</t>
  </si>
  <si>
    <t>Arqueta de registre amb dimensions interiors de 60 cm d'ample per 60 cm llarg i 100 cm de profunditat lliure màxima, construïda amb formigó armat HA-25, amb armat mitjançant malla 20x20 diàmetre 8 a doble cara en mur , en el fons es disposarà d'una base de graves per al drenatge al terreny, fins i tot reforç en negatius mitjançant barres, inclou formació de marc en la coronació per a rebre el cèrcol i la tapa de xapa llagrimada, totalment acabat amb embocadures i rebuda de canalitzacions, p.p. d'excavació de l'arqueta i posterior farcit amb material seleccionat i compactat així com transporti a abocador de material sobrant, mà d'obra i ajudes d'obra de paleteria i mitjans auxiliars. Inclou tapa de xapa lagrimada, col·locada amb morter.</t>
  </si>
  <si>
    <t>Col·lector de sanejament enterrat de PVC corrugat color teula amb paret estructurada de doble capa llisa interior i corrugada exterior per a sistema de sanejament, de diàmetre 160 mm., de rigidesa 8 kN/m2 (SN8) SANECOR o similar; fins i tot p.p. de pansa murs, peces especials en desviaments, accessoris, colzes, tes, anells, empelts, reduccions, maniguets, p.p de registres, etc., mitjans auxiliars i ajudes d'obra de paleta: instal·lat. S'inclou a més: 
Fins i tot part proporcional d'excavació i farciment de la rasa segons documents de projecte.
- Fins i tot p.p. Trencament i reposició de paviment i/o solera en cas necessari. 
Comprèn tots els treballs, materials i mitjans auxiliars necessaris per a deixar la unitat completa, totalment instal·lada, provada i en perfecte estat de funcionament.</t>
  </si>
  <si>
    <t>Col·lector de sanejament enterrat de PVC corrugat color teula amb paret estructurada de doble capa llisa interior i corrugada exterior per a sistema de sanejament, de diàmetre 200 mm., de rigidesa 8 kN/m2 (SN8) SANECOR o similar; fins i tot p.p. de pansa murs, peces especials en desviaments, accessoris, colzes, tes, anells, empelts, reduccions, maniguets, p.p de registres, etc., mitjans auxiliars i ajudes d'obra de paleta: instal·lat. S'inclou a més: 
Fins i tot part proporcional d'excavació i farciment de la rasa segons documents de projecte.
- Fins i tot p.p. Trencament i reposició de paviment i/o solera en cas necessari. 
Comprèn tots els treballs, materials i mitjans auxiliars necessaris per a deixar la unitat completa, totalment instal·lada, provada i en perfecte estat de funcionament.</t>
  </si>
  <si>
    <t>Instal·lació de bonera sifonica de fosa gris, de 30x30 cm, auto rentable per a recollida de pluvials en coberta amb una capacitat de 4 l/s amb sortida vertical de diàmetre 110. Fins i tot p/p d'accessoris de muntatge, peces especials, material auxiliar, ajudes obra de paleta i elements de subjecció. Totalment muntat, establert connexió a la xarxa general de desguàs i provat.</t>
  </si>
  <si>
    <t>ED116271</t>
  </si>
  <si>
    <t>Desguàs d'aparell sanitari amb tub de polipropilè de paret tricapa per a evacuació insonoritzada, de DN 40 mm, fins a baixant, caixa o clavegueró</t>
  </si>
  <si>
    <t>ED7K697S</t>
  </si>
  <si>
    <t>Clavegueró amb tub de polipropilè de paret tricapa per a evacuació insonoritzada, de DN 160 mm, penjat al sostre</t>
  </si>
  <si>
    <t>ED7K687S</t>
  </si>
  <si>
    <t>Clavegueró amb tub de polipropilè de paret tricapa per a evacuació insonoritzada, de DN 125 mm, penjat al sostre</t>
  </si>
  <si>
    <t>ED7K677S</t>
  </si>
  <si>
    <t>Clavegueró amb tub de polipropilè de paret tricapa per a evacuació insonoritzada, de DN 110 mm, penjat al sostre</t>
  </si>
  <si>
    <t>ED1VU110</t>
  </si>
  <si>
    <t>Subministrament de vàlvula antiretorn per a xarxes de sanejament, de diàmetre 110 mm. Totalment instal·lada, connexionada i en funcionament.</t>
  </si>
  <si>
    <t>ED1VU160</t>
  </si>
  <si>
    <t>Subministrament de vàlvula antiretorn per a xarxes de sanejament, de diàmetre 160 mm. Totalment instal·lada, connexionada i en funcionament.</t>
  </si>
  <si>
    <t>Ud.</t>
  </si>
  <si>
    <t>Connexió d'instal·lacions de gasos tècnics a xarxes existents, incloent recuperació o buidatge del gas. Inclòs instal·lació i proves, amb tots els mitjans, accessoris i operacions necessàries per a la seva correcta instal·lació.</t>
  </si>
  <si>
    <t>Cos de Llautó amb seients i juntes de PTFE. PN 40. Desgreixada uso Oxigen. Accessoris inclosa. Inclòs instal·lació i proves, amb tots els mitjans, accessoris i operacions necessàries per a la seva correcta instal·lació.</t>
  </si>
  <si>
    <t>Tub (s/ EN-13348), de coure dur no arsenical, desgreixat segons normativa, amb certificat. Unió per capil·laritat amb soldadura de plata. Mà d'obra inclosos. Mesura la unitat instal·lada.Inclòs soportació amb brida isofònica. Inclòs instal·lació i proves, amb tots els mitjans, accessoris i operacions necessàries per a la seva correcta instal·lació.</t>
  </si>
  <si>
    <t>P.A</t>
  </si>
  <si>
    <t>p.p. per metre de tub, d'etiquetes de senyalització amb el nom del gas, fletxa de direcció i codi de colors. Instal·lades cada 3 metres. Inclòs instal·lació i proves, amb tots els mitjans, accessoris i operacions necessàries per a la seva correcta instal·lació.</t>
  </si>
  <si>
    <t>Norma DIN DELTA-P amb marcat CE de producte sanitari. Amb caixa per a encastar, endoll ràpid, dispositiu de tancament i vàlvula amb acoblament selectiu d'Oxigen. Inclòs instal·lació i proves, amb tots els mitjans, accessoris i operacions necessàries per a la seva correcta instal·laci</t>
  </si>
  <si>
    <t>Norma DIN DELTA-P amb marcat CE de producte sanitari. Amb caixa per a encastar, endoll ràpid, dispositiu de tancament i vàlvula amb acoblament selectiu de buit. Inclòs instal·lació i proves, amb tots els mitjans, accessoris i operacions necessàries per a la seva correcta instal·lació.</t>
  </si>
  <si>
    <t>Norma DIN MEDAP amb marcat CE de producte sanitari. Amb caixa per a encastar, endoll ràpid, dispositiu de tancament i vàlvula amb acoblament selectiu d'Aire Medicinal.</t>
  </si>
  <si>
    <t>VARIS</t>
  </si>
  <si>
    <t>Legalització de la instal·lació i subministrament de documentació a la finalització de les obres (manuals de la instal·lació, documentació tècnica d'equips, projecte definitiu amb plans ´´as- built´´), així com tota la documentació indicada en el document PLEC DE CONDICIONS. Incloent quantes gestions siguin necessàries davant els organismes competents.</t>
  </si>
  <si>
    <t>Ajudes d'obra de paleteria necessàries per a l'execució dels treballs descrits en el projecte, fins i tot obertura de forats en sòls, parets, forjats o altres elements d'obra civil o obra de paleteria per a la distribució dels diferents elements de la instal·lació, així com el corresponent element a rebre en l'obra civil i la terminació d'aquest,amb tots els mitjans, accessoris i operacions necessàries per a la seva correcta execució.</t>
  </si>
  <si>
    <t>Segellat EI de passos de canonades i safates entre sectors d'incendi o sales de risc especial mitjançant panells de llana de roca i revestiment Promastop de Promat o equivalent prèvia aprovació de la direcció facultativa. Fins i tot muntatge, amb tots els mitjans, accessoris i operacions necessàries per a la seva correcta instal·lació.</t>
  </si>
  <si>
    <t>Segellat EI de passos d'instal·lacions entre sectors d'incendi o sales de risc especial mitjançant panells de llana de roca i revestiment Promastop de Promat o equivalent prèvia aprovació de la direcció facultativa. Fins i tot muntatge, amb tots els mitjans, accessoris i operacions necessàries per a la seva correcta instal·lació.</t>
  </si>
  <si>
    <t>Equipament</t>
  </si>
  <si>
    <t>'01.06</t>
  </si>
  <si>
    <t>EC1K1501</t>
  </si>
  <si>
    <t>Subministre i col·locació de mirall de lluna incolora de 5 mm de gruix, col·locat adherit sobre tauler de fusta</t>
  </si>
  <si>
    <t>EQ540006</t>
  </si>
  <si>
    <t>EQ03 Mostrador format per frontal i tauler de MDF e:30 mm aplacat amb HPL e: 3mm. Laterals formats per tauler de MDF e: 30mm aplacat amb HPL e:3mm. Estructura formada amb taulers de MDF e:30mm acabat pintat. Colors a definir per la DF. Canaleta passacables inclosa. Buc de calaixos de 40cm d'ample, format per tauler MDF hidròfug de e:20mm revestit amb laminat HPL e:1mm color a definir per la DF. Inclou sistema de guies necessàries per als calaixos. La base disposa de 4 potes anivelladores amb regulació des de l'interior de l'armari (h:12mm) sòcol fabricat en tauler marí de e:19mm aplacat amb PVC de color blanc. Moble amb pany i clau, mides i detalls segons planols.</t>
  </si>
  <si>
    <t>EJ46U001</t>
  </si>
  <si>
    <t>EB01 Agafador batent de 70 cm en acer inoxidable 34 pintat amb pintura epoxi de color blanc.</t>
  </si>
  <si>
    <t>EQ5AZ002</t>
  </si>
  <si>
    <t>Taulell de cuina de Silestone o equivalent de gama mitja amb forat per a una pica de 40x40x20 cm i frontal de 30 cm. Inclou tot tipus de materials i operacions auxiliars necesàries per deixar la unitat totalment acabada.</t>
  </si>
  <si>
    <t>EJ18D31N</t>
  </si>
  <si>
    <t xml:space="preserve">Un. subministre i instal·lació de Aigüera d'una cubeta d'acer inoxidable, model Berlin de ROCA o equivalent, per sota taulell silestone integrat. Inclòs conjunt de fixació a estructura. S'inclou connexions amb la xarxa de subministrament i amb la xarxa d'evacuació. Fins i tot petit material, material complementari, peces especials, ajudes d'obra de paleta i tot el necessari per a la correcta instal·lació segons la Documentació Tècnica i a instàncies de la Direcció facultativa. Mesura la unitat totalment instal·lada, provada i funcionant. </t>
  </si>
  <si>
    <t>EB12Z152</t>
  </si>
  <si>
    <t>ut</t>
  </si>
  <si>
    <t>Col·locació i subministrament d'escala de quatre trams formada per zancas amb perfils d'acer S275J0, format per peça simple, en perfils laminats en calent sèrie UPN-200 fixats amb cargols autoroscants cada 40cm, amb recolzament central fixats amb cargols autoroscants sobre perfil en L de 75mm d'altura, d'acer S275J0, fixats mecànicament al parament vertical mitjançant cargols autoroscants, esglaons de terratzo llis de gra petit sobre xapa repulsada de 5mm, amb reforç inferiors amb tubs quadrats d'acer S275J0H de mesures 100x100x1,5mm, soldats sobre estructura de suport. Incloent baranes amb passamà de tub d'acer de diàmetre 30mm amb platines 30-50.8mm i muntants de platines 50.8mm c/10cm, platines corregudes 420.8mm i platina de 50.8mm a la part inferior ancorat, amb passamà i muntants de platines d'acer galvanitzat calibrat 50.8 elements de fixacions, tots els elements metàl·lics seran d'acer galvanitzat en calent.  Lliscament del terratzo classe III.</t>
  </si>
  <si>
    <t>EB14B9L9</t>
  </si>
  <si>
    <t>SI01 Passamà d'acer inoxidable de 4cm de diàmetre, tub e:2mm. Platines collades a envà de cartró guix, reforç portes, amb fixacions mecàniques</t>
  </si>
  <si>
    <t>EJ28513G</t>
  </si>
  <si>
    <t>Aixeta monocomandament per a aigüera, muntada superficialment, de llautó cromat preu mitjà, amb broc giratori de tub, amb dues entrades de maniguets i vàlvula antiretorn. Marca Tres o equivalent, Ref 1.72.440.</t>
  </si>
  <si>
    <t>EJ33B7PG</t>
  </si>
  <si>
    <t>Sifó de botella per a lavabo, de PVC de diàmetre 40 mm, connectat a un ramal de PVC</t>
  </si>
  <si>
    <t>EJ14B213K469</t>
  </si>
  <si>
    <t>Un. subministro i instal·lació de Vàter suspès amb sortida horitzontal, model  Meridian de ROCA o equivalent. Pack inodor suspès compost per tassa suspesa amb sortida horitzontal, joc de fixació i tapa i seient amb caiguda esmorteïda. Per a la seva instal·lació és necessari completar el pack amb un sistema d'instal·lació Roca compatible. Inclòs conjunt de fixació a estructura. S'inclou connexions amb la xarxa de subministrament i amb la xarxa d'evacuació. Fins i tot petit material, material complementari, peces especials, ajudes d'obra de paleta i tot el necessari per a la correcta instal·lació segons la Documentació Tècnica i a instàncies de la Direcció facultativa. Mesura la unitat totalment instal·lada, provada i funcionant.</t>
  </si>
  <si>
    <t>EJ13B713K468</t>
  </si>
  <si>
    <t>Un. subministro i instal·lació de Lavabo de porcellana mural mobilitat reduïda, model Merdiian de ROCA o equivalent. Inclòs conjunt de fixació a estructura. S'inclou connexions amb la xarxa de subministrament i amb la xarxa d'evacuació. Fins i tot petit material, material complementari, peces especials, ajudes d'obra de paleta i tot el necessari per a la correcta instal·lació segons la Documentació Tècnica i a instàncies de la Direcció facultativa. Mesura la unitat totalment instal·lada, provada i funcionant.</t>
  </si>
  <si>
    <t>EJ1BF677HDE4</t>
  </si>
  <si>
    <t>Un. subministro i instal·lació de Bastidor amb cisterna empotrable de doble descàrrega per a vàter suspès. Distància axial de 180mm. Colze de 90 ø / 110 ø. Perfil metàl·lic amb capacitat de resisténcia de 400 kg. Potes ajustables de 0-200 mm. Model duplo wc de ROCA o equivalent. Placa d'accionament amb descàrrega dual model PL1 Dual de ROCA o equivalent. Amb acabat cromado. S'inclou connexions amb la xarxa de subministrament i amb la xarxa d'evacuació. Fins i tot petit material, material complementari, peces especials, ajudes d'obra de paleta i tot el necessari per a la correcta instal·lació segons la Documentació Tècnica i a instàncies de la Direcció facultativa. Mesura la unitat totalment instal·lada, provada i funcionant.</t>
  </si>
  <si>
    <t>EJ1Z4287</t>
  </si>
  <si>
    <t>Un. subministro i instal·lació de Bastidor per a lavabo. Bastidor encastat per a lavabo mural. Perfil metàl·lic amb capacitat de resistència de 150 kg. Potes ajustables de 0- 200 mm. Connexió hidràulica ajustable. Model duplo lavabo de ROCA o equivalent. S'inclou connexions amb la xarxa de subministrament i amb la xarxa d'evacuació. Fins i tot petit material, material complementari, peces especials, ajudes d'obra de paleta i tot el necessari per a la correcta instal·lació segons la Documentació Tècnica i a instàncies de la Direcció facultativa. Mesura la unitat totalment instal·lada, provada i funcionant.</t>
  </si>
  <si>
    <t>EJ23513GK4ED</t>
  </si>
  <si>
    <t>Un. subministro i instal·lació de Aixeta monocomandament per a lavabo ref. 5A3025C00 de la serie VICTORIA de ROCA SANITARIO , muntada superficialment sobre taulell o aparell sanitari, de llautó cromat, preu mitjà, amb dues entrades de maniguets. Instal·lat segun CTE. Fins i tot petit material, material complementari, peces especials, ajudes d'obra de paleta, així com tot el necessari per a la correcta instal·lació segons la Documentació Tècnica i a instàncies de la Direcció facultativa. Totalment instal·lada, provada i funcionant.</t>
  </si>
  <si>
    <t>EL2FU001</t>
  </si>
  <si>
    <t>UT</t>
  </si>
  <si>
    <t>Instal·lació d'ascensor elèctric sense cambra de màquines, Model SYNERGY ESSENCE1000 KG de ThyssenKrupp o equivalent, amb les següents característiques que es donen com a resum:
CARACTERISTIQUES 
Càrrega. . . . . . . . . . . . . . . . . . . . . . . .1.000 kg / (13 Persones)
Velocitat. . . . . . . . . . . . . . . . . . . . . . . 1 m / s
Tracció / Tipus Màquina. . . . . . . . . . .Elèctric Freqüència Variable / Màquina Sense reductor
Parades. . . . . . . . . . . . . . . . . . . . . . . .4
Accessos. . . . . . . . . . . . . . . . . . . . . . .4 Frontals
Recorregut. . . . . . . . . . . . . . . . . . . . . .14,60 m
Tensió F. / Enllumenat / Freq ... . . . . .400 v Trifàsica / 220 v Monofàsica / 50 Hz
Maniobres............................................&gt;400.000 maniobres/any
Arrencades..........................................&gt;180 arrancades/h 
Cabina:
Dimensions........................................1100x2100 mm
Alçada ..............................................2200 mm
Model................................................SharpZen
Terra .................................................Màrmol
Sostre................................................Essence Lightbox
Iluminació...........................................LED amb apagat automàtico
Mirall..................................................Mirall paret del fons
Pasamana..........................................Cromat enfront botonera
Portes
Dimensions Porta Cabina. . . . . . . . . 900 x 2100 mm
Accionament Porta Cabina. . . . . . . . Obertura centrall automàtica de 2 fulles
Acabat. . . . . . . . . . . . . . . . . . . . . . . acer Inoxidable
Operador. . . . . . . . . . . . . . . . . . . . . . . Velocitat constant per corrent altern
Dimensions Portes Pis. . . . . . . . . . . 900 x 2100 mm
Accionament Portes Pis. . . . . . . . . Obertura lateral automàtica de 2 fulles
Acabat. . . . . . . . . . . . . . . . . . . . . . . acer Inoxidable
Homologació portes pis.....................paraflames E-120
Maniobra
Tipus. . . . . . . . . . . . . . . . . . . . . . . . . . Selectiva a Pujada i Baixada Dúplex. Programable per horaris.
Rescat..................................................Automàtica amb abertura de portes a planta baixa
Connexió amb centraleta d'incendis
Comandament i Senyalització
En cabina :. . . . . . . . . . . . . . . . . . . . . . botonera S1
                                                              Indicador de posició programable i sobrecàrrega
En Pis :. . . . . . . . . . . . . . . . . . . . . . . . Botonera amb dos polsadors
                                                             Llum de registre de trucada
Dades de Buit
Dimensions de Buit. . . . . . . . . . . . . 2780 x 212700 mm
Fossa (mínim). . . . . . . . . . . . . . . . . . . 400 mm
R.L.S ... . . . . . . . . . . . . . . . . . . . . . . . 3800 mm
Paracaigudes a contrapès. . . . . . . . . . . no
Maniobra de rescat. . . . . . . . . . . . . . . .  si
Situació Quart de màquines. . . . . . . . Ascensor sense sala de màquines
NORMATIVA Aplicable per la seva instal.lacio i registre en el Departament d'Industria corresponent amb anterioritat al pròxim 31 d'agost de 2017.
                      Segons Document Bàsic DB-SUA del CTE  Certificació energètica classe A segons la VDI 4707.
Connexió amb centraleta d'incendis
Totalment instal·lat, connexionat provat i en funcionament.  Inclourà documentació de fabricant, fitxes tècniques.
Incloent, part proporcional de malla separadora entre elevadors, perfils metal.lics d'acer tipus U en llindes, enllument del forat</t>
  </si>
  <si>
    <t>'01.07</t>
  </si>
  <si>
    <t>PPAUZ001</t>
  </si>
  <si>
    <t>Partida alçada d'abonament íntegre en concepte de mesures de bioseguretat realitzades d'acord amb especificacions del projecte, segellant obertures exteriors, interiors de comunicació amb la resta de l'edifici, ventilacions forçades, balissament, neteja diària de tota l'obra i estudi microbiològic ambiental. Segons directriu de la propietat</t>
  </si>
  <si>
    <t>PPAUZ006</t>
  </si>
  <si>
    <t>N eteja final d'obra. Inclou treballs d'eliminació de brutícia i pols acumulada en paraments i tancaments metàl·lics, neteja i desinfecció de cuines, bany s i lav abos, neteja de v idres i tancaments ex teriors, eliminació de taques i restes de guix i morter adherids a pav iments i altres elements, neteja de llumi-nàries, aparells de v entilació, calaix eres, mobiliari i ex cessos de juntes, recollida i retirada de plàs-tics i cartrons, amb mitjans manuals i càrrega manual sobre contenidor de residus per al seu transport a abocador autoritzat. Tot sense deteriorar els elements de l'obra</t>
  </si>
  <si>
    <t>GR</t>
  </si>
  <si>
    <t>Gestió de residus</t>
  </si>
  <si>
    <t>'01.GR</t>
  </si>
  <si>
    <t>E2R24200</t>
  </si>
  <si>
    <t>m3</t>
  </si>
  <si>
    <t>Classificació a peu d'obra de residus de construcció o demolició en fraccions segons REAL DECRETO 105/2008, amb mitjans manuals</t>
  </si>
  <si>
    <t>E2R64265</t>
  </si>
  <si>
    <t>Càrrega amb mitjans mecànics i transport de residus inerts o no especials a instal·lació autoritzada de gestió de residus, amb camió per a transport de 12 t, amb un recorregut de més de 2 i fins a 5 km</t>
  </si>
  <si>
    <t>E2R54265</t>
  </si>
  <si>
    <t>Transport de residus a instal·lació autoritzada de gestió de residus, amb camió de 12 t i temps d'espera per a la càrrega a màquina, amb un recorregut de més de 2 i fins a 5 km</t>
  </si>
  <si>
    <t>E2RA7580</t>
  </si>
  <si>
    <t>Deposició controlada a dipòsit autoritzat de residus barrejats no especials amb una densitat 0,17 t/m3, procedents de construcció o demolició, amb codi 170904 segons la Llista Europea de Residus (ORDEN MAM/304/2002)</t>
  </si>
  <si>
    <t>SS</t>
  </si>
  <si>
    <t>Seguretat i Salut</t>
  </si>
  <si>
    <t>'01.SS</t>
  </si>
  <si>
    <t>SEGSAL18</t>
  </si>
  <si>
    <t>Partida alçada de seguretat i salut</t>
  </si>
  <si>
    <t>Justificación de elementos</t>
  </si>
  <si>
    <t>Nº</t>
  </si>
  <si>
    <t>Código</t>
  </si>
  <si>
    <t>U.M.</t>
  </si>
  <si>
    <t>Descripción</t>
  </si>
  <si>
    <t>Elemento compuesto</t>
  </si>
  <si>
    <t>D0701461</t>
  </si>
  <si>
    <t>Morter de ciment pòrtland amb filler calcari CEM II/B-L i sorra, amb 200 kg/m3 de ciment, amb una proporció en volum 1:8 i 2,5 N/mm2 de resistència a compressió, elaborat a l'obra</t>
  </si>
  <si>
    <t>Rend.:</t>
  </si>
  <si>
    <t>Mano de obra</t>
  </si>
  <si>
    <t>A0150000</t>
  </si>
  <si>
    <t>h</t>
  </si>
  <si>
    <t>Manobre especialista</t>
  </si>
  <si>
    <t>/R</t>
  </si>
  <si>
    <t>x</t>
  </si>
  <si>
    <t>=</t>
  </si>
  <si>
    <t>Subtotal mano de obra</t>
  </si>
  <si>
    <t>Maquinaria</t>
  </si>
  <si>
    <t>C1705600</t>
  </si>
  <si>
    <t>Formigonera de 165 l</t>
  </si>
  <si>
    <t>Subtotal maquinaria</t>
  </si>
  <si>
    <t>Material</t>
  </si>
  <si>
    <t>B0111000</t>
  </si>
  <si>
    <t>Aigua</t>
  </si>
  <si>
    <t>B0310020</t>
  </si>
  <si>
    <t>t</t>
  </si>
  <si>
    <t>Sorra de pedrera per a morters</t>
  </si>
  <si>
    <t>B0512401</t>
  </si>
  <si>
    <t>Ciment pòrtland amb filler calcari CEM II/B-L 32,5 R segons UNE-EN 197-1, en sacs</t>
  </si>
  <si>
    <t>Subtotal material</t>
  </si>
  <si>
    <t>Coste directo</t>
  </si>
  <si>
    <t>Gastos auxiliares</t>
  </si>
  <si>
    <t>%</t>
  </si>
  <si>
    <t>Total</t>
  </si>
  <si>
    <t>D0701641</t>
  </si>
  <si>
    <t>Morter de ciment pòrtland amb filler calcari CEM II/B-L i sorra, amb 250 kg/m3 de ciment, amb una proporció en volum 1:6 i 5 N/mm2 de resistència a compressió, elaborat a l'obra</t>
  </si>
  <si>
    <t>D0701821</t>
  </si>
  <si>
    <t>Morter de ciment pòrtland amb filler calcari CEM II/B-L i sorra, amb 380 kg/m3 de ciment, amb una proporció en volum 1:4 i 10 N/mm2 de resistència a compressió, elaborat a l'obra</t>
  </si>
  <si>
    <t>Partida de obra</t>
  </si>
  <si>
    <t>Col·lector de sanejament penjat de PVC classe B compacte, de diàmetre 40 mm. i amb unió de junta pegada; penjat mitjançant abraçadores metàl·liques, fins i tot p.p. de pansa murs, peces especials en desviaments, accessoris, colzes, tes, anells, empelts, reduccions, maniguets, p.p de registres, etc. i ajudes d'obra de paleteria. Comprèn tots els treballs, materials i mitjans auxiliars necessaris per a deixar la unitat completa, totalment instal·lada, provada i en perfecte estat de funcionament, segons Documents de Projecte, indicacions de la D.F. i normativa vigent.</t>
  </si>
  <si>
    <t>A0127000</t>
  </si>
  <si>
    <t>Oficial 1a col·locador</t>
  </si>
  <si>
    <t>A0137000</t>
  </si>
  <si>
    <t>Ajudant col·locador</t>
  </si>
  <si>
    <t>BDY3B200</t>
  </si>
  <si>
    <t>Element de muntatge per a tub de PVC de D=40 mm</t>
  </si>
  <si>
    <t>BDW3B200</t>
  </si>
  <si>
    <t>Accessori genèric per a tub de PVC de D=40 mm</t>
  </si>
  <si>
    <t>BD13129B</t>
  </si>
  <si>
    <t>Tub de PVC-U de paret massissa, àrea d'aplicació B segons norma UNE-EN 1329-1, de DN 40 mm i de llargària 5 m, per a encolar</t>
  </si>
  <si>
    <t>BD1Z3000</t>
  </si>
  <si>
    <t>Brida per a tub penjat del sostre</t>
  </si>
  <si>
    <t>Col·lector de sanejament penjat de PVC classe B compacte, de diàmetre 110 mm. i amb unió de junta pegada; penjat mitjançant abraçadores metàl·liques, fins i tot p.p. de pansa murs, peces especials en desviaments, accessoris, colzes, tes, anells, empelts, reduccions, maniguets, p.p de registres, etc. i ajudes d'obra de paleteria. Comprèn tots els treballs, materials i mitjans auxiliars necessaris per a deixar la unitat completa, totalment instal·lada, provada i en perfecte estat de funcionament, segons Documents de Projecte, indicacions de la D.F. i normativa vigent.</t>
  </si>
  <si>
    <t>BDY3B700</t>
  </si>
  <si>
    <t>Element de muntatge per a tub de PVC de D=110 mm</t>
  </si>
  <si>
    <t>BDW3B700</t>
  </si>
  <si>
    <t>Accessori genèric per a tub de PVC de D=110 mm</t>
  </si>
  <si>
    <t>BD13179B</t>
  </si>
  <si>
    <t>Tub de PVC-U de paret massissa, àrea d'aplicació B segons norma UNE-EN 1329-1, de DN 110 mm i de llargària 5 m, per a encolar</t>
  </si>
  <si>
    <t>Col·lector de sanejament penjat de PVC classe B compacte, de diàmetre 125 mm. i amb unió de junta pegada; penjat mitjançant abraçadores metàl·liques, fins i tot p.p. de pansa murs, peces especials en desviaments, accessoris, colzes, tes, anells, empelts, reduccions, maniguets, p.p de registres, etc. i ajudes d'obra de paleteria. Comprèn tots els treballs, materials i mitjans auxiliars necessaris per a deixar la unitat completa, totalment instal·lada, provada i en perfecte estat de funcionament, segons Documents de Projecte, indicacions de la D.F. i normativa vigent.</t>
  </si>
  <si>
    <t>BD13189B</t>
  </si>
  <si>
    <t>Tub de PVC-U de paret massissa, àrea d'aplicació B segons norma UNE-EN 1329-1, de DN 125 mm i de llargària 5 m, per a encolar</t>
  </si>
  <si>
    <t>BDW3B800</t>
  </si>
  <si>
    <t>Accessori genèric per a tub de PVC de D=125 mm</t>
  </si>
  <si>
    <t>BDY3B800</t>
  </si>
  <si>
    <t>Element de muntatge per a tub de PVC de D=125 mm</t>
  </si>
  <si>
    <t>Col·lector de sanejament penjat de PVC classe B compacte, de diàmetre 160 mm. i amb unió de junta pegada; penjat mitjançant abraçadores metàl·liques, fins i tot p.p. de pansa murs, peces especials en desviaments, accessoris, colzes, tes, anells, empelts, reduccions, maniguets, p.p de registres, etc. i ajudes d'obra de paleteria. Comprèn tots els treballs, materials i mitjans auxiliars necessaris per a deixar la unitat completa, totalment instal·lada, provada i en perfecte estat de funcionament, segons Documents de Projecte, indicacions de la D.F. i normativa vigent.</t>
  </si>
  <si>
    <t>BDW3B900</t>
  </si>
  <si>
    <t>Accessori genèric per a tub de PVC de D=160 mm</t>
  </si>
  <si>
    <t>BDY3B900</t>
  </si>
  <si>
    <t>Element de muntatge per a tub de PVC de D=160 mm</t>
  </si>
  <si>
    <t>BD13199B</t>
  </si>
  <si>
    <t>Tub de PVC-U de paret massissa, àrea d'aplicació B segons norma UNE-EN 1329-1, de DN 160 mm i de llargària 5 m, per a encolar</t>
  </si>
  <si>
    <t>E225277F</t>
  </si>
  <si>
    <t>Terraplenat i piconatge en rases i pous amb terres adequades, en tongades de fins a 25 cm, amb una compactació del 95% del PM</t>
  </si>
  <si>
    <t>A0140000</t>
  </si>
  <si>
    <t>Manobre</t>
  </si>
  <si>
    <t>C133A0J0</t>
  </si>
  <si>
    <t>Picó vibrant amb placa de 30x30 cm</t>
  </si>
  <si>
    <t>C1316100</t>
  </si>
  <si>
    <t>Minicarregadora sobre pneumàtics de 2 a 5,9 t</t>
  </si>
  <si>
    <t>E4436112</t>
  </si>
  <si>
    <t>kg</t>
  </si>
  <si>
    <t>Acer S275J0 segons UNE-EN 10025-2, per a bigues formades per peça simple, en perfils laminats en calent sèrie IPN, IPE, HEB, HEA, HEM i UPN, amb una capa d'imprimació antioxidant, col·locat a l'obra amb soldadura</t>
  </si>
  <si>
    <t>A0135000</t>
  </si>
  <si>
    <t>Ajudant soldador</t>
  </si>
  <si>
    <t>A0125000</t>
  </si>
  <si>
    <t>Oficial 1a soldador</t>
  </si>
  <si>
    <t>C200P000</t>
  </si>
  <si>
    <t>Equip i elements auxiliars per a soldadura elèctrica</t>
  </si>
  <si>
    <t>B44Z6011</t>
  </si>
  <si>
    <t>Acer S275J0 segons UNE-EN 10025-2, format per peça simple, en perfils laminats en calent sèrie IPN, IPE, HEB, HEA, HEM i UPN, tallat a mida i amb una capa d'imprimació antioxidant</t>
  </si>
  <si>
    <t>E4436122</t>
  </si>
  <si>
    <t>Acer S275J0 segons UNE-EN 10025-2, per a bigues formades per peça simple, en perfils laminats en calent sèrie L, LD, T, rodó, quadrat, rectangular i planxa, amb una capa d'imprimació antioxidant, col·locat a l'obra amb soldadura</t>
  </si>
  <si>
    <t>B44Z6021</t>
  </si>
  <si>
    <t>Acer S275J0 segons UNE-EN 10025-2, format per peça simple, en perfils laminats en calent sèrie L, LD, T, rodó, quadrat, rectangular i planxa, tallat a mida i amb una capa d'imprimació antioxidant</t>
  </si>
  <si>
    <t>E443F135</t>
  </si>
  <si>
    <t>Acer S275J0H segons UNE-EN 10210-1, per a bigues formades per peça simple, en perfils foradats laminats en calent sèrie rodó, quadrat i rectangular, treballat a taller i amb una capa d'imprimació antioxidant, col·locat a l'obra amb soldadura</t>
  </si>
  <si>
    <t>B44ZF03A</t>
  </si>
  <si>
    <t>Acer S275J0H segons UNE-EN 10210-1, format per peça simple, en perfils foradats laminats en calent sèrie rodó, quadrat i rectangular, treballat al taller per a col·locar amb soldadura i amb una capa d'imprimació antioxidant</t>
  </si>
  <si>
    <t>E44Z5A25</t>
  </si>
  <si>
    <t>Acer S275JR segons UNE-EN 10025-2, en perfils laminats en calent sèrie L, LD, T, rodó, quadrat, rectangular i planxa, treballat a taller i amb una capa d'imprimació antioxidant, per a reforç d'elements d'encastament, recolzament i rigiditzadors, col·locat a l'obra amb soldadura</t>
  </si>
  <si>
    <t>B44Z5A2A</t>
  </si>
  <si>
    <t>Acer S275JR segons UNE-EN 10025-2, format per peça simple, per a reforç d'elements d'encastament, recolzament i rigiditzadors, en perfils laminats en calent sèrie L, LD, T, rodó, quadrat, rectangular i planxa, treballat al taller per a col·locar amb soldadura i amb una capa d'imprimació antioxidant</t>
  </si>
  <si>
    <t>E6525HMD0</t>
  </si>
  <si>
    <t>Envà de plaques de guix laminat format per estructura senzilla normal amb perfileria de planxa d'acer galvanitzat, amb un gruix total de l'envà de 136 mm, muntants cada 600 mm de 100 mm d'amplària i canals de 100 mm d'amplària, 1 placa estàndard (A) de 18 mm de gruix en cada cara, fixades mecànicament i aïllament de plaques de llana mineral de roca de resistència tèrmica &gt;= 1,111 m2.K/W ref. 22904 de la serie Envà sec, divisoris d'ISOVER</t>
  </si>
  <si>
    <t>B0A44000</t>
  </si>
  <si>
    <t>cu</t>
  </si>
  <si>
    <t>Visos per a plaques de guix laminat</t>
  </si>
  <si>
    <t>B0A4A400</t>
  </si>
  <si>
    <t>Visos galvanitzats</t>
  </si>
  <si>
    <t>B0A61600</t>
  </si>
  <si>
    <t>Tac de niló de 6 a 8 mm de diàmetre, amb vis</t>
  </si>
  <si>
    <t>B0CC1510</t>
  </si>
  <si>
    <t>Placa de guix laminat estàndard (A) i gruix 18 mm, segons la norma UNE-EN 520</t>
  </si>
  <si>
    <t>B6B11511</t>
  </si>
  <si>
    <t>Muntant de planxa d'acer galvanitzat, en paraments verticals amb perfils 100 mm d'amplària</t>
  </si>
  <si>
    <t>B6B12511</t>
  </si>
  <si>
    <t>Canal de planxa d'acer galvanitzat, en paraments horitzontals amb perfils 100 mm d'amplària</t>
  </si>
  <si>
    <t>B6BZ1A10</t>
  </si>
  <si>
    <t>Banda acústica autoadhesiva fins a 50 mm d'amplària per a junts de plaques de guix laminat</t>
  </si>
  <si>
    <t>B7C9R5L0KXR1</t>
  </si>
  <si>
    <t>Panell semirrígid de llana de roca, gruix 50 mm, llarg 1,35 m, amplària 0,40 m, conductivitat tèrmica &lt;= 0,036 W/(mK) a 10ºC, ref. 22904 de la serie Envà sec, divisoris d'ISOVER</t>
  </si>
  <si>
    <t>B7JZ00E1</t>
  </si>
  <si>
    <t>Cinta de paper resistent per a junts de plaques de guix laminat</t>
  </si>
  <si>
    <t>B7J500ZZ</t>
  </si>
  <si>
    <t>Massilla per a junt de plaques de cartró-guix</t>
  </si>
  <si>
    <t>E65VTOO1</t>
  </si>
  <si>
    <t>Tancament exterior de façana format per estrucutura de perfils mètalics de 100mm cada 60 cm. Per l'exteriore es col·loca una placa de Aquapanel Outdoor de Knauf o equivalente de 12,5mm d'espesor amb morter, malla superficial i morter de acabat. Per l'interior dues plaques estàndar (A) de 12,5mm. Llana mineral interior semirígida e:80mm</t>
  </si>
  <si>
    <t>E66AB090</t>
  </si>
  <si>
    <t>Mampara divisòria entre cabines sanitàries de 160 cm de llargària i 205 cm d'alçada total, de tauler de resines fenòliques HPL de 13 mm de gruix amb acabat de color a les dues cares, amb perfils de fixació i peus regulables d'acer inoxidable</t>
  </si>
  <si>
    <t>B66ZB000</t>
  </si>
  <si>
    <t>Ferramenta per a mampares sintètiques per a divisòria entre cabines, composta de perfils U o L per fixació a paret o mampara i peu regulable de 15 cm alçada, d'acer inoxidable</t>
  </si>
  <si>
    <t>B66AB00A</t>
  </si>
  <si>
    <t>Placa fenólica HPL de 13 mm de gruix, amb acabat de color a les dues cares, treballada a taller per a formar divisòria entre cabines sanitàries</t>
  </si>
  <si>
    <t>E83E336D</t>
  </si>
  <si>
    <t>E04 Extradossat de cartró guix tipus W622 de Knauf o equivalent, amb perfils metàl·lics omega de 16mm cada 40cm. Una placa estàndard (A) de 12,5mm. Inclou els reforços per subjectar innodors, piques, barres i mobles, i tot el necessari per deixar la partida totalment acabada.</t>
  </si>
  <si>
    <t>B0CC1310</t>
  </si>
  <si>
    <t>Placa de guix laminat estàndard (A) i gruix 12,5 mm, segons la norma UNE-EN 520</t>
  </si>
  <si>
    <t>B6B11211</t>
  </si>
  <si>
    <t>Muntant de planxa d'acer galvanitzat, en paraments verticals amb perfils 48 mm d'amplària</t>
  </si>
  <si>
    <t>B6B12211</t>
  </si>
  <si>
    <t>Canal de planxa d'acer galvanitzat, en paraments horitzontals amb perfils 48 mm d'amplària</t>
  </si>
  <si>
    <t>B7C9R5L0</t>
  </si>
  <si>
    <t>Placa semirígida de llana mineral de roca, segons UNE-EN 13162, de densitat 46 a 55 kg/m3 de 40 mm de gruix, amb una conductivitat tèrmica &lt;= 0,036 W/mK, resistència tèrmica &gt;= 1,111 m2.K/W</t>
  </si>
  <si>
    <t>E83E4NGB</t>
  </si>
  <si>
    <t>E08 Extradossat de plaques de guix laminat tipus W626 de Knauf o equivalent, format per estructura autoportant lliure reforçada en H amb perfileria de planxa d'acer galvanitzat, amb un gruix total de l'extradossat de 73 mm, muntants cada 600 mm de 48 mm d'amplaria i canals de 48 mm d'amplaria, amb 3 plaques tipus resistent al foc (F) de 12,5 mm de gruix, fixades mecànicament i aïllament amb plaques de llana mineral de roca. Resistència al foc EI90. Inclou els reforços per subjectar innodors, piques, barres i mobles, i tot el necessari per deixar la partida totalment acabada.</t>
  </si>
  <si>
    <t>B7C9H5M0</t>
  </si>
  <si>
    <t>Placa semirígida de llana mineral de roca, segons UNE-EN 13162, de densitat 26 a 35 kg/m3 de 40 mm de gruix, amb una conductivitat tèrmica &lt;= 0,037 W/mK, resistència tèrmica &gt;= 1,081 m2.K/W</t>
  </si>
  <si>
    <t>B0CC3310</t>
  </si>
  <si>
    <t>Placa de guix laminat resistent al foc (F) i gruix 12,5 mm, segons la norma UNE-EN 520</t>
  </si>
  <si>
    <t>E83KC74V</t>
  </si>
  <si>
    <t>Revestiment de paraments verticals amb peces de fusta Western de Red Cedar o equivalent de 35x35 mm amb perfileria d'alumini oculta.</t>
  </si>
  <si>
    <t>A012A000</t>
  </si>
  <si>
    <t>Oficial 1a fuster</t>
  </si>
  <si>
    <t>A013A000</t>
  </si>
  <si>
    <t>Ajudant fuster</t>
  </si>
  <si>
    <t>Placa rígida de llana de fusta per a aïllaments, segons UNE-EN 13168, recobert d'una capa de llana de vidre, de 50 mm de gruix, amb una resistència tèrmica de 1,15 m2.K/W, ref. 250849 de la sèrie Heraklith Combi Llana de KNAUF INSULATION</t>
  </si>
  <si>
    <t>E84B54C1</t>
  </si>
  <si>
    <t>Cel ras registrable de plaques d'acer postlacat amb superfície llisa de color estàndard, amb cantell bisellat, de 1200x300 mm, classe d'absorció acústica sense classificar segons UNE-EN ISO 11654 i amb reacció al foc A2-s2, d0, col·locat amb estructura oculta d'acer galvanitzat formada per perfils principals en forma d'U col·locats cada 1,5 m i fixats al sostre mitjançant vareta de suspensió M6 cada 1,5 m com a màxim, amb perfils secundaris tipus perfil pinça de pressió col·locats a l'ample de la placa cada 1,2 m, per a una alçària de cel ras de 4 m com a màxim</t>
  </si>
  <si>
    <t>A012M000</t>
  </si>
  <si>
    <t>Oficial 1a muntador</t>
  </si>
  <si>
    <t>A013M000</t>
  </si>
  <si>
    <t>Ajudant muntador</t>
  </si>
  <si>
    <t>B84ZMA70</t>
  </si>
  <si>
    <t>Estructura oculta d'acer galvanitzat, per a cel ras de plaques metàl·liques de 1200x300 mm, formada per perfils principals en forma d'U col·locats cada 1,5 m, per a fixar al sostre mitjançant vareta de suspensió M6 amb tac, femella i contrafemella cada 1,5 m com a màxim, amb perfils secundaris tipus perfil pinça de pressió col·locats a l'ample de la placa cada 1,2 m, inclòs part proporcional de perfils de remat, falques perimetrals, suspensors i fixacións, per a suportar una càrrega de fins a 14 kg</t>
  </si>
  <si>
    <t>B84B54C1</t>
  </si>
  <si>
    <t>Placa d'acer postlacat llisa, de color estàndard, amb cantell bisellat per a estructura oculta amb perfil tipus pinça de pressió, de 1200x300 mm, amb un coeficient d'absorció acústica ponderat &lt;= 0,1 segons UNE-EN ISO 11654 i amb reacció al foc A2-s2, d0</t>
  </si>
  <si>
    <t>E9V2A3KN</t>
  </si>
  <si>
    <t>Esglaó de pedra artificial de gra petit, preu alt, d'una peça en escaire i bisell, amb un cantell polit i abrillantat, col·locat a truc de maceta amb morter ciment 1:8</t>
  </si>
  <si>
    <t>A0122000</t>
  </si>
  <si>
    <t>Oficial 1a paleta</t>
  </si>
  <si>
    <t>B05B1001</t>
  </si>
  <si>
    <t>Ciment ràpid CNR4 en sacs</t>
  </si>
  <si>
    <t>B9CZ2000</t>
  </si>
  <si>
    <t>BEURADA DE COLOR</t>
  </si>
  <si>
    <t>B9V2A3K0</t>
  </si>
  <si>
    <t>Esglaó de pedra artificial de gra petit, preu alt, d'una peça en escaire i bisell, amb un cantell polit i abrillantat</t>
  </si>
  <si>
    <t>Subtotal elemento compuesto</t>
  </si>
  <si>
    <t>EABG0007</t>
  </si>
  <si>
    <t>FI09 Porta tallafocs de 90x210cm, EI2-C 60 homologada en laboratori autoritzat, d'una fulla d'acer revestit d'HPL e: 3mm, color a definir segons mostres. Placa quadrada i maneta model institucional acabat inox satin de Tesa o equivalent. Bastiment preformat d'acer inoxidable AISI 316 nautic de 2mm de gruix interior amb llana de roca i amb perfil per soldar premarc de 40x40x4mm. Inclou juntes intumescents perimetrals, junts i escaires EPDM, ferratges, segellat i reblert de junts amb silicona i/o escuma de poliuretà, cargols i topalls, amb sistema antipànic d'innox amb sistema d'accionament per pressió, amb 2 punts de tancament, per a mecanisme vist, homologat segons UNE-EN 1125, dintell i perímetre metàl·lic i tot el necessari per deixar la partida totalment acabada. Normalment tancada.</t>
  </si>
  <si>
    <t>A013F000</t>
  </si>
  <si>
    <t>Ajudant manyà</t>
  </si>
  <si>
    <t>A012F000</t>
  </si>
  <si>
    <t>Oficial 1a manyà</t>
  </si>
  <si>
    <t>BABG0007</t>
  </si>
  <si>
    <t>Porta tallafoc EI2C-60 d'una fulla homologada en laboratori autoritzat, d'acer per pintar. Bastiment preformat d'acer per pintar de 2mm de gruix, llana de roca interior i perfil per soldar a premarc. Inclou juntes intumescents perimetrals, junts i escaires d'EPDM, segellat i reblert de junts amb silicona i/o escuma de poliuterà. Revestida per la cara de passadís amb HPL e:3 mm, enrassada amb el del passadís. Inclou pany d'embotir inox, cilindre de seguretat, maneta d'inox, forats de clau diamere 50mm inox, mastrejat de claus.</t>
  </si>
  <si>
    <t>EABG0020</t>
  </si>
  <si>
    <t>FI08 Porta doble de 280x210cm, tallafocs EI2-C 60 homologada en laboratori autoritzat, de dues fulles d'acer revestit d'HPL e: 3mm, color a definir segons mostres. Placa quadrada i maneta model institucional acabat inox satin de Tesa o equivalent. Bastiment preformat d'acer inoxidable AISI 316 nautic de 2mm de gruix interior amb llana de roca i amb perfil per soldar premarc de 40x40x4mm. Inclou juntes intumescents perimetrals, junts i escaires EPDM, ferratges, segellat i reblert de junts amb silicona i/o escuma de poliuretà, cargols i topalls. Amb selector de portes i palanca antipànic d'inox amb sistema d'accionament per pressió, amb 2 punts de tancament, per a mecanisme vist, homologat segons UNE-EN 1125, dintell i perímetre metàl·lic i tot el necessari per deixar la partida totalment acabada. Normalment oberta.</t>
  </si>
  <si>
    <t>BABG0018</t>
  </si>
  <si>
    <t xml:space="preserve">Porta tallafoc EI2C-60 de dues fulles, homologada en laboratori autoritzat, d'acer per pintar. Bastiment preformat d'acer per pintar de 2mm de gruix, llana de roca interior i perfil per soldar a premarc. Inclou juntes intumescents perimetrals, junts i escaires d'EPDM, segellat i reblert de junts amb silicona i/o escuma de poliuterà. Revestida per la cara de passadís amb HPL e:3mm, enrassada amb el del passadís. Inclou pany d'embotir d'inox, maneta inox, tancaportes+guia embotir, passador encastat. Mides i sentit obertura segons planols. </t>
  </si>
  <si>
    <t>EAN51GB1</t>
  </si>
  <si>
    <t>Bastiment de base per a finestra, de tub d'acer galvanitzat de secció 40x20 mm2, per a un buit d'obra aproximat de 660x180 cm</t>
  </si>
  <si>
    <t>BAN51200</t>
  </si>
  <si>
    <t>Bastiment de base de tub d'acer galvanitzat de secció 40x20 mm</t>
  </si>
  <si>
    <t>EAY1A950</t>
  </si>
  <si>
    <t>Col·locació de bastiment, d'acer, en procés de formació de parets per a un buit d'obra d'amplària 2,5 a 3 m, com a màxim i 1,5 a 2 m d'alçària, com a màxim</t>
  </si>
  <si>
    <t>EB1216B8</t>
  </si>
  <si>
    <t>SI01 Passamà d'acer inoxidable de 4cm de diàmetre, tub e:2mm. Platines collades a envà de cartró guix, reforç portes, amb fixacions mecàniques.</t>
  </si>
  <si>
    <t>B0A62F90</t>
  </si>
  <si>
    <t>Taco de acero de d 10 mm, con tornillo, arandela y tuerca</t>
  </si>
  <si>
    <t>BB12CFBB</t>
  </si>
  <si>
    <t>Barandilla de acero, con pasamano redondo de acero de 50 mm de diámetro, travesaño inferior, montantes de tubo 60x20 cada 150 cm y panel de plancha de acero perforada de 2 mm de espesor, de 100 a 120 cm de altura</t>
  </si>
  <si>
    <t>EC1FJ843</t>
  </si>
  <si>
    <t xml:space="preserve">Vidre aïllant de lluna incolora de 6 mm de gruix, cambra d'aire de 12 mm i lluna de 4+4 mm de gruix amb 1 butiral de color estàndard de lluna de reflector de control solar, classe 2 (B) 2 segons UNE-EN 12600, col·locat amb llistó de vidre sobre fusta, acer o alumini. Incloent segellat amb silicona neutra, i tot tipus de materials operacions auxiliars i de preparacion necessaries. </t>
  </si>
  <si>
    <t>A012E000</t>
  </si>
  <si>
    <t>Oficial 1a vidrier</t>
  </si>
  <si>
    <t>BC1F9843</t>
  </si>
  <si>
    <t xml:space="preserve">Vidre aïllant de lluna incolora de 6 mm de gruix, cambra d'aire de 12 mm i lluna de 4+4 mm de gruix amb 1 butiral de color estàndard de lluna de reflector de control solar, classe 2 (B) 2 segons UNE-EN 12600. Incloent segellat amb silicona neutra, i tot tipus de materials operacions auxiliars i de preparacion necessaries. </t>
  </si>
  <si>
    <t>ED116771</t>
  </si>
  <si>
    <t>Desguàs d'aparell sanitari amb tub de polipropilè de paret tricapa per a evacuació insonoritzada, de DN 110 mm, fins a baixant, caixa o clavegueró</t>
  </si>
  <si>
    <t>A013J000</t>
  </si>
  <si>
    <t>Ajudant lampista</t>
  </si>
  <si>
    <t>A012J000</t>
  </si>
  <si>
    <t>Oficial 1a lampista</t>
  </si>
  <si>
    <t>BDY3E700</t>
  </si>
  <si>
    <t>Element de muntatge per a tub de polipropilè, D=110 mm</t>
  </si>
  <si>
    <t>BDW3E700</t>
  </si>
  <si>
    <t>Accessori genèric per a tub de polipropilè, D=110 mm</t>
  </si>
  <si>
    <t>BD136770</t>
  </si>
  <si>
    <t>Tub de polipropilè de paret tricapa per a evacuació insonoritzada, de DN 110 mm, amb junt elàstic</t>
  </si>
  <si>
    <t>ED7FP361</t>
  </si>
  <si>
    <t>Clavegueró amb tub de PVC-U de paret massissa per a sanejament amb pressió, de DN 160 mm i de PN 6 bar segons norma UNE-EN 1456-1, sobre llit de sorra de 15 cm de gruix</t>
  </si>
  <si>
    <t>BD7FP360</t>
  </si>
  <si>
    <t>Tub de PVC-U de paret massissa per a sanejament amb pressió, de DN 160 mm i de PN 6 bar segons norma UNE-EN 1456-1, per a unió elàstica amb anella elastomèrica</t>
  </si>
  <si>
    <t>B0310500</t>
  </si>
  <si>
    <t>Sorra de pedrera de 0 a 3,5 mm</t>
  </si>
  <si>
    <t>ED7FT450</t>
  </si>
  <si>
    <t>Clavegueró amb tub de PVC-U de paret estructurada per a sanejament sense pressió, de DN 200 mm i de SN 4 (4kN/m2) de rigidesa anular, segons UNE-EN 13476-1, per a unió el·làstica amb anella elastomèrica, sobre solera de formigó de 15 cm de gruix i llit de sorra de 15 cm de gruix</t>
  </si>
  <si>
    <t>BDY3BA00</t>
  </si>
  <si>
    <t>Element de muntatge per a tub de PVC de D=200 mm</t>
  </si>
  <si>
    <t>BDW3BA00</t>
  </si>
  <si>
    <t>Accessori genèric per a tub de PVC de D=200 mm</t>
  </si>
  <si>
    <t>BD7FT450</t>
  </si>
  <si>
    <t>Tub de PVC-U de paret estructurada per a sanejament sense pressió, de DN 200 mm i de SN 4 (4kN/m2) de rigidesa anular, segons UNE-EN 13476-1, per a unió el·làstica amb anella elastomèrica</t>
  </si>
  <si>
    <t>B064300B</t>
  </si>
  <si>
    <t>Formigó HM-20/B/20/I de consistència tova, grandària màxima del granulat 20 mm, amb &gt;= 200 kg/m3 de ciment, apte per a classe d'exposició I</t>
  </si>
  <si>
    <t>EG151512</t>
  </si>
  <si>
    <t>Caixa de derivació quadrada de plàstic, de 100x100 mm, amb grau de protecció IP-40, muntada superficialment</t>
  </si>
  <si>
    <t>A012H000</t>
  </si>
  <si>
    <t>Oficial 1a electricista</t>
  </si>
  <si>
    <t>A013H000</t>
  </si>
  <si>
    <t>Ajudant electricista</t>
  </si>
  <si>
    <t>BG151512</t>
  </si>
  <si>
    <t>Caixa de derivació quadrada de plàstic, de 100x100 mm, amb grau de protecció IP-40 i per a muntar superficialment</t>
  </si>
  <si>
    <t>BGW15000</t>
  </si>
  <si>
    <t>Part proporcional d'accessoris de caixa de derivació quadrada</t>
  </si>
  <si>
    <t>EG151D11</t>
  </si>
  <si>
    <t>Caixa de derivació quadrada de plàstic, de 200x200 mm, amb grau de protecció IP-40, encastada</t>
  </si>
  <si>
    <t>BG151D11</t>
  </si>
  <si>
    <t>Caixa de derivació quadrada de plàstic, de 200x200 mm, amb grau de protecció IP-40 i per a encastar</t>
  </si>
  <si>
    <t>EG22H711</t>
  </si>
  <si>
    <t>Tub flexible corrugat de plàstic sense halògens, de 20 mm de diàmetre nominal, aïllant i no propagador de la flama, de baixa emissió de fums i sense emissió de gasos tòxics ni corrosius, resistència a l'impacte de 2 J, resistència a compressió de 320 N i una rigidesa dielèctrica de 2000 V, muntat encastat</t>
  </si>
  <si>
    <t>BG22H710</t>
  </si>
  <si>
    <t>Tub flexible corrugat de plàstic sense halògens, de 20 mm de diàmetre nominal, aïllant i no propagador de la flama, de baixa emissió de fums i sense emissió de gasos tòxics ni corrosius, resistència a l'impacte de 2 J, resistència a compressió de 320 N i una rigidesa dielèctrica de 2000 V</t>
  </si>
  <si>
    <t>EG22H811</t>
  </si>
  <si>
    <t>Tub flexible corrugat de plàstic sense halògens, de 25 mm de diàmetre nominal, aïllant i no propagador de la flama, de baixa emissió de fums i sense emissió de gasos tòxics ni corrosius, resistència a l'impacte de 2 J, resistència a compressió de 320 N i una rigidesa dielèctrica de 2000 V, muntat encastat</t>
  </si>
  <si>
    <t>BG22H810</t>
  </si>
  <si>
    <t>Tub flexible corrugat de plàstic sense halògens, de 25 mm de diàmetre nominal, aïllant i no propagador de la flama, de baixa emissió de fums i sense emissió de gasos tòxics ni corrosius, resistència a l'impacte de 2 J, resistència a compressió de 320 N i una rigidesa dielèctrica de 2000 V</t>
  </si>
  <si>
    <t>EG22H911</t>
  </si>
  <si>
    <t>Tub flexible corrugat de plàstic sense halògens, de 32 mm de diàmetre nominal, aïllant i no propagador de la flama, de baixa emissió de fums i sense emissió de gasos tòxics ni corrosius, resistència a l'impacte de 2 J, resistència a compressió de 320 N i una rigidesa dielèctrica de 2000 V, muntat encastat</t>
  </si>
  <si>
    <t>BG22H910</t>
  </si>
  <si>
    <t>Tub flexible corrugat de plàstic sense halògens, de 32 mm de diàmetre nominal, aïllant i no propagador de la flama, de baixa emissió de fums i sense emissió de gasos tòxics ni corrosius, resistència a l'impacte de 2 J, resistència a compressió de 320 N i una rigidesa dielèctrica de 2000 V</t>
  </si>
  <si>
    <t>EG22TH1K</t>
  </si>
  <si>
    <t>Tub corbable corrugat de polietilè, de doble capa, llisa la interior i corrugada l'exterior, de 90 mm de diàmetre nominal, aïllant i no propagador de la flama, resistència a l'impacte de 20 J, resistència a compressió de 450 N, muntat com a canalització soterrada</t>
  </si>
  <si>
    <t>BG22TH10</t>
  </si>
  <si>
    <t>Tub corbable corrugat de polietilè, de doble capa, llisa la interior i corrugada l'exterior, de 90 mm de diàmetre nominal, aïllant i no propagador de la flama , resistència a l'impacte de 20 J, resistència a compressió de 450 N, per a canalitzacions soterrades</t>
  </si>
  <si>
    <t>EG23R715</t>
  </si>
  <si>
    <t>Tub rígid d'acer galvanitzat, de 20 mm de diàmetre nominal, resistència a l'impacte de 20 J, resistència a compressió de 4000 N, amb unió roscada i muntat superficialment</t>
  </si>
  <si>
    <t>BG23R710</t>
  </si>
  <si>
    <t>Tub rígid d'acer galvanitzat, de 20 mm de diàmetre nominal, resistència a l'impacte de 20 J, resistència a compressió de 4000 N, per a roscar</t>
  </si>
  <si>
    <t>BGW23000</t>
  </si>
  <si>
    <t>Part proporcional d'accessoris per a tubs rígids d'acer</t>
  </si>
  <si>
    <t>EJ18DB3N</t>
  </si>
  <si>
    <t>Un. subministro i instal·lació de Aigüera d'una cubeta d'acer inoxidable i escurridor, model J de ROCA o equivalent. Inclòs conjunt de fixació a estructura. S'inclou connexions amb la xarxa de subministrament i amb la xarxa d'evacuació. Fins i tot petit material, material complementari, peces especials, ajudes d'obra de paleta i tot el necessari per a la correcta instal·lació segons la Documentació Tècnica i a instàncies de la Direcció facultativa. Mesura la unitat totalment instal·lada, provada i funcionant.</t>
  </si>
  <si>
    <t>B7J50010</t>
  </si>
  <si>
    <t>dm3</t>
  </si>
  <si>
    <t xml:space="preserve">Massilla per a segellats, d'aplicació amb pistola, de base silicona neutra monocomponent	</t>
  </si>
  <si>
    <t>BJ18DB33</t>
  </si>
  <si>
    <t>Aigüera de gres esmaltat brillant amb una pica i escorredor, de 80 a 90 cm de llargària, de color fort i 50 cm d'amplària, com a màxim, preu mitjà</t>
  </si>
  <si>
    <t>EJ1AB21N</t>
  </si>
  <si>
    <t>Abocador de porcellana esmaltada amb alimentació integrada, de color blanc, preu superior, col·locat sobre el paviment i connectat a la xarxa d'evacuació</t>
  </si>
  <si>
    <t>BJ1ZS000</t>
  </si>
  <si>
    <t>Pasta per a segellar l'enllaç d'inodors, abocadors i plaques turques</t>
  </si>
  <si>
    <t>BJ1AB21N</t>
  </si>
  <si>
    <t>Abocador de porcellana esmaltada amb alimentació integrada, de color blanc, preu superior, amb fixacions</t>
  </si>
  <si>
    <t>EJ23513GK5ED</t>
  </si>
  <si>
    <t>Un. subministro i instal·lació de Aixeta monocomandament per a lavabo amb maneta gerontológica per a mobilitat reduïda de la serie VICTORIA de ROCA SANITARIO , muntada superficialment sobre taulell o aparell sanitari, de llautó cromat, preu mitjà, amb dues entrades de maniguets. Instal·lat segun CTE. Fins i tot petit material, material complementari, peces especials, ajudes d'obra de paleta, així com tot el necessari per a la correcta instal·lació segons la Documentació Tècnica i a instàncies de la Direcció facultativa. Totalment instal·lada, provada i funcionant.</t>
  </si>
  <si>
    <t>BJ23513GK5ED</t>
  </si>
  <si>
    <t>Mesclador monocomandament per a lavabo amb airejador, desguàs automàtic i enllaços d'alimentació flexibles, VICTORIA-N, ref. 5A3025C00 de la serie VICTORIA de ROCA SANITARIO</t>
  </si>
  <si>
    <t>EJ38E7FG</t>
  </si>
  <si>
    <t>Sifó de botella per a aigüera de dues piques, de PVC, de diàmetre 50 mm, connectat a un ramal de PVC. Fins i tot connexions, contratubo, unions amb peces especials, petit material, ajudes d'obra de paleta, així com tot el necessari per a la correcta instal·lació segons la Documentació Tècnica i a instàncies de la Direcció facultativa. Mesura la unitat, totalment instal·lada i provada.</t>
  </si>
  <si>
    <t>BJ38E7FG</t>
  </si>
  <si>
    <t>Sifó de botella per a aigüera de dues piques, de PVC de diàmetre 50 mm, per a connectar al ramal de PVC</t>
  </si>
  <si>
    <t>EMD62603</t>
  </si>
  <si>
    <t>Conductor blindat i apantallat, de 6x0,22 mm2, col·locat en tub</t>
  </si>
  <si>
    <t>BMD62600</t>
  </si>
  <si>
    <t>Conductor blindat i apantallat, de 6x0,22 mm2</t>
  </si>
  <si>
    <t>GR005J18</t>
  </si>
  <si>
    <t>Partida alçada de la gestió de residus de la Fase 2</t>
  </si>
  <si>
    <t>K2192913</t>
  </si>
  <si>
    <t>Enderroc de solera de formigó lleugerament armat, de fins a 15 cm de gruix, amb compressor i càrrega manual de runa sobre camió o contenidor</t>
  </si>
  <si>
    <t>C1101200</t>
  </si>
  <si>
    <t>Compressor amb dos martells pneumàtics</t>
  </si>
  <si>
    <t>K219KFA0</t>
  </si>
  <si>
    <t>Tall en paviment de formigó de 10 cm de fondària com a mínim, amb màquina tallajunts amb disc de diamant, per a delimitar la zona a demolir</t>
  </si>
  <si>
    <t>C170H000</t>
  </si>
  <si>
    <t>Màquina tallajunts amb disc de diamant per a paviment</t>
  </si>
  <si>
    <t>K222142A</t>
  </si>
  <si>
    <t>Excavació de rasa i pou de fins a 2 m de fondària, en terreny compacte (SPT 20-50), realitzada amb minicarregadora amb accessori retroexcavador i càrrega mecànica sobre camió</t>
  </si>
  <si>
    <t>C13161E0</t>
  </si>
  <si>
    <t>Minicarregadora sobre pneumàtics de 2 a 5,9 t, amb accessori retroexcavador de 40 a 60 cm d'amplària</t>
  </si>
  <si>
    <t>K9361560</t>
  </si>
  <si>
    <t>Solera de formigó HM-20/P/20/I, de consistència plàstica i grandària màxima del granulat 20 mm, de gruix 10 cm, abocat des de camió</t>
  </si>
  <si>
    <t>B064300C</t>
  </si>
  <si>
    <t>Formigó HM-20/P/20/I de consistència plàstica, grandària màxima del granulat 20 mm, amb &gt;= 200 kg/m3 de ciment, apte per a classe d'exposició I</t>
  </si>
  <si>
    <t>K9P2HC02</t>
  </si>
  <si>
    <t>P01 Paviment de cautxú tipus Noraplan Uni o equivalent, d'espessor e: 2mm. Monocapa de superfície plana, mate i no texturitzada. Col·locat amb juntes, inclosa la capa de pasta allisadora de 2mm. Dos colors a definir per la DF.</t>
  </si>
  <si>
    <t>B9P6HC01</t>
  </si>
  <si>
    <t xml:space="preserve">PAVIMENT DE CAUTXU E: 2MM NORAPLAN UNI O EQUIVALENT, MONOCAPA DE SUPERFICIE PLANA, MATE, NO TEXTURITZADA, COL·LOCAT AMB JUNTES D'ACORD AMB LES PRESCRIPCIONS DEL FABRICANT. </t>
  </si>
  <si>
    <t>B0901000</t>
  </si>
  <si>
    <t>ADHESIU D'APLICACIO UNILATERAL EN DISPERSIO AQUOSA</t>
  </si>
  <si>
    <t>P-1</t>
  </si>
  <si>
    <t>A012G000</t>
  </si>
  <si>
    <t>Oficial 1a calefactor</t>
  </si>
  <si>
    <t>BEO4SIX1</t>
  </si>
  <si>
    <t>P-2</t>
  </si>
  <si>
    <t>A013G000</t>
  </si>
  <si>
    <t>Ajudant calefactor</t>
  </si>
  <si>
    <t>BEH51BX1</t>
  </si>
  <si>
    <t>Unitat bomba de calor aigua-aire BC-01 amb grup hidràulic i dipòsit d'inèrcia incorporat, amb carcassa en xapa d'alumini d'intempèrie sobre bastidor d'acer galvanitzat pintat al forn, aïllada tèrmica i acústicament en el seu interior, muntada sobre amortidors antivibratoris adequats al seu pes i dimensions i base antilliscant, compressor semi hermètic de cargol inverter , de la signatura CARRIER model 30 RQP-0180-A o equivalent dels fabricants acceptats prèvia aprovació de la direcció facultativa, de les característiques i elements auxiliars indicats i complint els requeriments del document Especificacions. Inclòs passarel·la necessària per a la integració amb el sistema de GTC de l'edifici. Inclòs instal·lació i proves, amb tots els mitjans, accessoris i operacions necessàries per al seu correcte funcionament.
Característiques tècniques bomba de calor:
4 tubs.
Potència frigorífica: 167,6 kW.
Capacitat de recuperació de calor: 47,3 kW.
ESEER: 4,05 kW/kW
Salt tèrmic: 7-12 °C
Potència calorífica 180kW
Capacitat de recuperació de calor: 55,9 kW.
SCOP: 3,37 kW/kW
Salt tèrmic: 45-40 °C
Característiques tècniques grup hidràulic:
Circuit de calor: Q=31671 l/h P=9 mca
Circuit de fred: Q 33165 l/h P=15 mca.</t>
  </si>
  <si>
    <t>P-3</t>
  </si>
  <si>
    <t>BEJTX001</t>
  </si>
  <si>
    <t>Unitat de tractament d'aire tipus UTA-01, impermeabilitzada per a instal·lar en intempèrie, de la signatura TROX model TKM 50 HE o equivalent dels fabricants acceptats prèvia aprovació de la direcció facultativa, formada per les seccions, incloent tots els accessoris i de les característiques tècniques indicades en la Fulla de Dades corresponent, complint els requeriments del document Especificacions. Inclòs interruptor de cort d'emergència per polsador en l'exterior de la unitat i elements de protecció necessaris per a possessió de certificat CE. Muntada sobre suports antivibratoris adequats al seu pes i dimensions. Inclòs càrrega i transport fins a peu d'obra, descàrrega de camió, ubicació en coberta , ancoratge, anivellament, i tots els mitjans necessaris per al correcte desenvolupament dels treballs.Inclòs instal·lació i proves, amb tots els mitjans, accessoris i operacions necessàries per al seu correcte funcionament.</t>
  </si>
  <si>
    <t>P-4</t>
  </si>
  <si>
    <t>BJA427X1</t>
  </si>
  <si>
    <t>P-5</t>
  </si>
  <si>
    <t>BEJ611X1</t>
  </si>
  <si>
    <t>P-6</t>
  </si>
  <si>
    <t>BEJ611X2</t>
  </si>
  <si>
    <t>P-7</t>
  </si>
  <si>
    <t>BEJ611X3</t>
  </si>
  <si>
    <t>P-8</t>
  </si>
  <si>
    <t>EZLEGX02</t>
  </si>
  <si>
    <t>P-9</t>
  </si>
  <si>
    <t>KEZX0001</t>
  </si>
  <si>
    <t>P-10</t>
  </si>
  <si>
    <t>B7C9Y6M0</t>
  </si>
  <si>
    <t>Placa rígida de llana mineral de roca (MW), de densitat 116 a 125 kg/m3, de 50 mm de gruix, amb una conductivitat tèrmica &lt;= 0,037 W/mK i resistència tèrmica &gt;= 1,351 m2.K/W</t>
  </si>
  <si>
    <t>B7DZA111</t>
  </si>
  <si>
    <t>Imprimació de protecció contra el foc a base de resines termoplàstiques en dissolució aquosa, impermeable a l'aigua i a l'oli, per aplicar sobre cables o sobre panell de llana mineral</t>
  </si>
  <si>
    <t>P-11</t>
  </si>
  <si>
    <t>BEW52000</t>
  </si>
  <si>
    <t>Suport estàndard per a conducte rectangular metàl·lic, preu alt</t>
  </si>
  <si>
    <t>BE52S240</t>
  </si>
  <si>
    <t>Formació de conducte rectangular de planxa d'acer galvanitzat, d'1 mm de gruix, amb classificació de resistència al foc E600/120, amb unió marc cargolat i clips, segellat amb massilla resistent a altes temperatures</t>
  </si>
  <si>
    <t>P-12</t>
  </si>
  <si>
    <t>BEW44000</t>
  </si>
  <si>
    <t>Suport estàndard per a conducte circular de 125 mm de diàmetre</t>
  </si>
  <si>
    <t>BE42Q421D9HS</t>
  </si>
  <si>
    <t>Tub llis autoconnectable d'acer galvanitzat de 125 mm de diàmetre i gruix 0,6 mm, compleix la normativa de resistència al foc E 600/90, ref. GL-125-06 de la serie Acer Galvanitzat d'AIR TUB</t>
  </si>
  <si>
    <t>P-13</t>
  </si>
  <si>
    <t>BEW45001</t>
  </si>
  <si>
    <t>Suport estàndard per a conducte circular de 150 mm de diàmetre</t>
  </si>
  <si>
    <t>BE42Q151DA8I</t>
  </si>
  <si>
    <t>Tub llis autoconnectable d'acer galvanitzat de 150 mm de diàmetre i gruix 0,8 mm, compleix la normativa de resistència al foc E 600/90, ref. GL-150-08 de la serie Acer Galvanitzat d'AIR TUB</t>
  </si>
  <si>
    <t>P-14</t>
  </si>
  <si>
    <t>BEW48000</t>
  </si>
  <si>
    <t>Suport estàndard per a conducte circular de 200 mm de diàmetre</t>
  </si>
  <si>
    <t>BE42Q851D9II</t>
  </si>
  <si>
    <t>Tub llis autoconnectable d'acer galvanitzat de 200 mm de diàmetre i gruix 0,8 mm, compleix la normativa de resistència al foc E 600/90, ref. GL-200-08 de la serie Acer Galvanitzat d'AIR TUB</t>
  </si>
  <si>
    <t>P-15</t>
  </si>
  <si>
    <t>BE611EL0</t>
  </si>
  <si>
    <t>Manta de llana mineral per a aïllament de conductes, segons UNE-EN 14303, de gruix 55 mm, amb una conductivitat tèrmica &lt;= 0,04 W/mK, resistència tèrmica &gt;=1,375 m2.K/W, amb paper kraft-alumini</t>
  </si>
  <si>
    <t>P-16</t>
  </si>
  <si>
    <t>BE61AEDB</t>
  </si>
  <si>
    <t>Manta de llana mineral per a aïllament de conductes, segons UNE-EN 14303, de gruix 30 mm, amb una conductivitat tèrmica &lt;= 0,04 W/mK, resistència tèrmica &gt;=0,75 m2.K/W, amb làmina d'alumini en direcció perpendicular a les fibres , autoadhesiva</t>
  </si>
  <si>
    <t>P-17</t>
  </si>
  <si>
    <t>BEKQS035</t>
  </si>
  <si>
    <t>Regulador de cabal constant per a instal·lacions d'alta pressió, autoregulable, bastiment d'acer galvanitzat i lamel·la d'acer galvanitzat, per a conducte rectangular de 200x300 (alçària x llargària), cabal regulable entre 760 i 2160 per a una pressió d'entrada entre 50 i 1000 Pa</t>
  </si>
  <si>
    <t>P-18</t>
  </si>
  <si>
    <t>BEKQS037</t>
  </si>
  <si>
    <t>Regulador de cabal constant per a instal·lacions d'alta pressió, autoregulable, bastiment d'acer galvanitzat i lamel·la d'acer galvanitzat, per a conducte rectangular de 200x400 (alçària x llargària), cabal regulable entre 1010 i 2880 per a una pressió d'entrada entre 50 i 1000 Pa</t>
  </si>
  <si>
    <t>P-19</t>
  </si>
  <si>
    <t>BEKQ30A0</t>
  </si>
  <si>
    <t>Regulador de cabal constant per a instal·lacions de baixa pressió, autoregulable, cos de PVC i junt elastomèric d'estanquitat, per a conducte circular de 125 mm de diàmetre, cabal regulable entre 15 i 180 m3/h per a una pressió d'entrada entre 50 i 200 Pa</t>
  </si>
  <si>
    <t>P-20</t>
  </si>
  <si>
    <t>BEKA7GX1</t>
  </si>
  <si>
    <t>Reixeta d'impulsió o retorn, amb una filera d'aletes orientables horitzontals, d'alumini lacat blanc, de 525x225 mm, d'aletes separades 20 mm, de secció recta i per a fixar al bastiment</t>
  </si>
  <si>
    <t>P-21</t>
  </si>
  <si>
    <t>BEK27DX1</t>
  </si>
  <si>
    <t>Reixeta d'impulsió o retorn, amb una filera d'aletes orientables horitzontals, d'alumini lacat blanc, de 425x225 mm, d'aletes separades 20 mm, de secció recta i per a fixar al bastiment</t>
  </si>
  <si>
    <t>P-22</t>
  </si>
  <si>
    <t>BEK277X1</t>
  </si>
  <si>
    <t>Reixeta d'impulsió o retorn, amb una filera d'aletes orientables horitzontals, d'alumini lacat blanc, de 225x125 mm, d'aletes separades 20 mm, de secció recta i per a fixar al bastiment</t>
  </si>
  <si>
    <t>P-23</t>
  </si>
  <si>
    <t>P-24</t>
  </si>
  <si>
    <t>P-25</t>
  </si>
  <si>
    <t>BEKPA410</t>
  </si>
  <si>
    <t>Comporta tallafocs per a conductes d'aire de planxa d'acer galvanitzat de 600 mm d'amplària i 300 mm d'alçària</t>
  </si>
  <si>
    <t>BEKP2320</t>
  </si>
  <si>
    <t>Accessoris per a comporta tallafocs amb servomotor de corrent continu a 24 V, fusible termoelèctric i dos finals de carrera</t>
  </si>
  <si>
    <t>P-26</t>
  </si>
  <si>
    <t>BEKPC410</t>
  </si>
  <si>
    <t>Comporta tallafocs per a conductes d'aire de planxa d'acer galvanitzat de 700 mm d'amplària i 300 mm d'alçària</t>
  </si>
  <si>
    <t>P-27</t>
  </si>
  <si>
    <t>BEKP24X1</t>
  </si>
  <si>
    <t>Comporta tallafocs per a conductes d'aire de planxa d'acer galvanitzat de 200 mm d'amplària i 100 mm d'alçària</t>
  </si>
  <si>
    <t>P-28</t>
  </si>
  <si>
    <t>BEKP22X1</t>
  </si>
  <si>
    <t xml:space="preserve">Comporta tallafocs per a conductes d'aire de planxa d'acer galvanitzat de Ø125 mm </t>
  </si>
  <si>
    <t>P-29</t>
  </si>
  <si>
    <t>P-30</t>
  </si>
  <si>
    <t>P-31</t>
  </si>
  <si>
    <t>BE443ES0</t>
  </si>
  <si>
    <t>Conducte circular d'alumini+espiral d'acer perforat+fibra de vidre amb alumini reforçat, de 150 mm de diàmetre sense gruixos definits</t>
  </si>
  <si>
    <t>P-32</t>
  </si>
  <si>
    <t>BEP31170</t>
  </si>
  <si>
    <t>Boca d'extracció de 160 mm de diàmetre de connexió i 200 mm de diàmetre exterior, d'acer galvanitzat amb acabat pintat, per a col·locar en paret o sostre</t>
  </si>
  <si>
    <t>P-33</t>
  </si>
  <si>
    <t>BEVZX001</t>
  </si>
  <si>
    <t>Quadre de control</t>
  </si>
  <si>
    <t>BEV32A91</t>
  </si>
  <si>
    <t>Controlador DDC per a regulació i control d'instal·lacions, amb processador i memòria, programació anual, comunicació amb bus de dades i 15 punts d'entrada i sortida</t>
  </si>
  <si>
    <t>BEVG2FB1</t>
  </si>
  <si>
    <t>Comptador de calories de tipus hidrodinàmic, sense peces mòbils, per a un cabal nominal de 40,0 m3/h i una pressió nominal de 16 bar, de 80 mm de diàmetre nominal, per a una temperatura màxima del fluid de 90°C en funcionament continu, amb sonda de temperatura de baix consum i llarga durada i capçal electrònic mesurador amb memòria EEPROM amb capacitat per a emmagatzemar les lectures dels últims 12 mesos, bateria de liti i sortida d'impulsos per a energia i entrada d'impulsos per a comptador auxiliar, apte per a muntatge vertical u horitzontal</t>
  </si>
  <si>
    <t>BEV25C00</t>
  </si>
  <si>
    <t>Sonda de qualitat d'aire en conducte, amb accessoris de muntatge</t>
  </si>
  <si>
    <t>BEV21E00DJ6M</t>
  </si>
  <si>
    <t>Sonda de tempratura exterior, connexió a centraleta KPM20 o controlador KM202, ref. K365PY001 de la serie K365P Sonda de temperatura exterior de GIACOMINI</t>
  </si>
  <si>
    <t>BEV28030</t>
  </si>
  <si>
    <t>Presòstat per a liquids, amb accessoris de muntatge</t>
  </si>
  <si>
    <t>BEV32A71</t>
  </si>
  <si>
    <t>Controlador DDC per a regulació i control d'instal·lacions, amb processador i memòria, programació anual, comunicació amb bus de dades i 10 punts d'entrada i sortida</t>
  </si>
  <si>
    <t>BEV53100</t>
  </si>
  <si>
    <t>Adaptador per a comunicacions entre xarxa propia del sistema de regulació i xarxa ETHERNET</t>
  </si>
  <si>
    <t>BEV42001</t>
  </si>
  <si>
    <t>Material per a instal·lació electrica de punt de control</t>
  </si>
  <si>
    <t>P-34</t>
  </si>
  <si>
    <t>BFY11D20</t>
  </si>
  <si>
    <t>Part proporcional d'elements de muntatge per a tubs d'acer negre de diàmetre 4´´, soldat</t>
  </si>
  <si>
    <t>BFW11D20</t>
  </si>
  <si>
    <t>Accessori per a tubs d'acer negre de diàmetre 4´´, per a soldar</t>
  </si>
  <si>
    <t>BF11MD00</t>
  </si>
  <si>
    <t>Tub d'acer negre sense soldadura, fabricat amb acer S195 T, de 4´´ de mida de rosca (diàmetre exterior especificat=114,3 mm i DN=100 mm), sèrie M segons UNE-EN 10255</t>
  </si>
  <si>
    <t>B0A71N00</t>
  </si>
  <si>
    <t>Abraçadora metàl·lica, de 110 mm de diàmetre interior</t>
  </si>
  <si>
    <t>P-35</t>
  </si>
  <si>
    <t>BF11MB00</t>
  </si>
  <si>
    <t>Tub d'acer negre sense soldadura, fabricat amb acer S195 T, de 3´´ de mida de rosca (diàmetre exterior especificat=88,9 mm i DN=80 mm), sèrie M segons UNE-EN 10255</t>
  </si>
  <si>
    <t>BFY11B20</t>
  </si>
  <si>
    <t>Part proporcional d'elements de muntatge per a tubs d'acer negre de diàmetre 3´´, soldat</t>
  </si>
  <si>
    <t>B0A71M00</t>
  </si>
  <si>
    <t>Abraçadora metàl·lica, de 90 mm de diàmetre interior</t>
  </si>
  <si>
    <t>BFW11B20</t>
  </si>
  <si>
    <t>Accessori per a tubs d'acer negre de diàmetre 3´´, per a soldar</t>
  </si>
  <si>
    <t>P-36</t>
  </si>
  <si>
    <t>BFW11920</t>
  </si>
  <si>
    <t>Accessori per a tubs d'acer negre de diàmetre 2´´, per a soldar</t>
  </si>
  <si>
    <t>BFY11920</t>
  </si>
  <si>
    <t>Part proporcional d'elements de muntatge per a tubs d'acer negre de diàmetre 2´´, soldat</t>
  </si>
  <si>
    <t>BF11M900</t>
  </si>
  <si>
    <t>Tub d'acer negre sense soldadura, fabricat amb acer S195 T, de 2´´ de mida de rosca (diàmetre exterior especificat=60,3 mm i DN=50 mm), sèrie M segons UNE-EN 10255</t>
  </si>
  <si>
    <t>B0A71K00</t>
  </si>
  <si>
    <t>Abraçadora metàl·lica, de 60 mm de diàmetre interior</t>
  </si>
  <si>
    <t>P-37</t>
  </si>
  <si>
    <t>BFW11820</t>
  </si>
  <si>
    <t>Accessori per a tubs d'acer negre de diàmetre 1´´1/2, per a soldar</t>
  </si>
  <si>
    <t>BFY11820</t>
  </si>
  <si>
    <t>Part proporcional d'elements de muntatge per a tubs d'acer negre de diàmetre 1´´1/2, soldat</t>
  </si>
  <si>
    <t>BF11M800</t>
  </si>
  <si>
    <t>Tub d'acer negre sense soldadura, fabricat amb acer S195 T, d'1´´1/2 de mida de rosca (diàmetre exterior especificat=48,3 mm i DN=40 mm), sèrie M segons UNE-EN 10255</t>
  </si>
  <si>
    <t>B0A71H00</t>
  </si>
  <si>
    <t>Abraçadora metàl·lica, de 47 mm de diàmetre interior</t>
  </si>
  <si>
    <t>P-38</t>
  </si>
  <si>
    <t>BF11M600</t>
  </si>
  <si>
    <t>Tub d'acer negre sense soldadura, fabricat amb acer S195 T, d'1´´ de mida de rosca (diàmetre exterior especificat=33,7 mm i DN=25 mm), sèrie M segons UNE-EN 10255</t>
  </si>
  <si>
    <t>BFW11620</t>
  </si>
  <si>
    <t>Accessori per a tubs d'acer negre de diàmetre 1´´, per a soldar</t>
  </si>
  <si>
    <t>BFY11620</t>
  </si>
  <si>
    <t>Part proporcional d'elements de muntatge per a tubs d'acer negre de diàmetre 1´´, soldat</t>
  </si>
  <si>
    <t>P-39</t>
  </si>
  <si>
    <t>B0A71A00</t>
  </si>
  <si>
    <t>Abraçadora metàl·lica, de 24 mm de diàmetre interior</t>
  </si>
  <si>
    <t>BFY11520</t>
  </si>
  <si>
    <t>Part proporcional d'elements de muntatge per a tubs d'acer negre de diàmetre 3/4´´, soldat</t>
  </si>
  <si>
    <t>BFW11520</t>
  </si>
  <si>
    <t>Accessori per a tubs d'acer negre de diàmetre 3/4´´, per a soldar</t>
  </si>
  <si>
    <t>BF11M500</t>
  </si>
  <si>
    <t>Tub d'acer negre sense soldadura, fabricat amb acer S195 T, de 3/4´´ de mida de rosca (diàmetre exterior especificat=26,9 mm i DN=20 mm), sèrie M segons UNE-EN 10255</t>
  </si>
  <si>
    <t>P-40</t>
  </si>
  <si>
    <t>BFY11420</t>
  </si>
  <si>
    <t>Part proporcional d'elements de muntatge per a tubs d'acer negre de diàmetre 1/2´´, soldat</t>
  </si>
  <si>
    <t>BF11M400</t>
  </si>
  <si>
    <t>Tub d'acer negre sense soldadura, fabricat amb acer S195 T, de 1/2´´ de mida de rosca (diàmetre exterior especificat=21,3 mm i DN=15 mm), sèrie M segons UNE-EN 10255</t>
  </si>
  <si>
    <t>BFW11420</t>
  </si>
  <si>
    <t>Accessori per a tubs d'acer negre de diàmetre 1/2´´, per a soldar</t>
  </si>
  <si>
    <t>B0A71900</t>
  </si>
  <si>
    <t>Abraçadora metàl·lica, de 22 mm de diàmetre interior</t>
  </si>
  <si>
    <t>P-41</t>
  </si>
  <si>
    <t>EF5J12X1</t>
  </si>
  <si>
    <t>P-42</t>
  </si>
  <si>
    <t>P-43</t>
  </si>
  <si>
    <t>BJM4U0X1</t>
  </si>
  <si>
    <t>P-44</t>
  </si>
  <si>
    <t>BNC11010</t>
  </si>
  <si>
    <t>Vàlvula d'equilibrat roscada de 15 mm de diàmetre nominal i Kvs=2,52, fabricada en ametall, amb preajust de cabal, preses de pressió, amb joc d'accessoris i sense dispositiu de buidat</t>
  </si>
  <si>
    <t>P-45</t>
  </si>
  <si>
    <t>BNC11020</t>
  </si>
  <si>
    <t>Vàlvula d'equilibrat roscada de 20 mm de diàmetre nominal i Kvs=5,7, fabricada en ametall, amb preajust de cabal, preses de pressió, amb joc d'accessoris i sense dispositiu de buidat</t>
  </si>
  <si>
    <t>P-46</t>
  </si>
  <si>
    <t>BNE2B300</t>
  </si>
  <si>
    <t>Filtre colador en forma de Y amb brides, 80 mm de diàmetre nominal, 16 bar de pressió nominal, fosa grisa EN-GJL-250 (GG25), malla d'acer inoxidable 1.4301 (AISI 304) amb perforacions d'1,5 mm de diàmetre</t>
  </si>
  <si>
    <t>P-47</t>
  </si>
  <si>
    <t>BNC11050</t>
  </si>
  <si>
    <t>Vàlvula d'equilibrat roscada de 40 mm de diàmetre nominal i Kvs=19,2, fabricada en ametall, amb preajust de cabal, preses de pressió, amb joc d'accessoris i sense dispositiu de buidat</t>
  </si>
  <si>
    <t>P-48</t>
  </si>
  <si>
    <t>BNC110X2</t>
  </si>
  <si>
    <t>P-49</t>
  </si>
  <si>
    <t>BNC11060</t>
  </si>
  <si>
    <t>Vàlvula d'equilibrat roscada de 50 mm de diàmetre nominal i Kvs=33,0, fabricada en ametall, amb preajust de cabal, preses de pressió, amb joc d'accessoris i sense dispositiu de buidat</t>
  </si>
  <si>
    <t>P-50</t>
  </si>
  <si>
    <t>BNC110X1</t>
  </si>
  <si>
    <t>Vàlvula d'equilibrat roscada de 4´´ de diàmetre nominal i Kvs=33,0, fabricada en ametall, amb preajust de cabal, preses de pressió, amb joc d'accessoris i sense dispositiu de buidat</t>
  </si>
  <si>
    <t>P-51</t>
  </si>
  <si>
    <t>BEU4U0X1</t>
  </si>
  <si>
    <t>Dipòsit d'expansió tancat a l'atmosfera, de la signatura SEDICAL o equivalent, amb matalàs pneumàtic de nitrogen i membrana separadora aigua/ aire de polipropilè recambiable,amb pressió màxima de treball de 10 bar, temperatura màxima de treball 99 °C i una capacitat de 20 litres. Incloent vàlvula de seguretat, manòmetre i connexió hidràulica de 3/4´´, construcció en xapa d'acer amb fons el·lipsoidals.</t>
  </si>
  <si>
    <t>P-52</t>
  </si>
  <si>
    <t>BN3167X1</t>
  </si>
  <si>
    <t>Vàlvula d'esfera de DN-25, amb cos i bola de llautó durocromado, eix no expulsable, doble seguretat, estanqueïtat en l'eix per cèrcol de teflon, amb premsaestopas i dos anells tòrics de cautxú, seients de teflon pur, extrems roscats mascle-femella, condicions de servei 30 bar a 100ºC i 10 bar a 150 ºC, amb acoblament de mànega.</t>
  </si>
  <si>
    <t>P-53</t>
  </si>
  <si>
    <t>BK2562X1</t>
  </si>
  <si>
    <t>P-54</t>
  </si>
  <si>
    <t>BEU52952</t>
  </si>
  <si>
    <t>Termòmetre bimetàl·lic amb beina de 1/2´´ de diàmetre, d'esfera de 100 mm, de &lt;= 80 °C</t>
  </si>
  <si>
    <t>P-55</t>
  </si>
  <si>
    <t>BEU6U001</t>
  </si>
  <si>
    <t>U</t>
  </si>
  <si>
    <t>Manòmetre de glicerina per a una pressió de 0 a 10 bar, d'esfera de 63 mm de i rosca d'1/4' de d</t>
  </si>
  <si>
    <t>P-56</t>
  </si>
  <si>
    <t>BFM28D30</t>
  </si>
  <si>
    <t>Maniguet antivibratori d'EPDM amb brides, de diàmetre nominal 100 mm, cos de cautxú EPDM reforçat amb niló, brides d'acer galvanitzat, pressió màxima 10 bar, temperatura màxima 105 °C</t>
  </si>
  <si>
    <t>P-57</t>
  </si>
  <si>
    <t>BFM28A30</t>
  </si>
  <si>
    <t>Maniguet antivibratori d'EPDM amb brides, de diàmetre nominal 65 mm, cos de cautxú EPDM reforçat amb niló, brides d'acer galvanitzat, pressió màxima 10 bar, temperatura màxima 105 °C</t>
  </si>
  <si>
    <t>P-58</t>
  </si>
  <si>
    <t>BNE2A300</t>
  </si>
  <si>
    <t>Filtre colador en forma de Y amb brides, 65 mm de diàmetre nominal, 16 bar de pressió nominal, fosa grisa EN-GJL-250 (GG25), malla d'acer inoxidable 1.4301 (AISI 304) amb perforacions d'1,5 mm de diàmetre</t>
  </si>
  <si>
    <t>P-59</t>
  </si>
  <si>
    <t>BN318720</t>
  </si>
  <si>
    <t>Vàlvula de bola manual amb rosca, de dues peces amb pas total, de llautó, de diàmetre nominal 1´´1/2, de 25 bar de PN i preu alt</t>
  </si>
  <si>
    <t>P-60</t>
  </si>
  <si>
    <t>BN4316D0</t>
  </si>
  <si>
    <t>Vàlvula de papallona concèntrica, segons norma UNE-EN 593, manual, de doble brida, de 100 mm de diàmetre nominal, de 16 bar de pressió nominal, cos de fosa nodular EN-GJS-400-15 (GGG40) amb revestiment de resina epoxi (150 micres), disc de fosa nodular EN-GJS-400-15 (GGG40), anell d'etilè propilè diè (EPDM), eix d'acer inoxidable 1.4021 (AISI 420) i accionament per reductor manual</t>
  </si>
  <si>
    <t>P-61</t>
  </si>
  <si>
    <t>BN4316B0</t>
  </si>
  <si>
    <t>Vàlvula de papallona concèntrica, segons norma UNE-EN 593, manual, de doble brida, de 80 mm de diàmetre nominal, de 16 bar de pressió nominal, cos de fosa nodular EN-GJS-400-15 (GGG40) amb revestiment de resina epoxi (150 micres), disc de fosa nodular EN-GJS-400-15 (GGG40), anell d'etilè propilè diè (EPDM), eix d'acer inoxidable 1.4021 (AISI 420) i accionament per reductor manual</t>
  </si>
  <si>
    <t>P-62</t>
  </si>
  <si>
    <t>BN314720</t>
  </si>
  <si>
    <t>Vàlvula de bola manual amb rosca, de dues peces amb pas total, de llautó, de diàmetre nominal 1/2´´, de 25 bar de PN i preu alt</t>
  </si>
  <si>
    <t>P-63</t>
  </si>
  <si>
    <t>BN315720</t>
  </si>
  <si>
    <t>Vàlvula de bola manual amb rosca, de dues peces amb pas total, de llautó, de diàmetre nominal 3/4´´, de 25 bar de PN i preu alt</t>
  </si>
  <si>
    <t>P-64</t>
  </si>
  <si>
    <t>BN316720</t>
  </si>
  <si>
    <t>Vàlvula de bola manual amb rosca, de dues peces amb pas total, de llautó, de diàmetre nominal 1´´, de 25 bar de PN i preu alt</t>
  </si>
  <si>
    <t>P-65</t>
  </si>
  <si>
    <t>BFQ33A5A</t>
  </si>
  <si>
    <t>Aïllament tèrmic d'escuma elastomèrica per a canonades que transporten fluids a temperatura entre -50°C i 105°C, per a tub de diàmetre exterior 15 mm, de 25 mm de gruix, amb un factor de resistència a la difusió del vapor d'aigua &gt;= 7000</t>
  </si>
  <si>
    <t>BFYQ3060</t>
  </si>
  <si>
    <t>Part proporcional d'elements de muntatge per a aïllament tèrmic d'escuma elastomèrica, de 25 mm de gruix</t>
  </si>
  <si>
    <t>P-66</t>
  </si>
  <si>
    <t>BFYQ3080</t>
  </si>
  <si>
    <t>Part proporcional d'elements de muntatge per a aïllament tèrmic d'escuma elastomèrica, de 32 mm de gruix</t>
  </si>
  <si>
    <t>BFQ33C6A</t>
  </si>
  <si>
    <t>Aïllament tèrmic d'escuma elastomèrica per a canonades que transporten fluids a temperatura entre -50°C i 105°C, per a tub de diàmetre exterior 18 mm, de 32 mm de gruix, amb un factor de resistència a la difusió del vapor d'aigua &gt;= 7000</t>
  </si>
  <si>
    <t>P-67</t>
  </si>
  <si>
    <t>BFQ33A7A</t>
  </si>
  <si>
    <t>Aïllament tèrmic d'escuma elastomèrica per a canonades que transporten fluids a temperatura entre -50°C i 105°C, per a tub de diàmetre exterior 22 mm, de 25 mm de gruix, amb un factor de resistència a la difusió del vapor d'aigua &gt;= 7000</t>
  </si>
  <si>
    <t>P-68</t>
  </si>
  <si>
    <t>BFQ33C7A</t>
  </si>
  <si>
    <t>Aïllament tèrmic d'escuma elastomèrica per a canonades que transporten fluids a temperatura entre -50°C i 105°C, per a tub de diàmetre exterior 22 mm, de 32 mm de gruix, amb un factor de resistència a la difusió del vapor d'aigua &gt;= 7000</t>
  </si>
  <si>
    <t>P-69</t>
  </si>
  <si>
    <t>BFQ33A9A</t>
  </si>
  <si>
    <t>Aïllament tèrmic d'escuma elastomèrica per a canonades que transporten fluids a temperatura entre -50°C i 105°C, per a tub de diàmetre exterior 28 mm, de 25 mm de gruix, amb un factor de resistència a la difusió del vapor d'aigua &gt;= 7000</t>
  </si>
  <si>
    <t>P-70</t>
  </si>
  <si>
    <t>BFQ33C9A</t>
  </si>
  <si>
    <t>Aïllament tèrmic d'escuma elastomèrica per a canonades que transporten fluids a temperatura entre -50°C i 105°C, per a tub de diàmetre exterior 28 mm, de 32 mm de gruix, amb un factor de resistència a la difusió del vapor d'aigua &gt;= 7000</t>
  </si>
  <si>
    <t>P-71</t>
  </si>
  <si>
    <t>BFQ33E9A</t>
  </si>
  <si>
    <t>Aïllament tèrmic d'escuma elastomèrica per a canonades que transporten fluids a temperatura entre -50°C i 105°C, per a tub de diàmetre exterior 28 mm, de 40 mm de gruix, amb un factor de resistència a la difusió del vapor d'aigua &gt;= 7000</t>
  </si>
  <si>
    <t>BFYQ3090</t>
  </si>
  <si>
    <t>Part proporcional d'elements de muntatge per a aïllament tèrmic d'escuma elastomèrica, de 40 mm de gruix</t>
  </si>
  <si>
    <t>P-72</t>
  </si>
  <si>
    <t>BFQ33ECA</t>
  </si>
  <si>
    <t>Aïllament tèrmic d'escuma elastomèrica per a canonades que transporten fluids a temperatura entre -50°C i 105°C, per a tub de diàmetre exterior 42 mm, de 40 mm de gruix, amb un factor de resistència a la difusió del vapor d'aigua &gt;= 7000</t>
  </si>
  <si>
    <t>P-73</t>
  </si>
  <si>
    <t>BFQ33CDA</t>
  </si>
  <si>
    <t>Aïllament tèrmic d'escuma elastomèrica per a canonades que transporten fluids a temperatura entre -50°C i 105°C, per a tub de diàmetre exterior 48 mm, de 32 mm de gruix, amb un factor de resistència a la difusió del vapor d'aigua &gt;= 7000</t>
  </si>
  <si>
    <t>P-74</t>
  </si>
  <si>
    <t>BFQ33EDA</t>
  </si>
  <si>
    <t>Aïllament tèrmic d'escuma elastomèrica per a canonades que transporten fluids a temperatura entre -50°C i 105°C, per a tub de diàmetre exterior 48 mm, de 40 mm de gruix, amb un factor de resistència a la difusió del vapor d'aigua &gt;= 7000</t>
  </si>
  <si>
    <t>P-75</t>
  </si>
  <si>
    <t>BFQ33CJA</t>
  </si>
  <si>
    <t>Aïllament tèrmic d'escuma elastomèrica per a canonades que transporten fluids a temperatura entre -50°C i 105°C, per a tub de diàmetre exterior 76 mm, de 32 mm de gruix, amb un factor de resistència a la difusió del vapor d'aigua &gt;= 7000</t>
  </si>
  <si>
    <t>P-76</t>
  </si>
  <si>
    <t>BFQ33EJA</t>
  </si>
  <si>
    <t>Aïllament tèrmic d'escuma elastomèrica per a canonades que transporten fluids a temperatura entre -50°C i 105°C, per a tub de diàmetre exterior 76 mm, de 40 mm de gruix, amb un factor de resistència a la difusió del vapor d'aigua &gt;= 7000</t>
  </si>
  <si>
    <t>P-77</t>
  </si>
  <si>
    <t>BFQ33EMA</t>
  </si>
  <si>
    <t>Aïllament tèrmic d'escuma elastomèrica per a canonades que transporten fluids a temperatura entre -50°C i 105°C, per a tub de diàmetre exterior 102 mm, de 40 mm de gruix, amb un factor de resistència a la difusió del vapor d'aigua &gt;= 7000</t>
  </si>
  <si>
    <t>P-78</t>
  </si>
  <si>
    <t>BFQ33GMA</t>
  </si>
  <si>
    <t>Aïllament tèrmic d'escuma elastomèrica per a canonades que transporten fluids a temperatura entre -50°C i 105°C, per a tub de diàmetre exterior 102 mm, de 50 mm de gruix, amb un factor de resistència a la difusió del vapor d'aigua &gt;= 7000</t>
  </si>
  <si>
    <t>BFYQ30A0</t>
  </si>
  <si>
    <t>Part proporcional d'elements de muntatge per a aïllament tèrmic d'escuma elastomèrica, de 50 mm de gruix</t>
  </si>
  <si>
    <t>P-79</t>
  </si>
  <si>
    <t>BFYC1A20</t>
  </si>
  <si>
    <t>Part proporcional d'elements de muntatge per a tubs de polipropilè a pressió, de 75 mm de diàmetre, soldat</t>
  </si>
  <si>
    <t>BFWC1A20</t>
  </si>
  <si>
    <t>Accessori per a tubs de polipropilè a pressió, de 75 mm de diàmetre, per a soldar</t>
  </si>
  <si>
    <t>BFC1AB00</t>
  </si>
  <si>
    <t>Tub de Polipropilè-copolímer PP-R a pressió de diàmetre 75x10,3 mm, sèrie S 3,2 segons UNE-EN ISO 15874-2</t>
  </si>
  <si>
    <t>P-80</t>
  </si>
  <si>
    <t>BFQ3V8JA</t>
  </si>
  <si>
    <t>Aïllament tèrmic d'escuma elastomèrica amb revestiment d'alumini per a canonades que transporten fluids a temperatura entre -50°C i 150°C, per a tub de diàmetre exterior 76 mm, de 19 mm de gruix, sense HCFC-CFC</t>
  </si>
  <si>
    <t>P-81</t>
  </si>
  <si>
    <t>BFQ3V8DA</t>
  </si>
  <si>
    <t>Aïllament tèrmic d'escuma elastomèrica amb revestiment d'alumini per a canonades que transporten fluids a temperatura entre -50°C i 150°C, per a tub de diàmetre exterior 48 mm, de 19 mm de gruix, sense HCFC-CFC</t>
  </si>
  <si>
    <t>BFYQ3040</t>
  </si>
  <si>
    <t>Part proporcional d'elements de muntatge per a aïllament tèrmic d'escuma elastomèrica, de 19 mm de gruix</t>
  </si>
  <si>
    <t>BFC18A00</t>
  </si>
  <si>
    <t>Tub de Polipropilè-copolímer PP-R a pressió de diàmetre 50x8,3 mm, sèrie S 2,5 segons UNE-EN ISO 15874-2</t>
  </si>
  <si>
    <t>BFWC1820</t>
  </si>
  <si>
    <t>Accessori per a tubs de polipropilè a pressió, de 50 mm de diàmetre, per a soldar</t>
  </si>
  <si>
    <t>BFYC1820</t>
  </si>
  <si>
    <t>Part proporcional d'elements de muntatge per a tubs de polipropilè a pressió, de 50 mm de diàmetre, soldat</t>
  </si>
  <si>
    <t>P-82</t>
  </si>
  <si>
    <t>BFYC1720</t>
  </si>
  <si>
    <t>Part proporcional d'elements de muntatge per a tubs de polipropilè a pressió, de 40 mm de diàmetre, soldat</t>
  </si>
  <si>
    <t>BFWC1720</t>
  </si>
  <si>
    <t>Accessori per a tubs de polipropilè a pressió, de 40 mm de diàmetre, per a soldar</t>
  </si>
  <si>
    <t>BFC17A00</t>
  </si>
  <si>
    <t>Tub de Polipropilè-copolímer PP-R a pressió de diàmetre 40x6,7 mm, sèrie S 2,5 segons UNE-EN ISO 15874-2</t>
  </si>
  <si>
    <t>BFQ3K8CA</t>
  </si>
  <si>
    <t>Aïllament tèrmic d'escuma elastomèrica amb revestiment de PVC per a canonades que transporten fluids a temperatura entre -50°C i 150°C, per a tub de diàmetre exterior 42 mm, de 19 mm de gruix, sense HCFC-CFC</t>
  </si>
  <si>
    <t>P-83</t>
  </si>
  <si>
    <t>BFWC1620</t>
  </si>
  <si>
    <t>Accessori per a tubs de polipropilè a pressió, de 32 mm de diàmetre, per a soldar</t>
  </si>
  <si>
    <t>BFYQ3020</t>
  </si>
  <si>
    <t>Part proporcional d'elements de muntatge per a aïllament tèrmic d'escuma elastomèrica, de 9 mm de gruix</t>
  </si>
  <si>
    <t>BFQ3G4BA</t>
  </si>
  <si>
    <t>Aïllament tèrmic d'escuma elastomèrica amb revestiment de PVC per a canonades que transporten fluids a temperatura entre -50°C i 105°C, per a tub de diàmetre exterior 35 mm, de 9 mm de gruix</t>
  </si>
  <si>
    <t>BFC16A00</t>
  </si>
  <si>
    <t>Tub de Polipropilè-copolímer PP-R a pressió de diàmetre 32x5,4 mm, sèrie S 2,5 segons UNE-EN ISO 15874-2</t>
  </si>
  <si>
    <t>BFYC1620</t>
  </si>
  <si>
    <t>Part proporcional d'elements de muntatge per a tubs de polipropilè a pressió, de 32 mm de diàmetre, soldat</t>
  </si>
  <si>
    <t>P-84</t>
  </si>
  <si>
    <t>BFQ3G49A</t>
  </si>
  <si>
    <t>Aïllament tèrmic d'escuma elastomèrica amb revestiment de PVC per a canonades que transporten fluids a temperatura entre -50°C i 105°C, per a tub de diàmetre exterior 28 mm, de 9 mm de gruix</t>
  </si>
  <si>
    <t>BFC15A00</t>
  </si>
  <si>
    <t>Tub de Polipropilè-copolímer PP-R a pressió de diàmetre 25x4,2 mm, sèrie S 2,5 segons UNE-EN ISO 15874-2</t>
  </si>
  <si>
    <t>BFWC1520</t>
  </si>
  <si>
    <t>Accessori per a tubs de polipropilè a pressió, de 25 mm de diàmetre, per a soldar</t>
  </si>
  <si>
    <t>BFYC1520</t>
  </si>
  <si>
    <t>Part proporcional d'elements de muntatge per a tubs de polipropilè a pressió, de 25 mm de diàmetre, soldat</t>
  </si>
  <si>
    <t>P-85</t>
  </si>
  <si>
    <t>BFQ3G47A</t>
  </si>
  <si>
    <t>Aïllament tèrmic d'escuma elastomèrica amb revestiment de PVC per a canonades que transporten fluids a temperatura entre -50°C i 105°C, per a tub de diàmetre exterior 22 mm, de 9 mm de gruix</t>
  </si>
  <si>
    <t>BFYC1420</t>
  </si>
  <si>
    <t>Part proporcional d'elements de muntatge per a tubs de polipropilè a pressió, de 20 mm de diàmetre, soldat</t>
  </si>
  <si>
    <t>BFWC1420</t>
  </si>
  <si>
    <t>Accessori per a tubs de polipropilè a pressió, de 20 mm de diàmetre, per a soldar</t>
  </si>
  <si>
    <t>BFC14A00</t>
  </si>
  <si>
    <t>Tub de Polipropilè-copolímer PP-R a pressió de diàmetre 20x3,4 mm, sèrie S 2,5 segons UNE-EN ISO 15874-2</t>
  </si>
  <si>
    <t>P-86</t>
  </si>
  <si>
    <t>P-87</t>
  </si>
  <si>
    <t>BN31B720</t>
  </si>
  <si>
    <t>Vàlvula de bola manual amb rosca, de dues peces amb pas total, de llautó, de diàmetre nominal 3´´, de 25 bar de PN i preu alt</t>
  </si>
  <si>
    <t>P-88</t>
  </si>
  <si>
    <t>BN319720</t>
  </si>
  <si>
    <t>Vàlvula de bola manual amb rosca, de dues peces amb pas total, de llautó, de diàmetre nominal 2´´, de 25 bar de PN i preu alt</t>
  </si>
  <si>
    <t>P-89</t>
  </si>
  <si>
    <t>P-90</t>
  </si>
  <si>
    <t>P-91</t>
  </si>
  <si>
    <t>BG8ZD120</t>
  </si>
  <si>
    <t>Cable de comunicacions per a bus de dades, 1x1,5 mm2 trenat i apantallat, aïllament de poliolefina i coberta de poliolefina, de baixa emissió de fums i opacitat reduïda, no propagador de la flama segons UNE-EN 60332-1-2</t>
  </si>
  <si>
    <t>BMY12000</t>
  </si>
  <si>
    <t>Part proporcional d'elements especials per a centrals de detecció</t>
  </si>
  <si>
    <t>BG21H510</t>
  </si>
  <si>
    <t>Tub rígid de plàstic sense halògens, de 16 mm de diàmetre nominal, aïllant i no propagador de la flama, amb una resistència a l'impacte de 2 J, resistència a compressió de 1250 N i una rigidesa dielèctrica de 2000 V</t>
  </si>
  <si>
    <t>BM1212X1</t>
  </si>
  <si>
    <t xml:space="preserve">Central de detecció d'incendis analògica multiprogramable i amb adaptació individualitzada de cada sensor al medi ambient, de 2 llaços, amb capacitat per connectar fins a 127 dispositius de llaç i configuració en 127 zones, incorporant cpu, tapa frontal amb pantalla LCD de 8 línies x 40 caràcters i teclat, xassís de fixació i interconnexió de circuits, tapa embellidora per a font d'alimentació i bateries, cables per a interconnexió de targetes i manual d'instruccions, amb 3 circuits de sortida programables supervisats, font d'alimentació de 24 V i 5 A supervisada, i dues bateries de 12 V i 12 A/h, de la firma NOTIFIER model PEARL o equivalent previa aprovació de la DF.Homologada per VdS i fabricada segons norma EN54. </t>
  </si>
  <si>
    <t>P-92</t>
  </si>
  <si>
    <t>BM111110</t>
  </si>
  <si>
    <t>Detector de fums òptic per a instal·lació contra incendis convencional, segons norma UNE-EN 54-7, amb base d'encastar</t>
  </si>
  <si>
    <t>BMY11000</t>
  </si>
  <si>
    <t>Part proporcional d'elements especials per a detectors</t>
  </si>
  <si>
    <t>P-93</t>
  </si>
  <si>
    <t>BM1421D4</t>
  </si>
  <si>
    <t>Polsador d'alarma per a instal·lació contra incendis analògica, accionament manual per trencament d'element fràgil, direccionable, grau de protecció IP-67, segons norma UNE-EN 54-11, per a muntar superficialment a la intempèrie</t>
  </si>
  <si>
    <t>BMY14000</t>
  </si>
  <si>
    <t>Part proporcional d'elements especials per a polsadors d'alarma</t>
  </si>
  <si>
    <t>P-94</t>
  </si>
  <si>
    <t>BM11U001</t>
  </si>
  <si>
    <t>Sistema de detecció de fums per a conductes constituït per un detector de fums òptic de tipus convencional segons norma UNE-EN 54-7, col·locat a l'interior d'una caixa metàl·lica proveïda de pilot d'alarma, ràcords amb premsaestopa per a l'entrada de cables, i tubs de presa de mostres per a inserir en el conducte</t>
  </si>
  <si>
    <t>P-95</t>
  </si>
  <si>
    <t>P-96</t>
  </si>
  <si>
    <t>BM237ABB</t>
  </si>
  <si>
    <t>Boca d'incendis equipada de 25 mm de diàmetre, BIE-25, formada per armari de xapa d'acer pintada per allotjament independent de mànega i extintor i mòdul per a polsador i alarma , i portes xapa d'acer pintada , inclosa BIE (debanadora d'alimentació axial abatible,mànega de 20 m i llança ) i l'extintor de 6 kg, , i elements d'alarma ( polsador rearmable, sirena i llum d'emergència ) , per a col·locar superficialment i en posició vertical</t>
  </si>
  <si>
    <t>BMY23000</t>
  </si>
  <si>
    <t>Part proporcional d'elements especials per a boques d'incendi</t>
  </si>
  <si>
    <t>P-97</t>
  </si>
  <si>
    <t>BF12M900</t>
  </si>
  <si>
    <t>Tub d'acer negre amb soldadura, fabricat amb acer S195 T, de 2´´ de mida de rosca (diàmetre exterior especificat=60,3 mm i DN=50 mm), sèrie M segons UNE-EN 10255</t>
  </si>
  <si>
    <t>P-98</t>
  </si>
  <si>
    <t>BF12MB00</t>
  </si>
  <si>
    <t>Tub d'acer negre amb soldadura, fabricat amb acer S195 T, de 3´´ de mida de rosca (diàmetre exterior especificat=88,9 mm i DN=80 mm), sèrie M segons UNE-EN 10255</t>
  </si>
  <si>
    <t>P-99</t>
  </si>
  <si>
    <t>EZLEGX03</t>
  </si>
  <si>
    <t>Legalització instal·lació i docum. As-built</t>
  </si>
  <si>
    <t>P-100</t>
  </si>
  <si>
    <t>P-101</t>
  </si>
  <si>
    <t>BM3A1000</t>
  </si>
  <si>
    <t>Armari per a extintor per a muntar superficialment</t>
  </si>
  <si>
    <t>P-102</t>
  </si>
  <si>
    <t>BMY31000</t>
  </si>
  <si>
    <t>Part proporcional d'elements especials per a extintors</t>
  </si>
  <si>
    <t>BM312611</t>
  </si>
  <si>
    <t>Extintor de pols seca polivalent, de càrrega 6 kg, amb pressió incorporada, pintat</t>
  </si>
  <si>
    <t>P-103</t>
  </si>
  <si>
    <t>BM313512</t>
  </si>
  <si>
    <t>Extintor de diòxid de carboni, de càrrega 5 kg, amb pressió incorporada, pintat</t>
  </si>
  <si>
    <t>P-104</t>
  </si>
  <si>
    <t>BMSB74L0</t>
  </si>
  <si>
    <t>Rètol senyalització sortida d'emergència, quadrat, de 224x224 mm2 de panell de PVC de 0,7 mm de gruix, fotoluminiscent categoria B segons UNE 23035-4</t>
  </si>
  <si>
    <t>B09VAA00</t>
  </si>
  <si>
    <t>Cinta adhesiva doble cara de 25 mm d'amplària , resistent a la humitat, productes químics i temperatures extremes</t>
  </si>
  <si>
    <t>P-105</t>
  </si>
  <si>
    <t>P-106</t>
  </si>
  <si>
    <t>P-107</t>
  </si>
  <si>
    <t>A0132000</t>
  </si>
  <si>
    <t>Ajudant paleta</t>
  </si>
  <si>
    <t>B0DF8H0A</t>
  </si>
  <si>
    <t>Motlle metàl·lic per a encofrat de pericó de registre de 57x57x125 cm, per a 150 usos</t>
  </si>
  <si>
    <t>B0B2A000</t>
  </si>
  <si>
    <t>Acer en barres corrugades B500S de límit elàstic &gt;= 500 N/mm2</t>
  </si>
  <si>
    <t>B0F1D2A1</t>
  </si>
  <si>
    <t>Maó calat, de 290x140x100 mm, per a revestir, categoria I, HD, segons la norma UNE-EN 771-1</t>
  </si>
  <si>
    <t>P-108</t>
  </si>
  <si>
    <t>Subtotal partida de obra</t>
  </si>
  <si>
    <t>P-109</t>
  </si>
  <si>
    <t>P-110</t>
  </si>
  <si>
    <t>B5ZZJLPT</t>
  </si>
  <si>
    <t>Vis d'acer galvanitzat de 5,4x65 mm, amb junts de metall i goma i tac de niló de diàmetre 8/10 mm</t>
  </si>
  <si>
    <t>BD515MX2</t>
  </si>
  <si>
    <t>Bonera sifonica de fosa gris, de 30x30 cm, auto rentable per a recollida de pluvials en coberta amb una capacitat de 4 l/s amb sortida vertical de diàmetre 110mm</t>
  </si>
  <si>
    <t>P-111</t>
  </si>
  <si>
    <t>P-112</t>
  </si>
  <si>
    <t>BF5CAX001</t>
  </si>
  <si>
    <t>Vàlvula de bola de llautó 1´´ PN40</t>
  </si>
  <si>
    <t>P-113</t>
  </si>
  <si>
    <t>BF5CAX002</t>
  </si>
  <si>
    <t>Vàlvula de bola de llautó 1/2´´ PN40</t>
  </si>
  <si>
    <t>P-114</t>
  </si>
  <si>
    <t>BFY5A600</t>
  </si>
  <si>
    <t>Part proporcional d'elements de muntatge , per a tub de coure sanitari de 15 mm de diàmetre nominal, per a soldar per capilaritat</t>
  </si>
  <si>
    <t>BFW526B0</t>
  </si>
  <si>
    <t>Accessori per a tub de coure 15 mm de diàmetre nominal per a soldar per capil·laritat</t>
  </si>
  <si>
    <t>BF526300</t>
  </si>
  <si>
    <t>Tub de coure R250 (semidur) de 15 mm de diàmetre nominal i de gruix 1 mm, segons la norma UNE-EN 1057</t>
  </si>
  <si>
    <t>B0A75X00</t>
  </si>
  <si>
    <t>Abraçadora plàstica, de 15 mm de diàmetre interior</t>
  </si>
  <si>
    <t>P-115</t>
  </si>
  <si>
    <t>BFY5A800</t>
  </si>
  <si>
    <t>Part proporcional d'elements de muntatge , per a tub de coure sanitari de 18 mm de diàmetre nominal, per a soldar per capilaritat</t>
  </si>
  <si>
    <t>BFW528B0</t>
  </si>
  <si>
    <t>Accessori per a tub de coure 18 mm de diàmetre nominal per a soldar per capil·laritat</t>
  </si>
  <si>
    <t>BF528300</t>
  </si>
  <si>
    <t>Tub de coure R250 (semidur) de 18 mm de diàmetre nominal i de gruix 1 mm, segons la norma UNE-EN 1057</t>
  </si>
  <si>
    <t>B0A75700</t>
  </si>
  <si>
    <t>Abraçadora plàstica, de 18 mm de diàmetre interior</t>
  </si>
  <si>
    <t>P-116</t>
  </si>
  <si>
    <t>BBBAE001</t>
  </si>
  <si>
    <t>Rètol adhesiu ( MIE-RAT.10 ) de maniobra per a quadre o pupitre de control elèctric, per a seguretat i salut</t>
  </si>
  <si>
    <t>P-117</t>
  </si>
  <si>
    <t>BF118JS7</t>
  </si>
  <si>
    <t>Presa d'oxigen medicinal. Amb caixa per a encastar, endoll ràpid, dispositiu de tancament i vàlvula amb acoblament selectiu d'Oxigen</t>
  </si>
  <si>
    <t>P-118</t>
  </si>
  <si>
    <t>BF118JS8</t>
  </si>
  <si>
    <t>Presa de buit medicinal.  Amb caixa per a encastar, endoll ràpid, dispositiu de tancament i vàlvula amb acoblament selectiu de buit.</t>
  </si>
  <si>
    <t>P-119</t>
  </si>
  <si>
    <t>BF118JS9</t>
  </si>
  <si>
    <t>Presa d'aire medicinal. Amb caixa per a encastar, endoll ràpid, dispositiu de tancament i vàlvula amb acoblament selectiu d'Aire Medicinal.</t>
  </si>
  <si>
    <t>P-120</t>
  </si>
  <si>
    <t>P-121</t>
  </si>
  <si>
    <t>P-122</t>
  </si>
  <si>
    <t>P-123</t>
  </si>
  <si>
    <t>P-124</t>
  </si>
  <si>
    <t>P-125</t>
  </si>
  <si>
    <t>EZLEGX01</t>
  </si>
  <si>
    <t>P-126</t>
  </si>
  <si>
    <t>EZASBU01</t>
  </si>
  <si>
    <t>P-127</t>
  </si>
  <si>
    <t>MODQGBT2</t>
  </si>
  <si>
    <t>Treballs necessaris per a la modificació Quadre General Distribució Hospital (QGBT2) per nova sortida de 250A per edifici ICO incloent interruptor de caixa moldejada amb bloc diferencial model NSX400F Micrologic 2.3 Vigi MB 250A 4P4D de Schneider o equivalent, inclòs modifació d'embarrat, auxiliars, , comandaments integrats i auxiliar varis, totalment connectat, conexionat e integrat al quadre existent.</t>
  </si>
  <si>
    <t>P-128</t>
  </si>
  <si>
    <t>EG4QGMI</t>
  </si>
  <si>
    <t>Quadre general Mòdul ICO (QGMI)</t>
  </si>
  <si>
    <t>P-129</t>
  </si>
  <si>
    <t>EG4QGCL</t>
  </si>
  <si>
    <t>Quadre General Clima (QGMI)</t>
  </si>
  <si>
    <t>P-130</t>
  </si>
  <si>
    <t>EG4QLP1</t>
  </si>
  <si>
    <t>Quadre Secundari Enllumenat P1 (QLP1)</t>
  </si>
  <si>
    <t>P-131</t>
  </si>
  <si>
    <t>EG4QLP2</t>
  </si>
  <si>
    <t>Quadre Secundari Enllumenat P2 (QLP2)</t>
  </si>
  <si>
    <t>P-132</t>
  </si>
  <si>
    <t>EG4QFP2</t>
  </si>
  <si>
    <t>Quadre Secundari força (QFP2)</t>
  </si>
  <si>
    <t>P-133</t>
  </si>
  <si>
    <t>EG4CONT</t>
  </si>
  <si>
    <t>Equip de continuïtat (SAI)</t>
  </si>
  <si>
    <t>P-134</t>
  </si>
  <si>
    <t>EG4QSAI</t>
  </si>
  <si>
    <t>Quadre Subministrament Segur (QSAI)</t>
  </si>
  <si>
    <t>P-135</t>
  </si>
  <si>
    <t>A01-FEPD</t>
  </si>
  <si>
    <t>A0F-000E</t>
  </si>
  <si>
    <t>BG3171E0</t>
  </si>
  <si>
    <t>Cable amb conductor de coure de 0,6/1 kV de tensió assignada, amb designació SZ1-K (AS+), unipolar, de secció 1 x 150 mm2, amb coberta del cable de poliolefines amb baixa emissió fums</t>
  </si>
  <si>
    <t>P-136</t>
  </si>
  <si>
    <t>BG3171B0</t>
  </si>
  <si>
    <t>Cable amb conductor de coure de 0,6/1 kV de tensió assignada, amb designació SZ1-K (AS+), unipolar, de secció 1 x 70 mm2, amb coberta del cable de poliolefines amb baixa emissió fums</t>
  </si>
  <si>
    <t>P-137</t>
  </si>
  <si>
    <t>BG312330</t>
  </si>
  <si>
    <t>Cable amb conductor de coure de 0,6/1 kV de tensió assignada, amb designació RZ1-K (AS), tripolar, de secció 3 x 2,5 mm2, amb coberta del cable de poliolefines amb baixa emissió fums</t>
  </si>
  <si>
    <t>P-138</t>
  </si>
  <si>
    <t>BG312340</t>
  </si>
  <si>
    <t>Cable amb conductor de coure de 0,6/1 kV de tensió assignada, amb designació RZ1-K (AS), tripolar, de secció 3 x 4 mm2, amb coberta del cable de poliolefines amb baixa emissió fums</t>
  </si>
  <si>
    <t>P-139</t>
  </si>
  <si>
    <t>BG312630</t>
  </si>
  <si>
    <t>Cable amb conductor de coure de 0,6/1 kV de tensió assignada, amb designació RZ1-K (AS), pentapolar, de secció 5 x 2,5 mm2, amb coberta del cable de poliolefines amb baixa emissió fums</t>
  </si>
  <si>
    <t>P-140</t>
  </si>
  <si>
    <t>BG312670</t>
  </si>
  <si>
    <t>Cable amb conductor de coure de 0,6/1 kV de tensió assignada, amb designació RZ1-K (AS), pentapolar, de secció 5 x 16 mm2, amb coberta del cable de poliolefines amb baixa emissió fums</t>
  </si>
  <si>
    <t>P-141</t>
  </si>
  <si>
    <t>BG3121C0</t>
  </si>
  <si>
    <t>Cable amb conductor de coure de 0,6/1 kV de tensió assignada, amb designació RZ1-K (AS), unipolar, de secció 1 x 95 mm2, amb coberta del cable de poliolefines amb baixa emissió fums</t>
  </si>
  <si>
    <t>P-142</t>
  </si>
  <si>
    <t>BG312180</t>
  </si>
  <si>
    <t>Cable amb conductor de coure de 0,6/1 kV de tensió assignada, amb designació RZ1-K (AS), unipolar, de secció 1 x 25 mm2, amb coberta del cable de poliolefines amb baixa emissió fums</t>
  </si>
  <si>
    <t>P-143</t>
  </si>
  <si>
    <t>BG3121A0</t>
  </si>
  <si>
    <t>Cable amb conductor de coure de 0,6/1 kV de tensió assignada, amb designació RZ1-K (AS), unipolar, de secció 1 x 50 mm2, amb coberta del cable de poliolefines amb baixa emissió fums</t>
  </si>
  <si>
    <t>P-144</t>
  </si>
  <si>
    <t>P-145</t>
  </si>
  <si>
    <t>P-146</t>
  </si>
  <si>
    <t>BG312640</t>
  </si>
  <si>
    <t>Cable amb conductor de coure de 0,6/1 kV de tensió assignada, amb designació RZ1-K (AS), pentapolar, de secció 5 x 4 mm2, amb coberta del cable de poliolefines amb baixa emissió fums</t>
  </si>
  <si>
    <t>P-147</t>
  </si>
  <si>
    <t>P-148</t>
  </si>
  <si>
    <t>BG631157KZKG</t>
  </si>
  <si>
    <t>Base d'endoll bipolar universal, amb presa de terra lateral Schuko, embornament a cargol + Tapa per a base d'endoll bipolar universal, amb presa de terra lateral Schuko, amb dispositiu de seguretat, Simon 82, de color alumini, Detail 82,ref. 75432-39 + ref. 82041-93 de SIMON</t>
  </si>
  <si>
    <t>P-149</t>
  </si>
  <si>
    <t>BG631156IWY6</t>
  </si>
  <si>
    <t>Base d'endoll bipolar universal, amb presa de terra lateral Schuko, embornament a cargol + Tapa per a base d'endoll bipolar universal, amb presa de terra lateral Schuko, amb dispositiu de seguretat, Simon 82, de color grafit,ref. 75432-39 + ref. 82041-38 de SIMON</t>
  </si>
  <si>
    <t>P-150</t>
  </si>
  <si>
    <t>BG6K3H11MAJY</t>
  </si>
  <si>
    <t>Kit front 3 elements 2 bases+TV+RJ45, Simon 100, acabat negre + Kit 3 elements 2 bases+TV+RJ45, Simon 100 de SIMON</t>
  </si>
  <si>
    <t>P-151</t>
  </si>
  <si>
    <t>BG6K2D11MAJN</t>
  </si>
  <si>
    <t>Kit front 2 elements base+TV+RJ45, Simon 100, acabat negre + Kit 2 elements base+TV+RJ45, Simon 100 de SIMON</t>
  </si>
  <si>
    <t>P-152</t>
  </si>
  <si>
    <t>P-153</t>
  </si>
  <si>
    <t>P-154</t>
  </si>
  <si>
    <t>P-155</t>
  </si>
  <si>
    <t>BG61DEX1</t>
  </si>
  <si>
    <t xml:space="preserve">Conjunt de 6 elements d'encastar composta per 2 preses de corrent color vermell per a subministrament Segur i 2 preses de corrent color blanc per a subministrament Normal, tipus SCHUCKO, 16A, 230V, F+N+T, indicació de tensió SAI, amb obturador, i 2 plaques de 2 preses RJ45 CAT6A, amb guardapols </t>
  </si>
  <si>
    <t>P-156</t>
  </si>
  <si>
    <t>P-157</t>
  </si>
  <si>
    <t>BG61DEX3</t>
  </si>
  <si>
    <t xml:space="preserve">Conjunt de 6 elements d'encastar composta per 3 preses de corrent color blanc per a subministrament Normal, tipus SCHUCKO, 16A, 230V, F+N+T, indicació de tensió SAI, amb obturador, i 1 placa amb 1 presa RJ45 CAT6A, amb guardapols </t>
  </si>
  <si>
    <t>P-158</t>
  </si>
  <si>
    <t>BG61DEX2</t>
  </si>
  <si>
    <t xml:space="preserve">Conjunt de 6 elements d'encastar a terra, amb tapa i passacables, composta per 2 preses de corrent color vermell per a subministrament Segur i 2 preses de corrent color blanc per a subministrament Normal, tipus SCHUCKO, 16A, 230V, F+N+T, indicació de tensió SAI, amb obturador, i 2 plaques de 2 preses RJ45 CAT6A, amb guardapols </t>
  </si>
  <si>
    <t>P-159</t>
  </si>
  <si>
    <t>BHB56DX1</t>
  </si>
  <si>
    <t>Lluminària lineal LED amb font d'alimentació, estanca IP-66 mod. CoreLine WT 120C LED 22S/840 de Philips, amb difusor de policarbonat</t>
  </si>
  <si>
    <t>P-160</t>
  </si>
  <si>
    <t>BH22CH61X1</t>
  </si>
  <si>
    <t xml:space="preserve">Lluminària modular encastada 60x60 equipada mòdul LED de 34 W amb font d'alimentació, difusor opalitzat Model  RC132V W60L60 1xLED36S/840 OC UGR&lt;19, 4000K de PHILIPS </t>
  </si>
  <si>
    <t>P-161</t>
  </si>
  <si>
    <t>BH2LRRX1</t>
  </si>
  <si>
    <t>Downlight Model DN471B 1xLED30S/840 C, UGR&lt;19, de PHILIPS</t>
  </si>
  <si>
    <t>P-162</t>
  </si>
  <si>
    <t>BH2LRRX2</t>
  </si>
  <si>
    <t>Downlight encastat Model DN140B PSU D216 1xLED20S/840 C, UGR&lt;19, de PHILIPS</t>
  </si>
  <si>
    <t>P-163</t>
  </si>
  <si>
    <t>BH2LRRX3</t>
  </si>
  <si>
    <t>Downlight Model DN135B D215 1xLED20S/840 amb difusor opalitzat blanc, de PHILIPS</t>
  </si>
  <si>
    <t>P-164</t>
  </si>
  <si>
    <t>BH2LRRX4</t>
  </si>
  <si>
    <t>Downlight Model RS141B 1xLED6-32-/840 blanc de PHILIPS</t>
  </si>
  <si>
    <t>P-165</t>
  </si>
  <si>
    <t>BH2LRRX5</t>
  </si>
  <si>
    <t>Downlight de superficie tubular LED blanc model KOMBIC SURFACE 4000K de LAMP</t>
  </si>
  <si>
    <t>P-166</t>
  </si>
  <si>
    <t>BH61RCX1</t>
  </si>
  <si>
    <t xml:space="preserve">Lluminària d'emergència autònom LED, estanca, 160 lúmens, HYDRA LD N3 IP42 de DAISALUX </t>
  </si>
  <si>
    <t>P-167</t>
  </si>
  <si>
    <t>BH61RCX2</t>
  </si>
  <si>
    <t xml:space="preserve">Lluminària d'emergència autònom LED, estanca, 250 lúmens, HYDRA LD N6 IP42 de DAISALUX </t>
  </si>
  <si>
    <t>P-168</t>
  </si>
  <si>
    <t>BH61RCX3</t>
  </si>
  <si>
    <t xml:space="preserve">Lluminària d'emergència autònom LED, 200 lúmens, model HISSAR N30 EVC de DAISALUX </t>
  </si>
  <si>
    <t>P-169</t>
  </si>
  <si>
    <t>BGW62000</t>
  </si>
  <si>
    <t>Part proporcional d'accessoris per a interruptors i commutadors</t>
  </si>
  <si>
    <t>BG62D1X1</t>
  </si>
  <si>
    <t xml:space="preserve">Interruptor unipolar de superfície, 16A, 230V, model SIMON 82 </t>
  </si>
  <si>
    <t>P-170</t>
  </si>
  <si>
    <t>BG866114</t>
  </si>
  <si>
    <t>Detector de moviment, amb connexió a bus de cable, per a caixa universal, amb adaptador, placa i marc de preu superior, amb accessoris de muntatge</t>
  </si>
  <si>
    <t>P-171</t>
  </si>
  <si>
    <t>BG2DG6F0</t>
  </si>
  <si>
    <t>Safata metàl·lica reixa d'acer electrozincat, d'alçària 50 mm i amplària 200 mm</t>
  </si>
  <si>
    <t>BGY2AGF2</t>
  </si>
  <si>
    <t>Part proporcional d'elements de suport per a safates metàl·liques d'acer electrozincat de 200 mm d'amplària, per a instal·lació suspesa de paraments horitzontals</t>
  </si>
  <si>
    <t>BG2Z005B</t>
  </si>
  <si>
    <t>Perfil separador per a safata metàl·lica, d'acer galvanitzat sendzimir, de 50 mm d'alçària</t>
  </si>
  <si>
    <t>Otros</t>
  </si>
  <si>
    <t>A%AUX001</t>
  </si>
  <si>
    <t>Despeses auxiliars sobre la mà d'obra</t>
  </si>
  <si>
    <t>Subtotal otros</t>
  </si>
  <si>
    <t>P-172</t>
  </si>
  <si>
    <t>P-173</t>
  </si>
  <si>
    <t>BG380900</t>
  </si>
  <si>
    <t>Conductor de coure nu, unipolar de secció 1x35 mm2</t>
  </si>
  <si>
    <t>BGW38000</t>
  </si>
  <si>
    <t>Part proporcional d'accessoris per a conductors de coure nus</t>
  </si>
  <si>
    <t>P-174</t>
  </si>
  <si>
    <t>BG3191A0</t>
  </si>
  <si>
    <t>Cable amb conductor de coure de 0,6/1 kV de tensió assignada, amb designació RV-K, unipolar, de secció 1 x 50 mm2, amb coberta del cable de PVC</t>
  </si>
  <si>
    <t>P-175</t>
  </si>
  <si>
    <t>BP4A1C10</t>
  </si>
  <si>
    <t>Cable de fibra òptica per a ús interior, amb 12 fibres del tipus multimode 50/125, estructura interior multitub (estructura ajustada), protecció interior de fibra de vidre, amb coberta de poliolefina de baixa emissió de fums i opacitat reduïda i no propagador de la flama segons UNE-EN 60332-1-2</t>
  </si>
  <si>
    <t>P-176</t>
  </si>
  <si>
    <t>BP4AJJ20</t>
  </si>
  <si>
    <t>Cable de xarxa de fibra òptica amb fibra multimode 50/125, connector LC/LC duplex, de 2 m de llargària</t>
  </si>
  <si>
    <t>P-177</t>
  </si>
  <si>
    <t>BP4AJJX1</t>
  </si>
  <si>
    <t xml:space="preserve">Pigtail de Fibra Òptica 50/125 OM4, amb connector LC simple. Referència 204-320. Perduda màxima inserció &lt;0.3dB. Atenuació màxima a 1300nm de = 1.0dB. aixafament: 400N/m. Foc: IEC332-1. Temperatura de funcionament: -20°C a +70 °C. Conforme: Compliment de RoHS, ISO/IEC 11801:2002, EN50173 -1:2002, ANSI TIA/EIA 568B, de 2m de longitud, marca Excel </t>
  </si>
  <si>
    <t>P-178</t>
  </si>
  <si>
    <t>BP7ZDTX1</t>
  </si>
  <si>
    <t xml:space="preserve">Mòdul de FO OM4 amb 6LC Dúplex, dóna servei a 12FO, per a inserció en Panell Buit Ref.100-230/1. Inclou cassetes d'entroncament per a fusió . No inclou pigtails.  Excel o equivalent de color blau, amb inserció per darrera al panell. Marca Excel </t>
  </si>
  <si>
    <t>P-179</t>
  </si>
  <si>
    <t>BP7ZDTX2</t>
  </si>
  <si>
    <t xml:space="preserve">Panell Buit de 1u per a amb espais per a 8 mòduls , permet instal·lar en 1u enllaços de FO i de Coure . Per a mòduls Ref 100-235/6/7 de Coure i mòduls de FO Ref.201-600/1/2. Color Plata Ref. 100-231 marca Excel. Panell dedicat a donar servei a enlllaços troncals als racks secundaris. </t>
  </si>
  <si>
    <t>P-180</t>
  </si>
  <si>
    <t>BP74SHX1</t>
  </si>
  <si>
    <t>Rack Environ sèrie CR de 42U d'alçada , Ample 800 i fons 800. Referència 542-4288-GSBF-BK, fabricat en acer galvanitzat, porta davantera de cristall, porta posterior de metall, Panells laterals removibles que proporciona un accés de 360 graus. Accés de cables tant per la part superior com a inferior amb raspall d'entrada. Color disponible negre RAL9004 i gris perla RAL9002 capacitat màxima de càrrega de 600 kg, subministrat amb rodes i suports de fixació. Conforme a les normatives : ANSI/EIA-310-E, IEC 60297-2, DIN 41494 part 1 &amp; 7, de les característiques tècniques indicades en les especificacions de projecte. Fins i tot ventiladors per a refrigeració interna de l'armari i tapes cegues en les zones no utilitzades del rack, dotat amb safata superior amb 4 ventiladors amb termoregulador i sonda temperatura exterior, cable d'alimentació estàndard de 2 m de longitud CEE22/13A per a alimentació de ventiladors, 1 regleta d'alimentació 19´´ amb 8 endollis tipus schuko amb panell de protecció elèctrica 16 amperes i interruptor cadascuna, amb cable de 3 m, connexió pren de terra</t>
  </si>
  <si>
    <t>P-181</t>
  </si>
  <si>
    <t>BP7ZDTX3</t>
  </si>
  <si>
    <t xml:space="preserve">Panell Buit de 1u per a amb espais per a 4 mòduls , permet instal·lar en 1u enllaços de FO i de Coure . Per a mòduls Ref 100-235/6/7 de Coure i mòduls de FO Ref.201-600/1/2.  Color Plata Panell dedicat per a rebre l'enllaç troncal desde el CPD.  </t>
  </si>
  <si>
    <t>P-182</t>
  </si>
  <si>
    <t>BP434670</t>
  </si>
  <si>
    <t>Cable per a transmissió de dades amb conductors de coure, de 4 parells, categoria 6 U/UTP, aïllament de poliolefina i coberta de poliolefina, de baixa emissió de fums i opacitat reduïda, no propagador de l'incendi segons UNE-EN 50266</t>
  </si>
  <si>
    <t>P-183</t>
  </si>
  <si>
    <t>BP7311X1</t>
  </si>
  <si>
    <t>Pressa de dades amb conexcionat sense eines, sense pantalla en format Keystone RJ45 amb obertura en papallona de perfil baix amb una profunditat màxima de 28 mm de Categoria 6A per a transmissió de dades fins a 10Gigabit Ethernet en color negre/blanc. Referència 100-182. Entrada de cable: posterior , superior i inferior. Contacte RJ45: Bronze Fosforós niquelat amb revestiment d'or de 50 micropulgades. Contactes IDC: Aliatge de Bronze Fosforós niquelat, complint la normativa ISO/IEC 11801:2011 (Ed. 2.2), EN 50173-1:2011, EN 50173-2:2007 (incloent-hi l'esmena A1:2010), ANSI/TIA-568-C. 2:2009, IEC 60603-7-41:2010, marca Excel</t>
  </si>
  <si>
    <t>P-184</t>
  </si>
  <si>
    <t>BP43C450</t>
  </si>
  <si>
    <t>Cable de xarxa de 4 parells, amb 2 connectors RJ45 categoria 6 U/UTP, d'1,6 a 3,2 m de llargària</t>
  </si>
  <si>
    <t>P-185</t>
  </si>
  <si>
    <t>BP7EW100</t>
  </si>
  <si>
    <t>Punt d'acces inalambric a 2,4/5 GHz, compatible amb norma IEEE 802.11 b/g/n/ac, amb antenes omnidireccionals de 5 dBi de guany, amb protocols de seguretat WEP,WPA i WPA2, amb alimentació i PoE/PoE+ segons normes IEE 802.3 af/at, per a ús interior</t>
  </si>
  <si>
    <t>P-186</t>
  </si>
  <si>
    <t>BG67111X1</t>
  </si>
  <si>
    <t xml:space="preserve">Roseta de terminació per a encastar i integrar en conjunt portamercanismes, ivori, frontal per a 1 mòdul que permet l'accés a les connexions fins i tot amb la roseta instal·lada, connectors RJ-45 per a dades de categoria 6A amb guardapols, amb accessos de cable posteriors, laterals i inferiors, inclou garantia de component de 25 anys, sèrie SIMON 82 </t>
  </si>
  <si>
    <t>P-187</t>
  </si>
  <si>
    <t>BG67111X2</t>
  </si>
  <si>
    <t xml:space="preserve">Roseta de 2 mòduls de terminació per a encastar i integrar en conjunt portamercanismes, ivori, frontal per a 1 mòdul que permet l'accés a les connexions fins i tot amb la roseta instal·lada, connectors RJ-45 per a dades de categoria 6A amb guardapols, amb accessos de cable posteriors, laterals i inferiors, inclou garantia de component de 25 anys, sèrie SIMON 82 </t>
  </si>
  <si>
    <t>P-188</t>
  </si>
  <si>
    <t>BG67111X3</t>
  </si>
  <si>
    <t xml:space="preserve">roseta de 4 mòduls de terminació per a encastar i integrar en conjunt portamercanismes, ivori, frontal per a 1 mòdul que permet l'accés a les connexions fins i tot amb la roseta instal·lada, connectors RJ-45 per a dades de categoria 6A amb guardapols, amb accessos de cable posteriors, laterals i inferiors, inclou garantia de component de 25 anys, sèrie SIMON 82 </t>
  </si>
  <si>
    <t>P-189</t>
  </si>
  <si>
    <t>BPPOCAT6</t>
  </si>
  <si>
    <t>Certificació de punt de veu i dades segons normariva iso 11801 classe e i etiquetatge.</t>
  </si>
  <si>
    <t>P-190</t>
  </si>
  <si>
    <t>P-191</t>
  </si>
  <si>
    <t>BP7ZPRX1</t>
  </si>
  <si>
    <t xml:space="preserve">Panell de connexió angular Buit amb capacitat per a 24 connectors RJ45, per a muntatge en rack de 19´´ i 1U d'alçada , amb safata posterior per a la correcta fixació del cable i radi de curvatura . Referència 100-023. Ample 19´´ (482.5mm), alçada 1u (44mm),en color negre. Frontal Pla i amb capacitat de instal·lar 12 Presses de dades amb direcció a l'esquerra i 12 Presses de dades amb direcció a la dreta , el que redueix el radi de curvatura dels fuetons. No necessita passa fils horitzontal, (fer servir la pressa de dades angular negre Ref.100-213), marca Excel o equivalent.  </t>
  </si>
  <si>
    <t>P-192</t>
  </si>
  <si>
    <t>P-193</t>
  </si>
  <si>
    <t>BPA1U210</t>
  </si>
  <si>
    <t>Càmera domo per a circuit tancat de TV (CTTV), color de 1/4'', resolució 460 línies, zoom òptic x22 i zoom electrònic x12, sensibilitat de 0,02 lux, 360º de gir continu, alimentació a 24 Vac, receptor de telemetria multiprotocol, per a ús interior, amb bombolla transparent o fumada i amb suport per a muntar encastat</t>
  </si>
  <si>
    <t>P-194</t>
  </si>
  <si>
    <t>BMD62400</t>
  </si>
  <si>
    <t>Conductor blindat i apantallat, de 4x0,22 mm2</t>
  </si>
  <si>
    <t>BM132121</t>
  </si>
  <si>
    <t>Sirena electrònica per a instal·lació analògica, nivell de potència acústica 93 dB, alimentada des del llaç, amb senyal lluminós i so multitò, grau de protecció IP-54, fabricada segons la norma UNE-EN 54-3, per a col·locació interior</t>
  </si>
  <si>
    <t>BMY13000</t>
  </si>
  <si>
    <t>Part proporcional d'elements especials per a sirenes</t>
  </si>
  <si>
    <t>BG22H510</t>
  </si>
  <si>
    <t>Tub flexible corrugat de plàstic sense halògens, de 16 mm de diàmetre nominal, aïllant i no propagador de la flama, de baixa emissió de fums i sense emissió de gasos tòxics ni corrosius, resistència a l'impacte de 2 J, resistència a compressió de 320 N i una rigidesa dielèctrica de 2000 V</t>
  </si>
  <si>
    <t>P-195</t>
  </si>
  <si>
    <t>BMD23210</t>
  </si>
  <si>
    <t>Contacte magnètic cablejat, cos de plàstic ABS, per a muntatge superficial, interruptor reed totalment encapsulat en ampolla de poliuretà, obertura màxima operativa 17 mm (12 mm per a portes de ferro), amb contacte NC d'alarma i tamper, inclòs cable de 4 fils de 2 m de llargària, grau de protecció IP 67 i amb certificat de grau 3 segons UNE-EN 50131-2-6</t>
  </si>
  <si>
    <t>P-196</t>
  </si>
  <si>
    <t>BMDWX001</t>
  </si>
  <si>
    <t>P-197</t>
  </si>
  <si>
    <t>BMP3X001</t>
  </si>
  <si>
    <t>Controlador IP multiporta per connexió a sistema de control de accesos del Hospital, inclou connexió al bus de seguretat de Planta Baixa en el punt indicat en plànols. Marca ACCESOR model a especificar segons sistema de seguretat existente al Hospital. F</t>
  </si>
  <si>
    <t>P-198</t>
  </si>
  <si>
    <t>P-199</t>
  </si>
  <si>
    <t>BMP4U001</t>
  </si>
  <si>
    <t>Interfície entre el lector de targetes i el controlador central d'accés, per a 2 lectors de targetes</t>
  </si>
  <si>
    <t>P-200</t>
  </si>
  <si>
    <t>BMD7ZCX1</t>
  </si>
  <si>
    <t>Lector de proximitat amb autenticació i xifrat de dades mitjançant algorismes d'encriptació AES i 3DES d'alta seguretat, compatible amb sistema de seguretat existent al Hospital marca ACCESOR, indicació òptic-acústica d'estats, muntat encastat. Inclou mecanisme/polsador d'obertura de porta en costat oposat amb marc embellidor de model E2 de GIRA.</t>
  </si>
  <si>
    <t>P-201</t>
  </si>
  <si>
    <t>BMDW100C</t>
  </si>
  <si>
    <t>Pany elèctric de clau tubular, per a muntar a caixa</t>
  </si>
  <si>
    <t>P-202</t>
  </si>
  <si>
    <t>BMP3CAX1</t>
  </si>
  <si>
    <t>Muntatge, connexió, proves i posada en servei de sistema d'Avís Emergència Assistència Minusvàlid compost per:
- Aplicació de programari ELEACARE de ELEA SOLUCIONS o equivalent prèvia aprovació de la propietat i la direcció facultativa. Configuració en PC Recepció per a recepció d'avisos del sistema.
- Passarel·la ELEA-GW per a la supervisió i el control de dispositius de forma bidireccional a través de protocols sense fils standards com Enocean i connectar-los amb IoT. Recepció d'avisos originats per sensors en les condícies i banys de l'edifici.
- Integració en xarxa Ethernet IP de l'edifici.
- Llicències.</t>
  </si>
  <si>
    <t>P-203</t>
  </si>
  <si>
    <t>BMP3CAX2</t>
  </si>
  <si>
    <t>P-204</t>
  </si>
  <si>
    <t>BGA21X001</t>
  </si>
  <si>
    <t>Mecanismo de llamada y señalización para baños asistidos, según CTE DB SUA 3, permitiendo al usuario saber que su llamada ha sido recibida. Modelo ELEA-TOUCH de ELEA SOLUCIONES o equivalente. Incluye mecanismo de llamada por pulsador y tirador con cordón de altura variable con comunicación inalámbrica estándar ENOCEAN ISO/IEC 14543-3-10, incluye fuente de alimentación 5V - 24V, conexión a circuito complementario (grupo) y batería de emergencia. Incluso caja de empotrar, montaje, cableado, verificación y documentación técnica.  Incluyendo cableado, caja de conexión, etc. Incluso instalación y pruebas, con todos los medios, accesorios y operaciones necesarias para su correcta instalación.</t>
  </si>
  <si>
    <t>P-205</t>
  </si>
  <si>
    <t>BGA21X002</t>
  </si>
  <si>
    <t>Balisa acústic lluminosa per a banys assistits per a instal·lació en paret, segons CTE DB SUA 3,. Model ELEA-LIGHT de ELEA SOLUCIONS o equivalent. Inclou led d'alta intensitat i diferenciació de senyals lluminosos, brunzidor, comunicació sense fil estàndard ENOCEAN ISO/IEC 14543-3-10. Inclou font d'alimentació 5V - 24V, connexió a circuit complementari (grup) i bateria d'emergència. Fins i tot muntatge, cablejat, verificació i documentació tècnica.  Incloent cablejat, caixa de connexió, etc. Fins i tot instal·lació i proves, amb tots els mitjans, accessoris i operacions necessàries per a la seva correcta instal·lació.</t>
  </si>
  <si>
    <t>P-206</t>
  </si>
  <si>
    <t>BP12AX01</t>
  </si>
  <si>
    <t>Sistema de repartiment de CATV per a distribució en edifici compost de:
MINI- REPART.5..2400*MHz ´´EasyF´´ 2D 4,3/4dB model 543503 de TELEVES o equivalent,
MINI- DERIV. 5...2400*MHz ´´EasyF´´ 2D 12*dB TA model 542503 de TELEVES o equivalent,
MINI- REPART.5..2400*MHz ´´EasyF´´ 3D 8,5/7,5dB model 543603 de TELEVES o equivalent,
Inclou p.p. de resistències de tancament, col·locació, connexió, i ajust; construït segons reglament de ICT. Completament instal·lada segons les especificacions de la direcció tècnica. Fins i tot instal·lació i proves, amb tots els mitjans, accessoris i operacions necessàries per al seu correcte funcionament.</t>
  </si>
  <si>
    <t>P-207</t>
  </si>
  <si>
    <t>BP3312X3</t>
  </si>
  <si>
    <t>Controlador i gestor de sistema, 8 entrades àudio commutades a 4 sortides d'àudio, gestor via 2 canals de missatges pregrabats integrat. Sota consum d'alimentació en la manera d'espera, excel·lent qualitat del so: més de 106 dB de relació senyal a soroll, fins a 85 minuts d'emmagatzematge digital intern de missatges. El controlador processa, supervisa, i controla totes les funcions d'àudio en el sistema. Ampliable fins a 492 zones i 16 estacions de trucada. Inclosos, supervisió interna i d'unitats  externes. El controlador ve equipat amb 12 zones, 18 entrades de contacte GPI, 19 sortides de contacte GPO, i gestiona una càrrega d'altaveus de fins a 2000 W de potència. Addicionalment, el numero de zones i potència són ampliables afegint fins a 20 enrutadors externs i 40 amplificadors de  2x 500W, certificat EVAC segons UNE-EN 54-16, Alimentació de corrent continu 21–32 V CC., dimensions 19´´/2U. Model PVA-4CR12 de BOSCH o equivalent. Inclòs p.p de tub, connexions, instal·lació i proves, amb tots els mitjans, accessoris i operacions necessàries pel seu correcte funcionament.</t>
  </si>
  <si>
    <t>P-208</t>
  </si>
  <si>
    <t>BP31UX01</t>
  </si>
  <si>
    <t>Amplificador d'àudio professional de 2x 500 W, funciona des de la xarxa elèctrica i des d'una font d'alimentació de CC. La tensió de sortida està galvànicament aïllada, supervisió constant per a detectar fallades de connexió a terra, manera d'estalvi d'energia i ventiladors de temperatura controlada redueixen el consum d'energia i els nivells de soroll. Les funcions de control i supervisió mitjançant el bus CA. Sortida flotant de 100 V o sortida de potència de 70 V,  etapa amplificadora d'alt rendiment en tecnologia de classe D, protegit contra ralentí i curtcircuit de sortides, alimentació 120 a 240 V (50/60 Hz) o reserva d'emergència de 24 V CC.  Memòria FLAIX no volàtil per a les dades de configuració, supervisió interna i de línies d'altaveus,  relés d'àudio integrats, certificat EVAC segons UNE-EN 54-16,  dimensions 19´´/2U.  Model PVA-2P500 de BOSCH o equivalent. Inclòs p.p de tub, connexions, instal·lació i proves, amb tots els mitjans, accessoris i operacions necessàries pel seu correcte funcionament.</t>
  </si>
  <si>
    <t>P-209</t>
  </si>
  <si>
    <t>BP3312X1</t>
  </si>
  <si>
    <t>Estació de trucada bàsica fins a 492 zones, micròfon de coll flexible amb protecció *antirruido i supervisió permanent, 20 tecles, pantalla LC il·luminada i altaveu integrat. Les funcions de control i supervisió mitjançant el bus CA. Pot modificar-se per a adaptar-la a les necessitats de l'usuari connectant fins a cinc extensions d'estació de cridada PVA-20CSE, cadascuna d'elles amb 20 botons de selecció personalitzables. Altres propietats: 5 tecles de menú/funció (preprogramades): 1 indicador verd o 1 indicador groc per cada botó, 15 botons de selecció (personalitzables): dos indicadors (verd/vermell) per cada botó, etiqueta amb coberta transparent: l'etiqueta pot canviar-se en qualsevol moment, pot utilitzar-se com a dispositiu independent o de sobretaula/encastat en un bastidor, supervisió interna amb registre d'errors:  conforme amb totes les normes nacionals i internacionals rellevants, fàcil configuració: ús de l'assistent de configuració o del programari IRIS-*Net, port CA BUS 10, 20 o 62,5 kbit/s, 1 RJ-45, longitud màxima 1000 m certificat EVAC segons UNE-EN 54-16, model PVA-15CST de BOSCH o equivalent. Inclòs p.p de tub, connexions, instal·lació i proves, amb tots els mitjans, accessoris i operacions necessàries pel seu correcte funcionament.</t>
  </si>
  <si>
    <t>P-210</t>
  </si>
  <si>
    <t>BP3312X2</t>
  </si>
  <si>
    <t>Pack de 6 targetes de supervisió de final de línia d'altaveus, detecció de to pilot en línies d'altaveus de 100 V, indicacions LED del to pilot, possibilitat de connexió en cadena per a supervisió de diverses zones en un únic contacte d'entrada, encaixa espais proveïts en altaveus específics de Bosch, connexió retorno 2-fils, certificació EN 5416, certificat EVAC segons UNE-EN 54-16, model PLN-1EOL de BOSCH o equivalent. Inclòs p.p de tub, connexions, instal·lació i proves, amb tots els mitjans, accessoris i operacions necessàries pel seu correcte funcionament.</t>
  </si>
  <si>
    <t>P-211</t>
  </si>
  <si>
    <t>BP74J8X1</t>
  </si>
  <si>
    <t>Armari de 18U d'altura i amplària normalitzada de 19''. Fons 800 mm. Entrada de cables superior. Panells d'acer de 15 dècimes i acabats amb pintura epoxi. Inclou rodes i panells practicables. Quan se subministra muntat inclou tots els elements necessaris per a albergar i connectar els equips que componen el sistema de megafonia, amb el funcionament verificat i l'adequada documentació tècnica. Model SNTR amb ventilador de 4 rotors per accionament de termòstat de BOSCH o equivalent . Totalment muntat,cablejat, connexió, etiquetatge, incloent porta de cristall amb clau i subjecció a paret. Totalment instal·lada amb tots els mitjans necessaris per a la seva correcta instal·lació.</t>
  </si>
  <si>
    <t>P-212</t>
  </si>
  <si>
    <t>BP31U0X2</t>
  </si>
  <si>
    <t>Sistema d'alimentació de rack de megafonia, fins i tot establert connexió de control,  per a protecció contra caigudes en tensió i *sobretensiones, segons l'EN-54-4 amb certificat EVAC segons EN 544. Es disposarà d'indicadors mitjançant pilots LED en el rack de megafonia de: estat de l'alimentació, estat de les bateries i fallada de la tensió de sortida. Inclòs p.p de tub, connexions, instal·lació i proves, amb tots els mitjans, accessoris i operacions necessàries pel seu correcte funcionament.</t>
  </si>
  <si>
    <t>P-213</t>
  </si>
  <si>
    <t>P-214</t>
  </si>
  <si>
    <t>BP34X001</t>
  </si>
  <si>
    <t>P-215</t>
  </si>
  <si>
    <t>BP31U0X3</t>
  </si>
  <si>
    <t>Carregador de bateries d'emergència, segons UNE-EN 54-4, model PLN-24CH12 de BOSCH o equivalent. Fins i tot font d'alimentació, sortides protegides i protecció contra caigudes de tensió i *sobretensiones amb p.p de material auxiliar, connexions, instal·lació i proves, amb tots els mitjans, accessoris i operacions necessàries pel seu correcte funcionament.</t>
  </si>
  <si>
    <t>P-216</t>
  </si>
  <si>
    <t>BP31U0X1</t>
  </si>
  <si>
    <t>Bateries d'emergència, segons UNE-EN 54-4, model IPS-BAT12V-45AH de BOSCH o equivalent. Inclòs p.p de material auxiliar, connexions, instal·lació i proves, amb tots els mitjans, accessoris i operacions necessàries pel seu correcte funcionament.</t>
  </si>
  <si>
    <t>P-217</t>
  </si>
  <si>
    <t>BP3511X1</t>
  </si>
  <si>
    <t>Altaveu, 2,5´´, 6W/90*dB, 85 Hz a 20 kHz, gran angle obertura 180°/4kHz/-6dB, ABS, blanc RAL 9003, IP44, 100V, certificat EVAC segons UNE-EN 54-24. Inclou accessoris d'instal·lació i cúpula ignífuga. Fabricat d'acer i dissenyat segons norma de seguretat i instal·lació EN 60065. Certificat per agència autoritzada segons norma EN54-24, model LC5-WC06E4 de BOSCH o equivalent. Inclou part proporcional de tubs, caixes, cablejat, etc. Totalment instal·lada i tots els mitjans necessaris per a la seva correcta instal·lació segons normativa EN-54.</t>
  </si>
  <si>
    <t>P-218</t>
  </si>
  <si>
    <t>BP3511X2</t>
  </si>
  <si>
    <t>Altaveu modular de sostre, 6´´,12W/100dB, coaxial de 2-vies, qualitat musical, reixeta acer, blanc RAL 9010, 100V. Per a sostres alts, amb accessoris de muntatge, certificat EVAC segons UNE-EN 54-24. Inclou accessoris d'instal·lació i cúpula ignífuga. Fabricat d'acer i dissenyat segons norma de seguretat i instal·lació EN 60065. Certificat per agència autoritzada segons norma EN54-24, model  LC1-UM12E8 de BOSCH o equivalent. Inclou part proporcional de tubs, caixes, cablejat, etc. Totalment instal·lada i tots els mitjans necessaris per a la seva correcta instal·lació segons normativa EN-54.</t>
  </si>
  <si>
    <t>P-219</t>
  </si>
  <si>
    <t>P-220</t>
  </si>
  <si>
    <t>P-221</t>
  </si>
  <si>
    <t>C1501800</t>
  </si>
  <si>
    <t>Camió per a transport de 12 t</t>
  </si>
  <si>
    <t>P-222</t>
  </si>
  <si>
    <t>C1311440</t>
  </si>
  <si>
    <t>Pala carregadora sobre pneumàtics de 15 a 20 t</t>
  </si>
  <si>
    <t>P-223</t>
  </si>
  <si>
    <t>B2RA7580</t>
  </si>
  <si>
    <t>P-224</t>
  </si>
  <si>
    <t>B7C9H8M0</t>
  </si>
  <si>
    <t>Placa semirígida de llana mineral de roca, segons UNE-EN 13162, de densitat 26 a 35 kg/m3 de 60 mm de gruix, amb una conductivitat tèrmica &lt;= 0,037 W/mK, resistència tèrmica &gt;= 1,622 m2.K/W</t>
  </si>
  <si>
    <t>B6B11311</t>
  </si>
  <si>
    <t>Muntant de planxa d'acer galvanitzat, en paraments verticals amb perfils 70 mm d'amplària</t>
  </si>
  <si>
    <t>B6B12311</t>
  </si>
  <si>
    <t>Canal de planxa d'acer galvanitzat, en paraments horitzontals amb perfils 70 mm d'amplària</t>
  </si>
  <si>
    <t>P-225</t>
  </si>
  <si>
    <t>P-226</t>
  </si>
  <si>
    <t>B7C9R8M0</t>
  </si>
  <si>
    <t>Placa semirígida de llana mineral de roca (MW), de densitat 46 a 55 kg/m3, de 60 mm de gruix, amb una conductivitat tèrmica &lt;= 0,037 W/mK i resistència tèrmica &gt;= 1,622 m2.K/W</t>
  </si>
  <si>
    <t>B0CC3410</t>
  </si>
  <si>
    <t>Placa de guix laminat resistent al foc (F) i gruix 15 mm, amb vora afinada (BA), segons la norma UNE-EN 520</t>
  </si>
  <si>
    <t>P-227</t>
  </si>
  <si>
    <t>B0CC2310</t>
  </si>
  <si>
    <t>Placa de guix laminat hidròfuga (H) i gruix 12,5 mm, segons la norma UNE-EN 520</t>
  </si>
  <si>
    <t>P-228</t>
  </si>
  <si>
    <t>P-229</t>
  </si>
  <si>
    <t>B7C9R8L0KXQG</t>
  </si>
  <si>
    <t>Panell semirrígid de llana de roca, gruix 60 mm, llarg 1,35 m, amplària 0,40 m, conductivitat tèrmica &lt;= 0,036 W/(mK) a 10ºC, ref. 13837 de la serie Envà sec, divisoris d'ISOVER</t>
  </si>
  <si>
    <t>P-230</t>
  </si>
  <si>
    <t>B7C4B400</t>
  </si>
  <si>
    <t>Placa semirígida de llana mineral de vidre per a aïllaments (MW), segons UNE-EN 13162, de gruix 40 mm, amb una conductivitat tèrmica &lt;= 0,032 W/mK, resistència tèrmica &gt;= 1,25 m2.K/W</t>
  </si>
  <si>
    <t>P-231</t>
  </si>
  <si>
    <t>C200X000</t>
  </si>
  <si>
    <t>Barrejadora-bombejadora per a morters i guixos projectats</t>
  </si>
  <si>
    <t>B7D20021</t>
  </si>
  <si>
    <t>Morter de ciment i perlita amb vermiculita de 500 kg/m3 de densitat, en sacs</t>
  </si>
  <si>
    <t>P-232</t>
  </si>
  <si>
    <t>P-233</t>
  </si>
  <si>
    <t>Placa poliestirè expandit 10+30 AL amb unes dimensions de 2600x1200x40 mm, ref. 140311 de la sèrie POLYPLAC XPE de KNAUF GMBH</t>
  </si>
  <si>
    <t>P-234</t>
  </si>
  <si>
    <t>P-235</t>
  </si>
  <si>
    <t>B83ZA700</t>
  </si>
  <si>
    <t>Perfileria de planxa d'acer galvanitzat amb perfils entre 75 a 85 mm d'amplària</t>
  </si>
  <si>
    <t>P-236</t>
  </si>
  <si>
    <t>P-237</t>
  </si>
  <si>
    <t>B867U01X</t>
  </si>
  <si>
    <t>Subministrament i col·locació de revestiment de paret de policarbonat  Lexan Cliniwall, o equivalent, en plaques de 3.050 x 1.250 x 1,7 mm,  classificació de reacció al foc B S1, d0,adherit químicament a parets amb adhesiu de dispersió aquosa sèrie 2000 S de Rayt, juntes segellades amb màstic de color a joc amb el revestiment escollit, tant entre plaques col·locades en línia recte,  com en angles còncaus, no així en el tractament dels angles convexes els quals es doblegaran en fred amb ajuda de màquines elèctriques</t>
  </si>
  <si>
    <t>P-238</t>
  </si>
  <si>
    <t>A013D000</t>
  </si>
  <si>
    <t>Ajudant pintor</t>
  </si>
  <si>
    <t>A012D000</t>
  </si>
  <si>
    <t>Oficial 1a pintor</t>
  </si>
  <si>
    <t>B8ZA1000</t>
  </si>
  <si>
    <t>SEGELLADORA</t>
  </si>
  <si>
    <t>B89ZPD00</t>
  </si>
  <si>
    <t>PINTURA PLASTICA PER A INTERIORS</t>
  </si>
  <si>
    <t>P-239</t>
  </si>
  <si>
    <t>P-240</t>
  </si>
  <si>
    <t>B89ZPE50</t>
  </si>
  <si>
    <t>l</t>
  </si>
  <si>
    <t>Pintura epoxi bicomponent, per a sistemes de protecció de l'acer</t>
  </si>
  <si>
    <t>B89ZPP60</t>
  </si>
  <si>
    <t>Pintura de poliuretà bicomponent, per a sistemes de protecció de l'acer</t>
  </si>
  <si>
    <t>P-241</t>
  </si>
  <si>
    <t>B7C2P100</t>
  </si>
  <si>
    <t>Planxa de poliestirè expandit elastificat de 10 mm de gruix</t>
  </si>
  <si>
    <t>P-242</t>
  </si>
  <si>
    <t>B9PZ1400</t>
  </si>
  <si>
    <t>Cordó de PVC de 4 mm de diàmetre</t>
  </si>
  <si>
    <t>B9P1U03X</t>
  </si>
  <si>
    <t>Subministrament i instal·lació de paviment vinílic homogeni en rotlle, de 200cm d'amplada e: 2,25mm model Optima de Tarkett o equivalent. Color a definir per la DF. Amb juntes termosellades i col·locat d'acord amb les prescripcions del fabricant . Inclou pasta allisadora, fins a un gruix de 2 mm. Tot segons prescripcions del fabricant</t>
  </si>
  <si>
    <t>P-243</t>
  </si>
  <si>
    <t>B0711010</t>
  </si>
  <si>
    <t>Adhesiu cimentós tipus C1 segons norma UNE-EN 12004</t>
  </si>
  <si>
    <t>B9U6900X</t>
  </si>
  <si>
    <t>Sòcol de material sintètic, sorra i pols de marbre aglomerats amb resines de polièster de 10 cm d'alçària i 12 mm de gruix, de color llis</t>
  </si>
  <si>
    <t>P-244</t>
  </si>
  <si>
    <t>P-245</t>
  </si>
  <si>
    <t>P-246</t>
  </si>
  <si>
    <t>BABG0024</t>
  </si>
  <si>
    <t xml:space="preserve">Porta d'armari de dos fulles tallafoc EI2C-60homologada en laboratori autoritzat, d'acer. Bastiment preformat d'acer per pintar de 2mm de gruix, llana de roca interior i perfil per soldar a premarc. Revestit per la cara de passadís amb HPL e:3mm, enrassada amb el del passadís. Inclou pany per embotir inox, forat pany de clau de companyia. Mides i sentit obertura segons planols. </t>
  </si>
  <si>
    <t>P-247</t>
  </si>
  <si>
    <t>P-248</t>
  </si>
  <si>
    <t>P-249</t>
  </si>
  <si>
    <t>P-250</t>
  </si>
  <si>
    <t>BAM2U010</t>
  </si>
  <si>
    <t>Porta corredera d'apertura automàtica, d'una fulla de 100x210 cm, i vidre lateral fix de 120x210 cm, amb vidres laminars 5+5 mm amb perfil superior e inferior d'alumini, llinda amb mecanismes i tapa d'alumini, 2 radars detectors de presència, 1 cèl·lula fotoelèctrica de seguretat i quadre de comandament de 4 posicions</t>
  </si>
  <si>
    <t>P-251</t>
  </si>
  <si>
    <t>BAQD0002</t>
  </si>
  <si>
    <t>Porta interior corredissa formada per  bastiment perimetral de compacte fenòlic de 10mm sobre fusta dura de 27x33mm, ànima de llana de roca. Cares de tauler MDF hidròfug de 7mm revestit HPL de 0,9mm, color a definir per DF. Contramarc metàl·lic Eclisse model Syntesis (sense tapajuntes) o equivalent per a cartró guix amb guia de rail extraïble d'alumini 6060 norma UNI 9006: 1 i carros de lliscament amb coixinets de boles revestits amb niló 6,6 elastomèric durabilitat 100.000 cicles UNI EN 1527,amb  perfils de xapa galvanitzada SK 0.9 mm de gruix, compost de 14 travessers horitzontals, muntants verticals reforçats, travesser superior metàl·lic. Bastiment de platina d'acer lacat e:8mmL</t>
  </si>
  <si>
    <t>P-252</t>
  </si>
  <si>
    <t>BAQD000E</t>
  </si>
  <si>
    <t>porta batent</t>
  </si>
  <si>
    <t>P-253</t>
  </si>
  <si>
    <t>BAQD0004</t>
  </si>
  <si>
    <t>Porta formada per una fulla batent de 80, de 43cm de gruix amb bastiment perimetral de compacte fenòlic de 10mm sobre fusta dura de 27x33mm, ànima de llana de roca. Cares de tauler MDF hidròfug de 7mm revestit HPL de 0,9mm, color a definir per DF. Bastiment de fusta interior, revestit amb panell de MDF hidròfug 11mm aplacat amb HPL de 0,90mm</t>
  </si>
  <si>
    <t>P-254</t>
  </si>
  <si>
    <t>BAQD003</t>
  </si>
  <si>
    <t>porta de fulla batent</t>
  </si>
  <si>
    <t>P-255</t>
  </si>
  <si>
    <t>BAQD0006</t>
  </si>
  <si>
    <t>P-256</t>
  </si>
  <si>
    <t>BAQD000X</t>
  </si>
  <si>
    <t>P-257</t>
  </si>
  <si>
    <t>B66E9333</t>
  </si>
  <si>
    <t>Mòdul de porta de vidre d'una fulla batent de 10 mm de gruix i 82,5x210 cm de llum de pas, amb mecanisme de fre, inclosa la ferramenta, per a mampara modular amb perfils d'alumini</t>
  </si>
  <si>
    <t>P-258</t>
  </si>
  <si>
    <t>B66E0539</t>
  </si>
  <si>
    <t>Mampara modular de 80 mm de gruix, formada per doble tauler de partícules aglomerades de fusta i vidre revestit amb melamina de 16 mm de gruix a la part inferior, i envidriament amb doble vidre laminar de seguretat de 3+3 de gruix, espai interior reblert de llana mineral de roca, sòcol inferior i remat superior d'alumini, amb sistema de suspensió sobre perfileria oculta d'alumini extrusionat i junts termoplàstics per al segellat dels vidres i del perímetre dels taulers</t>
  </si>
  <si>
    <t>P-259</t>
  </si>
  <si>
    <t>B0A5AA00</t>
  </si>
  <si>
    <t>Cargol autoroscant amb volandera</t>
  </si>
  <si>
    <t>BB12Z152</t>
  </si>
  <si>
    <t>ml</t>
  </si>
  <si>
    <t>barana tipus S09, d'acer galvanitzat pintat  A/37-B, d'alçaria 215cm, amb passamà de platina 90.8mm i muntants de tubs 90.20.2mm c/10cm, dues pletines corregudes de 90.8 a la part inferior ancorat al forjat i/o als graons de l'escala, fixat amb platines i tacs quimics, 13 pletines 100.8cm a tota l'alçaria. Incloent Incloent dues mans wach primmer i dues mans d'acabat amb esmalt de poliureta tot tipus de materials i operacions auxiliars necessaries</t>
  </si>
  <si>
    <t>P-260</t>
  </si>
  <si>
    <t>BB14F960</t>
  </si>
  <si>
    <t>Pasamano de acero inoxidable 1.4301 (AISI 304) de 30 mm de diámetro, acabado pulido y abrillantado, con soporte de varillas acero Ø4mm</t>
  </si>
  <si>
    <t>P-261</t>
  </si>
  <si>
    <t>BC1K1500</t>
  </si>
  <si>
    <t>Mirall de lluna incolora de 5 mm de gruix</t>
  </si>
  <si>
    <t>B7J5009A</t>
  </si>
  <si>
    <t>Massilla per a segellats d'aplicació amb pistola de base poliuretà de polimerització ràpida monocomponent</t>
  </si>
  <si>
    <t>P-262</t>
  </si>
  <si>
    <t>BDY3E200</t>
  </si>
  <si>
    <t>Element de muntatge per a tub de polipropilè, D=40 mm</t>
  </si>
  <si>
    <t>BDW3E200</t>
  </si>
  <si>
    <t>Accessori genèric per a tub de polipropilè, D=40 mm</t>
  </si>
  <si>
    <t>BD136270</t>
  </si>
  <si>
    <t>Tub de polipropilè de paret tricapa per a evacuació insonoritzada, de DN 40 mm, amb junt elàstic</t>
  </si>
  <si>
    <t>P-263</t>
  </si>
  <si>
    <t>BD1VU110</t>
  </si>
  <si>
    <t>Vàlvula antiretorn per a xarxes de sanejament, de diàmetre 110 mm.</t>
  </si>
  <si>
    <t>P-264</t>
  </si>
  <si>
    <t>BD1VU160</t>
  </si>
  <si>
    <t>Vàlvula antiretorn per a xarxes de sanejament, de diàmetre 160 mm.</t>
  </si>
  <si>
    <t>P-265</t>
  </si>
  <si>
    <t>P-266</t>
  </si>
  <si>
    <t>BDY3E800</t>
  </si>
  <si>
    <t>Element de muntatge per a tub de polipropilè, D=125 mm</t>
  </si>
  <si>
    <t>BDW3E800</t>
  </si>
  <si>
    <t>Accessori genèric per a tub de polipropilè, D=125 mm</t>
  </si>
  <si>
    <t>BD136870</t>
  </si>
  <si>
    <t>Tub de polipropilè de paret tricapa per a evacuació insonoritzada, de DN 125 mm, amb junt elàstic</t>
  </si>
  <si>
    <t>P-267</t>
  </si>
  <si>
    <t>BDW3E900</t>
  </si>
  <si>
    <t>Accessori genèric per a tub de polipropilè, D=160 mm</t>
  </si>
  <si>
    <t>BDY3E900</t>
  </si>
  <si>
    <t>Element de muntatge per a tub de polipropilè, D=160 mm</t>
  </si>
  <si>
    <t>BD136970</t>
  </si>
  <si>
    <t>Tub de polipropilè de paret tricapa per a evacuació insonoritzada, de DN 160 mm, amb junt elàstic</t>
  </si>
  <si>
    <t>P-268</t>
  </si>
  <si>
    <t>BEG13129</t>
  </si>
  <si>
    <t>Condicionador partit d'expansió directa amb condensació per aire de tipus mural, unitat exterior amb ventiladors axials, 1 unitat interior amb ventilador centrífug, comandament a distància i termòstat, de 2,5 kW de potència frigorífica, de EER de 3,00 a 3,20, amb alimentació monofàsica de 230 V amb 1 compressor hermètic rotatiu i fluid frigorífic R407c o R410a</t>
  </si>
  <si>
    <t>P-269</t>
  </si>
  <si>
    <t>BH32TD60</t>
  </si>
  <si>
    <t>Perfil rectangular lineal continua encastada a cel ras amb Difusor i Tira flexible model FINE LED STRIP IP65 24V 5M 9 W/m de la marca LAMP</t>
  </si>
  <si>
    <t>BHW32000</t>
  </si>
  <si>
    <t>Part proporcional d'accessoris de llums decoratius tipus aplic, muntats encastats a cel ras</t>
  </si>
  <si>
    <t>P-270</t>
  </si>
  <si>
    <t>BJ13B713K468</t>
  </si>
  <si>
    <t>Lavabo mural, ACCESS, de color Blanc, ref. 327230000 de la serie ACCESS de ROCA SANITARIO</t>
  </si>
  <si>
    <t>P-271</t>
  </si>
  <si>
    <t>BJ14B213K469</t>
  </si>
  <si>
    <t>Inodor suspès amb seient i tapa amb frontisses d'acer inoxidable, ACCESS, de color Blanc, ref. 346637000 de la serie ACCESS de ROCA SANITARIO</t>
  </si>
  <si>
    <t>P-272</t>
  </si>
  <si>
    <t>BJ18D313</t>
  </si>
  <si>
    <t>Aigüera de gres esmaltat brillant amb una pica rectangular, col·locada sota taulell, de 40 a 60 cm de llargària, de color blanc i 50 cm d'amplària, com a màxim, preu mitjà</t>
  </si>
  <si>
    <t>P-273</t>
  </si>
  <si>
    <t>BJ1BF6A7HDE4</t>
  </si>
  <si>
    <t>Bastidor amb cisterna encastada per a inodor suspès, sistema autoportant, PROJECT LINE, de dimensions 1150x500 mm, ref. N364850004 de la serie Cisterna de NOKEN</t>
  </si>
  <si>
    <t>BJ24E022</t>
  </si>
  <si>
    <t>Mecanisme d'accionament manual per a inodor, acabat cromat</t>
  </si>
  <si>
    <t>P-274</t>
  </si>
  <si>
    <t>BJ1Z4287</t>
  </si>
  <si>
    <t>Estructura de suport per a lavabo mural, per anar en envà lleuger o de plaques, amb una alçària aproximada d'1,2 m i una amplària de 0,45 a 0,6 m</t>
  </si>
  <si>
    <t>P-275</t>
  </si>
  <si>
    <t>BJ23513GK4ED</t>
  </si>
  <si>
    <t>P-276</t>
  </si>
  <si>
    <t>BJ28513G</t>
  </si>
  <si>
    <t xml:space="preserve">Aixeta monocomandament per a aigüera, muntada superficialment, de llautó cromat preu mitjà, amb broc giratori de tub, amb dues entrades de maniguets i vàlvula antiretorn. Marca Tres o equivalent, Ref 1.72.440 </t>
  </si>
  <si>
    <t>P-277</t>
  </si>
  <si>
    <t>BJ33B7PG</t>
  </si>
  <si>
    <t>Sifó de botella per a lavabo, de PVC de diàmetre 40 mm, per a connectar al ramal de PVC</t>
  </si>
  <si>
    <t>P-278</t>
  </si>
  <si>
    <t>BJ46U001</t>
  </si>
  <si>
    <t>Barra mural recta per a bany adaptat, de 800 mm de llargària i 35 mm de D, de tub d'alumini recobert de nilò</t>
  </si>
  <si>
    <t>P-279</t>
  </si>
  <si>
    <t>BL31U001</t>
  </si>
  <si>
    <t xml:space="preserve">Ascensor elèctric sense cambra de màquines, Model SYNERGY ESSENCE 1000 KG de ThyssenKrupp o equivalent, amb les següents característiques que es donen com a resum:
CARACTERISTIQUES 
Càrrega. . . . . . . . . . . . . . . . . . . . . . . .1.000 kg / (13 Persones)
Velocitat. . . . . . . . . . . . . . . . . . . . . . . 1,6 m / s
Tracció / Tipus Màquina. . . . . . . . . . .Elèctric Freqüència Variable / Màquina Sense reductor
Parades. . . . . . . . . . . . . . . . . . . . . . . .6
Accessos. . . . . . . . . . . . . . . . . . . . . . .6 Frontals
Recorregut. . . . . . . . . . . . . . . . . . . . . .19,32 m
Tensió F. / Enllumenat / Freq ... . . . . .400 v Trifàsica / 220 v Monofàsica / 50 Hz
Maniobres............................................&gt;400.000 maniobres/any
Arrencades..........................................&gt;180 arrancades/h 
Cabina:
Dimensions........................................1100x2100 mm
Alçada ..............................................2200 mm
Model................................................SharpZen
Terra .................................................Màrmol
Sostre................................................Essence Lightbox
Iluminació...........................................LED amb apagat automàtico
Mirall..................................................Mirall paret del fons
Pasamana..........................................Cromat enfront botonera
Portes
Dimensions Porta Cabina. . . . . . . . . 900 x 2000 mm
Accionament Porta Cabina. . . . . . . . Obertura lateral automàtica de 2 fulles
Acabat. . . . . . . . . . . . . . . . . . . . . . . acer Inoxidable
Operador. . . . . . . . . . . . . . . . . . . . . . . Velocitat constant per corrent altern
Dimensions Portes Pis. . . . . . . . . . . 900 x 2100 mm
Accionament Portes Pis. . . . . . . . . Obertura lateral automàtica de 2 fulles
Acabat. . . . . . . . . . . . . . . . . . . . . . . acer Inoxidable
Homologació portes pis.....................paraflames E-120
Maniobra
Tipus. . . . . . . . . . . . . . . . . . . . . . . . . . Selectiva a Pujada i Baixada Dúplex. Programable per horaris.
Rescat..................................................Automàtica amb abertura de portes a planta baixa
Connexió amb centraleta d'incendis
Comandament i Senyalització
En cabina :. . . . . . . . . . . . . . . . . . . . . . botonera S1
                                                              Indicador de posició programable i sobrecàrrega
En Pis :. . . . . . . . . . . . . . . . . . . . . . . . Botonera amb dos polsadors
                                                             Llum de registre de trucada
Dades de Buit
Dimensions de Buit. . . . . . . . . . . . . 3500 x 2500 mm
Fossa (mínim). . . . . . . . . . . . . . . . . . . 1000 mm
R.L.S ... . . . . . . . . . . . . . . . . . . . . . . . 3800 mm
Paracaigudes a contrapès. . . . . . . . . . . no
Maniobra de rescat. . . . . . . . . . . . . . . .  si
Situació Quart de màquines. . . . . . . . Ascensor sense sala de màquines
NORMATIVA Aplicable per la seva instal.lacio i registre en el Departament d'Industria corresponent amb anterioritat al pròxim 31 d'agost de 2017.
                      Segons Document Bàsic DB-SUA del CTE  Certificació energètica classe A segons la VDI 4707. </t>
  </si>
  <si>
    <t>P-280</t>
  </si>
  <si>
    <t>BQ540001</t>
  </si>
  <si>
    <t>Mostrador amb frontal de taulell de MDF 30mm aplacat amb HPL 3mm de 115cm d'alçada. Taulell a 72cm de MDF de 30mm revestit amb HPL 3mm. Laterals de MDF de 30mm revestit amb HPL 3mm. Cares interios pintades amb pintura plàstica. Colors a definir per la DF.</t>
  </si>
  <si>
    <t>P-281</t>
  </si>
  <si>
    <t>BQ514A50</t>
  </si>
  <si>
    <t>Pedra natural granítica nacional per a taulells, de 20 mm de gruix, preu alt, de 60 a 99 cm de llargària</t>
  </si>
  <si>
    <t>BJ1ZQ000</t>
  </si>
  <si>
    <t>Suport mural d'acer galvanitzat per a aigüeres, safareigs i lavabos col·lectius</t>
  </si>
  <si>
    <t>P-282</t>
  </si>
  <si>
    <t>BAF3127C</t>
  </si>
  <si>
    <t>Finestra d'alumini, amb trencament de pont tèrmic, per a col·locar sobre bastiment de base, amb una fulla batent, per a un buit d'obra de 0,5 a 0,74 m2 de superfície, elaborada amb perfils de preu alt, classificació mínima 3 de permeabilitat a l'aire segons UNE-EN 12207, classificació mínima 8A d'estanquitat a l'aigua segons UNE-EN 12208 i classificació mínima C4 de resistència al vent segons UNE-EN 12210, sense persiana</t>
  </si>
  <si>
    <t>BAF3C1I1</t>
  </si>
  <si>
    <t>Finestra exterior fixa d'alumini tipus CS68 de Reynaers o equivalent amb marc tubular de 59mm amb trencament de pont tèrmic realitzat amb platines de poliamida de 23mm en forma d'omega reforçades amb fibra de vidre i fixades als perfils d'alumini.</t>
  </si>
  <si>
    <t>B7J50090</t>
  </si>
  <si>
    <t>Massilla per a segellats, d'aplicació amb pistola, de base poliuretà monocomponent</t>
  </si>
  <si>
    <t>P-283</t>
  </si>
  <si>
    <t>P-284</t>
  </si>
  <si>
    <t>B82ZZCSQ</t>
  </si>
  <si>
    <t>CANTONERA D'ACER INOXIDABLE PER A PARAMENTS ENRAJOLATS, DE LA CASA SCHLÜTER MODEL QUADEC-AC O EQUIVALENT, DE 10 MM.</t>
  </si>
  <si>
    <t>B0FH2181</t>
  </si>
  <si>
    <t>Rajola de ceràmica premsada esmaltada brillant, rajola de valència, de forma rectangular o quadrada, de 6 a 15 peces/m2, preu superior, grup BIII (UNE-EN 14411)</t>
  </si>
  <si>
    <t>B0711000</t>
  </si>
  <si>
    <t>MORTER ADHESIU</t>
  </si>
  <si>
    <t>P-285</t>
  </si>
  <si>
    <t>B0CC1410</t>
  </si>
  <si>
    <t>Placa de guix laminat estàndard (A) i gruix 15 mm, segons la norma UNE-EN 520</t>
  </si>
  <si>
    <t>B84Z5610</t>
  </si>
  <si>
    <t>ENTRAMAT D'ESTRUCTURA SENZILLA D'ACER GALVANITZAT PER A CEL RAS CONTINU DE PLAQUES DE GUIX LAMINAT FORMAT PER PERFILS COL·LOCATS CADA 600 MM COM A MÀXIM , PER A FIXAR AL SOSTRE MITJANÇANT VARETA DE SUSPENSIÓ CADA 1,2 M, PER A SUPORTAR UNA CÀRREGA DE FINS A 15 KG</t>
  </si>
  <si>
    <t>P-286</t>
  </si>
  <si>
    <t>Placa de guix VTR.BC vinil blanc 9,5 per a sostres registrables, amb unes dimensions de 600x600x9,5 mm, ref. 50431 de la sèrie PLACA DE GUIX PER A SOSTRES REGISTRABLES de KNAUF GMBH</t>
  </si>
  <si>
    <t>P-287</t>
  </si>
  <si>
    <t>P-288</t>
  </si>
  <si>
    <t>Placa de guix VTR.BC vinil blanc 12,5 per a sostres registrables, amb unes dimensions de 600x600x12,5 mm, ref. 50433 de la sèrie PLACA DE GUIX PER A SOSTRES REGISTRABLES de KNAUF GMBH</t>
  </si>
  <si>
    <t>P-289</t>
  </si>
  <si>
    <t>B9U6ZZT5</t>
  </si>
  <si>
    <t>PEÇA DE MITJA CANYA PER A SÒCOLS DE PAVIMENTS TIPUS TARKETT O SIMILARS</t>
  </si>
  <si>
    <t>P-290</t>
  </si>
  <si>
    <t>P-291</t>
  </si>
  <si>
    <t>P-292</t>
  </si>
  <si>
    <t>B0A616J0</t>
  </si>
  <si>
    <t>Tac de niló de 6 a 8 mm de diàmetre, amb vis d'acer inoxidable</t>
  </si>
  <si>
    <t>B0CC2410</t>
  </si>
  <si>
    <t>Placa de guix laminat hidròfuga (H) i gruix 15 mm, segons la norma UNE-EN 520</t>
  </si>
  <si>
    <t>B0CC5410</t>
  </si>
  <si>
    <t>Placa de guix laminat amb duresa superficial (I) i gruix 15 mm, segons la norma UNE-EN 520</t>
  </si>
  <si>
    <t>B0K3C531</t>
  </si>
  <si>
    <t>Perfileria d'alumini oculta</t>
  </si>
  <si>
    <t>B0K6C74V</t>
  </si>
  <si>
    <t>Peces de fusta Western Red Cedar o equivalent de 35x35mm</t>
  </si>
  <si>
    <t>B66E0329</t>
  </si>
  <si>
    <t>Mampara modular de 80 mm de gruix, formada per doble vidre laminar de seguretat de 3+3 mm de gruix, amb sistema de suspensió sobre perfileria oculta d'alumini extrusionat i junts termoplàstics per al segellat dels vidres i del perímetre dels taulers</t>
  </si>
  <si>
    <t>B6BZ1A20C71H</t>
  </si>
  <si>
    <t>Banda acústica bicapa de 66 mm de ample i 3.9 de espessor, formada per membrana de alta densitat i espuma de polietilè reticular, ref. 610208 de la serie Fonodan BJ de DANOSA o equivalent.</t>
  </si>
  <si>
    <t>B84A56A1</t>
  </si>
  <si>
    <t>Lamel·les per a cel ras d'alumini, per a muntatge horitzontal, amb cantell rectangular amb pestanya, de 90 mm d'amplària, 19 mm d'alçària, per a muntar amb una separació de 10 mm, amb acabat de la cara vista prelacat de color estàndard, amb la superfície llisa</t>
  </si>
  <si>
    <t>B9V2D3Q0</t>
  </si>
  <si>
    <t>Esglaó de pedra artificial amb relleu de gra petit, preu alt, de dues peces, frontal i estesa</t>
  </si>
  <si>
    <t>BAQD0003</t>
  </si>
  <si>
    <t>BAQD0005</t>
  </si>
  <si>
    <t>BQ5AZ002</t>
  </si>
  <si>
    <t>Taulell de cuina de Silestone o equivalent de gama mitja, amb forat per a una pica de 40x40x20 cm i frontal de 30 cm.</t>
  </si>
  <si>
    <t>MEDICIONES</t>
  </si>
  <si>
    <t>N</t>
  </si>
  <si>
    <t>'01.02.02.05.001</t>
  </si>
  <si>
    <t>L</t>
  </si>
  <si>
    <t>Forjat</t>
  </si>
  <si>
    <t>Bigues</t>
  </si>
  <si>
    <t>'01.02.02.05.002</t>
  </si>
  <si>
    <t>Encavallada E1</t>
  </si>
  <si>
    <t>HEB-140</t>
  </si>
  <si>
    <t>HEB-160</t>
  </si>
  <si>
    <t>Encavallada E2</t>
  </si>
  <si>
    <t>HEB-200</t>
  </si>
  <si>
    <t>Encavallada E3</t>
  </si>
  <si>
    <t>90 de 1.5m</t>
  </si>
  <si>
    <t>80 de 1.5m</t>
  </si>
  <si>
    <t>140 de 1.5m</t>
  </si>
  <si>
    <t>100 de 1.97m</t>
  </si>
  <si>
    <t>80 de 1.97m</t>
  </si>
  <si>
    <t>70 de 1.97m</t>
  </si>
  <si>
    <t>140 de 1.97m</t>
  </si>
  <si>
    <t>Encavallada E4</t>
  </si>
  <si>
    <t>HEB-180</t>
  </si>
  <si>
    <t>100 de 1.502m</t>
  </si>
  <si>
    <t>Encavallada E5</t>
  </si>
  <si>
    <t>120 de 1.5m</t>
  </si>
  <si>
    <t>Encavallada E6</t>
  </si>
  <si>
    <t>50 de 1.97</t>
  </si>
  <si>
    <t>150 de 1.5m</t>
  </si>
  <si>
    <t>120 de 1.97</t>
  </si>
  <si>
    <t>90 de 2.7m</t>
  </si>
  <si>
    <t>Encavallada E7</t>
  </si>
  <si>
    <t>HEB-120</t>
  </si>
  <si>
    <t>80 de 2.7m</t>
  </si>
  <si>
    <t>60 de 2.7m</t>
  </si>
  <si>
    <t>60 de 1.5m</t>
  </si>
  <si>
    <t>Encallada E8</t>
  </si>
  <si>
    <t>100 de 1.5m</t>
  </si>
  <si>
    <t>100 de 1.97</t>
  </si>
  <si>
    <t>80 de 1.97</t>
  </si>
  <si>
    <t>90 de 1.97m</t>
  </si>
  <si>
    <t>Encavallada E9</t>
  </si>
  <si>
    <t>idem E8</t>
  </si>
  <si>
    <t>Encavallada E10 i E11</t>
  </si>
  <si>
    <t>idem E7</t>
  </si>
  <si>
    <t>Encavallada E12</t>
  </si>
  <si>
    <t>Encavallada E13</t>
  </si>
  <si>
    <t>HEB-100</t>
  </si>
  <si>
    <t>'01.03.03.02.001</t>
  </si>
  <si>
    <t>Planta Segona</t>
  </si>
  <si>
    <t>C</t>
  </si>
  <si>
    <t>Unitats</t>
  </si>
  <si>
    <t>Planta Primera</t>
  </si>
  <si>
    <t>'01.03.03.02.002</t>
  </si>
  <si>
    <t>'01.03.03.02.003</t>
  </si>
  <si>
    <t>'01.04.01.01.001</t>
  </si>
  <si>
    <t>Longitud</t>
  </si>
  <si>
    <t>Alçada</t>
  </si>
  <si>
    <t>amplada</t>
  </si>
  <si>
    <t>Passadís Inferior</t>
  </si>
  <si>
    <t>Passadís superior</t>
  </si>
  <si>
    <t>Divisories Consultes</t>
  </si>
  <si>
    <t>2.6; 3.1.11; 3.1.8; 3.1.4; 3.1.1</t>
  </si>
  <si>
    <t>3.1.10; 3.1.9; 3.1.8; 3.1.7; 3.1.2; 3.1.3; 1.2.5;1.2.6; 3.1.5;</t>
  </si>
  <si>
    <t>Planta primera</t>
  </si>
  <si>
    <t>Passadís inferior</t>
  </si>
  <si>
    <t>2.4; 3.3.5; 4.2.4; 3.4.2; 3.4.1; 4.2.3</t>
  </si>
  <si>
    <t xml:space="preserve">3.5; 3.3.3; 3.3.2; 3.3.1; 3.2.5; 3.2.4; 3.2.3; 3.2.2; </t>
  </si>
  <si>
    <t>3.3.4; 3.2.7; 4.2.2</t>
  </si>
  <si>
    <t>4.3.1 - 3.5</t>
  </si>
  <si>
    <t>4.3.1 banys</t>
  </si>
  <si>
    <t>4.3.2 banys minus</t>
  </si>
  <si>
    <t>4.3.2 separació H/D</t>
  </si>
  <si>
    <t>'01.04.01.01.002</t>
  </si>
  <si>
    <t>Planta segona</t>
  </si>
  <si>
    <t>Ample</t>
  </si>
  <si>
    <t>2.8; 1.3.4</t>
  </si>
  <si>
    <t>3.1.10; 3.1.9; 3.1.8; 3.1.6; 3.1.5; 3.1.4; 3.1.3; 3.1.2</t>
  </si>
  <si>
    <t xml:space="preserve">2.4; 3.3.5; 4.2.4; 3.4.2; 3.4.1; 4.2.3; </t>
  </si>
  <si>
    <t>De 3.5 a 3.3.1 i de 3.2.4 a 3.2.1</t>
  </si>
  <si>
    <t>'01.04.01.01.003</t>
  </si>
  <si>
    <t>Entrada esquerra</t>
  </si>
  <si>
    <t>Instal·lacions esquerra</t>
  </si>
  <si>
    <t>4.1.2; 4.2.2</t>
  </si>
  <si>
    <t>4.12; 4.2.2</t>
  </si>
  <si>
    <t>Entrada dreta</t>
  </si>
  <si>
    <t>Exterior</t>
  </si>
  <si>
    <t>'01.04.01.01.004</t>
  </si>
  <si>
    <t>1.3.3 Bany</t>
  </si>
  <si>
    <t>1.3.3 Bany minus</t>
  </si>
  <si>
    <t>1.3.4 Bany</t>
  </si>
  <si>
    <t>1.3.4 Bany minus</t>
  </si>
  <si>
    <t>4.3.1 façana</t>
  </si>
  <si>
    <t>4.3.1 Banys</t>
  </si>
  <si>
    <t>Banys minus</t>
  </si>
  <si>
    <t>'01.04.01.01.005</t>
  </si>
  <si>
    <t>3.1.6 Bany</t>
  </si>
  <si>
    <t>'01.04.01.01.006</t>
  </si>
  <si>
    <t>Façana Inferior</t>
  </si>
  <si>
    <t>Façana dreta</t>
  </si>
  <si>
    <t>Escala + ascensor</t>
  </si>
  <si>
    <t>Ascensor dreta</t>
  </si>
  <si>
    <t>Façana superior</t>
  </si>
  <si>
    <t>Façana dreta (Descomptar fusteries?)</t>
  </si>
  <si>
    <t>E09</t>
  </si>
  <si>
    <t>'01.04.01.01.007</t>
  </si>
  <si>
    <t>2.5 Planta segona</t>
  </si>
  <si>
    <t>'01.04.01.01.008</t>
  </si>
  <si>
    <t>'01.04.01.01.009</t>
  </si>
  <si>
    <t>alçada</t>
  </si>
  <si>
    <t>ample</t>
  </si>
  <si>
    <t>Cares 0.1m</t>
  </si>
  <si>
    <t>Cares de 0.2m</t>
  </si>
  <si>
    <t>Planta Segona (E08)</t>
  </si>
  <si>
    <t>'01.04.01.01.010</t>
  </si>
  <si>
    <t>'01.04.01.02.001</t>
  </si>
  <si>
    <t xml:space="preserve">FI01 Subministrament i col·locació (per instal·ladors homologats) de conjunts RAPID DOORS o equivalent amb porta abatible d'1 Full de mesures segons planols format per bastiment Rapid-Ras amb obertura de porta Dins-Empènyer fabricat per perfils extrudits en alumini plata , 3 perns ocults regulables en acer de 3 mm de pala. Subjecció mitjançant cargols oculta a envans, rivet perimetral embotit en el cèrcol per minorar l'impacte de la porta al cèrcol. Rivet d'alumini 1700 tipus Inther o equivalent, encastat en la part inferior de la fulla, de dimensions 12,5x28.5mm i aïllament al soroll aeri de 35Db.
Porta tècnica model Sandvitx de Rapid Doors fabricada amb ànima de polietilè d'alta densitat i terminació en laminat d'alta pressió de 3 mm en color llis o fusta a triar per la D.F., amb bastidor perimetral compacte fenòlic. En el cant del pany porta un perfil d'alumini per a la protecció de cops i el revestiment de la porta.
Pany d'embotir amb norma DIN 18251 per bombí amb clau, condemna bloqueig / desbloqueig o de pas i joc de manetes amb manetes en ´´U´´ amb roseta en acer inoxidable i cordades entre si mitjançant cargols passants segons norma DIN 18254, amb estructura metàl·lica necessaria per a la instal·lació, i tots els elements necessaris per deixar la partida totalment acabada, fins i tot topall d'acer inoxidable collat a terra. Inclou mastrejement de claus a 3 nivells. </t>
  </si>
  <si>
    <t>Pbaixa</t>
  </si>
  <si>
    <t>P1</t>
  </si>
  <si>
    <t>P2</t>
  </si>
  <si>
    <t>'01.04.01.02.002</t>
  </si>
  <si>
    <t xml:space="preserve">FI02 Subministrament i col·locació (per instal·ladors homologats) de conjunts RAPID DOORS o equivalent amb porta abatible d'1 Full de mesures segons planols format per bastiment Rapid-Ras amb obertura de porta Fora - Estirar fabricat per perfils extrudits en alumini plata , 3 perns ocults regulables en acer de 3 mm de pala. Subjecció mitjançant cargols oculta a envans, rivet perimetral embotit en el cèrcol per minorar l'impacte de la porta al cèrcol. Rivet d'alumini 1700 tipus Inther o equivalent, encastat en la part inferior de la fulla, de dimensions 12,5x28.5mm i aïllament al soroll aeri de 35Db.
Porta tècnica model Sandvitx de Rapid Doors fabricada amb ànima de polietilè d'alta densitat i terminació en laminat d'alta pressió de 3 mm en color llis o fusta a triar per la D.F., amb bastidor perimetral compacte fenòlic. En el cant del pany porta un perfil d'alumini per a la protecció de cops i el revestiment de la porta.
Pany d'embotir amb norma DIN 18251 per bombí amb clau, condemna bloqueig / desbloqueig o de pas i joc de manetes amb manetes en ´´U´´ amb roseta en acer inoxidable i cordades entre si mitjançant cargols passants segons norma DIN 18254, amb estructura metàl·lica necessaria per a la instal·lació, i tots els elements necessaris per deixar la partida totalment acabad,  fins i tot topall d'acer inoxidable collat a terra. Inclou mastrejement de claus a 3 nivells. </t>
  </si>
  <si>
    <t>'01.04.01.02.003</t>
  </si>
  <si>
    <t xml:space="preserve">FI03 Subministrament i col·locació (per instal·ladors homologats) de conjunts RAPID DOORS amb porta abatible d'1 Full de mesures segons plànols, format per bastiment Rapid-Acustic fabricat en xapa d'acer galvanitzada de 1,2 mm de gruix recobert en la seva cara de vinil color a escollir per la DF entre colors llisos i colors fusta i en el seu revés recobert amb un tractament de Wash Primer, 3 perns regulables en acer de 3 mm de pala. Subjecció mitjançant abraçadores ocultes en el cèrcol per cordar a l'envà de manera ferma i segura mitjançant cargol allen ocult, fins i tot farcit de poliuretà parcialment, rivet perimetral embotit en el cèrcol per minorar l'impacte de la porta al cèrcol. El setge serà fabricat madiante peça única al gruix de l'envà acabat mil·límetre a mil·límetre per evitar acumulacions de brutícia, la capçalera va cordat a les cames mitjançant brides ocultes d'acer de 2,5 mm de gruix i falques de subjecció entre els mateixos. Rivet d'alumini 1700 tipus Inther o equivalent, encastat en la part inferior de la fulla, de dimensions 12,5x28.5mm i aïllament al soroll aeri de 35Db.
Preu per gruix d'envà fins a 100 mm, per a gruixos superiors veure taula d'augments.
Porta tècnica model Sandwich Plus de Rapid Doors fabricada amb ànima de polietilè d'alta densitat i terminació en laminat d'alta pressió de 3 mm en color llis o fusta a triar per la D.F., amb bastidor perimetral compacte fenòlic.
Pany d'embotir amb norma DIN 18251 per bombí amb clau, condemna bloqueig / desbloqueig o de pas i joc de manetes amb manetes en ´´U´´ amb roseta en acer inoxidable i cordades entre si mitjançant cargols passants segons norma DIN 18254. amb estructura metàl·lica necessaria per a la instal·lació, i tots els elements necessaris per deixar la partida totalment acabada,  fins i tot topall d'acer inoxidable collat a terra. Inclou mastrejement de claus a 3 nivells. </t>
  </si>
  <si>
    <t>'01.04.01.02.004</t>
  </si>
  <si>
    <t xml:space="preserve">FI04 Subministrament i col·locació (per instal·ladors homologats) de conjunts RAPID DOORS amb porta abatible d'1 Full de mesures segons plànols, format per bastiment Rapid-Acustic fabricat en xapa d'acer galvanitzada de 1,2 mm de gruix recobert en la seva cara de vinil color a escollir per la DF entre colors llisos i colors fusta i en el seu revés recobert amb un tractament de Wash Primer, 3 perns regulables en acer de 3 mm de pala. Subjecció mitjançant abraçadores ocultes en el cèrcol per cordar a l'envà de manera ferma i segura mitjançant cargol allen ocult, fins i tot farcit de poliuretà parcialment, rivet perimetral embotit en el cèrcol per minorar l'impacte de la porta al cèrcol. El setge serà fabricat madiante peça única al gruix de l'envà acabat mil·límetre a mil·límetre per evitar acumulacions de brutícia, la capçalera va cordat a les cames mitjançant brides ocultes d'acer de 2,5 mm de gruix i falques de subjecció entre els mateixos. Rivet d'alumini 1700 tipus Inther o equivalent, encastat en la part inferior de la fulla, de dimensions 12,5x28.5mm i aïllament al soroll aeri de 35Db.
Preu per gruix d'envà fins a 100 mm, per a gruixos superiors veure taula d'augments.
Porta tècnica model Sandwich Plus de Rapid Doors fabricada amb ànima de polietilè d'alta densitat i terminació en laminat d'alta pressió de 3 mm en color llis o fusta a triar per la D.F., amb bastidor perimetral compacte fenòlic.
Pany d'embotir amb norma DIN 18251 per bombí amb clau, condemna bloqueig / desbloqueig o de pas i joc de manetes amb manetes en ´´U´´ amb roseta en acer inoxidable i cordades entre si mitjançant cargols passants segons norma DIN 18254. amb estructura metàl·lica necessaria per a la instal·lació, i tots els elements necessaris per deixar la partida totalment acabada,  fins i tot topall d'acer inoxidable collat a terra. Inclou mastrejement de claus a 3 nivells. </t>
  </si>
  <si>
    <t>'01.04.01.02.005</t>
  </si>
  <si>
    <t xml:space="preserve">FI05 Subministrament i col·locació (per instal·ladors homologats) de conjunts RAPID DOORS amb porta abatible d'1 Full de mesures segons plànols, format per bastiment Rapid-Acustic fabricat en xapa d'acer galvanitzada de 1,2 mm de gruix recobert en la seva cara de vinil color a escollir per la DF entre colors llisos i colors fusta i en el seu revés recobert amb un tractament de Wash Primer, 3 perns regulables en acer de 3 mm de pala. Subjecció mitjançant abraçadores ocultes en el cèrcol per cordar a l'envà de manera ferma i segura mitjançant cargol allen ocult, fins i tot farcit de poliuretà parcialment, rivet perimetral embotit en el cèrcol per minorar l'impacte de la porta al cèrcol. El setge serà fabricat madiante peça única al gruix de l'envà acabat mil·límetre a mil·límetre per evitar acumulacions de brutícia, la capçalera va cordat a les cames mitjançant brides ocultes d'acer de 2,5 mm de gruix i falques de subjecció entre els mateixos. Rivet d'alumini 1700 tipus Inther o equivalent, encastat en la part inferior de la fulla, de dimensions 12,5x28.5mm i aïllament al soroll aeri de 35Db.
Preu per gruix d'envà fins a 100 mm, per a gruixos superiors veure taula d'augments.
Porta tècnica model Sandwich Plus de Rapid Doors fabricada amb ànima de polietilè d'alta densitat i terminació en laminat d'alta pressió de 3 mm en color llis o fusta a triar per la D.F., amb bastidor perimetral compacte fenòlic.
Pany d'embotir amb norma DIN 18251 per bombí amb clau, condemna bloqueig / desbloqueig o de pas i joc de manetes amb manetes en ´´U´´ amb roseta en acer inoxidable i cordades entre si mitjançant cargols passants segons norma DIN 18254. amb estructura metàl·lica necessaria per a la instal·lació, i tots els elements necessaris per deixar la partida totalment acabada,  fins i tot topall d'acer inoxidable collat a terra. Inclou mastrejement de claus a 3 nivells. </t>
  </si>
  <si>
    <t>'01.04.01.02.006</t>
  </si>
  <si>
    <t>'01.04.01.02.007</t>
  </si>
  <si>
    <t>'01.04.01.02.008</t>
  </si>
  <si>
    <t>'01.04.01.02.009</t>
  </si>
  <si>
    <t>'01.04.01.02.010</t>
  </si>
  <si>
    <t>Subministrament i col·locació de porta corredissa formada per una fulla de 43cm de gruix fabricada amb ànima de polietilè d'alta densitat i terminació per l'interior i l'exterior en laminat d'alta pressió de 3 mm, color a definir per la D.F., amb bastidor perimetral compacte fenòlic. Contramarc metàl:lic Eclisse model Syntesis (sense tapajuntes) o equivalent per a cartró guix amb guia de rail extraïble d'alumini 6060 norma UNI 9006: 1 i carros de lliscament amb coixinets de boles revestits amb niló 6,6 elastomèric durabilitat 100.000 cicles UNI EN 1527, amb perfils de xapa galvanitzada SK 0.9 mm de gruix, compost de 14 travessers horitzontals, muntants verticals reforçats, travesser superior metàl:lic. Tot emmarcat per la part del passadís amb platina e:8mm lacada al foc. Pany d'embotir, tirador inox. Recobert amb un tractament de Wash Primer i aïllament al soroll aeri de 35Db.
El setge serà fabricat mitjançant peça única al gruix de l'envà acabat mil·límetre a mil·límetre per evitar acumulacions de brutícia.
Amb guia amb regulació en alçada subjecta a estructura tubular de 60x40 mm per corredissa per fora de l'envà.
Amb perfil metàl·lic per corredissa entre envans.
Preu per gruix d'envà fins a 100 mm, per a gruixos superiors veure taula d'augments.
Porta tècnica model Sandwich Plus de Rapid Doors fabricada amb ànima de polietilè d'alta densitat i terminació en laminat d'alta pressió de 3 mm en color llis o fusta a triar per la D.F., amb bastidor perimetral compacte fenòlic.
Nansa tirador en acer inoxidable inclús tancament norma DIN18251 amb condemna bloqueig / desbloqueig o cilindre amb clau i tots els elements necessaris per deixar la partida totalment acabada.</t>
  </si>
  <si>
    <t>'01.04.01.02.011</t>
  </si>
  <si>
    <t>Planta 1</t>
  </si>
  <si>
    <t>Planta 2</t>
  </si>
  <si>
    <t>'01.04.01.02.012</t>
  </si>
  <si>
    <t>'01.04.01.04.001</t>
  </si>
  <si>
    <t>'01.04.01.04.002</t>
  </si>
  <si>
    <t>'01.04.01.04.003</t>
  </si>
  <si>
    <t>Planta Segona h = 2,1m</t>
  </si>
  <si>
    <t>Passadís esquerra</t>
  </si>
  <si>
    <t>Passadís  sup.</t>
  </si>
  <si>
    <t>1.2.6 pilar</t>
  </si>
  <si>
    <t>Passadís sup.</t>
  </si>
  <si>
    <t>1.2.5 pilar</t>
  </si>
  <si>
    <t>2.7 Pilar</t>
  </si>
  <si>
    <t>Passadís Inf.</t>
  </si>
  <si>
    <t>2.2.8 pilar</t>
  </si>
  <si>
    <t>Passadís inf.</t>
  </si>
  <si>
    <t>Distribuidor 1.3.4</t>
  </si>
  <si>
    <t>Pilar distribuidor</t>
  </si>
  <si>
    <t>Diametre</t>
  </si>
  <si>
    <t>Planta Primera h = 2,1m</t>
  </si>
  <si>
    <t>Passadís Sup.</t>
  </si>
  <si>
    <t>4.2.2 pilar</t>
  </si>
  <si>
    <t>4.2.1 pilar</t>
  </si>
  <si>
    <t>Pilar Inf.</t>
  </si>
  <si>
    <t>4.2.4 pilar</t>
  </si>
  <si>
    <t>'01.04.01.04.004</t>
  </si>
  <si>
    <t>Unidades</t>
  </si>
  <si>
    <t>'01.04.01.04.005</t>
  </si>
  <si>
    <t>R1 Planta segona</t>
  </si>
  <si>
    <t>Entrada</t>
  </si>
  <si>
    <t>Planta Segona h = 1.6m</t>
  </si>
  <si>
    <t>1.2.8 pilar</t>
  </si>
  <si>
    <t>Distribuidor1.3.4</t>
  </si>
  <si>
    <t>R1 Planta Primera</t>
  </si>
  <si>
    <t>Entrada Esquerra</t>
  </si>
  <si>
    <t>Entrada Dreta</t>
  </si>
  <si>
    <t>Passadís</t>
  </si>
  <si>
    <t>Planta Primera h = 1.6m</t>
  </si>
  <si>
    <t>'01.04.02.01.001</t>
  </si>
  <si>
    <t>3.3.3/3.3.2/3.3.1/3.2.5/3.2.4/3.2.3/3.2.2/3.2.1/3.2.6/3.2.7/3.4.1/3.4.2/3.3.4/3.3.5/2.4/2.7</t>
  </si>
  <si>
    <t>3.1.6/3.1.5/3.1.4/3.1.3/3.1.2/3.1.1/3.1.7/3.1.8/3.1.9/3.1.10/3.1.11</t>
  </si>
  <si>
    <t>'01.04.02.01.002</t>
  </si>
  <si>
    <t>1.2.8/1.2.7/1.2.6/1.2.5</t>
  </si>
  <si>
    <t>Passadís Central</t>
  </si>
  <si>
    <t>Passadís dreta</t>
  </si>
  <si>
    <t>Recepció</t>
  </si>
  <si>
    <t>Banys</t>
  </si>
  <si>
    <t>0.4 - laterals</t>
  </si>
  <si>
    <t>0.55 - laterals</t>
  </si>
  <si>
    <t>0.4 façana-passadís</t>
  </si>
  <si>
    <t>4.2.4/4.2.3/4.2.2/4.2.1</t>
  </si>
  <si>
    <t>PAssadís dreta</t>
  </si>
  <si>
    <t>'01.04.02.01.003</t>
  </si>
  <si>
    <t>Amplada</t>
  </si>
  <si>
    <t>1.2.5/1.2.6/1.2.7/1.2.8</t>
  </si>
  <si>
    <t>4.2.4; 4.2.3; 4.2.2; 4.2.1</t>
  </si>
  <si>
    <t>'01.04.02.01.004</t>
  </si>
  <si>
    <t>Àrea</t>
  </si>
  <si>
    <t>'01.04.02.01.005</t>
  </si>
  <si>
    <t>'01.04.02.01.006</t>
  </si>
  <si>
    <t>'01.04.02.01.007</t>
  </si>
  <si>
    <t>Passadís central</t>
  </si>
  <si>
    <t>escala</t>
  </si>
  <si>
    <t>Banys Passadís</t>
  </si>
  <si>
    <t>Passadis i Recepció</t>
  </si>
  <si>
    <t>'01.04.02.01.008</t>
  </si>
  <si>
    <t>'01.04.02.01.009</t>
  </si>
  <si>
    <t>Planta segunda</t>
  </si>
  <si>
    <t>Div. Consultes inf.</t>
  </si>
  <si>
    <t>façana inferior</t>
  </si>
  <si>
    <t>1.3.4 distribuidor</t>
  </si>
  <si>
    <t>recepcio façana inferior</t>
  </si>
  <si>
    <t>ascensor+escala</t>
  </si>
  <si>
    <t>Passadís sup</t>
  </si>
  <si>
    <t>Passadis inf</t>
  </si>
  <si>
    <t>Div. consultes sup</t>
  </si>
  <si>
    <t>Bany superior</t>
  </si>
  <si>
    <t>Div. Consultes sup.</t>
  </si>
  <si>
    <t>Façana Sup</t>
  </si>
  <si>
    <t>Distribuidor 4.3.1</t>
  </si>
  <si>
    <t>Façana inf.</t>
  </si>
  <si>
    <t>Div Consultes inf.</t>
  </si>
  <si>
    <t>Pilars inf</t>
  </si>
  <si>
    <t>Pilars Sup.</t>
  </si>
  <si>
    <t>'01.04.02.01.010</t>
  </si>
  <si>
    <t>Idem partida CR01</t>
  </si>
  <si>
    <t>Idem partida CR04</t>
  </si>
  <si>
    <t>'01.06.001</t>
  </si>
  <si>
    <t>Panta Segona</t>
  </si>
  <si>
    <t>'01.06.002</t>
  </si>
  <si>
    <t>'01.06.003</t>
  </si>
  <si>
    <t>'01.06.004</t>
  </si>
  <si>
    <t>'01.06.005</t>
  </si>
  <si>
    <t>'01.06.006</t>
  </si>
  <si>
    <t>'01.06.007</t>
  </si>
  <si>
    <t>'01.06.009</t>
  </si>
  <si>
    <t>piques</t>
  </si>
  <si>
    <t>lavabo</t>
  </si>
  <si>
    <t>'01.06.010</t>
  </si>
  <si>
    <t>'01.06.011</t>
  </si>
  <si>
    <t>'01.06.012</t>
  </si>
  <si>
    <t>'01.06.013</t>
  </si>
  <si>
    <t>'01.06.014</t>
  </si>
  <si>
    <t>'01.07.001</t>
  </si>
  <si>
    <t>'01.07.002</t>
  </si>
  <si>
    <t>'01.GR.001</t>
  </si>
  <si>
    <t>residus generats durant l'obra</t>
  </si>
  <si>
    <t>'01.GR.002</t>
  </si>
  <si>
    <t>'01.GR.003</t>
  </si>
  <si>
    <t>'01.GR.004</t>
  </si>
  <si>
    <t xml:space="preserve">IMPORT TOTAL DEL PRESSUPOST : </t>
  </si>
  <si>
    <t>Justificació d'elements</t>
  </si>
  <si>
    <t>Preu</t>
  </si>
  <si>
    <t>Descripció</t>
  </si>
  <si>
    <t>PRESSUPOST LOT 1</t>
  </si>
  <si>
    <t>AMIDAMENTS LOT 1</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</si>
</sst>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
    <numFmt numFmtId="165" formatCode="###,###,##0.000"/>
    <numFmt numFmtId="166" formatCode="###,###,##0.00000"/>
  </numFmts>
  <fonts count="12" x14ac:knownFonts="1">
    <font>
      <sz val="11"/>
      <color rgb="FF000000"/>
      <name val="Calibri"/>
      <family val="2"/>
    </font>
    <font>
      <sz val="8"/>
      <color rgb="FF000000"/>
      <name val="Calibri"/>
      <family val="2"/>
    </font>
    <font>
      <b/>
      <sz val="14"/>
      <color rgb="FF000000"/>
      <name val="Calibri"/>
      <family val="2"/>
    </font>
    <font>
      <b/>
      <sz val="8"/>
      <color rgb="FF000000"/>
      <name val="Calibri"/>
      <family val="2"/>
    </font>
    <font>
      <b/>
      <sz val="11"/>
      <color rgb="FF000000"/>
      <name val="Calibri"/>
      <family val="2"/>
    </font>
    <font>
      <sz val="10"/>
      <color rgb="FF000000"/>
      <name val="Calibri"/>
      <family val="2"/>
    </font>
    <font>
      <b/>
      <sz val="10"/>
      <color rgb="FF000000"/>
      <name val="Calibri"/>
      <family val="2"/>
    </font>
    <font>
      <sz val="11"/>
      <color rgb="FF000000"/>
      <name val="Calibri"/>
      <family val="2"/>
    </font>
    <font>
      <sz val="8"/>
      <color rgb="FF000000"/>
      <name val="Calibri"/>
      <family val="2"/>
    </font>
    <font>
      <b/>
      <sz val="14"/>
      <color rgb="FF000000"/>
      <name val="Calibri"/>
      <family val="2"/>
    </font>
    <font>
      <b/>
      <sz val="8"/>
      <color rgb="FF000000"/>
      <name val="Calibri"/>
      <family val="2"/>
    </font>
    <font>
      <b/>
      <sz val="11"/>
      <color rgb="FF000000"/>
      <name val="Calibri"/>
      <family val="2"/>
    </font>
  </fonts>
  <fills count="6">
    <fill>
      <patternFill patternType="none"/>
    </fill>
    <fill>
      <patternFill patternType="gray125"/>
    </fill>
    <fill>
      <patternFill patternType="solid">
        <fgColor rgb="FF99CCFF"/>
        <bgColor rgb="FF99CCFF"/>
      </patternFill>
    </fill>
    <fill>
      <patternFill patternType="solid">
        <fgColor rgb="FFC0C0C0"/>
        <bgColor rgb="FFC0C0C0"/>
      </patternFill>
    </fill>
    <fill>
      <patternFill patternType="solid">
        <fgColor rgb="FFFFFFCC"/>
        <bgColor rgb="FFFFFFCC"/>
      </patternFill>
    </fill>
    <fill>
      <patternFill patternType="solid">
        <fgColor rgb="FF00FFFF"/>
        <bgColor rgb="FF00FFFF"/>
      </patternFill>
    </fill>
  </fills>
  <borders count="4">
    <border>
      <left/>
      <right/>
      <top/>
      <bottom/>
      <diagonal/>
    </border>
    <border>
      <left/>
      <right/>
      <top style="thin">
        <color rgb="FF000000"/>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s>
  <cellStyleXfs count="1">
    <xf numFmtId="0" fontId="0" fillId="0" borderId="0" applyNumberFormat="0" applyBorder="0" applyAlignment="0"/>
  </cellStyleXfs>
  <cellXfs count="57">
    <xf numFmtId="0" fontId="0" fillId="0" borderId="0" xfId="0" applyFill="1" applyProtection="1"/>
    <xf numFmtId="0" fontId="0" fillId="4" borderId="0" xfId="0" applyFill="1" applyAlignment="1" applyProtection="1">
      <alignment wrapText="1"/>
      <protection locked="0"/>
    </xf>
    <xf numFmtId="0" fontId="0" fillId="0" borderId="0" xfId="0" applyFill="1" applyAlignment="1" applyProtection="1">
      <alignment horizontal="right" wrapText="1"/>
    </xf>
    <xf numFmtId="165" fontId="0" fillId="4" borderId="0" xfId="0" applyNumberFormat="1" applyFill="1" applyAlignment="1" applyProtection="1">
      <alignment wrapText="1"/>
      <protection locked="0"/>
    </xf>
    <xf numFmtId="0" fontId="3" fillId="0" borderId="0" xfId="0" applyFont="1" applyFill="1" applyAlignment="1" applyProtection="1">
      <alignment wrapText="1"/>
    </xf>
    <xf numFmtId="0" fontId="1" fillId="0" borderId="0" xfId="0" applyFont="1" applyFill="1" applyProtection="1"/>
    <xf numFmtId="0" fontId="0" fillId="2" borderId="0" xfId="0" applyFill="1" applyProtection="1"/>
    <xf numFmtId="0" fontId="2" fillId="2" borderId="0" xfId="0" applyFont="1" applyFill="1" applyAlignment="1" applyProtection="1">
      <alignment horizontal="center"/>
    </xf>
    <xf numFmtId="0" fontId="3" fillId="3" borderId="0" xfId="0" applyFont="1" applyFill="1" applyAlignment="1" applyProtection="1">
      <alignment horizontal="right"/>
    </xf>
    <xf numFmtId="0" fontId="3" fillId="0" borderId="0" xfId="0" applyFont="1" applyFill="1" applyProtection="1"/>
    <xf numFmtId="49" fontId="3" fillId="0" borderId="0" xfId="0" applyNumberFormat="1" applyFont="1" applyFill="1" applyProtection="1"/>
    <xf numFmtId="49" fontId="1" fillId="0" borderId="0" xfId="0" applyNumberFormat="1" applyFont="1" applyFill="1" applyProtection="1"/>
    <xf numFmtId="0" fontId="1" fillId="0" borderId="0" xfId="0" applyFont="1" applyFill="1" applyProtection="1"/>
    <xf numFmtId="164" fontId="1" fillId="4" borderId="0" xfId="0" applyNumberFormat="1" applyFont="1" applyFill="1" applyProtection="1">
      <protection locked="0"/>
    </xf>
    <xf numFmtId="165" fontId="1" fillId="0" borderId="0" xfId="0" applyNumberFormat="1" applyFont="1" applyFill="1" applyProtection="1"/>
    <xf numFmtId="164" fontId="1" fillId="0" borderId="0" xfId="0" applyNumberFormat="1" applyFont="1" applyFill="1" applyProtection="1"/>
    <xf numFmtId="164" fontId="3" fillId="0" borderId="0" xfId="0" applyNumberFormat="1" applyFont="1" applyFill="1" applyProtection="1"/>
    <xf numFmtId="0" fontId="1" fillId="0" borderId="0" xfId="0" applyFont="1" applyFill="1" applyAlignment="1" applyProtection="1">
      <alignment wrapText="1"/>
    </xf>
    <xf numFmtId="0" fontId="4" fillId="0" borderId="0" xfId="0" applyFont="1" applyFill="1" applyProtection="1"/>
    <xf numFmtId="164" fontId="4" fillId="0" borderId="0" xfId="0" applyNumberFormat="1" applyFont="1" applyFill="1" applyProtection="1"/>
    <xf numFmtId="0" fontId="6" fillId="2" borderId="0" xfId="0" applyFont="1" applyFill="1" applyProtection="1"/>
    <xf numFmtId="0" fontId="3" fillId="3" borderId="0" xfId="0" applyFont="1" applyFill="1" applyAlignment="1" applyProtection="1">
      <alignment horizontal="center"/>
    </xf>
    <xf numFmtId="0" fontId="4" fillId="0" borderId="0" xfId="0" applyFont="1" applyFill="1" applyAlignment="1" applyProtection="1">
      <alignment vertical="top"/>
    </xf>
    <xf numFmtId="0" fontId="0" fillId="0" borderId="0" xfId="0" applyFill="1" applyAlignment="1" applyProtection="1">
      <alignment vertical="top"/>
    </xf>
    <xf numFmtId="165" fontId="4" fillId="0" borderId="0" xfId="0" applyNumberFormat="1" applyFont="1" applyFill="1" applyAlignment="1" applyProtection="1">
      <alignment horizontal="center" vertical="top"/>
    </xf>
    <xf numFmtId="164" fontId="4" fillId="4" borderId="0" xfId="0" applyNumberFormat="1" applyFont="1" applyFill="1" applyAlignment="1" applyProtection="1">
      <alignment vertical="top"/>
      <protection locked="0"/>
    </xf>
    <xf numFmtId="165" fontId="0" fillId="4" borderId="0" xfId="0" applyNumberFormat="1" applyFill="1" applyProtection="1">
      <protection locked="0"/>
    </xf>
    <xf numFmtId="166" fontId="0" fillId="4" borderId="0" xfId="0" applyNumberFormat="1" applyFill="1" applyProtection="1">
      <protection locked="0"/>
    </xf>
    <xf numFmtId="166" fontId="0" fillId="0" borderId="0" xfId="0" applyNumberFormat="1" applyFill="1" applyProtection="1"/>
    <xf numFmtId="0" fontId="0" fillId="4" borderId="0" xfId="0" applyFill="1" applyProtection="1">
      <protection locked="0"/>
    </xf>
    <xf numFmtId="0" fontId="0" fillId="0" borderId="0" xfId="0" applyFill="1" applyAlignment="1" applyProtection="1">
      <alignment horizontal="right"/>
    </xf>
    <xf numFmtId="166" fontId="0" fillId="4" borderId="1" xfId="0" applyNumberFormat="1" applyFill="1" applyBorder="1" applyProtection="1">
      <protection locked="0"/>
    </xf>
    <xf numFmtId="0" fontId="0" fillId="0" borderId="0" xfId="0" applyFill="1" applyAlignment="1" applyProtection="1">
      <alignment wrapText="1"/>
    </xf>
    <xf numFmtId="0" fontId="10" fillId="0" borderId="0" xfId="0" applyFont="1" applyFill="1" applyProtection="1"/>
    <xf numFmtId="49" fontId="10" fillId="0" borderId="0" xfId="0" applyNumberFormat="1" applyFont="1" applyFill="1" applyProtection="1"/>
    <xf numFmtId="49" fontId="11" fillId="0" borderId="0" xfId="0" applyNumberFormat="1" applyFont="1" applyFill="1" applyAlignment="1" applyProtection="1">
      <alignment vertical="top"/>
    </xf>
    <xf numFmtId="0" fontId="11" fillId="0" borderId="0" xfId="0" applyFont="1" applyFill="1" applyAlignment="1" applyProtection="1">
      <alignment vertical="top"/>
    </xf>
    <xf numFmtId="165" fontId="11" fillId="0" borderId="0" xfId="0" applyNumberFormat="1" applyFont="1" applyFill="1" applyAlignment="1" applyProtection="1">
      <alignment vertical="top"/>
    </xf>
    <xf numFmtId="165" fontId="7" fillId="0" borderId="0" xfId="0" applyNumberFormat="1" applyFont="1" applyFill="1" applyProtection="1"/>
    <xf numFmtId="165" fontId="7" fillId="0" borderId="2" xfId="0" applyNumberFormat="1" applyFont="1" applyFill="1" applyBorder="1" applyProtection="1"/>
    <xf numFmtId="0" fontId="7" fillId="5" borderId="0" xfId="0" applyFont="1" applyFill="1" applyProtection="1"/>
    <xf numFmtId="165" fontId="7" fillId="5" borderId="2" xfId="0" applyNumberFormat="1" applyFont="1" applyFill="1" applyBorder="1" applyAlignment="1" applyProtection="1">
      <alignment horizontal="right"/>
    </xf>
    <xf numFmtId="165" fontId="7" fillId="5" borderId="2" xfId="0" applyNumberFormat="1" applyFont="1" applyFill="1" applyBorder="1" applyProtection="1"/>
    <xf numFmtId="0" fontId="11" fillId="0" borderId="0" xfId="0" applyFont="1" applyFill="1" applyAlignment="1" applyProtection="1">
      <alignment horizontal="justify" vertical="top" wrapText="1"/>
    </xf>
    <xf numFmtId="0" fontId="8" fillId="0" borderId="0" xfId="0" applyFont="1" applyFill="1" applyProtection="1"/>
    <xf numFmtId="0" fontId="2" fillId="2" borderId="0" xfId="0" applyFont="1" applyFill="1" applyAlignment="1" applyProtection="1">
      <alignment horizontal="center"/>
    </xf>
    <xf numFmtId="0" fontId="9" fillId="2" borderId="0" xfId="0" applyFont="1" applyFill="1" applyAlignment="1" applyProtection="1">
      <alignment horizontal="center"/>
    </xf>
    <xf numFmtId="0" fontId="11" fillId="0" borderId="0" xfId="0" applyFont="1" applyFill="1" applyAlignment="1" applyProtection="1">
      <alignment horizontal="justify" vertical="top"/>
    </xf>
    <xf numFmtId="0" fontId="11" fillId="0" borderId="3" xfId="0" applyFont="1" applyFill="1" applyBorder="1" applyAlignment="1" applyProtection="1">
      <alignment horizontal="left" vertical="top" wrapText="1"/>
    </xf>
    <xf numFmtId="0" fontId="11" fillId="0" borderId="3" xfId="0" applyFont="1" applyFill="1" applyBorder="1" applyAlignment="1" applyProtection="1">
      <alignment horizontal="center" vertical="top" wrapText="1"/>
    </xf>
    <xf numFmtId="0" fontId="1" fillId="0" borderId="0" xfId="0" applyFont="1" applyFill="1" applyProtection="1"/>
    <xf numFmtId="0" fontId="5" fillId="0" borderId="0" xfId="0" applyFont="1" applyFill="1" applyProtection="1"/>
    <xf numFmtId="0" fontId="0" fillId="0" borderId="0" xfId="0" applyFill="1" applyAlignment="1" applyProtection="1">
      <alignment horizontal="justify" vertical="top" wrapText="1"/>
    </xf>
    <xf numFmtId="0" fontId="0" fillId="0" borderId="0" xfId="0" applyFill="1" applyAlignment="1" applyProtection="1">
      <alignment vertical="top"/>
    </xf>
    <xf numFmtId="165" fontId="4" fillId="4" borderId="0" xfId="0" applyNumberFormat="1" applyFont="1" applyFill="1" applyAlignment="1" applyProtection="1">
      <alignment horizontal="left" vertical="top"/>
      <protection locked="0"/>
    </xf>
    <xf numFmtId="0" fontId="0" fillId="4" borderId="0" xfId="0" applyFill="1" applyAlignment="1" applyProtection="1">
      <alignment vertical="top"/>
      <protection locked="0"/>
    </xf>
    <xf numFmtId="0" fontId="0" fillId="0" borderId="0" xfId="0" applyFill="1" applyAlignment="1" applyProtection="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40"/>
  <sheetViews>
    <sheetView workbookViewId="0">
      <selection activeCell="I11" sqref="I11"/>
    </sheetView>
  </sheetViews>
  <sheetFormatPr baseColWidth="10" defaultColWidth="9.06640625" defaultRowHeight="14.25" x14ac:dyDescent="0.45"/>
  <cols>
    <col min="1" max="1" width="25.73046875" customWidth="1"/>
    <col min="2" max="2" width="3.3984375" customWidth="1"/>
    <col min="3" max="5" width="13.73046875" customWidth="1"/>
    <col min="6" max="6" width="41.19921875" customWidth="1"/>
    <col min="7" max="8" width="13.73046875" customWidth="1"/>
  </cols>
  <sheetData>
    <row r="1" spans="1:8" x14ac:dyDescent="0.45">
      <c r="E1" s="44" t="s">
        <v>0</v>
      </c>
      <c r="F1" s="44" t="s">
        <v>0</v>
      </c>
      <c r="G1" s="44" t="s">
        <v>0</v>
      </c>
      <c r="H1" s="44" t="s">
        <v>0</v>
      </c>
    </row>
    <row r="2" spans="1:8" x14ac:dyDescent="0.45">
      <c r="E2" s="44"/>
      <c r="F2" s="44"/>
      <c r="G2" s="44"/>
      <c r="H2" s="44"/>
    </row>
    <row r="3" spans="1:8" x14ac:dyDescent="0.45">
      <c r="E3" s="44"/>
      <c r="F3" s="44"/>
      <c r="G3" s="44"/>
      <c r="H3" s="44"/>
    </row>
    <row r="4" spans="1:8" x14ac:dyDescent="0.45">
      <c r="E4" s="44"/>
      <c r="F4" s="44"/>
      <c r="G4" s="44"/>
      <c r="H4" s="44"/>
    </row>
    <row r="6" spans="1:8" ht="18" x14ac:dyDescent="0.55000000000000004">
      <c r="C6" s="45" t="s">
        <v>2087</v>
      </c>
      <c r="D6" s="46" t="s">
        <v>1838</v>
      </c>
      <c r="E6" s="46" t="s">
        <v>1838</v>
      </c>
      <c r="F6" s="46" t="s">
        <v>1838</v>
      </c>
      <c r="G6" s="46" t="s">
        <v>1838</v>
      </c>
    </row>
    <row r="10" spans="1:8" x14ac:dyDescent="0.45">
      <c r="B10" t="s">
        <v>1839</v>
      </c>
      <c r="C10" s="33" t="s">
        <v>4</v>
      </c>
      <c r="D10" s="34" t="s">
        <v>5</v>
      </c>
      <c r="E10" s="33" t="s">
        <v>6</v>
      </c>
    </row>
    <row r="11" spans="1:8" x14ac:dyDescent="0.45">
      <c r="B11" t="s">
        <v>1839</v>
      </c>
      <c r="C11" s="33" t="s">
        <v>7</v>
      </c>
      <c r="D11" s="34" t="s">
        <v>8</v>
      </c>
      <c r="E11" s="33" t="s">
        <v>9</v>
      </c>
    </row>
    <row r="12" spans="1:8" x14ac:dyDescent="0.45">
      <c r="B12" t="s">
        <v>1839</v>
      </c>
      <c r="C12" s="33" t="s">
        <v>10</v>
      </c>
      <c r="D12" s="34" t="s">
        <v>8</v>
      </c>
      <c r="E12" s="33" t="s">
        <v>11</v>
      </c>
    </row>
    <row r="13" spans="1:8" x14ac:dyDescent="0.45">
      <c r="B13" t="s">
        <v>1839</v>
      </c>
      <c r="C13" s="33" t="s">
        <v>12</v>
      </c>
      <c r="D13" s="34" t="s">
        <v>13</v>
      </c>
      <c r="E13" s="33" t="s">
        <v>14</v>
      </c>
    </row>
    <row r="15" spans="1:8" ht="50.25" customHeight="1" x14ac:dyDescent="0.45">
      <c r="A15" s="35" t="s">
        <v>1840</v>
      </c>
      <c r="B15" s="36" t="s">
        <v>1841</v>
      </c>
      <c r="C15" s="35" t="s">
        <v>16</v>
      </c>
      <c r="D15" s="35" t="s">
        <v>17</v>
      </c>
      <c r="E15" s="47" t="s">
        <v>18</v>
      </c>
      <c r="F15" s="47" t="s">
        <v>18</v>
      </c>
      <c r="G15" s="37">
        <f>SUM(G16:G17)</f>
        <v>1363.732</v>
      </c>
    </row>
    <row r="16" spans="1:8" x14ac:dyDescent="0.45">
      <c r="A16" s="38" t="s">
        <v>1842</v>
      </c>
      <c r="B16" s="38"/>
      <c r="C16" s="39">
        <v>2</v>
      </c>
      <c r="D16" s="39">
        <v>632.96</v>
      </c>
      <c r="E16" s="39"/>
      <c r="F16" s="39"/>
      <c r="G16" s="39">
        <f>PRODUCT(C16:F16)</f>
        <v>1265.92</v>
      </c>
    </row>
    <row r="17" spans="1:7" x14ac:dyDescent="0.45">
      <c r="A17" s="38" t="s">
        <v>1843</v>
      </c>
      <c r="B17" s="38"/>
      <c r="C17" s="39">
        <v>13</v>
      </c>
      <c r="D17" s="39">
        <v>3</v>
      </c>
      <c r="E17" s="39">
        <v>12.54</v>
      </c>
      <c r="F17" s="39">
        <v>0.2</v>
      </c>
      <c r="G17" s="39">
        <f>PRODUCT(C17:F17)</f>
        <v>97.811999999999998</v>
      </c>
    </row>
    <row r="19" spans="1:7" ht="76.150000000000006" customHeight="1" x14ac:dyDescent="0.45">
      <c r="A19" s="35" t="s">
        <v>1844</v>
      </c>
      <c r="B19" s="36" t="s">
        <v>1841</v>
      </c>
      <c r="C19" s="35" t="s">
        <v>19</v>
      </c>
      <c r="D19" s="35" t="s">
        <v>17</v>
      </c>
      <c r="E19" s="48" t="s">
        <v>20</v>
      </c>
      <c r="F19" s="48"/>
      <c r="G19" s="37">
        <f>SUM(G20:G121)</f>
        <v>2173.5719599999998</v>
      </c>
    </row>
    <row r="20" spans="1:7" x14ac:dyDescent="0.45">
      <c r="A20" s="38" t="s">
        <v>1845</v>
      </c>
      <c r="B20" s="38"/>
      <c r="C20" s="39"/>
      <c r="D20" s="39"/>
      <c r="E20" s="39"/>
      <c r="F20" s="39"/>
      <c r="G20" s="39"/>
    </row>
    <row r="21" spans="1:7" x14ac:dyDescent="0.45">
      <c r="A21" s="38" t="s">
        <v>1846</v>
      </c>
      <c r="B21" s="38"/>
      <c r="C21" s="39">
        <v>1</v>
      </c>
      <c r="D21" s="39">
        <v>1.1200000000000001</v>
      </c>
      <c r="E21" s="39">
        <v>12.71</v>
      </c>
      <c r="F21" s="39"/>
      <c r="G21" s="39">
        <f t="shared" ref="G21:G52" si="0">PRODUCT(C21:F21)</f>
        <v>14.235200000000003</v>
      </c>
    </row>
    <row r="22" spans="1:7" x14ac:dyDescent="0.45">
      <c r="A22" s="38"/>
      <c r="B22" s="38"/>
      <c r="C22" s="39">
        <v>1</v>
      </c>
      <c r="D22" s="39">
        <v>1.1200000000000001</v>
      </c>
      <c r="E22" s="39">
        <v>1</v>
      </c>
      <c r="F22" s="39"/>
      <c r="G22" s="39">
        <f t="shared" si="0"/>
        <v>1.1200000000000001</v>
      </c>
    </row>
    <row r="23" spans="1:7" x14ac:dyDescent="0.45">
      <c r="A23" s="38" t="s">
        <v>1847</v>
      </c>
      <c r="B23" s="38"/>
      <c r="C23" s="39">
        <v>2</v>
      </c>
      <c r="D23" s="39">
        <v>1.28</v>
      </c>
      <c r="E23" s="39"/>
      <c r="F23" s="39"/>
      <c r="G23" s="39">
        <f t="shared" si="0"/>
        <v>2.56</v>
      </c>
    </row>
    <row r="24" spans="1:7" x14ac:dyDescent="0.45">
      <c r="A24" s="38" t="s">
        <v>1848</v>
      </c>
      <c r="B24" s="38"/>
      <c r="C24" s="39"/>
      <c r="D24" s="39"/>
      <c r="E24" s="39"/>
      <c r="F24" s="39"/>
      <c r="G24" s="39">
        <f t="shared" si="0"/>
        <v>0</v>
      </c>
    </row>
    <row r="25" spans="1:7" x14ac:dyDescent="0.45">
      <c r="A25" s="38" t="s">
        <v>1849</v>
      </c>
      <c r="B25" s="38"/>
      <c r="C25" s="39">
        <v>1</v>
      </c>
      <c r="D25" s="39">
        <v>1.6</v>
      </c>
      <c r="E25" s="39">
        <v>12.71</v>
      </c>
      <c r="F25" s="39"/>
      <c r="G25" s="39">
        <f t="shared" si="0"/>
        <v>20.336000000000002</v>
      </c>
    </row>
    <row r="26" spans="1:7" x14ac:dyDescent="0.45">
      <c r="A26" s="38"/>
      <c r="B26" s="38"/>
      <c r="C26" s="39">
        <v>2</v>
      </c>
      <c r="D26" s="39">
        <v>1.6</v>
      </c>
      <c r="E26" s="39"/>
      <c r="F26" s="39"/>
      <c r="G26" s="39">
        <f t="shared" si="0"/>
        <v>3.2</v>
      </c>
    </row>
    <row r="27" spans="1:7" x14ac:dyDescent="0.45">
      <c r="A27" s="38" t="s">
        <v>1847</v>
      </c>
      <c r="B27" s="38"/>
      <c r="C27" s="39">
        <v>1</v>
      </c>
      <c r="D27" s="39">
        <v>1.28</v>
      </c>
      <c r="E27" s="39">
        <v>10.130000000000001</v>
      </c>
      <c r="F27" s="39"/>
      <c r="G27" s="39">
        <f t="shared" si="0"/>
        <v>12.966400000000002</v>
      </c>
    </row>
    <row r="28" spans="1:7" x14ac:dyDescent="0.45">
      <c r="A28" s="38"/>
      <c r="B28" s="38"/>
      <c r="C28" s="39">
        <v>1</v>
      </c>
      <c r="D28" s="39">
        <v>1.28</v>
      </c>
      <c r="E28" s="39">
        <v>1.5</v>
      </c>
      <c r="F28" s="39"/>
      <c r="G28" s="39">
        <f t="shared" si="0"/>
        <v>1.92</v>
      </c>
    </row>
    <row r="29" spans="1:7" x14ac:dyDescent="0.45">
      <c r="A29" s="38"/>
      <c r="B29" s="38"/>
      <c r="C29" s="39">
        <v>1</v>
      </c>
      <c r="D29" s="39">
        <v>1.28</v>
      </c>
      <c r="E29" s="39">
        <v>150.02000000000001</v>
      </c>
      <c r="F29" s="39"/>
      <c r="G29" s="39">
        <f t="shared" si="0"/>
        <v>192.02560000000003</v>
      </c>
    </row>
    <row r="30" spans="1:7" x14ac:dyDescent="0.45">
      <c r="A30" s="38" t="s">
        <v>1850</v>
      </c>
      <c r="B30" s="38"/>
      <c r="C30" s="39"/>
      <c r="D30" s="39"/>
      <c r="E30" s="39"/>
      <c r="F30" s="39"/>
      <c r="G30" s="39">
        <f t="shared" si="0"/>
        <v>0</v>
      </c>
    </row>
    <row r="31" spans="1:7" x14ac:dyDescent="0.45">
      <c r="A31" s="38" t="s">
        <v>1849</v>
      </c>
      <c r="B31" s="38"/>
      <c r="C31" s="39">
        <v>1</v>
      </c>
      <c r="D31" s="39">
        <v>1.6</v>
      </c>
      <c r="E31" s="39">
        <v>12.71</v>
      </c>
      <c r="F31" s="39"/>
      <c r="G31" s="39">
        <f t="shared" si="0"/>
        <v>20.336000000000002</v>
      </c>
    </row>
    <row r="32" spans="1:7" x14ac:dyDescent="0.45">
      <c r="A32" s="38"/>
      <c r="B32" s="38"/>
      <c r="C32" s="39">
        <v>2</v>
      </c>
      <c r="D32" s="39">
        <v>1.6</v>
      </c>
      <c r="E32" s="39"/>
      <c r="F32" s="39"/>
      <c r="G32" s="39">
        <f t="shared" si="0"/>
        <v>3.2</v>
      </c>
    </row>
    <row r="33" spans="1:7" x14ac:dyDescent="0.45">
      <c r="A33" s="38" t="s">
        <v>1847</v>
      </c>
      <c r="B33" s="38"/>
      <c r="C33" s="39">
        <v>1</v>
      </c>
      <c r="D33" s="39">
        <v>1.28</v>
      </c>
      <c r="E33" s="39">
        <v>10.130000000000001</v>
      </c>
      <c r="F33" s="39"/>
      <c r="G33" s="39">
        <f t="shared" si="0"/>
        <v>12.966400000000002</v>
      </c>
    </row>
    <row r="34" spans="1:7" x14ac:dyDescent="0.45">
      <c r="A34" s="38"/>
      <c r="B34" s="38"/>
      <c r="C34" s="39">
        <v>1</v>
      </c>
      <c r="D34" s="39">
        <v>1.28</v>
      </c>
      <c r="E34" s="39">
        <v>1.5</v>
      </c>
      <c r="F34" s="39"/>
      <c r="G34" s="39">
        <f t="shared" si="0"/>
        <v>1.92</v>
      </c>
    </row>
    <row r="35" spans="1:7" x14ac:dyDescent="0.45">
      <c r="A35" s="38"/>
      <c r="B35" s="38"/>
      <c r="C35" s="39">
        <v>1</v>
      </c>
      <c r="D35" s="39">
        <v>1.28</v>
      </c>
      <c r="E35" s="39">
        <v>1.502</v>
      </c>
      <c r="F35" s="39"/>
      <c r="G35" s="39">
        <f t="shared" si="0"/>
        <v>1.92256</v>
      </c>
    </row>
    <row r="36" spans="1:7" x14ac:dyDescent="0.45">
      <c r="A36" s="38" t="s">
        <v>1851</v>
      </c>
      <c r="B36" s="38"/>
      <c r="C36" s="39">
        <v>2</v>
      </c>
      <c r="D36" s="39">
        <v>0.54</v>
      </c>
      <c r="E36" s="39"/>
      <c r="F36" s="39"/>
      <c r="G36" s="39">
        <f t="shared" si="0"/>
        <v>1.08</v>
      </c>
    </row>
    <row r="37" spans="1:7" x14ac:dyDescent="0.45">
      <c r="A37" s="38" t="s">
        <v>1852</v>
      </c>
      <c r="B37" s="38"/>
      <c r="C37" s="39">
        <v>2</v>
      </c>
      <c r="D37" s="39">
        <v>0.48</v>
      </c>
      <c r="E37" s="39"/>
      <c r="F37" s="39"/>
      <c r="G37" s="39">
        <f t="shared" si="0"/>
        <v>0.96</v>
      </c>
    </row>
    <row r="38" spans="1:7" x14ac:dyDescent="0.45">
      <c r="A38" s="38" t="s">
        <v>1853</v>
      </c>
      <c r="B38" s="38"/>
      <c r="C38" s="39">
        <v>2</v>
      </c>
      <c r="D38" s="39">
        <v>0.84</v>
      </c>
      <c r="E38" s="39"/>
      <c r="F38" s="39"/>
      <c r="G38" s="39">
        <f t="shared" si="0"/>
        <v>1.68</v>
      </c>
    </row>
    <row r="39" spans="1:7" x14ac:dyDescent="0.45">
      <c r="A39" s="38" t="s">
        <v>1854</v>
      </c>
      <c r="B39" s="38"/>
      <c r="C39" s="39">
        <v>1</v>
      </c>
      <c r="D39" s="39">
        <v>0.6</v>
      </c>
      <c r="E39" s="39"/>
      <c r="F39" s="39"/>
      <c r="G39" s="39">
        <f t="shared" si="0"/>
        <v>0.6</v>
      </c>
    </row>
    <row r="40" spans="1:7" x14ac:dyDescent="0.45">
      <c r="A40" s="38" t="s">
        <v>1855</v>
      </c>
      <c r="B40" s="38"/>
      <c r="C40" s="39">
        <v>3</v>
      </c>
      <c r="D40" s="39">
        <v>0.48</v>
      </c>
      <c r="E40" s="39"/>
      <c r="F40" s="39"/>
      <c r="G40" s="39">
        <f t="shared" si="0"/>
        <v>1.44</v>
      </c>
    </row>
    <row r="41" spans="1:7" x14ac:dyDescent="0.45">
      <c r="A41" s="38" t="s">
        <v>1856</v>
      </c>
      <c r="B41" s="38"/>
      <c r="C41" s="39">
        <v>1</v>
      </c>
      <c r="D41" s="39">
        <v>0.55100000000000005</v>
      </c>
      <c r="E41" s="39"/>
      <c r="F41" s="39"/>
      <c r="G41" s="39">
        <f t="shared" si="0"/>
        <v>0.55100000000000005</v>
      </c>
    </row>
    <row r="42" spans="1:7" x14ac:dyDescent="0.45">
      <c r="A42" s="38" t="s">
        <v>1857</v>
      </c>
      <c r="B42" s="38"/>
      <c r="C42" s="39">
        <v>2</v>
      </c>
      <c r="D42" s="39">
        <v>1.1000000000000001</v>
      </c>
      <c r="E42" s="39"/>
      <c r="F42" s="39"/>
      <c r="G42" s="39">
        <f t="shared" si="0"/>
        <v>2.2000000000000002</v>
      </c>
    </row>
    <row r="43" spans="1:7" x14ac:dyDescent="0.45">
      <c r="A43" s="38" t="s">
        <v>1858</v>
      </c>
      <c r="B43" s="38"/>
      <c r="C43" s="39"/>
      <c r="D43" s="39"/>
      <c r="E43" s="39"/>
      <c r="F43" s="39"/>
      <c r="G43" s="39">
        <f t="shared" si="0"/>
        <v>0</v>
      </c>
    </row>
    <row r="44" spans="1:7" x14ac:dyDescent="0.45">
      <c r="A44" s="38" t="s">
        <v>1849</v>
      </c>
      <c r="B44" s="38"/>
      <c r="C44" s="39">
        <v>1</v>
      </c>
      <c r="D44" s="39">
        <v>1.6</v>
      </c>
      <c r="E44" s="39">
        <v>13.21</v>
      </c>
      <c r="F44" s="39"/>
      <c r="G44" s="39">
        <f t="shared" si="0"/>
        <v>21.136000000000003</v>
      </c>
    </row>
    <row r="45" spans="1:7" x14ac:dyDescent="0.45">
      <c r="A45" s="38"/>
      <c r="B45" s="38"/>
      <c r="C45" s="39">
        <v>2</v>
      </c>
      <c r="D45" s="39">
        <v>1.6</v>
      </c>
      <c r="E45" s="39"/>
      <c r="F45" s="39"/>
      <c r="G45" s="39">
        <f t="shared" si="0"/>
        <v>3.2</v>
      </c>
    </row>
    <row r="46" spans="1:7" x14ac:dyDescent="0.45">
      <c r="A46" s="38" t="s">
        <v>1847</v>
      </c>
      <c r="B46" s="38"/>
      <c r="C46" s="39">
        <v>1</v>
      </c>
      <c r="D46" s="39">
        <v>1.28</v>
      </c>
      <c r="E46" s="39">
        <v>10.130000000000001</v>
      </c>
      <c r="F46" s="39"/>
      <c r="G46" s="39">
        <f t="shared" si="0"/>
        <v>12.966400000000002</v>
      </c>
    </row>
    <row r="47" spans="1:7" x14ac:dyDescent="0.45">
      <c r="A47" s="38" t="s">
        <v>1859</v>
      </c>
      <c r="B47" s="38"/>
      <c r="C47" s="39">
        <v>1</v>
      </c>
      <c r="D47" s="39">
        <v>1.44</v>
      </c>
      <c r="E47" s="39">
        <v>1.5</v>
      </c>
      <c r="F47" s="39"/>
      <c r="G47" s="39">
        <f t="shared" si="0"/>
        <v>2.16</v>
      </c>
    </row>
    <row r="48" spans="1:7" x14ac:dyDescent="0.45">
      <c r="A48" s="38" t="s">
        <v>1846</v>
      </c>
      <c r="B48" s="38"/>
      <c r="C48" s="39">
        <v>1</v>
      </c>
      <c r="D48" s="39">
        <v>1.1200000000000001</v>
      </c>
      <c r="E48" s="39">
        <v>1.5</v>
      </c>
      <c r="F48" s="39"/>
      <c r="G48" s="39">
        <f t="shared" si="0"/>
        <v>1.6800000000000002</v>
      </c>
    </row>
    <row r="49" spans="1:7" x14ac:dyDescent="0.45">
      <c r="A49" s="38" t="s">
        <v>1860</v>
      </c>
      <c r="B49" s="38"/>
      <c r="C49" s="39">
        <v>1</v>
      </c>
      <c r="D49" s="39">
        <v>0.62</v>
      </c>
      <c r="E49" s="39"/>
      <c r="F49" s="39"/>
      <c r="G49" s="39">
        <f t="shared" si="0"/>
        <v>0.62</v>
      </c>
    </row>
    <row r="50" spans="1:7" x14ac:dyDescent="0.45">
      <c r="A50" s="38" t="s">
        <v>1851</v>
      </c>
      <c r="B50" s="38"/>
      <c r="C50" s="39">
        <v>2</v>
      </c>
      <c r="D50" s="39">
        <v>0.54</v>
      </c>
      <c r="E50" s="39"/>
      <c r="F50" s="39"/>
      <c r="G50" s="39">
        <f t="shared" si="0"/>
        <v>1.08</v>
      </c>
    </row>
    <row r="51" spans="1:7" x14ac:dyDescent="0.45">
      <c r="A51" s="38" t="s">
        <v>1852</v>
      </c>
      <c r="B51" s="38"/>
      <c r="C51" s="39">
        <v>2</v>
      </c>
      <c r="D51" s="39">
        <v>0.48</v>
      </c>
      <c r="E51" s="39"/>
      <c r="F51" s="39"/>
      <c r="G51" s="39">
        <f t="shared" si="0"/>
        <v>0.96</v>
      </c>
    </row>
    <row r="52" spans="1:7" x14ac:dyDescent="0.45">
      <c r="A52" s="38" t="s">
        <v>1853</v>
      </c>
      <c r="B52" s="38"/>
      <c r="C52" s="39">
        <v>2</v>
      </c>
      <c r="D52" s="39">
        <v>0.84</v>
      </c>
      <c r="E52" s="39"/>
      <c r="F52" s="39"/>
      <c r="G52" s="39">
        <f t="shared" si="0"/>
        <v>1.68</v>
      </c>
    </row>
    <row r="53" spans="1:7" x14ac:dyDescent="0.45">
      <c r="A53" s="38" t="s">
        <v>1854</v>
      </c>
      <c r="B53" s="38"/>
      <c r="C53" s="39">
        <v>1</v>
      </c>
      <c r="D53" s="39">
        <v>0.6</v>
      </c>
      <c r="E53" s="39"/>
      <c r="F53" s="39"/>
      <c r="G53" s="39">
        <f t="shared" ref="G53:G84" si="1">PRODUCT(C53:F53)</f>
        <v>0.6</v>
      </c>
    </row>
    <row r="54" spans="1:7" x14ac:dyDescent="0.45">
      <c r="A54" s="38" t="s">
        <v>1855</v>
      </c>
      <c r="B54" s="38"/>
      <c r="C54" s="39">
        <v>3</v>
      </c>
      <c r="D54" s="39">
        <v>0.48</v>
      </c>
      <c r="E54" s="39"/>
      <c r="F54" s="39"/>
      <c r="G54" s="39">
        <f t="shared" si="1"/>
        <v>1.44</v>
      </c>
    </row>
    <row r="55" spans="1:7" x14ac:dyDescent="0.45">
      <c r="A55" s="38" t="s">
        <v>1856</v>
      </c>
      <c r="B55" s="38"/>
      <c r="C55" s="39">
        <v>1</v>
      </c>
      <c r="D55" s="39">
        <v>0.55100000000000005</v>
      </c>
      <c r="E55" s="39"/>
      <c r="F55" s="39"/>
      <c r="G55" s="39">
        <f t="shared" si="1"/>
        <v>0.55100000000000005</v>
      </c>
    </row>
    <row r="56" spans="1:7" x14ac:dyDescent="0.45">
      <c r="A56" s="38" t="s">
        <v>1857</v>
      </c>
      <c r="B56" s="38"/>
      <c r="C56" s="39">
        <v>2</v>
      </c>
      <c r="D56" s="39">
        <v>1.1000000000000001</v>
      </c>
      <c r="E56" s="39"/>
      <c r="F56" s="39"/>
      <c r="G56" s="39">
        <f t="shared" si="1"/>
        <v>2.2000000000000002</v>
      </c>
    </row>
    <row r="57" spans="1:7" x14ac:dyDescent="0.45">
      <c r="A57" s="38" t="s">
        <v>1857</v>
      </c>
      <c r="B57" s="38"/>
      <c r="C57" s="39">
        <v>2</v>
      </c>
      <c r="D57" s="39">
        <v>1.1000000000000001</v>
      </c>
      <c r="E57" s="39"/>
      <c r="F57" s="39"/>
      <c r="G57" s="39">
        <f t="shared" si="1"/>
        <v>2.2000000000000002</v>
      </c>
    </row>
    <row r="58" spans="1:7" x14ac:dyDescent="0.45">
      <c r="A58" s="38" t="s">
        <v>1861</v>
      </c>
      <c r="B58" s="38"/>
      <c r="C58" s="39"/>
      <c r="D58" s="39"/>
      <c r="E58" s="39"/>
      <c r="F58" s="39"/>
      <c r="G58" s="39">
        <f t="shared" si="1"/>
        <v>0</v>
      </c>
    </row>
    <row r="59" spans="1:7" x14ac:dyDescent="0.45">
      <c r="A59" s="38" t="s">
        <v>1849</v>
      </c>
      <c r="B59" s="38"/>
      <c r="C59" s="39">
        <v>1</v>
      </c>
      <c r="D59" s="39">
        <v>1.6</v>
      </c>
      <c r="E59" s="39">
        <v>13.21</v>
      </c>
      <c r="F59" s="39"/>
      <c r="G59" s="39">
        <f t="shared" si="1"/>
        <v>21.136000000000003</v>
      </c>
    </row>
    <row r="60" spans="1:7" x14ac:dyDescent="0.45">
      <c r="A60" s="38"/>
      <c r="B60" s="38"/>
      <c r="C60" s="39">
        <v>2</v>
      </c>
      <c r="D60" s="39">
        <v>1.6</v>
      </c>
      <c r="E60" s="39"/>
      <c r="F60" s="39"/>
      <c r="G60" s="39">
        <f t="shared" si="1"/>
        <v>3.2</v>
      </c>
    </row>
    <row r="61" spans="1:7" x14ac:dyDescent="0.45">
      <c r="A61" s="38" t="s">
        <v>1847</v>
      </c>
      <c r="B61" s="38"/>
      <c r="C61" s="39">
        <v>1</v>
      </c>
      <c r="D61" s="39">
        <v>1.28</v>
      </c>
      <c r="E61" s="39">
        <v>10.130000000000001</v>
      </c>
      <c r="F61" s="39"/>
      <c r="G61" s="39">
        <f t="shared" si="1"/>
        <v>12.966400000000002</v>
      </c>
    </row>
    <row r="62" spans="1:7" x14ac:dyDescent="0.45">
      <c r="A62" s="38"/>
      <c r="B62" s="38"/>
      <c r="C62" s="39">
        <v>4</v>
      </c>
      <c r="D62" s="39">
        <v>1.28</v>
      </c>
      <c r="E62" s="39"/>
      <c r="F62" s="39"/>
      <c r="G62" s="39">
        <f t="shared" si="1"/>
        <v>5.12</v>
      </c>
    </row>
    <row r="63" spans="1:7" x14ac:dyDescent="0.45">
      <c r="A63" s="38"/>
      <c r="B63" s="38"/>
      <c r="C63" s="39">
        <v>2</v>
      </c>
      <c r="D63" s="39">
        <v>1.28</v>
      </c>
      <c r="E63" s="39">
        <v>2.7</v>
      </c>
      <c r="F63" s="39"/>
      <c r="G63" s="39">
        <f t="shared" si="1"/>
        <v>6.9120000000000008</v>
      </c>
    </row>
    <row r="64" spans="1:7" x14ac:dyDescent="0.45">
      <c r="A64" s="38"/>
      <c r="B64" s="38"/>
      <c r="C64" s="39">
        <v>1</v>
      </c>
      <c r="D64" s="39">
        <v>1.28</v>
      </c>
      <c r="E64" s="39">
        <v>7.55</v>
      </c>
      <c r="F64" s="39"/>
      <c r="G64" s="39">
        <f t="shared" si="1"/>
        <v>9.6639999999999997</v>
      </c>
    </row>
    <row r="65" spans="1:7" x14ac:dyDescent="0.45">
      <c r="A65" s="38" t="s">
        <v>1862</v>
      </c>
      <c r="B65" s="38"/>
      <c r="C65" s="39">
        <v>4</v>
      </c>
      <c r="D65" s="39">
        <v>0.72</v>
      </c>
      <c r="E65" s="39"/>
      <c r="F65" s="39"/>
      <c r="G65" s="39">
        <f t="shared" si="1"/>
        <v>2.88</v>
      </c>
    </row>
    <row r="66" spans="1:7" x14ac:dyDescent="0.45">
      <c r="A66" s="38" t="s">
        <v>1863</v>
      </c>
      <c r="B66" s="38"/>
      <c r="C66" s="39"/>
      <c r="D66" s="39"/>
      <c r="E66" s="39"/>
      <c r="F66" s="39"/>
      <c r="G66" s="39">
        <f t="shared" si="1"/>
        <v>0</v>
      </c>
    </row>
    <row r="67" spans="1:7" x14ac:dyDescent="0.45">
      <c r="A67" s="38" t="s">
        <v>1847</v>
      </c>
      <c r="B67" s="38"/>
      <c r="C67" s="39">
        <v>1</v>
      </c>
      <c r="D67" s="39">
        <v>1.28</v>
      </c>
      <c r="E67" s="39">
        <v>2.7</v>
      </c>
      <c r="F67" s="39"/>
      <c r="G67" s="39">
        <f t="shared" si="1"/>
        <v>3.4560000000000004</v>
      </c>
    </row>
    <row r="68" spans="1:7" x14ac:dyDescent="0.45">
      <c r="A68" s="38"/>
      <c r="B68" s="38"/>
      <c r="C68" s="39">
        <v>1</v>
      </c>
      <c r="D68" s="39">
        <v>1.28</v>
      </c>
      <c r="E68" s="39">
        <v>10.63</v>
      </c>
      <c r="F68" s="39"/>
      <c r="G68" s="39">
        <f t="shared" si="1"/>
        <v>13.606400000000001</v>
      </c>
    </row>
    <row r="69" spans="1:7" x14ac:dyDescent="0.45">
      <c r="A69" s="38"/>
      <c r="B69" s="38"/>
      <c r="C69" s="39">
        <v>1</v>
      </c>
      <c r="D69" s="39">
        <v>1.28</v>
      </c>
      <c r="E69" s="39">
        <v>1.5</v>
      </c>
      <c r="F69" s="39"/>
      <c r="G69" s="39">
        <f t="shared" si="1"/>
        <v>1.92</v>
      </c>
    </row>
    <row r="70" spans="1:7" x14ac:dyDescent="0.45">
      <c r="A70" s="38" t="s">
        <v>1859</v>
      </c>
      <c r="B70" s="38"/>
      <c r="C70" s="39">
        <v>2</v>
      </c>
      <c r="D70" s="39">
        <v>1.44</v>
      </c>
      <c r="E70" s="39"/>
      <c r="F70" s="39"/>
      <c r="G70" s="39">
        <f t="shared" si="1"/>
        <v>2.88</v>
      </c>
    </row>
    <row r="71" spans="1:7" x14ac:dyDescent="0.45">
      <c r="A71" s="38" t="s">
        <v>1851</v>
      </c>
      <c r="B71" s="38"/>
      <c r="C71" s="39">
        <v>2</v>
      </c>
      <c r="D71" s="39">
        <v>0.54</v>
      </c>
      <c r="E71" s="39"/>
      <c r="F71" s="39"/>
      <c r="G71" s="39">
        <f t="shared" si="1"/>
        <v>1.08</v>
      </c>
    </row>
    <row r="72" spans="1:7" x14ac:dyDescent="0.45">
      <c r="A72" s="38" t="s">
        <v>1852</v>
      </c>
      <c r="B72" s="38"/>
      <c r="C72" s="39">
        <v>2</v>
      </c>
      <c r="D72" s="39">
        <v>0.48</v>
      </c>
      <c r="E72" s="39"/>
      <c r="F72" s="39"/>
      <c r="G72" s="39">
        <f t="shared" si="1"/>
        <v>0.96</v>
      </c>
    </row>
    <row r="73" spans="1:7" x14ac:dyDescent="0.45">
      <c r="A73" s="38" t="s">
        <v>1864</v>
      </c>
      <c r="B73" s="38"/>
      <c r="C73" s="39">
        <v>2</v>
      </c>
      <c r="D73" s="39">
        <v>0.3</v>
      </c>
      <c r="E73" s="39"/>
      <c r="F73" s="39"/>
      <c r="G73" s="39">
        <f t="shared" si="1"/>
        <v>0.6</v>
      </c>
    </row>
    <row r="74" spans="1:7" x14ac:dyDescent="0.45">
      <c r="A74" s="38" t="s">
        <v>1865</v>
      </c>
      <c r="B74" s="38"/>
      <c r="C74" s="39">
        <v>1</v>
      </c>
      <c r="D74" s="39">
        <v>0.9</v>
      </c>
      <c r="E74" s="39"/>
      <c r="F74" s="39"/>
      <c r="G74" s="39">
        <f t="shared" si="1"/>
        <v>0.9</v>
      </c>
    </row>
    <row r="75" spans="1:7" x14ac:dyDescent="0.45">
      <c r="A75" s="38" t="s">
        <v>1862</v>
      </c>
      <c r="B75" s="38"/>
      <c r="C75" s="39">
        <v>1</v>
      </c>
      <c r="D75" s="39">
        <v>0.72</v>
      </c>
      <c r="E75" s="39"/>
      <c r="F75" s="39"/>
      <c r="G75" s="39">
        <f t="shared" si="1"/>
        <v>0.72</v>
      </c>
    </row>
    <row r="76" spans="1:7" x14ac:dyDescent="0.45">
      <c r="A76" s="38" t="s">
        <v>1853</v>
      </c>
      <c r="B76" s="38"/>
      <c r="C76" s="39">
        <v>1</v>
      </c>
      <c r="D76" s="39">
        <v>0.84</v>
      </c>
      <c r="E76" s="39"/>
      <c r="F76" s="39"/>
      <c r="G76" s="39">
        <f t="shared" si="1"/>
        <v>0.84</v>
      </c>
    </row>
    <row r="77" spans="1:7" x14ac:dyDescent="0.45">
      <c r="A77" s="38" t="s">
        <v>1866</v>
      </c>
      <c r="B77" s="38"/>
      <c r="C77" s="39">
        <v>2</v>
      </c>
      <c r="D77" s="39">
        <v>0.94</v>
      </c>
      <c r="E77" s="39"/>
      <c r="F77" s="39"/>
      <c r="G77" s="39">
        <f t="shared" si="1"/>
        <v>1.88</v>
      </c>
    </row>
    <row r="78" spans="1:7" x14ac:dyDescent="0.45">
      <c r="A78" s="38" t="s">
        <v>1867</v>
      </c>
      <c r="B78" s="38"/>
      <c r="C78" s="39">
        <v>1</v>
      </c>
      <c r="D78" s="39">
        <v>0.75</v>
      </c>
      <c r="E78" s="39"/>
      <c r="F78" s="39"/>
      <c r="G78" s="39">
        <f t="shared" si="1"/>
        <v>0.75</v>
      </c>
    </row>
    <row r="79" spans="1:7" x14ac:dyDescent="0.45">
      <c r="A79" s="38" t="s">
        <v>1849</v>
      </c>
      <c r="B79" s="38"/>
      <c r="C79" s="39">
        <v>1</v>
      </c>
      <c r="D79" s="39">
        <v>1.6</v>
      </c>
      <c r="E79" s="39">
        <v>13.21</v>
      </c>
      <c r="F79" s="39"/>
      <c r="G79" s="39">
        <f t="shared" si="1"/>
        <v>21.136000000000003</v>
      </c>
    </row>
    <row r="80" spans="1:7" x14ac:dyDescent="0.45">
      <c r="A80" s="38" t="s">
        <v>1868</v>
      </c>
      <c r="B80" s="38"/>
      <c r="C80" s="39"/>
      <c r="D80" s="39"/>
      <c r="E80" s="39"/>
      <c r="F80" s="39"/>
      <c r="G80" s="39">
        <f t="shared" si="1"/>
        <v>0</v>
      </c>
    </row>
    <row r="81" spans="1:7" x14ac:dyDescent="0.45">
      <c r="A81" s="38" t="s">
        <v>1849</v>
      </c>
      <c r="B81" s="38"/>
      <c r="C81" s="39">
        <v>1</v>
      </c>
      <c r="D81" s="39">
        <v>1.6</v>
      </c>
      <c r="E81" s="39">
        <v>13.21</v>
      </c>
      <c r="F81" s="39"/>
      <c r="G81" s="39">
        <f t="shared" si="1"/>
        <v>21.136000000000003</v>
      </c>
    </row>
    <row r="82" spans="1:7" x14ac:dyDescent="0.45">
      <c r="A82" s="38" t="s">
        <v>1847</v>
      </c>
      <c r="B82" s="38"/>
      <c r="C82" s="39">
        <v>1</v>
      </c>
      <c r="D82" s="39">
        <v>1.28</v>
      </c>
      <c r="E82" s="39"/>
      <c r="F82" s="39"/>
      <c r="G82" s="39">
        <f t="shared" si="1"/>
        <v>1.28</v>
      </c>
    </row>
    <row r="83" spans="1:7" x14ac:dyDescent="0.45">
      <c r="A83" s="38" t="s">
        <v>1846</v>
      </c>
      <c r="B83" s="38"/>
      <c r="C83" s="39">
        <v>1</v>
      </c>
      <c r="D83" s="39">
        <v>1.1200000000000001</v>
      </c>
      <c r="E83" s="39">
        <v>10.63</v>
      </c>
      <c r="F83" s="39"/>
      <c r="G83" s="39">
        <f t="shared" si="1"/>
        <v>11.905600000000002</v>
      </c>
    </row>
    <row r="84" spans="1:7" x14ac:dyDescent="0.45">
      <c r="A84" s="38"/>
      <c r="B84" s="38"/>
      <c r="C84" s="39">
        <v>1</v>
      </c>
      <c r="D84" s="39">
        <v>1.1200000000000001</v>
      </c>
      <c r="E84" s="39">
        <v>1.5</v>
      </c>
      <c r="F84" s="39"/>
      <c r="G84" s="39">
        <f t="shared" si="1"/>
        <v>1.6800000000000002</v>
      </c>
    </row>
    <row r="85" spans="1:7" x14ac:dyDescent="0.45">
      <c r="A85" s="38"/>
      <c r="B85" s="38"/>
      <c r="C85" s="39">
        <v>1</v>
      </c>
      <c r="D85" s="39">
        <v>1.1200000000000001</v>
      </c>
      <c r="E85" s="39">
        <v>2.7</v>
      </c>
      <c r="F85" s="39"/>
      <c r="G85" s="39">
        <f t="shared" ref="G85:G116" si="2">PRODUCT(C85:F85)</f>
        <v>3.0240000000000005</v>
      </c>
    </row>
    <row r="86" spans="1:7" x14ac:dyDescent="0.45">
      <c r="A86" s="38"/>
      <c r="B86" s="38"/>
      <c r="C86" s="39">
        <v>1</v>
      </c>
      <c r="D86" s="39">
        <v>1.1200000000000001</v>
      </c>
      <c r="E86" s="39"/>
      <c r="F86" s="39"/>
      <c r="G86" s="39">
        <f t="shared" si="2"/>
        <v>1.1200000000000001</v>
      </c>
    </row>
    <row r="87" spans="1:7" x14ac:dyDescent="0.45">
      <c r="A87" s="38" t="s">
        <v>1869</v>
      </c>
      <c r="B87" s="38"/>
      <c r="C87" s="39">
        <v>1</v>
      </c>
      <c r="D87" s="39">
        <v>0.96</v>
      </c>
      <c r="E87" s="39">
        <v>1.5</v>
      </c>
      <c r="F87" s="39"/>
      <c r="G87" s="39">
        <f t="shared" si="2"/>
        <v>1.44</v>
      </c>
    </row>
    <row r="88" spans="1:7" x14ac:dyDescent="0.45">
      <c r="A88" s="38"/>
      <c r="B88" s="38"/>
      <c r="C88" s="39">
        <v>1</v>
      </c>
      <c r="D88" s="39">
        <v>0.96</v>
      </c>
      <c r="E88" s="39"/>
      <c r="F88" s="39"/>
      <c r="G88" s="39">
        <f t="shared" si="2"/>
        <v>0.96</v>
      </c>
    </row>
    <row r="89" spans="1:7" x14ac:dyDescent="0.45">
      <c r="A89" s="38" t="s">
        <v>1870</v>
      </c>
      <c r="B89" s="38"/>
      <c r="C89" s="39">
        <v>1</v>
      </c>
      <c r="D89" s="39">
        <v>0.86</v>
      </c>
      <c r="E89" s="39"/>
      <c r="F89" s="39"/>
      <c r="G89" s="39">
        <f t="shared" si="2"/>
        <v>0.86</v>
      </c>
    </row>
    <row r="90" spans="1:7" x14ac:dyDescent="0.45">
      <c r="A90" s="38" t="s">
        <v>1852</v>
      </c>
      <c r="B90" s="38"/>
      <c r="C90" s="39">
        <v>3</v>
      </c>
      <c r="D90" s="39">
        <v>0.48</v>
      </c>
      <c r="E90" s="39"/>
      <c r="F90" s="39"/>
      <c r="G90" s="39">
        <f t="shared" si="2"/>
        <v>1.44</v>
      </c>
    </row>
    <row r="91" spans="1:7" x14ac:dyDescent="0.45">
      <c r="A91" s="38" t="s">
        <v>1871</v>
      </c>
      <c r="B91" s="38"/>
      <c r="C91" s="39">
        <v>1</v>
      </c>
      <c r="D91" s="39">
        <v>0.64</v>
      </c>
      <c r="E91" s="39"/>
      <c r="F91" s="39"/>
      <c r="G91" s="39">
        <f t="shared" si="2"/>
        <v>0.64</v>
      </c>
    </row>
    <row r="92" spans="1:7" x14ac:dyDescent="0.45">
      <c r="A92" s="38" t="s">
        <v>1872</v>
      </c>
      <c r="B92" s="38"/>
      <c r="C92" s="39">
        <v>1</v>
      </c>
      <c r="D92" s="39">
        <v>0.36</v>
      </c>
      <c r="E92" s="39"/>
      <c r="F92" s="39"/>
      <c r="G92" s="39">
        <f t="shared" si="2"/>
        <v>0.36</v>
      </c>
    </row>
    <row r="93" spans="1:7" x14ac:dyDescent="0.45">
      <c r="A93" s="38" t="s">
        <v>1855</v>
      </c>
      <c r="B93" s="38"/>
      <c r="C93" s="39">
        <v>2</v>
      </c>
      <c r="D93" s="39">
        <v>0.48</v>
      </c>
      <c r="E93" s="39"/>
      <c r="F93" s="39"/>
      <c r="G93" s="39">
        <f t="shared" si="2"/>
        <v>0.96</v>
      </c>
    </row>
    <row r="94" spans="1:7" x14ac:dyDescent="0.45">
      <c r="A94" s="38" t="s">
        <v>1873</v>
      </c>
      <c r="B94" s="38"/>
      <c r="C94" s="39"/>
      <c r="D94" s="39"/>
      <c r="E94" s="39"/>
      <c r="F94" s="39"/>
      <c r="G94" s="39">
        <f t="shared" si="2"/>
        <v>0</v>
      </c>
    </row>
    <row r="95" spans="1:7" x14ac:dyDescent="0.45">
      <c r="A95" s="38" t="s">
        <v>1849</v>
      </c>
      <c r="B95" s="38"/>
      <c r="C95" s="39">
        <v>1</v>
      </c>
      <c r="D95" s="39">
        <v>1.6</v>
      </c>
      <c r="E95" s="39">
        <v>12.71</v>
      </c>
      <c r="F95" s="39"/>
      <c r="G95" s="39">
        <f t="shared" si="2"/>
        <v>20.336000000000002</v>
      </c>
    </row>
    <row r="96" spans="1:7" x14ac:dyDescent="0.45">
      <c r="A96" s="38" t="s">
        <v>1846</v>
      </c>
      <c r="B96" s="38"/>
      <c r="C96" s="39">
        <v>1</v>
      </c>
      <c r="D96" s="39">
        <v>1.1200000000000001</v>
      </c>
      <c r="E96" s="39">
        <v>2.33</v>
      </c>
      <c r="F96" s="39"/>
      <c r="G96" s="39">
        <f t="shared" si="2"/>
        <v>2.6096000000000004</v>
      </c>
    </row>
    <row r="97" spans="1:7" x14ac:dyDescent="0.45">
      <c r="A97" s="38"/>
      <c r="B97" s="38"/>
      <c r="C97" s="39">
        <v>1</v>
      </c>
      <c r="D97" s="39">
        <v>1.1200000000000001</v>
      </c>
      <c r="E97" s="39">
        <v>2.7</v>
      </c>
      <c r="F97" s="39"/>
      <c r="G97" s="39">
        <f t="shared" si="2"/>
        <v>3.0240000000000005</v>
      </c>
    </row>
    <row r="98" spans="1:7" x14ac:dyDescent="0.45">
      <c r="A98" s="38" t="s">
        <v>1859</v>
      </c>
      <c r="B98" s="38"/>
      <c r="C98" s="39">
        <v>1</v>
      </c>
      <c r="D98" s="39">
        <v>1.44</v>
      </c>
      <c r="E98" s="39"/>
      <c r="F98" s="39"/>
      <c r="G98" s="39">
        <f t="shared" si="2"/>
        <v>1.44</v>
      </c>
    </row>
    <row r="99" spans="1:7" x14ac:dyDescent="0.45">
      <c r="A99" s="38" t="s">
        <v>1862</v>
      </c>
      <c r="B99" s="38"/>
      <c r="C99" s="39">
        <v>3</v>
      </c>
      <c r="D99" s="39">
        <v>0.72</v>
      </c>
      <c r="E99" s="39"/>
      <c r="F99" s="39"/>
      <c r="G99" s="39">
        <f t="shared" si="2"/>
        <v>2.16</v>
      </c>
    </row>
    <row r="100" spans="1:7" x14ac:dyDescent="0.45">
      <c r="A100" s="38" t="s">
        <v>1874</v>
      </c>
      <c r="B100" s="38"/>
      <c r="C100" s="39">
        <v>1</v>
      </c>
      <c r="D100" s="39">
        <v>0.6</v>
      </c>
      <c r="E100" s="39"/>
      <c r="F100" s="39"/>
      <c r="G100" s="39">
        <f t="shared" si="2"/>
        <v>0.6</v>
      </c>
    </row>
    <row r="101" spans="1:7" x14ac:dyDescent="0.45">
      <c r="A101" s="38" t="s">
        <v>1851</v>
      </c>
      <c r="B101" s="38"/>
      <c r="C101" s="39">
        <v>1</v>
      </c>
      <c r="D101" s="39">
        <v>0.54</v>
      </c>
      <c r="E101" s="39"/>
      <c r="F101" s="39"/>
      <c r="G101" s="39">
        <f t="shared" si="2"/>
        <v>0.54</v>
      </c>
    </row>
    <row r="102" spans="1:7" x14ac:dyDescent="0.45">
      <c r="A102" s="38" t="s">
        <v>1872</v>
      </c>
      <c r="B102" s="38"/>
      <c r="C102" s="39">
        <v>1</v>
      </c>
      <c r="D102" s="39">
        <v>0.36</v>
      </c>
      <c r="E102" s="39"/>
      <c r="F102" s="39"/>
      <c r="G102" s="39">
        <f t="shared" si="2"/>
        <v>0.36</v>
      </c>
    </row>
    <row r="103" spans="1:7" x14ac:dyDescent="0.45">
      <c r="A103" s="38" t="s">
        <v>1853</v>
      </c>
      <c r="B103" s="38"/>
      <c r="C103" s="39">
        <v>1</v>
      </c>
      <c r="D103" s="39">
        <v>0.84</v>
      </c>
      <c r="E103" s="39"/>
      <c r="F103" s="39"/>
      <c r="G103" s="39">
        <f t="shared" si="2"/>
        <v>0.84</v>
      </c>
    </row>
    <row r="104" spans="1:7" x14ac:dyDescent="0.45">
      <c r="A104" s="38" t="s">
        <v>1862</v>
      </c>
      <c r="B104" s="38"/>
      <c r="C104" s="39">
        <v>2</v>
      </c>
      <c r="D104" s="39">
        <v>0.94</v>
      </c>
      <c r="E104" s="39"/>
      <c r="F104" s="39"/>
      <c r="G104" s="39">
        <f t="shared" si="2"/>
        <v>1.88</v>
      </c>
    </row>
    <row r="105" spans="1:7" x14ac:dyDescent="0.45">
      <c r="A105" s="38" t="s">
        <v>1875</v>
      </c>
      <c r="B105" s="38"/>
      <c r="C105" s="39">
        <v>3</v>
      </c>
      <c r="D105" s="39">
        <v>0.78</v>
      </c>
      <c r="E105" s="39"/>
      <c r="F105" s="39"/>
      <c r="G105" s="39">
        <f t="shared" si="2"/>
        <v>2.34</v>
      </c>
    </row>
    <row r="106" spans="1:7" x14ac:dyDescent="0.45">
      <c r="A106" s="38" t="s">
        <v>1876</v>
      </c>
      <c r="B106" s="38"/>
      <c r="C106" s="39">
        <v>1</v>
      </c>
      <c r="D106" s="39">
        <v>0.63</v>
      </c>
      <c r="E106" s="39"/>
      <c r="F106" s="39"/>
      <c r="G106" s="39">
        <f t="shared" si="2"/>
        <v>0.63</v>
      </c>
    </row>
    <row r="107" spans="1:7" x14ac:dyDescent="0.45">
      <c r="A107" s="38" t="s">
        <v>1877</v>
      </c>
      <c r="B107" s="38"/>
      <c r="C107" s="39">
        <v>1</v>
      </c>
      <c r="D107" s="39">
        <v>0.7</v>
      </c>
      <c r="E107" s="39"/>
      <c r="F107" s="39"/>
      <c r="G107" s="39">
        <f t="shared" si="2"/>
        <v>0.7</v>
      </c>
    </row>
    <row r="108" spans="1:7" x14ac:dyDescent="0.45">
      <c r="A108" s="38" t="s">
        <v>1864</v>
      </c>
      <c r="B108" s="38"/>
      <c r="C108" s="39">
        <v>1</v>
      </c>
      <c r="D108" s="39">
        <v>0.59</v>
      </c>
      <c r="E108" s="39"/>
      <c r="F108" s="39"/>
      <c r="G108" s="39">
        <f t="shared" si="2"/>
        <v>0.59</v>
      </c>
    </row>
    <row r="109" spans="1:7" x14ac:dyDescent="0.45">
      <c r="A109" s="38" t="s">
        <v>1853</v>
      </c>
      <c r="B109" s="38"/>
      <c r="C109" s="39">
        <v>1</v>
      </c>
      <c r="D109" s="39">
        <v>1.1000000000000001</v>
      </c>
      <c r="E109" s="39"/>
      <c r="F109" s="39"/>
      <c r="G109" s="39">
        <f t="shared" si="2"/>
        <v>1.1000000000000001</v>
      </c>
    </row>
    <row r="110" spans="1:7" x14ac:dyDescent="0.45">
      <c r="A110" s="38" t="s">
        <v>1878</v>
      </c>
      <c r="B110" s="38"/>
      <c r="C110" s="39"/>
      <c r="D110" s="39"/>
      <c r="E110" s="39"/>
      <c r="F110" s="39"/>
      <c r="G110" s="39">
        <f t="shared" si="2"/>
        <v>0</v>
      </c>
    </row>
    <row r="111" spans="1:7" x14ac:dyDescent="0.45">
      <c r="A111" s="38" t="s">
        <v>1879</v>
      </c>
      <c r="B111" s="38"/>
      <c r="C111" s="39">
        <v>1</v>
      </c>
      <c r="D111" s="39">
        <v>547.75400000000002</v>
      </c>
      <c r="E111" s="39"/>
      <c r="F111" s="39"/>
      <c r="G111" s="39">
        <f t="shared" si="2"/>
        <v>547.75400000000002</v>
      </c>
    </row>
    <row r="112" spans="1:7" x14ac:dyDescent="0.45">
      <c r="A112" s="38" t="s">
        <v>1880</v>
      </c>
      <c r="B112" s="38"/>
      <c r="C112" s="39"/>
      <c r="D112" s="39"/>
      <c r="E112" s="39"/>
      <c r="F112" s="39"/>
      <c r="G112" s="39">
        <f t="shared" si="2"/>
        <v>0</v>
      </c>
    </row>
    <row r="113" spans="1:7" x14ac:dyDescent="0.45">
      <c r="A113" s="38" t="s">
        <v>1881</v>
      </c>
      <c r="B113" s="38"/>
      <c r="C113" s="39">
        <v>2</v>
      </c>
      <c r="D113" s="39">
        <v>508.64</v>
      </c>
      <c r="E113" s="39"/>
      <c r="F113" s="39"/>
      <c r="G113" s="39">
        <f t="shared" si="2"/>
        <v>1017.28</v>
      </c>
    </row>
    <row r="114" spans="1:7" x14ac:dyDescent="0.45">
      <c r="A114" s="38" t="s">
        <v>1882</v>
      </c>
      <c r="B114" s="38"/>
      <c r="C114" s="39"/>
      <c r="D114" s="39"/>
      <c r="E114" s="39"/>
      <c r="F114" s="39"/>
      <c r="G114" s="39">
        <f t="shared" si="2"/>
        <v>0</v>
      </c>
    </row>
    <row r="115" spans="1:7" x14ac:dyDescent="0.45">
      <c r="A115" s="38" t="s">
        <v>1849</v>
      </c>
      <c r="B115" s="38"/>
      <c r="C115" s="39">
        <v>1</v>
      </c>
      <c r="D115" s="39">
        <v>1.6</v>
      </c>
      <c r="E115" s="39">
        <v>13.71</v>
      </c>
      <c r="F115" s="39"/>
      <c r="G115" s="39">
        <f t="shared" si="2"/>
        <v>21.936000000000003</v>
      </c>
    </row>
    <row r="116" spans="1:7" x14ac:dyDescent="0.45">
      <c r="A116" s="38" t="s">
        <v>1847</v>
      </c>
      <c r="B116" s="38"/>
      <c r="C116" s="39">
        <v>4</v>
      </c>
      <c r="D116" s="39">
        <v>1.28</v>
      </c>
      <c r="E116" s="39"/>
      <c r="F116" s="39"/>
      <c r="G116" s="39">
        <f t="shared" si="2"/>
        <v>5.12</v>
      </c>
    </row>
    <row r="117" spans="1:7" x14ac:dyDescent="0.45">
      <c r="A117" s="38" t="s">
        <v>1883</v>
      </c>
      <c r="B117" s="38"/>
      <c r="C117" s="39"/>
      <c r="D117" s="39"/>
      <c r="E117" s="39"/>
      <c r="F117" s="39"/>
      <c r="G117" s="39">
        <f t="shared" ref="G117:G121" si="3">PRODUCT(C117:F117)</f>
        <v>0</v>
      </c>
    </row>
    <row r="118" spans="1:7" x14ac:dyDescent="0.45">
      <c r="A118" s="38" t="s">
        <v>1859</v>
      </c>
      <c r="B118" s="38"/>
      <c r="C118" s="39">
        <v>1</v>
      </c>
      <c r="D118" s="39">
        <v>1.44</v>
      </c>
      <c r="E118" s="39">
        <v>13.71</v>
      </c>
      <c r="F118" s="39"/>
      <c r="G118" s="39">
        <f t="shared" si="3"/>
        <v>19.7424</v>
      </c>
    </row>
    <row r="119" spans="1:7" x14ac:dyDescent="0.45">
      <c r="A119" s="38" t="s">
        <v>1847</v>
      </c>
      <c r="B119" s="38"/>
      <c r="C119" s="39">
        <v>4</v>
      </c>
      <c r="D119" s="39">
        <v>1.28</v>
      </c>
      <c r="E119" s="39"/>
      <c r="F119" s="39"/>
      <c r="G119" s="39">
        <f t="shared" si="3"/>
        <v>5.12</v>
      </c>
    </row>
    <row r="120" spans="1:7" x14ac:dyDescent="0.45">
      <c r="A120" s="38" t="s">
        <v>1884</v>
      </c>
      <c r="B120" s="38"/>
      <c r="C120" s="39">
        <v>2</v>
      </c>
      <c r="D120" s="39">
        <v>0.8</v>
      </c>
      <c r="E120" s="39">
        <v>5</v>
      </c>
      <c r="F120" s="39"/>
      <c r="G120" s="39">
        <f t="shared" si="3"/>
        <v>8</v>
      </c>
    </row>
    <row r="121" spans="1:7" x14ac:dyDescent="0.45">
      <c r="A121" s="38"/>
      <c r="B121" s="38"/>
      <c r="C121" s="39">
        <v>1</v>
      </c>
      <c r="D121" s="39">
        <v>0.36499999999999999</v>
      </c>
      <c r="E121" s="39"/>
      <c r="F121" s="39"/>
      <c r="G121" s="39">
        <f t="shared" si="3"/>
        <v>0.36499999999999999</v>
      </c>
    </row>
    <row r="123" spans="1:7" x14ac:dyDescent="0.45">
      <c r="B123" t="s">
        <v>1839</v>
      </c>
      <c r="C123" s="33" t="s">
        <v>4</v>
      </c>
      <c r="D123" s="34" t="s">
        <v>5</v>
      </c>
      <c r="E123" s="33" t="s">
        <v>6</v>
      </c>
    </row>
    <row r="124" spans="1:7" x14ac:dyDescent="0.45">
      <c r="B124" t="s">
        <v>1839</v>
      </c>
      <c r="C124" s="33" t="s">
        <v>7</v>
      </c>
      <c r="D124" s="34" t="s">
        <v>22</v>
      </c>
      <c r="E124" s="33" t="s">
        <v>23</v>
      </c>
    </row>
    <row r="125" spans="1:7" x14ac:dyDescent="0.45">
      <c r="B125" t="s">
        <v>1839</v>
      </c>
      <c r="C125" s="33" t="s">
        <v>10</v>
      </c>
      <c r="D125" s="34" t="s">
        <v>22</v>
      </c>
      <c r="E125" s="33" t="s">
        <v>24</v>
      </c>
    </row>
    <row r="126" spans="1:7" x14ac:dyDescent="0.45">
      <c r="B126" t="s">
        <v>1839</v>
      </c>
      <c r="C126" s="33" t="s">
        <v>12</v>
      </c>
      <c r="D126" s="34" t="s">
        <v>8</v>
      </c>
      <c r="E126" s="33" t="s">
        <v>25</v>
      </c>
    </row>
    <row r="128" spans="1:7" ht="71.25" customHeight="1" x14ac:dyDescent="0.45">
      <c r="A128" s="35" t="s">
        <v>1885</v>
      </c>
      <c r="B128" s="36" t="s">
        <v>1841</v>
      </c>
      <c r="C128" s="35" t="s">
        <v>27</v>
      </c>
      <c r="D128" s="35" t="s">
        <v>28</v>
      </c>
      <c r="E128" s="49" t="s">
        <v>29</v>
      </c>
      <c r="F128" s="49"/>
      <c r="G128" s="37">
        <f>SUM(G129:G132)</f>
        <v>40</v>
      </c>
    </row>
    <row r="129" spans="1:7" x14ac:dyDescent="0.45">
      <c r="A129" s="40" t="s">
        <v>1886</v>
      </c>
      <c r="B129" s="40" t="s">
        <v>1887</v>
      </c>
      <c r="C129" s="41" t="s">
        <v>1888</v>
      </c>
      <c r="D129" s="41"/>
      <c r="E129" s="41"/>
      <c r="F129" s="41"/>
      <c r="G129" s="42"/>
    </row>
    <row r="130" spans="1:7" x14ac:dyDescent="0.45">
      <c r="A130" s="38"/>
      <c r="B130" s="38"/>
      <c r="C130" s="39">
        <v>20</v>
      </c>
      <c r="D130" s="39"/>
      <c r="E130" s="39"/>
      <c r="F130" s="39"/>
      <c r="G130" s="39">
        <f>PRODUCT(C130:F130)</f>
        <v>20</v>
      </c>
    </row>
    <row r="131" spans="1:7" x14ac:dyDescent="0.45">
      <c r="A131" s="40" t="s">
        <v>1889</v>
      </c>
      <c r="B131" s="40" t="s">
        <v>1887</v>
      </c>
      <c r="C131" s="41" t="s">
        <v>1888</v>
      </c>
      <c r="D131" s="41"/>
      <c r="E131" s="41"/>
      <c r="F131" s="41"/>
      <c r="G131" s="42"/>
    </row>
    <row r="132" spans="1:7" x14ac:dyDescent="0.45">
      <c r="A132" s="38"/>
      <c r="B132" s="38"/>
      <c r="C132" s="39">
        <v>20</v>
      </c>
      <c r="D132" s="39"/>
      <c r="E132" s="39"/>
      <c r="F132" s="39"/>
      <c r="G132" s="39">
        <f>PRODUCT(C132:F132)</f>
        <v>20</v>
      </c>
    </row>
    <row r="134" spans="1:7" ht="45" customHeight="1" x14ac:dyDescent="0.45">
      <c r="A134" s="35" t="s">
        <v>1890</v>
      </c>
      <c r="B134" s="36" t="s">
        <v>1841</v>
      </c>
      <c r="C134" s="35" t="s">
        <v>30</v>
      </c>
      <c r="D134" s="35" t="s">
        <v>28</v>
      </c>
      <c r="E134" s="43" t="s">
        <v>31</v>
      </c>
      <c r="F134" s="43" t="s">
        <v>31</v>
      </c>
      <c r="G134" s="37">
        <f>SUM(G135:G136)</f>
        <v>4</v>
      </c>
    </row>
    <row r="135" spans="1:7" x14ac:dyDescent="0.45">
      <c r="A135" s="38" t="s">
        <v>1889</v>
      </c>
      <c r="B135" s="38"/>
      <c r="C135" s="39">
        <v>2</v>
      </c>
      <c r="D135" s="39"/>
      <c r="E135" s="39"/>
      <c r="F135" s="39"/>
      <c r="G135" s="39">
        <f>PRODUCT(C135:F135)</f>
        <v>2</v>
      </c>
    </row>
    <row r="136" spans="1:7" x14ac:dyDescent="0.45">
      <c r="A136" s="38" t="s">
        <v>1886</v>
      </c>
      <c r="B136" s="38"/>
      <c r="C136" s="39">
        <v>2</v>
      </c>
      <c r="D136" s="39"/>
      <c r="E136" s="39"/>
      <c r="F136" s="39"/>
      <c r="G136" s="39">
        <f>PRODUCT(C136:F136)</f>
        <v>2</v>
      </c>
    </row>
    <row r="138" spans="1:7" ht="45" customHeight="1" x14ac:dyDescent="0.45">
      <c r="A138" s="35" t="s">
        <v>1891</v>
      </c>
      <c r="B138" s="36" t="s">
        <v>1841</v>
      </c>
      <c r="C138" s="35" t="s">
        <v>32</v>
      </c>
      <c r="D138" s="35" t="s">
        <v>28</v>
      </c>
      <c r="E138" s="43" t="s">
        <v>33</v>
      </c>
      <c r="F138" s="43" t="s">
        <v>33</v>
      </c>
      <c r="G138" s="37">
        <f>SUM(G139:G139)</f>
        <v>1</v>
      </c>
    </row>
    <row r="139" spans="1:7" x14ac:dyDescent="0.45">
      <c r="A139" s="38"/>
      <c r="B139" s="38"/>
      <c r="C139" s="39">
        <v>1</v>
      </c>
      <c r="D139" s="39"/>
      <c r="E139" s="39"/>
      <c r="F139" s="39"/>
      <c r="G139" s="39">
        <f>PRODUCT(C139:F139)</f>
        <v>1</v>
      </c>
    </row>
    <row r="141" spans="1:7" x14ac:dyDescent="0.45">
      <c r="B141" t="s">
        <v>1839</v>
      </c>
      <c r="C141" s="33" t="s">
        <v>4</v>
      </c>
      <c r="D141" s="34" t="s">
        <v>5</v>
      </c>
      <c r="E141" s="33" t="s">
        <v>6</v>
      </c>
    </row>
    <row r="142" spans="1:7" x14ac:dyDescent="0.45">
      <c r="B142" t="s">
        <v>1839</v>
      </c>
      <c r="C142" s="33" t="s">
        <v>7</v>
      </c>
      <c r="D142" s="34" t="s">
        <v>34</v>
      </c>
      <c r="E142" s="33" t="s">
        <v>35</v>
      </c>
    </row>
    <row r="143" spans="1:7" x14ac:dyDescent="0.45">
      <c r="B143" t="s">
        <v>1839</v>
      </c>
      <c r="C143" s="33" t="s">
        <v>10</v>
      </c>
      <c r="D143" s="34" t="s">
        <v>5</v>
      </c>
      <c r="E143" s="33" t="s">
        <v>36</v>
      </c>
    </row>
    <row r="144" spans="1:7" x14ac:dyDescent="0.45">
      <c r="B144" t="s">
        <v>1839</v>
      </c>
      <c r="C144" s="33" t="s">
        <v>12</v>
      </c>
      <c r="D144" s="34" t="s">
        <v>5</v>
      </c>
      <c r="E144" s="33" t="s">
        <v>37</v>
      </c>
    </row>
    <row r="146" spans="1:7" ht="45" customHeight="1" x14ac:dyDescent="0.45">
      <c r="A146" s="35" t="s">
        <v>1892</v>
      </c>
      <c r="B146" s="36" t="s">
        <v>1841</v>
      </c>
      <c r="C146" s="35" t="s">
        <v>39</v>
      </c>
      <c r="D146" s="35" t="s">
        <v>17</v>
      </c>
      <c r="E146" s="43" t="s">
        <v>40</v>
      </c>
      <c r="F146" s="43" t="s">
        <v>40</v>
      </c>
      <c r="G146" s="37">
        <f>SUM(G147:G174)</f>
        <v>971.25000000000011</v>
      </c>
    </row>
    <row r="147" spans="1:7" x14ac:dyDescent="0.45">
      <c r="A147" s="40" t="s">
        <v>1886</v>
      </c>
      <c r="B147" s="40" t="s">
        <v>1887</v>
      </c>
      <c r="C147" s="41" t="s">
        <v>1888</v>
      </c>
      <c r="D147" s="41" t="s">
        <v>1893</v>
      </c>
      <c r="E147" s="41" t="s">
        <v>1894</v>
      </c>
      <c r="F147" s="41" t="s">
        <v>1895</v>
      </c>
      <c r="G147" s="42"/>
    </row>
    <row r="148" spans="1:7" x14ac:dyDescent="0.45">
      <c r="A148" s="38" t="s">
        <v>1896</v>
      </c>
      <c r="B148" s="38"/>
      <c r="C148" s="39">
        <v>1</v>
      </c>
      <c r="D148" s="39">
        <v>27.4</v>
      </c>
      <c r="E148" s="39">
        <v>3.5</v>
      </c>
      <c r="F148" s="39"/>
      <c r="G148" s="39">
        <f t="shared" ref="G148:G162" si="4">PRODUCT(C148:F148)</f>
        <v>95.899999999999991</v>
      </c>
    </row>
    <row r="149" spans="1:7" x14ac:dyDescent="0.45">
      <c r="A149" s="38" t="s">
        <v>1897</v>
      </c>
      <c r="B149" s="38"/>
      <c r="C149" s="39">
        <v>1</v>
      </c>
      <c r="D149" s="39">
        <v>29.9</v>
      </c>
      <c r="E149" s="39">
        <v>3.5</v>
      </c>
      <c r="F149" s="39"/>
      <c r="G149" s="39">
        <f t="shared" si="4"/>
        <v>104.64999999999999</v>
      </c>
    </row>
    <row r="150" spans="1:7" x14ac:dyDescent="0.45">
      <c r="A150" s="38" t="s">
        <v>1898</v>
      </c>
      <c r="B150" s="38"/>
      <c r="C150" s="39"/>
      <c r="D150" s="39"/>
      <c r="E150" s="39"/>
      <c r="F150" s="39"/>
      <c r="G150" s="39">
        <f t="shared" si="4"/>
        <v>0</v>
      </c>
    </row>
    <row r="151" spans="1:7" x14ac:dyDescent="0.45">
      <c r="A151" s="38" t="s">
        <v>1899</v>
      </c>
      <c r="B151" s="38"/>
      <c r="C151" s="39">
        <v>5</v>
      </c>
      <c r="D151" s="39">
        <v>5</v>
      </c>
      <c r="E151" s="39">
        <v>3.5</v>
      </c>
      <c r="F151" s="39"/>
      <c r="G151" s="39">
        <f t="shared" si="4"/>
        <v>87.5</v>
      </c>
    </row>
    <row r="152" spans="1:7" x14ac:dyDescent="0.45">
      <c r="A152" s="38" t="s">
        <v>1900</v>
      </c>
      <c r="B152" s="38"/>
      <c r="C152" s="39">
        <v>9</v>
      </c>
      <c r="D152" s="39">
        <v>3.3</v>
      </c>
      <c r="E152" s="39">
        <v>3.5</v>
      </c>
      <c r="F152" s="39"/>
      <c r="G152" s="39">
        <f t="shared" si="4"/>
        <v>103.95</v>
      </c>
    </row>
    <row r="153" spans="1:7" x14ac:dyDescent="0.45">
      <c r="A153" s="38">
        <v>2.1</v>
      </c>
      <c r="B153" s="38"/>
      <c r="C153" s="39">
        <v>1</v>
      </c>
      <c r="D153" s="39">
        <v>2.1</v>
      </c>
      <c r="E153" s="39">
        <v>3.5</v>
      </c>
      <c r="F153" s="39"/>
      <c r="G153" s="39">
        <f t="shared" si="4"/>
        <v>7.3500000000000005</v>
      </c>
    </row>
    <row r="154" spans="1:7" x14ac:dyDescent="0.45">
      <c r="A154" s="38">
        <v>2.8</v>
      </c>
      <c r="B154" s="38"/>
      <c r="C154" s="39">
        <v>1</v>
      </c>
      <c r="D154" s="39">
        <v>2.8</v>
      </c>
      <c r="E154" s="39">
        <v>3.5</v>
      </c>
      <c r="F154" s="39"/>
      <c r="G154" s="39">
        <f t="shared" si="4"/>
        <v>9.7999999999999989</v>
      </c>
    </row>
    <row r="155" spans="1:7" x14ac:dyDescent="0.45">
      <c r="A155" s="38">
        <v>2.5</v>
      </c>
      <c r="B155" s="38"/>
      <c r="C155" s="39">
        <v>1</v>
      </c>
      <c r="D155" s="39">
        <v>2.2999999999999998</v>
      </c>
      <c r="E155" s="39">
        <v>3.5</v>
      </c>
      <c r="F155" s="39"/>
      <c r="G155" s="39">
        <f t="shared" si="4"/>
        <v>8.0499999999999989</v>
      </c>
    </row>
    <row r="156" spans="1:7" x14ac:dyDescent="0.45">
      <c r="A156" s="38">
        <v>133</v>
      </c>
      <c r="B156" s="38"/>
      <c r="C156" s="39">
        <v>1</v>
      </c>
      <c r="D156" s="39">
        <v>2.8</v>
      </c>
      <c r="E156" s="39">
        <v>3.5</v>
      </c>
      <c r="F156" s="39"/>
      <c r="G156" s="39">
        <f t="shared" si="4"/>
        <v>9.7999999999999989</v>
      </c>
    </row>
    <row r="157" spans="1:7" x14ac:dyDescent="0.45">
      <c r="A157" s="38">
        <v>133</v>
      </c>
      <c r="B157" s="38"/>
      <c r="C157" s="39">
        <v>1</v>
      </c>
      <c r="D157" s="39">
        <v>2.2999999999999998</v>
      </c>
      <c r="E157" s="39">
        <v>3.5</v>
      </c>
      <c r="F157" s="39"/>
      <c r="G157" s="39">
        <f t="shared" si="4"/>
        <v>8.0499999999999989</v>
      </c>
    </row>
    <row r="158" spans="1:7" x14ac:dyDescent="0.45">
      <c r="A158" s="38">
        <v>316</v>
      </c>
      <c r="B158" s="38"/>
      <c r="C158" s="39">
        <v>1</v>
      </c>
      <c r="D158" s="39">
        <v>1.7</v>
      </c>
      <c r="E158" s="39">
        <v>3.5</v>
      </c>
      <c r="F158" s="39"/>
      <c r="G158" s="39">
        <f t="shared" si="4"/>
        <v>5.95</v>
      </c>
    </row>
    <row r="159" spans="1:7" x14ac:dyDescent="0.45">
      <c r="A159" s="38"/>
      <c r="B159" s="38"/>
      <c r="C159" s="39">
        <v>1</v>
      </c>
      <c r="D159" s="39">
        <v>1.6</v>
      </c>
      <c r="E159" s="39">
        <v>3.5</v>
      </c>
      <c r="F159" s="39"/>
      <c r="G159" s="39">
        <f t="shared" si="4"/>
        <v>5.6000000000000005</v>
      </c>
    </row>
    <row r="160" spans="1:7" x14ac:dyDescent="0.45">
      <c r="A160" s="38">
        <v>134</v>
      </c>
      <c r="B160" s="38"/>
      <c r="C160" s="39">
        <v>2</v>
      </c>
      <c r="D160" s="39">
        <v>1.9</v>
      </c>
      <c r="E160" s="39">
        <v>3.5</v>
      </c>
      <c r="F160" s="39"/>
      <c r="G160" s="39">
        <f t="shared" si="4"/>
        <v>13.299999999999999</v>
      </c>
    </row>
    <row r="161" spans="1:7" x14ac:dyDescent="0.45">
      <c r="A161" s="38"/>
      <c r="B161" s="38"/>
      <c r="C161" s="39">
        <v>2</v>
      </c>
      <c r="D161" s="39">
        <v>1.5</v>
      </c>
      <c r="E161" s="39">
        <v>3.5</v>
      </c>
      <c r="F161" s="39"/>
      <c r="G161" s="39">
        <f t="shared" si="4"/>
        <v>10.5</v>
      </c>
    </row>
    <row r="162" spans="1:7" x14ac:dyDescent="0.45">
      <c r="A162" s="38"/>
      <c r="B162" s="38"/>
      <c r="C162" s="39">
        <v>1</v>
      </c>
      <c r="D162" s="39">
        <v>1.5</v>
      </c>
      <c r="E162" s="39">
        <v>3.5</v>
      </c>
      <c r="F162" s="39"/>
      <c r="G162" s="39">
        <f t="shared" si="4"/>
        <v>5.25</v>
      </c>
    </row>
    <row r="163" spans="1:7" x14ac:dyDescent="0.45">
      <c r="A163" s="40" t="s">
        <v>1901</v>
      </c>
      <c r="B163" s="40" t="s">
        <v>1887</v>
      </c>
      <c r="C163" s="41" t="s">
        <v>1888</v>
      </c>
      <c r="D163" s="41" t="s">
        <v>1893</v>
      </c>
      <c r="E163" s="41" t="s">
        <v>1894</v>
      </c>
      <c r="F163" s="41"/>
      <c r="G163" s="42"/>
    </row>
    <row r="164" spans="1:7" x14ac:dyDescent="0.45">
      <c r="A164" s="38" t="s">
        <v>1897</v>
      </c>
      <c r="B164" s="38"/>
      <c r="C164" s="39">
        <v>1</v>
      </c>
      <c r="D164" s="39">
        <v>31.6</v>
      </c>
      <c r="E164" s="39">
        <v>3.5</v>
      </c>
      <c r="F164" s="39"/>
      <c r="G164" s="39">
        <f t="shared" ref="G164:G174" si="5">PRODUCT(C164:F164)</f>
        <v>110.60000000000001</v>
      </c>
    </row>
    <row r="165" spans="1:7" x14ac:dyDescent="0.45">
      <c r="A165" s="38" t="s">
        <v>1902</v>
      </c>
      <c r="B165" s="38"/>
      <c r="C165" s="39">
        <v>1</v>
      </c>
      <c r="D165" s="39">
        <v>31.7</v>
      </c>
      <c r="E165" s="39">
        <v>3.5</v>
      </c>
      <c r="F165" s="39"/>
      <c r="G165" s="39">
        <f t="shared" si="5"/>
        <v>110.95</v>
      </c>
    </row>
    <row r="166" spans="1:7" x14ac:dyDescent="0.45">
      <c r="A166" s="38" t="s">
        <v>1903</v>
      </c>
      <c r="B166" s="38"/>
      <c r="C166" s="39">
        <v>6</v>
      </c>
      <c r="D166" s="39">
        <v>3.2</v>
      </c>
      <c r="E166" s="39">
        <v>3.5</v>
      </c>
      <c r="F166" s="39"/>
      <c r="G166" s="39">
        <f t="shared" si="5"/>
        <v>67.200000000000017</v>
      </c>
    </row>
    <row r="167" spans="1:7" x14ac:dyDescent="0.45">
      <c r="A167" s="38" t="s">
        <v>1904</v>
      </c>
      <c r="B167" s="38"/>
      <c r="C167" s="39">
        <v>8</v>
      </c>
      <c r="D167" s="39">
        <v>3.2</v>
      </c>
      <c r="E167" s="39">
        <v>3.5</v>
      </c>
      <c r="F167" s="39"/>
      <c r="G167" s="39">
        <f t="shared" si="5"/>
        <v>89.600000000000009</v>
      </c>
    </row>
    <row r="168" spans="1:7" x14ac:dyDescent="0.45">
      <c r="A168" s="38" t="s">
        <v>1905</v>
      </c>
      <c r="B168" s="38"/>
      <c r="C168" s="39">
        <v>3</v>
      </c>
      <c r="D168" s="39">
        <v>5</v>
      </c>
      <c r="E168" s="39">
        <v>3.5</v>
      </c>
      <c r="F168" s="39"/>
      <c r="G168" s="39">
        <f t="shared" si="5"/>
        <v>52.5</v>
      </c>
    </row>
    <row r="169" spans="1:7" x14ac:dyDescent="0.45">
      <c r="A169" s="38">
        <v>431</v>
      </c>
      <c r="B169" s="38"/>
      <c r="C169" s="39">
        <v>1</v>
      </c>
      <c r="D169" s="39">
        <v>3.1</v>
      </c>
      <c r="E169" s="39">
        <v>3.5</v>
      </c>
      <c r="F169" s="39"/>
      <c r="G169" s="39">
        <f t="shared" si="5"/>
        <v>10.85</v>
      </c>
    </row>
    <row r="170" spans="1:7" x14ac:dyDescent="0.45">
      <c r="A170" s="38" t="s">
        <v>1906</v>
      </c>
      <c r="B170" s="38"/>
      <c r="C170" s="39">
        <v>1</v>
      </c>
      <c r="D170" s="39">
        <v>1.6</v>
      </c>
      <c r="E170" s="39">
        <v>3.5</v>
      </c>
      <c r="F170" s="39"/>
      <c r="G170" s="39">
        <f t="shared" si="5"/>
        <v>5.6000000000000005</v>
      </c>
    </row>
    <row r="171" spans="1:7" x14ac:dyDescent="0.45">
      <c r="A171" s="38" t="s">
        <v>1907</v>
      </c>
      <c r="B171" s="38"/>
      <c r="C171" s="39">
        <v>2</v>
      </c>
      <c r="D171" s="39">
        <v>1.8</v>
      </c>
      <c r="E171" s="39">
        <v>3.5</v>
      </c>
      <c r="F171" s="39"/>
      <c r="G171" s="39">
        <f t="shared" si="5"/>
        <v>12.6</v>
      </c>
    </row>
    <row r="172" spans="1:7" x14ac:dyDescent="0.45">
      <c r="A172" s="38">
        <v>432</v>
      </c>
      <c r="B172" s="38"/>
      <c r="C172" s="39">
        <v>2</v>
      </c>
      <c r="D172" s="39">
        <v>2.9</v>
      </c>
      <c r="E172" s="39">
        <v>3.5</v>
      </c>
      <c r="F172" s="39"/>
      <c r="G172" s="39">
        <f t="shared" si="5"/>
        <v>20.3</v>
      </c>
    </row>
    <row r="173" spans="1:7" x14ac:dyDescent="0.45">
      <c r="A173" s="38" t="s">
        <v>1908</v>
      </c>
      <c r="B173" s="38"/>
      <c r="C173" s="39">
        <v>2</v>
      </c>
      <c r="D173" s="39">
        <v>1.5</v>
      </c>
      <c r="E173" s="39">
        <v>3.5</v>
      </c>
      <c r="F173" s="39"/>
      <c r="G173" s="39">
        <f t="shared" si="5"/>
        <v>10.5</v>
      </c>
    </row>
    <row r="174" spans="1:7" x14ac:dyDescent="0.45">
      <c r="A174" s="38" t="s">
        <v>1909</v>
      </c>
      <c r="B174" s="38"/>
      <c r="C174" s="39">
        <v>1</v>
      </c>
      <c r="D174" s="39">
        <v>1.4</v>
      </c>
      <c r="E174" s="39">
        <v>3.5</v>
      </c>
      <c r="F174" s="39"/>
      <c r="G174" s="39">
        <f t="shared" si="5"/>
        <v>4.8999999999999995</v>
      </c>
    </row>
    <row r="176" spans="1:7" ht="45" customHeight="1" x14ac:dyDescent="0.45">
      <c r="A176" s="35" t="s">
        <v>1910</v>
      </c>
      <c r="B176" s="36" t="s">
        <v>1841</v>
      </c>
      <c r="C176" s="35" t="s">
        <v>41</v>
      </c>
      <c r="D176" s="35" t="s">
        <v>17</v>
      </c>
      <c r="E176" s="43" t="s">
        <v>42</v>
      </c>
      <c r="F176" s="43" t="s">
        <v>42</v>
      </c>
      <c r="G176" s="37">
        <f>SUM(G177:G185)</f>
        <v>232.39999999999998</v>
      </c>
    </row>
    <row r="177" spans="1:7" x14ac:dyDescent="0.45">
      <c r="A177" s="40" t="s">
        <v>1911</v>
      </c>
      <c r="B177" s="40" t="s">
        <v>1887</v>
      </c>
      <c r="C177" s="41" t="s">
        <v>1888</v>
      </c>
      <c r="D177" s="41" t="s">
        <v>1893</v>
      </c>
      <c r="E177" s="41" t="s">
        <v>1894</v>
      </c>
      <c r="F177" s="41" t="s">
        <v>1912</v>
      </c>
      <c r="G177" s="42"/>
    </row>
    <row r="178" spans="1:7" x14ac:dyDescent="0.45">
      <c r="A178" s="38" t="s">
        <v>1913</v>
      </c>
      <c r="B178" s="38"/>
      <c r="C178" s="39">
        <v>2</v>
      </c>
      <c r="D178" s="39">
        <v>5</v>
      </c>
      <c r="E178" s="39">
        <v>3.5</v>
      </c>
      <c r="F178" s="39"/>
      <c r="G178" s="39">
        <f>PRODUCT(C178:F178)</f>
        <v>35</v>
      </c>
    </row>
    <row r="179" spans="1:7" x14ac:dyDescent="0.45">
      <c r="A179" s="38">
        <v>2.2000000000000002</v>
      </c>
      <c r="B179" s="38"/>
      <c r="C179" s="39">
        <v>2</v>
      </c>
      <c r="D179" s="39">
        <v>1.9</v>
      </c>
      <c r="E179" s="39">
        <v>3.5</v>
      </c>
      <c r="F179" s="39"/>
      <c r="G179" s="39">
        <f>PRODUCT(C179:F179)</f>
        <v>13.299999999999999</v>
      </c>
    </row>
    <row r="180" spans="1:7" x14ac:dyDescent="0.45">
      <c r="A180" s="38" t="s">
        <v>1914</v>
      </c>
      <c r="B180" s="38"/>
      <c r="C180" s="39">
        <v>9</v>
      </c>
      <c r="D180" s="39">
        <v>1.9</v>
      </c>
      <c r="E180" s="39">
        <v>3.5</v>
      </c>
      <c r="F180" s="39"/>
      <c r="G180" s="39">
        <f>PRODUCT(C180:F180)</f>
        <v>59.849999999999994</v>
      </c>
    </row>
    <row r="181" spans="1:7" x14ac:dyDescent="0.45">
      <c r="A181" s="38">
        <v>133</v>
      </c>
      <c r="B181" s="38"/>
      <c r="C181" s="39">
        <v>1</v>
      </c>
      <c r="D181" s="39">
        <v>3.1</v>
      </c>
      <c r="E181" s="39">
        <v>3.5</v>
      </c>
      <c r="F181" s="39"/>
      <c r="G181" s="39">
        <f>PRODUCT(C181:F181)</f>
        <v>10.85</v>
      </c>
    </row>
    <row r="182" spans="1:7" x14ac:dyDescent="0.45">
      <c r="A182" s="40" t="s">
        <v>1901</v>
      </c>
      <c r="B182" s="40" t="s">
        <v>1887</v>
      </c>
      <c r="C182" s="41" t="s">
        <v>1888</v>
      </c>
      <c r="D182" s="41" t="s">
        <v>1893</v>
      </c>
      <c r="E182" s="41" t="s">
        <v>1894</v>
      </c>
      <c r="F182" s="41" t="s">
        <v>1912</v>
      </c>
      <c r="G182" s="42"/>
    </row>
    <row r="183" spans="1:7" x14ac:dyDescent="0.45">
      <c r="A183" s="38" t="s">
        <v>1915</v>
      </c>
      <c r="B183" s="38"/>
      <c r="C183" s="39">
        <v>6</v>
      </c>
      <c r="D183" s="39">
        <v>1.9</v>
      </c>
      <c r="E183" s="39">
        <v>3.5</v>
      </c>
      <c r="F183" s="39"/>
      <c r="G183" s="39">
        <f>PRODUCT(C183:F183)</f>
        <v>39.899999999999991</v>
      </c>
    </row>
    <row r="184" spans="1:7" x14ac:dyDescent="0.45">
      <c r="A184" s="38" t="s">
        <v>1916</v>
      </c>
      <c r="B184" s="38"/>
      <c r="C184" s="39">
        <v>8</v>
      </c>
      <c r="D184" s="39">
        <v>2</v>
      </c>
      <c r="E184" s="39">
        <v>3.5</v>
      </c>
      <c r="F184" s="39"/>
      <c r="G184" s="39">
        <f>PRODUCT(C184:F184)</f>
        <v>56</v>
      </c>
    </row>
    <row r="185" spans="1:7" x14ac:dyDescent="0.45">
      <c r="A185" s="38">
        <v>326</v>
      </c>
      <c r="B185" s="38"/>
      <c r="C185" s="39">
        <v>1</v>
      </c>
      <c r="D185" s="39">
        <v>5</v>
      </c>
      <c r="E185" s="39">
        <v>3.5</v>
      </c>
      <c r="F185" s="39"/>
      <c r="G185" s="39">
        <f>PRODUCT(C185:F185)</f>
        <v>17.5</v>
      </c>
    </row>
    <row r="187" spans="1:7" ht="45" customHeight="1" x14ac:dyDescent="0.45">
      <c r="A187" s="35" t="s">
        <v>1917</v>
      </c>
      <c r="B187" s="36" t="s">
        <v>1841</v>
      </c>
      <c r="C187" s="35" t="s">
        <v>43</v>
      </c>
      <c r="D187" s="35" t="s">
        <v>17</v>
      </c>
      <c r="E187" s="43" t="s">
        <v>44</v>
      </c>
      <c r="F187" s="43" t="s">
        <v>44</v>
      </c>
      <c r="G187" s="37">
        <f>SUM(G188:G206)</f>
        <v>214.2</v>
      </c>
    </row>
    <row r="188" spans="1:7" x14ac:dyDescent="0.45">
      <c r="A188" s="40" t="s">
        <v>1886</v>
      </c>
      <c r="B188" s="40" t="s">
        <v>1887</v>
      </c>
      <c r="C188" s="41" t="s">
        <v>1888</v>
      </c>
      <c r="D188" s="41" t="s">
        <v>1893</v>
      </c>
      <c r="E188" s="41" t="s">
        <v>1912</v>
      </c>
      <c r="F188" s="41" t="s">
        <v>1894</v>
      </c>
      <c r="G188" s="42"/>
    </row>
    <row r="189" spans="1:7" x14ac:dyDescent="0.45">
      <c r="A189" s="38" t="s">
        <v>1918</v>
      </c>
      <c r="B189" s="38"/>
      <c r="C189" s="39">
        <v>1</v>
      </c>
      <c r="D189" s="39">
        <v>2.2000000000000002</v>
      </c>
      <c r="E189" s="39">
        <v>3.5</v>
      </c>
      <c r="F189" s="39"/>
      <c r="G189" s="39">
        <f t="shared" ref="G189:G196" si="6">PRODUCT(C189:F189)</f>
        <v>7.7000000000000011</v>
      </c>
    </row>
    <row r="190" spans="1:7" x14ac:dyDescent="0.45">
      <c r="A190" s="38">
        <v>2.6</v>
      </c>
      <c r="B190" s="38"/>
      <c r="C190" s="39">
        <v>1</v>
      </c>
      <c r="D190" s="39">
        <v>5</v>
      </c>
      <c r="E190" s="39">
        <v>3.5</v>
      </c>
      <c r="F190" s="39"/>
      <c r="G190" s="39">
        <f t="shared" si="6"/>
        <v>17.5</v>
      </c>
    </row>
    <row r="191" spans="1:7" x14ac:dyDescent="0.45">
      <c r="A191" s="38" t="s">
        <v>1919</v>
      </c>
      <c r="B191" s="38"/>
      <c r="C191" s="39">
        <v>1</v>
      </c>
      <c r="D191" s="39">
        <v>0.7</v>
      </c>
      <c r="E191" s="39">
        <v>3.5</v>
      </c>
      <c r="F191" s="39"/>
      <c r="G191" s="39">
        <f t="shared" si="6"/>
        <v>2.4499999999999997</v>
      </c>
    </row>
    <row r="192" spans="1:7" x14ac:dyDescent="0.45">
      <c r="A192" s="38" t="s">
        <v>1920</v>
      </c>
      <c r="B192" s="38"/>
      <c r="C192" s="39">
        <v>2</v>
      </c>
      <c r="D192" s="39">
        <v>5</v>
      </c>
      <c r="E192" s="39">
        <v>3.5</v>
      </c>
      <c r="F192" s="39"/>
      <c r="G192" s="39">
        <f t="shared" si="6"/>
        <v>35</v>
      </c>
    </row>
    <row r="193" spans="1:7" x14ac:dyDescent="0.45">
      <c r="A193" s="38" t="s">
        <v>1921</v>
      </c>
      <c r="B193" s="38"/>
      <c r="C193" s="39">
        <v>2</v>
      </c>
      <c r="D193" s="39">
        <v>0.8</v>
      </c>
      <c r="E193" s="39">
        <v>3.5</v>
      </c>
      <c r="F193" s="39"/>
      <c r="G193" s="39">
        <f t="shared" si="6"/>
        <v>5.6000000000000005</v>
      </c>
    </row>
    <row r="194" spans="1:7" x14ac:dyDescent="0.45">
      <c r="A194" s="38" t="s">
        <v>1922</v>
      </c>
      <c r="B194" s="38"/>
      <c r="C194" s="39">
        <v>1</v>
      </c>
      <c r="D194" s="39">
        <v>2.2000000000000002</v>
      </c>
      <c r="E194" s="39">
        <v>3.5</v>
      </c>
      <c r="F194" s="39"/>
      <c r="G194" s="39">
        <f t="shared" si="6"/>
        <v>7.7000000000000011</v>
      </c>
    </row>
    <row r="195" spans="1:7" x14ac:dyDescent="0.45">
      <c r="A195" s="38" t="s">
        <v>1922</v>
      </c>
      <c r="B195" s="38"/>
      <c r="C195" s="39">
        <v>1</v>
      </c>
      <c r="D195" s="39">
        <v>1.8</v>
      </c>
      <c r="E195" s="39">
        <v>3.5</v>
      </c>
      <c r="F195" s="39"/>
      <c r="G195" s="39">
        <f t="shared" si="6"/>
        <v>6.3</v>
      </c>
    </row>
    <row r="196" spans="1:7" x14ac:dyDescent="0.45">
      <c r="A196" s="38">
        <v>2.7</v>
      </c>
      <c r="B196" s="38"/>
      <c r="C196" s="39">
        <v>1</v>
      </c>
      <c r="D196" s="39">
        <v>3</v>
      </c>
      <c r="E196" s="39">
        <v>3.5</v>
      </c>
      <c r="F196" s="39"/>
      <c r="G196" s="39">
        <f t="shared" si="6"/>
        <v>10.5</v>
      </c>
    </row>
    <row r="197" spans="1:7" x14ac:dyDescent="0.45">
      <c r="A197" s="40" t="s">
        <v>1901</v>
      </c>
      <c r="B197" s="40" t="s">
        <v>1887</v>
      </c>
      <c r="C197" s="41" t="s">
        <v>1888</v>
      </c>
      <c r="D197" s="41" t="s">
        <v>1893</v>
      </c>
      <c r="E197" s="41" t="s">
        <v>1912</v>
      </c>
      <c r="F197" s="41" t="s">
        <v>1894</v>
      </c>
      <c r="G197" s="42"/>
    </row>
    <row r="198" spans="1:7" x14ac:dyDescent="0.45">
      <c r="A198" s="38" t="s">
        <v>1918</v>
      </c>
      <c r="B198" s="38"/>
      <c r="C198" s="39">
        <v>1</v>
      </c>
      <c r="D198" s="39">
        <v>2.2000000000000002</v>
      </c>
      <c r="E198" s="39">
        <v>3.5</v>
      </c>
      <c r="F198" s="39"/>
      <c r="G198" s="39">
        <f t="shared" ref="G198:G206" si="7">PRODUCT(C198:F198)</f>
        <v>7.7000000000000011</v>
      </c>
    </row>
    <row r="199" spans="1:7" x14ac:dyDescent="0.45">
      <c r="A199" s="38">
        <v>2.6</v>
      </c>
      <c r="B199" s="38"/>
      <c r="C199" s="39">
        <v>1</v>
      </c>
      <c r="D199" s="39">
        <v>5</v>
      </c>
      <c r="E199" s="39">
        <v>3.5</v>
      </c>
      <c r="F199" s="39"/>
      <c r="G199" s="39">
        <f t="shared" si="7"/>
        <v>17.5</v>
      </c>
    </row>
    <row r="200" spans="1:7" x14ac:dyDescent="0.45">
      <c r="A200" s="38" t="s">
        <v>1919</v>
      </c>
      <c r="B200" s="38"/>
      <c r="C200" s="39">
        <v>1</v>
      </c>
      <c r="D200" s="39">
        <v>0.7</v>
      </c>
      <c r="E200" s="39">
        <v>3.5</v>
      </c>
      <c r="F200" s="39"/>
      <c r="G200" s="39">
        <f t="shared" si="7"/>
        <v>2.4499999999999997</v>
      </c>
    </row>
    <row r="201" spans="1:7" x14ac:dyDescent="0.45">
      <c r="A201" s="38" t="s">
        <v>1920</v>
      </c>
      <c r="B201" s="38"/>
      <c r="C201" s="39">
        <v>2</v>
      </c>
      <c r="D201" s="39">
        <v>5</v>
      </c>
      <c r="E201" s="39">
        <v>3.5</v>
      </c>
      <c r="F201" s="39"/>
      <c r="G201" s="39">
        <f t="shared" si="7"/>
        <v>35</v>
      </c>
    </row>
    <row r="202" spans="1:7" x14ac:dyDescent="0.45">
      <c r="A202" s="38" t="s">
        <v>1921</v>
      </c>
      <c r="B202" s="38"/>
      <c r="C202" s="39">
        <v>2</v>
      </c>
      <c r="D202" s="39">
        <v>0.8</v>
      </c>
      <c r="E202" s="39">
        <v>3.5</v>
      </c>
      <c r="F202" s="39"/>
      <c r="G202" s="39">
        <f t="shared" si="7"/>
        <v>5.6000000000000005</v>
      </c>
    </row>
    <row r="203" spans="1:7" x14ac:dyDescent="0.45">
      <c r="A203" s="38" t="s">
        <v>1922</v>
      </c>
      <c r="B203" s="38"/>
      <c r="C203" s="39">
        <v>1</v>
      </c>
      <c r="D203" s="39">
        <v>2.2000000000000002</v>
      </c>
      <c r="E203" s="39">
        <v>3.5</v>
      </c>
      <c r="F203" s="39"/>
      <c r="G203" s="39">
        <f t="shared" si="7"/>
        <v>7.7000000000000011</v>
      </c>
    </row>
    <row r="204" spans="1:7" x14ac:dyDescent="0.45">
      <c r="A204" s="38" t="s">
        <v>1922</v>
      </c>
      <c r="B204" s="38"/>
      <c r="C204" s="39">
        <v>1</v>
      </c>
      <c r="D204" s="39">
        <v>1.8</v>
      </c>
      <c r="E204" s="39">
        <v>3.5</v>
      </c>
      <c r="F204" s="39"/>
      <c r="G204" s="39">
        <f t="shared" si="7"/>
        <v>6.3</v>
      </c>
    </row>
    <row r="205" spans="1:7" x14ac:dyDescent="0.45">
      <c r="A205" s="38" t="s">
        <v>1923</v>
      </c>
      <c r="B205" s="38"/>
      <c r="C205" s="39">
        <v>2</v>
      </c>
      <c r="D205" s="39">
        <v>3.1</v>
      </c>
      <c r="E205" s="39">
        <v>3.5</v>
      </c>
      <c r="F205" s="39"/>
      <c r="G205" s="39">
        <f t="shared" si="7"/>
        <v>21.7</v>
      </c>
    </row>
    <row r="206" spans="1:7" x14ac:dyDescent="0.45">
      <c r="A206" s="38">
        <v>2.7</v>
      </c>
      <c r="B206" s="38"/>
      <c r="C206" s="39">
        <v>1</v>
      </c>
      <c r="D206" s="39">
        <v>5</v>
      </c>
      <c r="E206" s="39">
        <v>3.5</v>
      </c>
      <c r="F206" s="39"/>
      <c r="G206" s="39">
        <f t="shared" si="7"/>
        <v>17.5</v>
      </c>
    </row>
    <row r="208" spans="1:7" ht="45" customHeight="1" x14ac:dyDescent="0.45">
      <c r="A208" s="35" t="s">
        <v>1924</v>
      </c>
      <c r="B208" s="36" t="s">
        <v>1841</v>
      </c>
      <c r="C208" s="35" t="s">
        <v>45</v>
      </c>
      <c r="D208" s="35" t="s">
        <v>17</v>
      </c>
      <c r="E208" s="43" t="s">
        <v>46</v>
      </c>
      <c r="F208" s="43" t="s">
        <v>46</v>
      </c>
      <c r="G208" s="37">
        <f>SUM(G209:G219)</f>
        <v>96.600000000000009</v>
      </c>
    </row>
    <row r="209" spans="1:7" x14ac:dyDescent="0.45">
      <c r="A209" s="40" t="s">
        <v>1886</v>
      </c>
      <c r="B209" s="40" t="s">
        <v>1887</v>
      </c>
      <c r="C209" s="41" t="s">
        <v>1888</v>
      </c>
      <c r="D209" s="41" t="s">
        <v>1893</v>
      </c>
      <c r="E209" s="41" t="s">
        <v>1894</v>
      </c>
      <c r="F209" s="41"/>
      <c r="G209" s="42"/>
    </row>
    <row r="210" spans="1:7" x14ac:dyDescent="0.45">
      <c r="A210" s="38">
        <v>2.1</v>
      </c>
      <c r="B210" s="38"/>
      <c r="C210" s="39">
        <v>2</v>
      </c>
      <c r="D210" s="39">
        <v>2</v>
      </c>
      <c r="E210" s="39">
        <v>3.5</v>
      </c>
      <c r="F210" s="39"/>
      <c r="G210" s="39">
        <f>PRODUCT(C210:F210)</f>
        <v>14</v>
      </c>
    </row>
    <row r="211" spans="1:7" x14ac:dyDescent="0.45">
      <c r="A211" s="38" t="s">
        <v>1925</v>
      </c>
      <c r="B211" s="38"/>
      <c r="C211" s="39">
        <v>1</v>
      </c>
      <c r="D211" s="39">
        <v>1.2</v>
      </c>
      <c r="E211" s="39">
        <v>3.5</v>
      </c>
      <c r="F211" s="39"/>
      <c r="G211" s="39">
        <f>PRODUCT(C211:F211)</f>
        <v>4.2</v>
      </c>
    </row>
    <row r="212" spans="1:7" x14ac:dyDescent="0.45">
      <c r="A212" s="38" t="s">
        <v>1926</v>
      </c>
      <c r="B212" s="38"/>
      <c r="C212" s="39">
        <v>1</v>
      </c>
      <c r="D212" s="39">
        <v>1.6</v>
      </c>
      <c r="E212" s="39">
        <v>3.5</v>
      </c>
      <c r="F212" s="39"/>
      <c r="G212" s="39">
        <f>PRODUCT(C212:F212)</f>
        <v>5.6000000000000005</v>
      </c>
    </row>
    <row r="213" spans="1:7" x14ac:dyDescent="0.45">
      <c r="A213" s="38" t="s">
        <v>1927</v>
      </c>
      <c r="B213" s="38"/>
      <c r="C213" s="39">
        <v>1</v>
      </c>
      <c r="D213" s="39">
        <v>1.9</v>
      </c>
      <c r="E213" s="39">
        <v>3.5</v>
      </c>
      <c r="F213" s="39"/>
      <c r="G213" s="39">
        <f>PRODUCT(C213:F213)</f>
        <v>6.6499999999999995</v>
      </c>
    </row>
    <row r="214" spans="1:7" x14ac:dyDescent="0.45">
      <c r="A214" s="38" t="s">
        <v>1928</v>
      </c>
      <c r="B214" s="38"/>
      <c r="C214" s="39">
        <v>2</v>
      </c>
      <c r="D214" s="39">
        <v>2</v>
      </c>
      <c r="E214" s="39">
        <v>3.5</v>
      </c>
      <c r="F214" s="39"/>
      <c r="G214" s="39">
        <f>PRODUCT(C214:F214)</f>
        <v>14</v>
      </c>
    </row>
    <row r="215" spans="1:7" x14ac:dyDescent="0.45">
      <c r="A215" s="40" t="s">
        <v>1901</v>
      </c>
      <c r="B215" s="40" t="s">
        <v>1887</v>
      </c>
      <c r="C215" s="41" t="s">
        <v>1888</v>
      </c>
      <c r="D215" s="41" t="s">
        <v>1893</v>
      </c>
      <c r="E215" s="41" t="s">
        <v>1894</v>
      </c>
      <c r="F215" s="41"/>
      <c r="G215" s="42"/>
    </row>
    <row r="216" spans="1:7" x14ac:dyDescent="0.45">
      <c r="A216" s="38" t="s">
        <v>1929</v>
      </c>
      <c r="B216" s="38"/>
      <c r="C216" s="39">
        <v>1</v>
      </c>
      <c r="D216" s="39">
        <v>5</v>
      </c>
      <c r="E216" s="39">
        <v>3.5</v>
      </c>
      <c r="F216" s="39"/>
      <c r="G216" s="39">
        <f>PRODUCT(C216:F216)</f>
        <v>17.5</v>
      </c>
    </row>
    <row r="217" spans="1:7" x14ac:dyDescent="0.45">
      <c r="A217" s="38" t="s">
        <v>1930</v>
      </c>
      <c r="B217" s="38"/>
      <c r="C217" s="39">
        <v>2</v>
      </c>
      <c r="D217" s="39">
        <v>2</v>
      </c>
      <c r="E217" s="39">
        <v>3.5</v>
      </c>
      <c r="F217" s="39"/>
      <c r="G217" s="39">
        <f>PRODUCT(C217:F217)</f>
        <v>14</v>
      </c>
    </row>
    <row r="218" spans="1:7" x14ac:dyDescent="0.45">
      <c r="A218" s="38">
        <v>432</v>
      </c>
      <c r="B218" s="38"/>
      <c r="C218" s="39">
        <v>1</v>
      </c>
      <c r="D218" s="39">
        <v>1.9</v>
      </c>
      <c r="E218" s="39">
        <v>3.5</v>
      </c>
      <c r="F218" s="39"/>
      <c r="G218" s="39">
        <f>PRODUCT(C218:F218)</f>
        <v>6.6499999999999995</v>
      </c>
    </row>
    <row r="219" spans="1:7" x14ac:dyDescent="0.45">
      <c r="A219" s="38" t="s">
        <v>1931</v>
      </c>
      <c r="B219" s="38"/>
      <c r="C219" s="39">
        <v>2</v>
      </c>
      <c r="D219" s="39">
        <v>2</v>
      </c>
      <c r="E219" s="39">
        <v>3.5</v>
      </c>
      <c r="F219" s="39"/>
      <c r="G219" s="39">
        <f>PRODUCT(C219:F219)</f>
        <v>14</v>
      </c>
    </row>
    <row r="221" spans="1:7" ht="45" customHeight="1" x14ac:dyDescent="0.45">
      <c r="A221" s="35" t="s">
        <v>1932</v>
      </c>
      <c r="B221" s="36" t="s">
        <v>1841</v>
      </c>
      <c r="C221" s="35" t="s">
        <v>47</v>
      </c>
      <c r="D221" s="35" t="s">
        <v>17</v>
      </c>
      <c r="E221" s="43" t="s">
        <v>48</v>
      </c>
      <c r="F221" s="43" t="s">
        <v>48</v>
      </c>
      <c r="G221" s="37">
        <f>SUM(G222:G235)</f>
        <v>62.3</v>
      </c>
    </row>
    <row r="222" spans="1:7" x14ac:dyDescent="0.45">
      <c r="A222" s="40" t="s">
        <v>1886</v>
      </c>
      <c r="B222" s="40" t="s">
        <v>1887</v>
      </c>
      <c r="C222" s="41" t="s">
        <v>1888</v>
      </c>
      <c r="D222" s="41" t="s">
        <v>1893</v>
      </c>
      <c r="E222" s="41" t="s">
        <v>1894</v>
      </c>
      <c r="F222" s="41"/>
      <c r="G222" s="42"/>
    </row>
    <row r="223" spans="1:7" x14ac:dyDescent="0.45">
      <c r="A223" s="38">
        <v>2.8</v>
      </c>
      <c r="B223" s="38"/>
      <c r="C223" s="39">
        <v>1</v>
      </c>
      <c r="D223" s="39">
        <v>2.1</v>
      </c>
      <c r="E223" s="39">
        <v>3.5</v>
      </c>
      <c r="F223" s="39"/>
      <c r="G223" s="39">
        <f>PRODUCT(C223:F223)</f>
        <v>7.3500000000000005</v>
      </c>
    </row>
    <row r="224" spans="1:7" x14ac:dyDescent="0.45">
      <c r="A224" s="38">
        <v>316</v>
      </c>
      <c r="B224" s="38"/>
      <c r="C224" s="39">
        <v>1</v>
      </c>
      <c r="D224" s="39">
        <v>1.6</v>
      </c>
      <c r="E224" s="39">
        <v>3.5</v>
      </c>
      <c r="F224" s="39"/>
      <c r="G224" s="39">
        <f>PRODUCT(C224:F224)</f>
        <v>5.6000000000000005</v>
      </c>
    </row>
    <row r="225" spans="1:7" x14ac:dyDescent="0.45">
      <c r="A225" s="38" t="s">
        <v>1933</v>
      </c>
      <c r="B225" s="38"/>
      <c r="C225" s="39">
        <v>1</v>
      </c>
      <c r="D225" s="39">
        <v>1.8</v>
      </c>
      <c r="E225" s="39">
        <v>3.5</v>
      </c>
      <c r="F225" s="39"/>
      <c r="G225" s="39">
        <f>PRODUCT(C225:F225)</f>
        <v>6.3</v>
      </c>
    </row>
    <row r="226" spans="1:7" x14ac:dyDescent="0.45">
      <c r="A226" s="38" t="s">
        <v>1933</v>
      </c>
      <c r="B226" s="38"/>
      <c r="C226" s="39">
        <v>1</v>
      </c>
      <c r="D226" s="39">
        <v>0.4</v>
      </c>
      <c r="E226" s="39">
        <v>3.5</v>
      </c>
      <c r="F226" s="39"/>
      <c r="G226" s="39">
        <f>PRODUCT(C226:F226)</f>
        <v>1.4000000000000001</v>
      </c>
    </row>
    <row r="227" spans="1:7" x14ac:dyDescent="0.45">
      <c r="A227" s="38" t="s">
        <v>1927</v>
      </c>
      <c r="B227" s="38"/>
      <c r="C227" s="39">
        <v>1</v>
      </c>
      <c r="D227" s="39">
        <v>2.1</v>
      </c>
      <c r="E227" s="39">
        <v>3.5</v>
      </c>
      <c r="F227" s="39"/>
      <c r="G227" s="39">
        <f>PRODUCT(C227:F227)</f>
        <v>7.3500000000000005</v>
      </c>
    </row>
    <row r="228" spans="1:7" x14ac:dyDescent="0.45">
      <c r="A228" s="40" t="s">
        <v>1901</v>
      </c>
      <c r="B228" s="40" t="s">
        <v>1887</v>
      </c>
      <c r="C228" s="41" t="s">
        <v>1888</v>
      </c>
      <c r="D228" s="41" t="s">
        <v>1893</v>
      </c>
      <c r="E228" s="41" t="s">
        <v>1894</v>
      </c>
      <c r="F228" s="41"/>
      <c r="G228" s="42"/>
    </row>
    <row r="229" spans="1:7" x14ac:dyDescent="0.45">
      <c r="A229" s="38">
        <v>431</v>
      </c>
      <c r="B229" s="38"/>
      <c r="C229" s="39">
        <v>1</v>
      </c>
      <c r="D229" s="39">
        <v>2.1</v>
      </c>
      <c r="E229" s="39">
        <v>3.5</v>
      </c>
      <c r="F229" s="39"/>
      <c r="G229" s="39">
        <f t="shared" ref="G229:G235" si="8">PRODUCT(C229:F229)</f>
        <v>7.3500000000000005</v>
      </c>
    </row>
    <row r="230" spans="1:7" x14ac:dyDescent="0.45">
      <c r="A230" s="38"/>
      <c r="B230" s="38"/>
      <c r="C230" s="39">
        <v>1</v>
      </c>
      <c r="D230" s="39">
        <v>0.3</v>
      </c>
      <c r="E230" s="39">
        <v>3.5</v>
      </c>
      <c r="F230" s="39"/>
      <c r="G230" s="39">
        <f t="shared" si="8"/>
        <v>1.05</v>
      </c>
    </row>
    <row r="231" spans="1:7" x14ac:dyDescent="0.45">
      <c r="A231" s="38">
        <v>3.5</v>
      </c>
      <c r="B231" s="38"/>
      <c r="C231" s="39">
        <v>1</v>
      </c>
      <c r="D231" s="39">
        <v>3.3</v>
      </c>
      <c r="E231" s="39">
        <v>3.5</v>
      </c>
      <c r="F231" s="39"/>
      <c r="G231" s="39">
        <f t="shared" si="8"/>
        <v>11.549999999999999</v>
      </c>
    </row>
    <row r="232" spans="1:7" x14ac:dyDescent="0.45">
      <c r="A232" s="38">
        <v>3.5</v>
      </c>
      <c r="B232" s="38"/>
      <c r="C232" s="39">
        <v>1</v>
      </c>
      <c r="D232" s="39">
        <v>1</v>
      </c>
      <c r="E232" s="39">
        <v>3.5</v>
      </c>
      <c r="F232" s="39"/>
      <c r="G232" s="39">
        <f t="shared" si="8"/>
        <v>3.5</v>
      </c>
    </row>
    <row r="233" spans="1:7" x14ac:dyDescent="0.45">
      <c r="A233" s="38">
        <v>3.5</v>
      </c>
      <c r="B233" s="38"/>
      <c r="C233" s="39">
        <v>1</v>
      </c>
      <c r="D233" s="39">
        <v>0.4</v>
      </c>
      <c r="E233" s="39">
        <v>3.5</v>
      </c>
      <c r="F233" s="39"/>
      <c r="G233" s="39">
        <f t="shared" si="8"/>
        <v>1.4000000000000001</v>
      </c>
    </row>
    <row r="234" spans="1:7" x14ac:dyDescent="0.45">
      <c r="A234" s="38">
        <v>432</v>
      </c>
      <c r="B234" s="38"/>
      <c r="C234" s="39">
        <v>2</v>
      </c>
      <c r="D234" s="39">
        <v>0.3</v>
      </c>
      <c r="E234" s="39">
        <v>3.5</v>
      </c>
      <c r="F234" s="39"/>
      <c r="G234" s="39">
        <f t="shared" si="8"/>
        <v>2.1</v>
      </c>
    </row>
    <row r="235" spans="1:7" x14ac:dyDescent="0.45">
      <c r="A235" s="38">
        <v>432</v>
      </c>
      <c r="B235" s="38"/>
      <c r="C235" s="39">
        <v>1</v>
      </c>
      <c r="D235" s="39">
        <v>2.1</v>
      </c>
      <c r="E235" s="39">
        <v>3.5</v>
      </c>
      <c r="F235" s="39"/>
      <c r="G235" s="39">
        <f t="shared" si="8"/>
        <v>7.3500000000000005</v>
      </c>
    </row>
    <row r="237" spans="1:7" ht="45" customHeight="1" x14ac:dyDescent="0.45">
      <c r="A237" s="35" t="s">
        <v>1934</v>
      </c>
      <c r="B237" s="36" t="s">
        <v>1841</v>
      </c>
      <c r="C237" s="35" t="s">
        <v>49</v>
      </c>
      <c r="D237" s="35" t="s">
        <v>17</v>
      </c>
      <c r="E237" s="43" t="s">
        <v>50</v>
      </c>
      <c r="F237" s="43" t="s">
        <v>50</v>
      </c>
      <c r="G237" s="37">
        <f>SUM(G238:G251)</f>
        <v>730.24</v>
      </c>
    </row>
    <row r="238" spans="1:7" x14ac:dyDescent="0.45">
      <c r="A238" s="40" t="s">
        <v>1911</v>
      </c>
      <c r="B238" s="40" t="s">
        <v>1887</v>
      </c>
      <c r="C238" s="41" t="s">
        <v>1888</v>
      </c>
      <c r="D238" s="41" t="s">
        <v>1893</v>
      </c>
      <c r="E238" s="41" t="s">
        <v>1894</v>
      </c>
      <c r="F238" s="41"/>
      <c r="G238" s="42"/>
    </row>
    <row r="239" spans="1:7" x14ac:dyDescent="0.45">
      <c r="A239" s="38" t="s">
        <v>1935</v>
      </c>
      <c r="B239" s="38"/>
      <c r="C239" s="39">
        <v>1</v>
      </c>
      <c r="D239" s="39">
        <v>45.6</v>
      </c>
      <c r="E239" s="39">
        <v>3.5</v>
      </c>
      <c r="F239" s="39"/>
      <c r="G239" s="39">
        <f>PRODUCT(C239:F239)</f>
        <v>159.6</v>
      </c>
    </row>
    <row r="240" spans="1:7" x14ac:dyDescent="0.45">
      <c r="A240" s="38" t="s">
        <v>1936</v>
      </c>
      <c r="B240" s="38"/>
      <c r="C240" s="39">
        <v>1</v>
      </c>
      <c r="D240" s="39">
        <v>7.2</v>
      </c>
      <c r="E240" s="39">
        <v>3.5</v>
      </c>
      <c r="F240" s="39"/>
      <c r="G240" s="39">
        <f>PRODUCT(C240:F240)</f>
        <v>25.2</v>
      </c>
    </row>
    <row r="241" spans="1:7" x14ac:dyDescent="0.45">
      <c r="A241" s="38" t="s">
        <v>1937</v>
      </c>
      <c r="B241" s="38"/>
      <c r="C241" s="39">
        <v>1</v>
      </c>
      <c r="D241" s="39">
        <v>5.8</v>
      </c>
      <c r="E241" s="39">
        <v>3.5</v>
      </c>
      <c r="F241" s="39"/>
      <c r="G241" s="39">
        <f>PRODUCT(C241:F241)</f>
        <v>20.3</v>
      </c>
    </row>
    <row r="242" spans="1:7" x14ac:dyDescent="0.45">
      <c r="A242" s="38" t="s">
        <v>1938</v>
      </c>
      <c r="B242" s="38"/>
      <c r="C242" s="39">
        <v>1</v>
      </c>
      <c r="D242" s="39">
        <v>5</v>
      </c>
      <c r="E242" s="39">
        <v>3.5</v>
      </c>
      <c r="F242" s="39"/>
      <c r="G242" s="39">
        <f>PRODUCT(C242:F242)</f>
        <v>17.5</v>
      </c>
    </row>
    <row r="243" spans="1:7" x14ac:dyDescent="0.45">
      <c r="A243" s="38" t="s">
        <v>1939</v>
      </c>
      <c r="B243" s="38"/>
      <c r="C243" s="39">
        <v>1</v>
      </c>
      <c r="D243" s="39">
        <v>41.6</v>
      </c>
      <c r="E243" s="39">
        <v>3.5</v>
      </c>
      <c r="F243" s="39"/>
      <c r="G243" s="39">
        <f>PRODUCT(C243:F243)</f>
        <v>145.6</v>
      </c>
    </row>
    <row r="244" spans="1:7" x14ac:dyDescent="0.45">
      <c r="A244" s="40" t="s">
        <v>1901</v>
      </c>
      <c r="B244" s="40" t="s">
        <v>1887</v>
      </c>
      <c r="C244" s="41" t="s">
        <v>1888</v>
      </c>
      <c r="D244" s="41" t="s">
        <v>1893</v>
      </c>
      <c r="E244" s="41" t="s">
        <v>1894</v>
      </c>
      <c r="F244" s="41"/>
      <c r="G244" s="42"/>
    </row>
    <row r="245" spans="1:7" x14ac:dyDescent="0.45">
      <c r="A245" s="38" t="s">
        <v>1935</v>
      </c>
      <c r="B245" s="38"/>
      <c r="C245" s="39">
        <v>1</v>
      </c>
      <c r="D245" s="39">
        <v>45.6</v>
      </c>
      <c r="E245" s="39">
        <v>3.5</v>
      </c>
      <c r="F245" s="39"/>
      <c r="G245" s="39">
        <f t="shared" ref="G245:G251" si="9">PRODUCT(C245:F245)</f>
        <v>159.6</v>
      </c>
    </row>
    <row r="246" spans="1:7" x14ac:dyDescent="0.45">
      <c r="A246" s="38" t="s">
        <v>1940</v>
      </c>
      <c r="B246" s="38"/>
      <c r="C246" s="39">
        <v>1</v>
      </c>
      <c r="D246" s="39">
        <v>7.2</v>
      </c>
      <c r="E246" s="39">
        <v>3.5</v>
      </c>
      <c r="F246" s="39"/>
      <c r="G246" s="39">
        <f t="shared" si="9"/>
        <v>25.2</v>
      </c>
    </row>
    <row r="247" spans="1:7" x14ac:dyDescent="0.45">
      <c r="A247" s="38" t="s">
        <v>1937</v>
      </c>
      <c r="B247" s="38"/>
      <c r="C247" s="39">
        <v>1</v>
      </c>
      <c r="D247" s="39">
        <v>5.8</v>
      </c>
      <c r="E247" s="39">
        <v>3.5</v>
      </c>
      <c r="F247" s="39"/>
      <c r="G247" s="39">
        <f t="shared" si="9"/>
        <v>20.3</v>
      </c>
    </row>
    <row r="248" spans="1:7" x14ac:dyDescent="0.45">
      <c r="A248" s="38" t="s">
        <v>1938</v>
      </c>
      <c r="B248" s="38"/>
      <c r="C248" s="39">
        <v>1</v>
      </c>
      <c r="D248" s="39">
        <v>5</v>
      </c>
      <c r="E248" s="39">
        <v>3.5</v>
      </c>
      <c r="F248" s="39"/>
      <c r="G248" s="39">
        <f t="shared" si="9"/>
        <v>17.5</v>
      </c>
    </row>
    <row r="249" spans="1:7" x14ac:dyDescent="0.45">
      <c r="A249" s="38" t="s">
        <v>1939</v>
      </c>
      <c r="B249" s="38"/>
      <c r="C249" s="39">
        <v>1</v>
      </c>
      <c r="D249" s="39">
        <v>41.6</v>
      </c>
      <c r="E249" s="39">
        <v>3.5</v>
      </c>
      <c r="F249" s="39"/>
      <c r="G249" s="39">
        <f t="shared" si="9"/>
        <v>145.6</v>
      </c>
    </row>
    <row r="250" spans="1:7" x14ac:dyDescent="0.45">
      <c r="A250" s="38" t="s">
        <v>1941</v>
      </c>
      <c r="B250" s="38"/>
      <c r="C250" s="39">
        <v>-1</v>
      </c>
      <c r="D250" s="39">
        <v>0.76</v>
      </c>
      <c r="E250" s="39">
        <v>3.5</v>
      </c>
      <c r="F250" s="39"/>
      <c r="G250" s="39">
        <f t="shared" si="9"/>
        <v>-2.66</v>
      </c>
    </row>
    <row r="251" spans="1:7" x14ac:dyDescent="0.45">
      <c r="A251" s="38"/>
      <c r="B251" s="38"/>
      <c r="C251" s="39">
        <v>-1</v>
      </c>
      <c r="D251" s="39">
        <v>1</v>
      </c>
      <c r="E251" s="39">
        <v>3.5</v>
      </c>
      <c r="F251" s="39"/>
      <c r="G251" s="39">
        <f t="shared" si="9"/>
        <v>-3.5</v>
      </c>
    </row>
    <row r="253" spans="1:7" ht="45" customHeight="1" x14ac:dyDescent="0.45">
      <c r="A253" s="35" t="s">
        <v>1942</v>
      </c>
      <c r="B253" s="36" t="s">
        <v>1841</v>
      </c>
      <c r="C253" s="35" t="s">
        <v>51</v>
      </c>
      <c r="D253" s="35" t="s">
        <v>17</v>
      </c>
      <c r="E253" s="43" t="s">
        <v>52</v>
      </c>
      <c r="F253" s="43" t="s">
        <v>52</v>
      </c>
      <c r="G253" s="37">
        <f>SUM(G254:G254)</f>
        <v>10.5</v>
      </c>
    </row>
    <row r="254" spans="1:7" x14ac:dyDescent="0.45">
      <c r="A254" s="38" t="s">
        <v>1943</v>
      </c>
      <c r="B254" s="38"/>
      <c r="C254" s="39">
        <v>1</v>
      </c>
      <c r="D254" s="39">
        <v>3</v>
      </c>
      <c r="E254" s="39">
        <v>3.5</v>
      </c>
      <c r="F254" s="39"/>
      <c r="G254" s="39">
        <f>PRODUCT(C254:F254)</f>
        <v>10.5</v>
      </c>
    </row>
    <row r="256" spans="1:7" ht="45" customHeight="1" x14ac:dyDescent="0.45">
      <c r="A256" s="35" t="s">
        <v>1944</v>
      </c>
      <c r="B256" s="36" t="s">
        <v>1841</v>
      </c>
      <c r="C256" s="35" t="s">
        <v>53</v>
      </c>
      <c r="D256" s="35" t="s">
        <v>17</v>
      </c>
      <c r="E256" s="43" t="s">
        <v>54</v>
      </c>
      <c r="F256" s="43" t="s">
        <v>54</v>
      </c>
      <c r="G256" s="37">
        <f>SUM(G257:G257)</f>
        <v>70</v>
      </c>
    </row>
    <row r="257" spans="1:7" x14ac:dyDescent="0.45">
      <c r="A257" s="38"/>
      <c r="B257" s="38"/>
      <c r="C257" s="39">
        <v>1</v>
      </c>
      <c r="D257" s="39">
        <v>3.5</v>
      </c>
      <c r="E257" s="39">
        <v>20</v>
      </c>
      <c r="F257" s="39"/>
      <c r="G257" s="39">
        <f>PRODUCT(C257:F257)</f>
        <v>70</v>
      </c>
    </row>
    <row r="259" spans="1:7" ht="45" customHeight="1" x14ac:dyDescent="0.45">
      <c r="A259" s="35" t="s">
        <v>1945</v>
      </c>
      <c r="B259" s="36" t="s">
        <v>1841</v>
      </c>
      <c r="C259" s="35" t="s">
        <v>55</v>
      </c>
      <c r="D259" s="35" t="s">
        <v>17</v>
      </c>
      <c r="E259" s="43" t="s">
        <v>56</v>
      </c>
      <c r="F259" s="43" t="s">
        <v>56</v>
      </c>
      <c r="G259" s="37">
        <f>SUM(G260:G270)</f>
        <v>122.15</v>
      </c>
    </row>
    <row r="260" spans="1:7" x14ac:dyDescent="0.45">
      <c r="A260" s="40" t="s">
        <v>1911</v>
      </c>
      <c r="B260" s="40" t="s">
        <v>1887</v>
      </c>
      <c r="C260" s="41" t="s">
        <v>1888</v>
      </c>
      <c r="D260" s="41" t="s">
        <v>1893</v>
      </c>
      <c r="E260" s="41" t="s">
        <v>1946</v>
      </c>
      <c r="F260" s="41" t="s">
        <v>1947</v>
      </c>
      <c r="G260" s="42"/>
    </row>
    <row r="261" spans="1:7" x14ac:dyDescent="0.45">
      <c r="A261" s="38" t="s">
        <v>1948</v>
      </c>
      <c r="B261" s="38"/>
      <c r="C261" s="39">
        <v>56</v>
      </c>
      <c r="D261" s="39">
        <v>0.1</v>
      </c>
      <c r="E261" s="39">
        <v>3.5</v>
      </c>
      <c r="F261" s="39"/>
      <c r="G261" s="39">
        <f>PRODUCT(C261:F261)</f>
        <v>19.600000000000001</v>
      </c>
    </row>
    <row r="262" spans="1:7" x14ac:dyDescent="0.45">
      <c r="A262" s="38" t="s">
        <v>1949</v>
      </c>
      <c r="B262" s="38"/>
      <c r="C262" s="39">
        <v>36</v>
      </c>
      <c r="D262" s="39">
        <v>0.2</v>
      </c>
      <c r="E262" s="39">
        <v>3.5</v>
      </c>
      <c r="F262" s="39"/>
      <c r="G262" s="39">
        <f>PRODUCT(C262:F262)</f>
        <v>25.2</v>
      </c>
    </row>
    <row r="263" spans="1:7" x14ac:dyDescent="0.45">
      <c r="A263" s="40" t="s">
        <v>1901</v>
      </c>
      <c r="B263" s="40" t="s">
        <v>1887</v>
      </c>
      <c r="C263" s="41" t="s">
        <v>1888</v>
      </c>
      <c r="D263" s="41" t="s">
        <v>1893</v>
      </c>
      <c r="E263" s="41" t="s">
        <v>1894</v>
      </c>
      <c r="F263" s="41" t="s">
        <v>1912</v>
      </c>
      <c r="G263" s="42"/>
    </row>
    <row r="264" spans="1:7" x14ac:dyDescent="0.45">
      <c r="A264" s="38" t="s">
        <v>1948</v>
      </c>
      <c r="B264" s="38"/>
      <c r="C264" s="39">
        <v>60</v>
      </c>
      <c r="D264" s="39">
        <v>0.1</v>
      </c>
      <c r="E264" s="39">
        <v>3.5</v>
      </c>
      <c r="F264" s="39"/>
      <c r="G264" s="39">
        <f>PRODUCT(C264:F264)</f>
        <v>21</v>
      </c>
    </row>
    <row r="265" spans="1:7" x14ac:dyDescent="0.45">
      <c r="A265" s="38" t="s">
        <v>1949</v>
      </c>
      <c r="B265" s="38"/>
      <c r="C265" s="39">
        <v>36</v>
      </c>
      <c r="D265" s="39">
        <v>0.2</v>
      </c>
      <c r="E265" s="39">
        <v>3.5</v>
      </c>
      <c r="F265" s="39"/>
      <c r="G265" s="39">
        <f>PRODUCT(C265:F265)</f>
        <v>25.2</v>
      </c>
    </row>
    <row r="266" spans="1:7" x14ac:dyDescent="0.45">
      <c r="A266" s="40" t="s">
        <v>1950</v>
      </c>
      <c r="B266" s="40" t="s">
        <v>1887</v>
      </c>
      <c r="C266" s="41" t="s">
        <v>1888</v>
      </c>
      <c r="D266" s="41" t="s">
        <v>1893</v>
      </c>
      <c r="E266" s="41" t="s">
        <v>1894</v>
      </c>
      <c r="F266" s="41"/>
      <c r="G266" s="42"/>
    </row>
    <row r="267" spans="1:7" x14ac:dyDescent="0.45">
      <c r="A267" s="38">
        <v>311</v>
      </c>
      <c r="B267" s="38"/>
      <c r="C267" s="39">
        <v>1</v>
      </c>
      <c r="D267" s="39">
        <v>5</v>
      </c>
      <c r="E267" s="39">
        <v>3.5</v>
      </c>
      <c r="F267" s="39"/>
      <c r="G267" s="39">
        <f>PRODUCT(C267:F267)</f>
        <v>17.5</v>
      </c>
    </row>
    <row r="268" spans="1:7" x14ac:dyDescent="0.45">
      <c r="A268" s="38"/>
      <c r="B268" s="38"/>
      <c r="C268" s="39">
        <v>1</v>
      </c>
      <c r="D268" s="39">
        <v>1.9</v>
      </c>
      <c r="E268" s="39">
        <v>3.5</v>
      </c>
      <c r="F268" s="39"/>
      <c r="G268" s="39">
        <f>PRODUCT(C268:F268)</f>
        <v>6.6499999999999995</v>
      </c>
    </row>
    <row r="269" spans="1:7" x14ac:dyDescent="0.45">
      <c r="A269" s="40" t="s">
        <v>1901</v>
      </c>
      <c r="B269" s="40" t="s">
        <v>1887</v>
      </c>
      <c r="C269" s="41" t="s">
        <v>1888</v>
      </c>
      <c r="D269" s="41" t="s">
        <v>1893</v>
      </c>
      <c r="E269" s="41" t="s">
        <v>1894</v>
      </c>
      <c r="F269" s="41"/>
      <c r="G269" s="42"/>
    </row>
    <row r="270" spans="1:7" x14ac:dyDescent="0.45">
      <c r="A270" s="38" t="s">
        <v>1923</v>
      </c>
      <c r="B270" s="38"/>
      <c r="C270" s="39">
        <v>1</v>
      </c>
      <c r="D270" s="39">
        <v>2</v>
      </c>
      <c r="E270" s="39">
        <v>3.5</v>
      </c>
      <c r="F270" s="39"/>
      <c r="G270" s="39">
        <f>PRODUCT(C270:F270)</f>
        <v>7</v>
      </c>
    </row>
    <row r="272" spans="1:7" ht="45" customHeight="1" x14ac:dyDescent="0.45">
      <c r="A272" s="35" t="s">
        <v>1951</v>
      </c>
      <c r="B272" s="36" t="s">
        <v>1841</v>
      </c>
      <c r="C272" s="35" t="s">
        <v>57</v>
      </c>
      <c r="D272" s="35" t="s">
        <v>17</v>
      </c>
      <c r="E272" s="43" t="s">
        <v>58</v>
      </c>
      <c r="F272" s="43" t="s">
        <v>58</v>
      </c>
      <c r="G272" s="37">
        <f>SUM(G273:G274)</f>
        <v>6.16</v>
      </c>
    </row>
    <row r="273" spans="1:7" x14ac:dyDescent="0.45">
      <c r="A273" s="38" t="s">
        <v>1941</v>
      </c>
      <c r="B273" s="38"/>
      <c r="C273" s="39">
        <v>1</v>
      </c>
      <c r="D273" s="39">
        <v>0.76</v>
      </c>
      <c r="E273" s="39">
        <v>3.5</v>
      </c>
      <c r="F273" s="39"/>
      <c r="G273" s="39">
        <f>PRODUCT(C273:F273)</f>
        <v>2.66</v>
      </c>
    </row>
    <row r="274" spans="1:7" x14ac:dyDescent="0.45">
      <c r="A274" s="38"/>
      <c r="B274" s="38"/>
      <c r="C274" s="39">
        <v>1</v>
      </c>
      <c r="D274" s="39">
        <v>1</v>
      </c>
      <c r="E274" s="39">
        <v>3.5</v>
      </c>
      <c r="F274" s="39"/>
      <c r="G274" s="39">
        <f>PRODUCT(C274:F274)</f>
        <v>3.5</v>
      </c>
    </row>
    <row r="276" spans="1:7" x14ac:dyDescent="0.45">
      <c r="B276" t="s">
        <v>1839</v>
      </c>
      <c r="C276" s="33" t="s">
        <v>4</v>
      </c>
      <c r="D276" s="34" t="s">
        <v>5</v>
      </c>
      <c r="E276" s="33" t="s">
        <v>6</v>
      </c>
    </row>
    <row r="277" spans="1:7" x14ac:dyDescent="0.45">
      <c r="B277" t="s">
        <v>1839</v>
      </c>
      <c r="C277" s="33" t="s">
        <v>7</v>
      </c>
      <c r="D277" s="34" t="s">
        <v>34</v>
      </c>
      <c r="E277" s="33" t="s">
        <v>35</v>
      </c>
    </row>
    <row r="278" spans="1:7" x14ac:dyDescent="0.45">
      <c r="B278" t="s">
        <v>1839</v>
      </c>
      <c r="C278" s="33" t="s">
        <v>10</v>
      </c>
      <c r="D278" s="34" t="s">
        <v>5</v>
      </c>
      <c r="E278" s="33" t="s">
        <v>36</v>
      </c>
    </row>
    <row r="279" spans="1:7" x14ac:dyDescent="0.45">
      <c r="B279" t="s">
        <v>1839</v>
      </c>
      <c r="C279" s="33" t="s">
        <v>12</v>
      </c>
      <c r="D279" s="34" t="s">
        <v>8</v>
      </c>
      <c r="E279" s="33" t="s">
        <v>25</v>
      </c>
    </row>
    <row r="281" spans="1:7" ht="45" customHeight="1" x14ac:dyDescent="0.45">
      <c r="A281" s="35" t="s">
        <v>1952</v>
      </c>
      <c r="B281" s="36" t="s">
        <v>1841</v>
      </c>
      <c r="C281" s="35" t="s">
        <v>60</v>
      </c>
      <c r="D281" s="35" t="s">
        <v>28</v>
      </c>
      <c r="E281" s="43" t="s">
        <v>1953</v>
      </c>
      <c r="F281" s="43" t="s">
        <v>1953</v>
      </c>
      <c r="G281" s="37">
        <f>SUM(G282:G284)</f>
        <v>33</v>
      </c>
    </row>
    <row r="282" spans="1:7" x14ac:dyDescent="0.45">
      <c r="A282" s="38" t="s">
        <v>1954</v>
      </c>
      <c r="B282" s="38"/>
      <c r="C282" s="39">
        <v>1</v>
      </c>
      <c r="D282" s="39"/>
      <c r="E282" s="39"/>
      <c r="F282" s="39"/>
      <c r="G282" s="39">
        <f>PRODUCT(C282:F282)</f>
        <v>1</v>
      </c>
    </row>
    <row r="283" spans="1:7" x14ac:dyDescent="0.45">
      <c r="A283" s="38" t="s">
        <v>1955</v>
      </c>
      <c r="B283" s="38"/>
      <c r="C283" s="39">
        <v>17</v>
      </c>
      <c r="D283" s="39"/>
      <c r="E283" s="39"/>
      <c r="F283" s="39"/>
      <c r="G283" s="39">
        <f>PRODUCT(C283:F283)</f>
        <v>17</v>
      </c>
    </row>
    <row r="284" spans="1:7" x14ac:dyDescent="0.45">
      <c r="A284" s="38" t="s">
        <v>1956</v>
      </c>
      <c r="B284" s="38"/>
      <c r="C284" s="39">
        <v>15</v>
      </c>
      <c r="D284" s="39"/>
      <c r="E284" s="39"/>
      <c r="F284" s="39"/>
      <c r="G284" s="39">
        <f>PRODUCT(C284:F284)</f>
        <v>15</v>
      </c>
    </row>
    <row r="286" spans="1:7" ht="45" customHeight="1" x14ac:dyDescent="0.45">
      <c r="A286" s="35" t="s">
        <v>1957</v>
      </c>
      <c r="B286" s="36" t="s">
        <v>1841</v>
      </c>
      <c r="C286" s="35" t="s">
        <v>62</v>
      </c>
      <c r="D286" s="35" t="s">
        <v>28</v>
      </c>
      <c r="E286" s="43" t="s">
        <v>1958</v>
      </c>
      <c r="F286" s="43" t="s">
        <v>1958</v>
      </c>
      <c r="G286" s="37">
        <f>SUM(G287:G288)</f>
        <v>6</v>
      </c>
    </row>
    <row r="287" spans="1:7" x14ac:dyDescent="0.45">
      <c r="A287" s="38" t="s">
        <v>1955</v>
      </c>
      <c r="B287" s="38"/>
      <c r="C287" s="39">
        <v>3</v>
      </c>
      <c r="D287" s="39"/>
      <c r="E287" s="39"/>
      <c r="F287" s="39"/>
      <c r="G287" s="39">
        <f>PRODUCT(C287:F287)</f>
        <v>3</v>
      </c>
    </row>
    <row r="288" spans="1:7" x14ac:dyDescent="0.45">
      <c r="A288" s="38" t="s">
        <v>1956</v>
      </c>
      <c r="B288" s="38"/>
      <c r="C288" s="39">
        <v>3</v>
      </c>
      <c r="D288" s="39"/>
      <c r="E288" s="39"/>
      <c r="F288" s="39"/>
      <c r="G288" s="39">
        <f>PRODUCT(C288:F288)</f>
        <v>3</v>
      </c>
    </row>
    <row r="290" spans="1:7" ht="45" customHeight="1" x14ac:dyDescent="0.45">
      <c r="A290" s="35" t="s">
        <v>1959</v>
      </c>
      <c r="B290" s="36" t="s">
        <v>1841</v>
      </c>
      <c r="C290" s="35" t="s">
        <v>64</v>
      </c>
      <c r="D290" s="35" t="s">
        <v>28</v>
      </c>
      <c r="E290" s="43" t="s">
        <v>1960</v>
      </c>
      <c r="F290" s="43" t="s">
        <v>1960</v>
      </c>
      <c r="G290" s="37">
        <f>SUM(G291:G292)</f>
        <v>15</v>
      </c>
    </row>
    <row r="291" spans="1:7" x14ac:dyDescent="0.45">
      <c r="A291" s="38" t="s">
        <v>1955</v>
      </c>
      <c r="B291" s="38"/>
      <c r="C291" s="39">
        <v>10</v>
      </c>
      <c r="D291" s="39"/>
      <c r="E291" s="39"/>
      <c r="F291" s="39"/>
      <c r="G291" s="39">
        <f>PRODUCT(C291:F291)</f>
        <v>10</v>
      </c>
    </row>
    <row r="292" spans="1:7" x14ac:dyDescent="0.45">
      <c r="A292" s="38" t="s">
        <v>1956</v>
      </c>
      <c r="B292" s="38"/>
      <c r="C292" s="39">
        <v>5</v>
      </c>
      <c r="D292" s="39"/>
      <c r="E292" s="39"/>
      <c r="F292" s="39"/>
      <c r="G292" s="39">
        <f>PRODUCT(C292:F292)</f>
        <v>5</v>
      </c>
    </row>
    <row r="294" spans="1:7" ht="45" customHeight="1" x14ac:dyDescent="0.45">
      <c r="A294" s="35" t="s">
        <v>1961</v>
      </c>
      <c r="B294" s="36" t="s">
        <v>1841</v>
      </c>
      <c r="C294" s="35" t="s">
        <v>66</v>
      </c>
      <c r="D294" s="35" t="s">
        <v>28</v>
      </c>
      <c r="E294" s="43" t="s">
        <v>1962</v>
      </c>
      <c r="F294" s="43" t="s">
        <v>1962</v>
      </c>
      <c r="G294" s="37">
        <f>SUM(G295:G296)</f>
        <v>8</v>
      </c>
    </row>
    <row r="295" spans="1:7" x14ac:dyDescent="0.45">
      <c r="A295" s="38" t="s">
        <v>1955</v>
      </c>
      <c r="B295" s="38"/>
      <c r="C295" s="39">
        <v>4</v>
      </c>
      <c r="D295" s="39"/>
      <c r="E295" s="39"/>
      <c r="F295" s="39"/>
      <c r="G295" s="39">
        <f>PRODUCT(C295:F295)</f>
        <v>4</v>
      </c>
    </row>
    <row r="296" spans="1:7" x14ac:dyDescent="0.45">
      <c r="A296" s="38" t="s">
        <v>1956</v>
      </c>
      <c r="B296" s="38"/>
      <c r="C296" s="39">
        <v>4</v>
      </c>
      <c r="D296" s="39"/>
      <c r="E296" s="39"/>
      <c r="F296" s="39"/>
      <c r="G296" s="39">
        <f>PRODUCT(C296:F296)</f>
        <v>4</v>
      </c>
    </row>
    <row r="298" spans="1:7" ht="45" customHeight="1" x14ac:dyDescent="0.45">
      <c r="A298" s="35" t="s">
        <v>1963</v>
      </c>
      <c r="B298" s="36" t="s">
        <v>1841</v>
      </c>
      <c r="C298" s="35" t="s">
        <v>68</v>
      </c>
      <c r="D298" s="35" t="s">
        <v>28</v>
      </c>
      <c r="E298" s="43" t="s">
        <v>1964</v>
      </c>
      <c r="F298" s="43" t="s">
        <v>1964</v>
      </c>
      <c r="G298" s="37">
        <f>SUM(G299:G300)</f>
        <v>7</v>
      </c>
    </row>
    <row r="299" spans="1:7" x14ac:dyDescent="0.45">
      <c r="A299" s="38" t="s">
        <v>1955</v>
      </c>
      <c r="B299" s="38"/>
      <c r="C299" s="39">
        <v>3</v>
      </c>
      <c r="D299" s="39"/>
      <c r="E299" s="39"/>
      <c r="F299" s="39"/>
      <c r="G299" s="39">
        <f>PRODUCT(C299:F299)</f>
        <v>3</v>
      </c>
    </row>
    <row r="300" spans="1:7" x14ac:dyDescent="0.45">
      <c r="A300" s="38" t="s">
        <v>1956</v>
      </c>
      <c r="B300" s="38"/>
      <c r="C300" s="39">
        <v>4</v>
      </c>
      <c r="D300" s="39"/>
      <c r="E300" s="39"/>
      <c r="F300" s="39"/>
      <c r="G300" s="39">
        <f>PRODUCT(C300:F300)</f>
        <v>4</v>
      </c>
    </row>
    <row r="302" spans="1:7" ht="45" customHeight="1" x14ac:dyDescent="0.45">
      <c r="A302" s="35" t="s">
        <v>1965</v>
      </c>
      <c r="B302" s="36" t="s">
        <v>1841</v>
      </c>
      <c r="C302" s="35" t="s">
        <v>70</v>
      </c>
      <c r="D302" s="35" t="s">
        <v>28</v>
      </c>
      <c r="E302" s="43" t="s">
        <v>71</v>
      </c>
      <c r="F302" s="43" t="s">
        <v>71</v>
      </c>
      <c r="G302" s="37">
        <f>SUM(G303:G304)</f>
        <v>4</v>
      </c>
    </row>
    <row r="303" spans="1:7" x14ac:dyDescent="0.45">
      <c r="A303" s="38" t="s">
        <v>1955</v>
      </c>
      <c r="B303" s="38"/>
      <c r="C303" s="39">
        <v>2</v>
      </c>
      <c r="D303" s="39"/>
      <c r="E303" s="39"/>
      <c r="F303" s="39"/>
      <c r="G303" s="39">
        <f>PRODUCT(C303:F303)</f>
        <v>2</v>
      </c>
    </row>
    <row r="304" spans="1:7" x14ac:dyDescent="0.45">
      <c r="A304" s="38" t="s">
        <v>1956</v>
      </c>
      <c r="B304" s="38"/>
      <c r="C304" s="39">
        <v>2</v>
      </c>
      <c r="D304" s="39"/>
      <c r="E304" s="39"/>
      <c r="F304" s="39"/>
      <c r="G304" s="39">
        <f>PRODUCT(C304:F304)</f>
        <v>2</v>
      </c>
    </row>
    <row r="306" spans="1:7" ht="45" customHeight="1" x14ac:dyDescent="0.45">
      <c r="A306" s="35" t="s">
        <v>1966</v>
      </c>
      <c r="B306" s="36" t="s">
        <v>1841</v>
      </c>
      <c r="C306" s="35" t="s">
        <v>72</v>
      </c>
      <c r="D306" s="35" t="s">
        <v>28</v>
      </c>
      <c r="E306" s="43" t="s">
        <v>73</v>
      </c>
      <c r="F306" s="43" t="s">
        <v>73</v>
      </c>
      <c r="G306" s="37">
        <f>SUM(G307:G308)</f>
        <v>3</v>
      </c>
    </row>
    <row r="307" spans="1:7" x14ac:dyDescent="0.45">
      <c r="A307" s="38" t="s">
        <v>1955</v>
      </c>
      <c r="B307" s="38"/>
      <c r="C307" s="39">
        <v>1</v>
      </c>
      <c r="D307" s="39"/>
      <c r="E307" s="39"/>
      <c r="F307" s="39"/>
      <c r="G307" s="39">
        <f>PRODUCT(C307:F307)</f>
        <v>1</v>
      </c>
    </row>
    <row r="308" spans="1:7" x14ac:dyDescent="0.45">
      <c r="A308" s="38" t="s">
        <v>1956</v>
      </c>
      <c r="B308" s="38"/>
      <c r="C308" s="39">
        <v>2</v>
      </c>
      <c r="D308" s="39"/>
      <c r="E308" s="39"/>
      <c r="F308" s="39"/>
      <c r="G308" s="39">
        <f>PRODUCT(C308:F308)</f>
        <v>2</v>
      </c>
    </row>
    <row r="310" spans="1:7" ht="45" customHeight="1" x14ac:dyDescent="0.45">
      <c r="A310" s="35" t="s">
        <v>1967</v>
      </c>
      <c r="B310" s="36" t="s">
        <v>1841</v>
      </c>
      <c r="C310" s="35" t="s">
        <v>74</v>
      </c>
      <c r="D310" s="35" t="s">
        <v>28</v>
      </c>
      <c r="E310" s="43" t="s">
        <v>75</v>
      </c>
      <c r="F310" s="43" t="s">
        <v>75</v>
      </c>
      <c r="G310" s="37">
        <f>SUM(G311:G312)</f>
        <v>8</v>
      </c>
    </row>
    <row r="311" spans="1:7" x14ac:dyDescent="0.45">
      <c r="A311" s="38" t="s">
        <v>1955</v>
      </c>
      <c r="B311" s="38"/>
      <c r="C311" s="39">
        <v>4</v>
      </c>
      <c r="D311" s="39"/>
      <c r="E311" s="39"/>
      <c r="F311" s="39"/>
      <c r="G311" s="39">
        <f>PRODUCT(C311:F311)</f>
        <v>4</v>
      </c>
    </row>
    <row r="312" spans="1:7" x14ac:dyDescent="0.45">
      <c r="A312" s="38" t="s">
        <v>1956</v>
      </c>
      <c r="B312" s="38"/>
      <c r="C312" s="39">
        <v>4</v>
      </c>
      <c r="D312" s="39"/>
      <c r="E312" s="39"/>
      <c r="F312" s="39"/>
      <c r="G312" s="39">
        <f>PRODUCT(C312:F312)</f>
        <v>4</v>
      </c>
    </row>
    <row r="314" spans="1:7" ht="45" customHeight="1" x14ac:dyDescent="0.45">
      <c r="A314" s="35" t="s">
        <v>1968</v>
      </c>
      <c r="B314" s="36" t="s">
        <v>1841</v>
      </c>
      <c r="C314" s="35" t="s">
        <v>76</v>
      </c>
      <c r="D314" s="35" t="s">
        <v>28</v>
      </c>
      <c r="E314" s="43" t="s">
        <v>77</v>
      </c>
      <c r="F314" s="43" t="s">
        <v>77</v>
      </c>
      <c r="G314" s="37">
        <f>SUM(G315:G316)</f>
        <v>14</v>
      </c>
    </row>
    <row r="315" spans="1:7" x14ac:dyDescent="0.45">
      <c r="A315" s="38" t="s">
        <v>1955</v>
      </c>
      <c r="B315" s="38"/>
      <c r="C315" s="39">
        <v>7</v>
      </c>
      <c r="D315" s="39"/>
      <c r="E315" s="39"/>
      <c r="F315" s="39"/>
      <c r="G315" s="39">
        <f>PRODUCT(C315:F315)</f>
        <v>7</v>
      </c>
    </row>
    <row r="316" spans="1:7" x14ac:dyDescent="0.45">
      <c r="A316" s="38" t="s">
        <v>1956</v>
      </c>
      <c r="B316" s="38"/>
      <c r="C316" s="39">
        <v>7</v>
      </c>
      <c r="D316" s="39"/>
      <c r="E316" s="39"/>
      <c r="F316" s="39"/>
      <c r="G316" s="39">
        <f>PRODUCT(C316:F316)</f>
        <v>7</v>
      </c>
    </row>
    <row r="318" spans="1:7" ht="45" customHeight="1" x14ac:dyDescent="0.45">
      <c r="A318" s="35" t="s">
        <v>1969</v>
      </c>
      <c r="B318" s="36" t="s">
        <v>1841</v>
      </c>
      <c r="C318" s="35" t="s">
        <v>78</v>
      </c>
      <c r="D318" s="35" t="s">
        <v>28</v>
      </c>
      <c r="E318" s="43" t="s">
        <v>1970</v>
      </c>
      <c r="F318" s="43" t="s">
        <v>1970</v>
      </c>
      <c r="G318" s="37">
        <f>SUM(G319:G320)</f>
        <v>1</v>
      </c>
    </row>
    <row r="319" spans="1:7" x14ac:dyDescent="0.45">
      <c r="A319" s="38" t="s">
        <v>1955</v>
      </c>
      <c r="B319" s="38"/>
      <c r="C319" s="39"/>
      <c r="D319" s="39"/>
      <c r="E319" s="39"/>
      <c r="F319" s="39"/>
      <c r="G319" s="39"/>
    </row>
    <row r="320" spans="1:7" x14ac:dyDescent="0.45">
      <c r="A320" s="38" t="s">
        <v>1956</v>
      </c>
      <c r="B320" s="38"/>
      <c r="C320" s="39">
        <v>1</v>
      </c>
      <c r="D320" s="39"/>
      <c r="E320" s="39"/>
      <c r="F320" s="39"/>
      <c r="G320" s="39">
        <f>PRODUCT(C320:F320)</f>
        <v>1</v>
      </c>
    </row>
    <row r="322" spans="1:7" ht="45" customHeight="1" x14ac:dyDescent="0.45">
      <c r="A322" s="35" t="s">
        <v>1971</v>
      </c>
      <c r="B322" s="36" t="s">
        <v>1841</v>
      </c>
      <c r="C322" s="35" t="s">
        <v>80</v>
      </c>
      <c r="D322" s="35" t="s">
        <v>28</v>
      </c>
      <c r="E322" s="43" t="s">
        <v>81</v>
      </c>
      <c r="F322" s="43" t="s">
        <v>81</v>
      </c>
      <c r="G322" s="37">
        <f>SUM(G323:G324)</f>
        <v>2</v>
      </c>
    </row>
    <row r="323" spans="1:7" x14ac:dyDescent="0.45">
      <c r="A323" s="38" t="s">
        <v>1972</v>
      </c>
      <c r="B323" s="38"/>
      <c r="C323" s="39">
        <v>1</v>
      </c>
      <c r="D323" s="39"/>
      <c r="E323" s="39"/>
      <c r="F323" s="39"/>
      <c r="G323" s="39">
        <f>PRODUCT(C323:F323)</f>
        <v>1</v>
      </c>
    </row>
    <row r="324" spans="1:7" x14ac:dyDescent="0.45">
      <c r="A324" s="38" t="s">
        <v>1973</v>
      </c>
      <c r="B324" s="38"/>
      <c r="C324" s="39">
        <v>1</v>
      </c>
      <c r="D324" s="39"/>
      <c r="E324" s="39"/>
      <c r="F324" s="39"/>
      <c r="G324" s="39">
        <f>PRODUCT(C324:F324)</f>
        <v>1</v>
      </c>
    </row>
    <row r="326" spans="1:7" ht="45" customHeight="1" x14ac:dyDescent="0.45">
      <c r="A326" s="35" t="s">
        <v>1974</v>
      </c>
      <c r="B326" s="36" t="s">
        <v>1841</v>
      </c>
      <c r="C326" s="35" t="s">
        <v>82</v>
      </c>
      <c r="D326" s="35" t="s">
        <v>28</v>
      </c>
      <c r="E326" s="43" t="s">
        <v>83</v>
      </c>
      <c r="F326" s="43" t="s">
        <v>83</v>
      </c>
      <c r="G326" s="37">
        <f>SUM(G327:G327)</f>
        <v>1</v>
      </c>
    </row>
    <row r="327" spans="1:7" x14ac:dyDescent="0.45">
      <c r="A327" s="38" t="s">
        <v>1954</v>
      </c>
      <c r="B327" s="38"/>
      <c r="C327" s="39">
        <v>1</v>
      </c>
      <c r="D327" s="39"/>
      <c r="E327" s="39"/>
      <c r="F327" s="39"/>
      <c r="G327" s="39">
        <f>PRODUCT(C327:F327)</f>
        <v>1</v>
      </c>
    </row>
    <row r="329" spans="1:7" x14ac:dyDescent="0.45">
      <c r="B329" t="s">
        <v>1839</v>
      </c>
      <c r="C329" s="33" t="s">
        <v>4</v>
      </c>
      <c r="D329" s="34" t="s">
        <v>5</v>
      </c>
      <c r="E329" s="33" t="s">
        <v>6</v>
      </c>
    </row>
    <row r="330" spans="1:7" x14ac:dyDescent="0.45">
      <c r="B330" t="s">
        <v>1839</v>
      </c>
      <c r="C330" s="33" t="s">
        <v>7</v>
      </c>
      <c r="D330" s="34" t="s">
        <v>34</v>
      </c>
      <c r="E330" s="33" t="s">
        <v>35</v>
      </c>
    </row>
    <row r="331" spans="1:7" x14ac:dyDescent="0.45">
      <c r="B331" t="s">
        <v>1839</v>
      </c>
      <c r="C331" s="33" t="s">
        <v>10</v>
      </c>
      <c r="D331" s="34" t="s">
        <v>5</v>
      </c>
      <c r="E331" s="33" t="s">
        <v>36</v>
      </c>
    </row>
    <row r="332" spans="1:7" x14ac:dyDescent="0.45">
      <c r="B332" t="s">
        <v>1839</v>
      </c>
      <c r="C332" s="33" t="s">
        <v>12</v>
      </c>
      <c r="D332" s="34" t="s">
        <v>34</v>
      </c>
      <c r="E332" s="33" t="s">
        <v>84</v>
      </c>
    </row>
    <row r="334" spans="1:7" ht="45" customHeight="1" x14ac:dyDescent="0.45">
      <c r="A334" s="35" t="s">
        <v>1975</v>
      </c>
      <c r="B334" s="36" t="s">
        <v>1841</v>
      </c>
      <c r="C334" s="35" t="s">
        <v>86</v>
      </c>
      <c r="D334" s="35" t="s">
        <v>17</v>
      </c>
      <c r="E334" s="43" t="s">
        <v>87</v>
      </c>
      <c r="F334" s="43" t="s">
        <v>87</v>
      </c>
      <c r="G334" s="37">
        <f>SUM(G335:G340)</f>
        <v>99.456000000000003</v>
      </c>
    </row>
    <row r="335" spans="1:7" x14ac:dyDescent="0.45">
      <c r="A335" s="38" t="s">
        <v>1973</v>
      </c>
      <c r="B335" s="38"/>
      <c r="C335" s="39">
        <v>4</v>
      </c>
      <c r="D335" s="39">
        <v>2.1</v>
      </c>
      <c r="E335" s="39">
        <v>2.8</v>
      </c>
      <c r="F335" s="39"/>
      <c r="G335" s="39">
        <f t="shared" ref="G335:G340" si="10">PRODUCT(C335:F335)</f>
        <v>23.52</v>
      </c>
    </row>
    <row r="336" spans="1:7" x14ac:dyDescent="0.45">
      <c r="A336" s="38"/>
      <c r="B336" s="38"/>
      <c r="C336" s="39">
        <v>1</v>
      </c>
      <c r="D336" s="39">
        <v>3.06</v>
      </c>
      <c r="E336" s="39">
        <v>2.8</v>
      </c>
      <c r="F336" s="39"/>
      <c r="G336" s="39">
        <f t="shared" si="10"/>
        <v>8.5679999999999996</v>
      </c>
    </row>
    <row r="337" spans="1:7" x14ac:dyDescent="0.45">
      <c r="A337" s="38" t="s">
        <v>1972</v>
      </c>
      <c r="B337" s="38"/>
      <c r="C337" s="39">
        <v>4</v>
      </c>
      <c r="D337" s="39">
        <v>2.1</v>
      </c>
      <c r="E337" s="39">
        <v>2.8</v>
      </c>
      <c r="F337" s="39"/>
      <c r="G337" s="39">
        <f t="shared" si="10"/>
        <v>23.52</v>
      </c>
    </row>
    <row r="338" spans="1:7" x14ac:dyDescent="0.45">
      <c r="A338" s="38"/>
      <c r="B338" s="38"/>
      <c r="C338" s="39">
        <v>1</v>
      </c>
      <c r="D338" s="39">
        <v>3.06</v>
      </c>
      <c r="E338" s="39">
        <v>2.8</v>
      </c>
      <c r="F338" s="39"/>
      <c r="G338" s="39">
        <f t="shared" si="10"/>
        <v>8.5679999999999996</v>
      </c>
    </row>
    <row r="339" spans="1:7" x14ac:dyDescent="0.45">
      <c r="A339" s="38" t="s">
        <v>1973</v>
      </c>
      <c r="B339" s="38"/>
      <c r="C339" s="39">
        <v>4</v>
      </c>
      <c r="D339" s="39">
        <v>2.1</v>
      </c>
      <c r="E339" s="39">
        <v>2.1</v>
      </c>
      <c r="F339" s="39"/>
      <c r="G339" s="39">
        <f t="shared" si="10"/>
        <v>17.64</v>
      </c>
    </row>
    <row r="340" spans="1:7" x14ac:dyDescent="0.45">
      <c r="A340" s="38" t="s">
        <v>1972</v>
      </c>
      <c r="B340" s="38"/>
      <c r="C340" s="39">
        <v>4</v>
      </c>
      <c r="D340" s="39">
        <v>2.1</v>
      </c>
      <c r="E340" s="39">
        <v>2.1</v>
      </c>
      <c r="F340" s="39"/>
      <c r="G340" s="39">
        <f t="shared" si="10"/>
        <v>17.64</v>
      </c>
    </row>
    <row r="342" spans="1:7" ht="45" customHeight="1" x14ac:dyDescent="0.45">
      <c r="A342" s="35" t="s">
        <v>1976</v>
      </c>
      <c r="B342" s="36" t="s">
        <v>1841</v>
      </c>
      <c r="C342" s="35" t="s">
        <v>88</v>
      </c>
      <c r="D342" s="35" t="s">
        <v>17</v>
      </c>
      <c r="E342" s="43" t="s">
        <v>89</v>
      </c>
      <c r="F342" s="43" t="s">
        <v>89</v>
      </c>
      <c r="G342" s="37">
        <f>SUM(G343:G344)</f>
        <v>21</v>
      </c>
    </row>
    <row r="343" spans="1:7" x14ac:dyDescent="0.45">
      <c r="A343" s="38" t="s">
        <v>1956</v>
      </c>
      <c r="B343" s="38"/>
      <c r="C343" s="39">
        <v>1</v>
      </c>
      <c r="D343" s="39">
        <v>4.3</v>
      </c>
      <c r="E343" s="39">
        <v>2.8</v>
      </c>
      <c r="F343" s="39"/>
      <c r="G343" s="39">
        <f>PRODUCT(C343:F343)</f>
        <v>12.04</v>
      </c>
    </row>
    <row r="344" spans="1:7" x14ac:dyDescent="0.45">
      <c r="A344" s="38"/>
      <c r="B344" s="38"/>
      <c r="C344" s="39">
        <v>1</v>
      </c>
      <c r="D344" s="39">
        <v>3.2</v>
      </c>
      <c r="E344" s="39">
        <v>2.8</v>
      </c>
      <c r="F344" s="39"/>
      <c r="G344" s="39">
        <f>PRODUCT(C344:F344)</f>
        <v>8.9599999999999991</v>
      </c>
    </row>
    <row r="346" spans="1:7" ht="45" customHeight="1" x14ac:dyDescent="0.45">
      <c r="A346" s="35" t="s">
        <v>1977</v>
      </c>
      <c r="B346" s="36" t="s">
        <v>1841</v>
      </c>
      <c r="C346" s="35" t="s">
        <v>90</v>
      </c>
      <c r="D346" s="35" t="s">
        <v>17</v>
      </c>
      <c r="E346" s="43" t="s">
        <v>91</v>
      </c>
      <c r="F346" s="43" t="s">
        <v>91</v>
      </c>
      <c r="G346" s="37">
        <f>SUM(G347:G418)</f>
        <v>1695.7500000000005</v>
      </c>
    </row>
    <row r="347" spans="1:7" x14ac:dyDescent="0.45">
      <c r="A347" s="40" t="s">
        <v>1886</v>
      </c>
      <c r="B347" s="40" t="s">
        <v>1887</v>
      </c>
      <c r="C347" s="41" t="s">
        <v>1888</v>
      </c>
      <c r="D347" s="41" t="s">
        <v>1888</v>
      </c>
      <c r="E347" s="41" t="s">
        <v>1894</v>
      </c>
      <c r="F347" s="41"/>
      <c r="G347" s="42"/>
    </row>
    <row r="348" spans="1:7" x14ac:dyDescent="0.45">
      <c r="A348" s="38">
        <v>316</v>
      </c>
      <c r="B348" s="38"/>
      <c r="C348" s="39">
        <v>1</v>
      </c>
      <c r="D348" s="39">
        <v>17</v>
      </c>
      <c r="E348" s="39">
        <v>2.1</v>
      </c>
      <c r="F348" s="39"/>
      <c r="G348" s="39">
        <f t="shared" ref="G348:G361" si="11">PRODUCT(C348:F348)</f>
        <v>35.700000000000003</v>
      </c>
    </row>
    <row r="349" spans="1:7" x14ac:dyDescent="0.45">
      <c r="A349" s="38">
        <v>315</v>
      </c>
      <c r="B349" s="38"/>
      <c r="C349" s="39">
        <v>1</v>
      </c>
      <c r="D349" s="39">
        <v>17</v>
      </c>
      <c r="E349" s="39">
        <v>2.1</v>
      </c>
      <c r="F349" s="39"/>
      <c r="G349" s="39">
        <f t="shared" si="11"/>
        <v>35.700000000000003</v>
      </c>
    </row>
    <row r="350" spans="1:7" x14ac:dyDescent="0.45">
      <c r="A350" s="38">
        <v>314</v>
      </c>
      <c r="B350" s="38"/>
      <c r="C350" s="39">
        <v>1</v>
      </c>
      <c r="D350" s="39">
        <v>17</v>
      </c>
      <c r="E350" s="39">
        <v>2.1</v>
      </c>
      <c r="F350" s="39"/>
      <c r="G350" s="39">
        <f t="shared" si="11"/>
        <v>35.700000000000003</v>
      </c>
    </row>
    <row r="351" spans="1:7" x14ac:dyDescent="0.45">
      <c r="A351" s="38">
        <v>333</v>
      </c>
      <c r="B351" s="38"/>
      <c r="C351" s="39">
        <v>1</v>
      </c>
      <c r="D351" s="39">
        <v>17</v>
      </c>
      <c r="E351" s="39">
        <v>2.1</v>
      </c>
      <c r="F351" s="39"/>
      <c r="G351" s="39">
        <f t="shared" si="11"/>
        <v>35.700000000000003</v>
      </c>
    </row>
    <row r="352" spans="1:7" x14ac:dyDescent="0.45">
      <c r="A352" s="38">
        <v>312</v>
      </c>
      <c r="B352" s="38"/>
      <c r="C352" s="39">
        <v>1</v>
      </c>
      <c r="D352" s="39">
        <v>17</v>
      </c>
      <c r="E352" s="39">
        <v>2.1</v>
      </c>
      <c r="F352" s="39"/>
      <c r="G352" s="39">
        <f t="shared" si="11"/>
        <v>35.700000000000003</v>
      </c>
    </row>
    <row r="353" spans="1:7" x14ac:dyDescent="0.45">
      <c r="A353" s="38">
        <v>311</v>
      </c>
      <c r="B353" s="38"/>
      <c r="C353" s="39">
        <v>1</v>
      </c>
      <c r="D353" s="39">
        <v>17</v>
      </c>
      <c r="E353" s="39">
        <v>2.1</v>
      </c>
      <c r="F353" s="39"/>
      <c r="G353" s="39">
        <f t="shared" si="11"/>
        <v>35.700000000000003</v>
      </c>
    </row>
    <row r="354" spans="1:7" x14ac:dyDescent="0.45">
      <c r="A354" s="38">
        <v>2.7</v>
      </c>
      <c r="B354" s="38"/>
      <c r="C354" s="39">
        <v>1</v>
      </c>
      <c r="D354" s="39">
        <v>13.7</v>
      </c>
      <c r="E354" s="39">
        <v>2.1</v>
      </c>
      <c r="F354" s="39"/>
      <c r="G354" s="39">
        <f t="shared" si="11"/>
        <v>28.77</v>
      </c>
    </row>
    <row r="355" spans="1:7" x14ac:dyDescent="0.45">
      <c r="A355" s="38">
        <v>2.6</v>
      </c>
      <c r="B355" s="38"/>
      <c r="C355" s="39">
        <v>1</v>
      </c>
      <c r="D355" s="39">
        <v>17.399999999999999</v>
      </c>
      <c r="E355" s="39">
        <v>2.1</v>
      </c>
      <c r="F355" s="39"/>
      <c r="G355" s="39">
        <f t="shared" si="11"/>
        <v>36.54</v>
      </c>
    </row>
    <row r="356" spans="1:7" x14ac:dyDescent="0.45">
      <c r="A356" s="38">
        <v>2.2000000000000002</v>
      </c>
      <c r="B356" s="38"/>
      <c r="C356" s="39">
        <v>1</v>
      </c>
      <c r="D356" s="39">
        <v>15.4</v>
      </c>
      <c r="E356" s="39">
        <v>2.1</v>
      </c>
      <c r="F356" s="39"/>
      <c r="G356" s="39">
        <f t="shared" si="11"/>
        <v>32.340000000000003</v>
      </c>
    </row>
    <row r="357" spans="1:7" x14ac:dyDescent="0.45">
      <c r="A357" s="38">
        <v>3111</v>
      </c>
      <c r="B357" s="38"/>
      <c r="C357" s="39">
        <v>1</v>
      </c>
      <c r="D357" s="39">
        <v>16.8</v>
      </c>
      <c r="E357" s="39">
        <v>2.1</v>
      </c>
      <c r="F357" s="39"/>
      <c r="G357" s="39">
        <f t="shared" si="11"/>
        <v>35.28</v>
      </c>
    </row>
    <row r="358" spans="1:7" x14ac:dyDescent="0.45">
      <c r="A358" s="38">
        <v>3110</v>
      </c>
      <c r="B358" s="38"/>
      <c r="C358" s="39">
        <v>1</v>
      </c>
      <c r="D358" s="39">
        <v>16.8</v>
      </c>
      <c r="E358" s="39">
        <v>2.1</v>
      </c>
      <c r="F358" s="39"/>
      <c r="G358" s="39">
        <f t="shared" si="11"/>
        <v>35.28</v>
      </c>
    </row>
    <row r="359" spans="1:7" x14ac:dyDescent="0.45">
      <c r="A359" s="38">
        <v>319</v>
      </c>
      <c r="B359" s="38"/>
      <c r="C359" s="39">
        <v>1</v>
      </c>
      <c r="D359" s="39">
        <v>16.8</v>
      </c>
      <c r="E359" s="39">
        <v>2.1</v>
      </c>
      <c r="F359" s="39"/>
      <c r="G359" s="39">
        <f t="shared" si="11"/>
        <v>35.28</v>
      </c>
    </row>
    <row r="360" spans="1:7" x14ac:dyDescent="0.45">
      <c r="A360" s="38">
        <v>318</v>
      </c>
      <c r="B360" s="38"/>
      <c r="C360" s="39">
        <v>1</v>
      </c>
      <c r="D360" s="39">
        <v>16.8</v>
      </c>
      <c r="E360" s="39">
        <v>2.1</v>
      </c>
      <c r="F360" s="39"/>
      <c r="G360" s="39">
        <f t="shared" si="11"/>
        <v>35.28</v>
      </c>
    </row>
    <row r="361" spans="1:7" x14ac:dyDescent="0.45">
      <c r="A361" s="38">
        <v>317</v>
      </c>
      <c r="B361" s="38"/>
      <c r="C361" s="39">
        <v>1</v>
      </c>
      <c r="D361" s="39">
        <v>16.8</v>
      </c>
      <c r="E361" s="39">
        <v>2.1</v>
      </c>
      <c r="F361" s="39"/>
      <c r="G361" s="39">
        <f t="shared" si="11"/>
        <v>35.28</v>
      </c>
    </row>
    <row r="362" spans="1:7" x14ac:dyDescent="0.45">
      <c r="A362" s="40" t="s">
        <v>1978</v>
      </c>
      <c r="B362" s="40" t="s">
        <v>1887</v>
      </c>
      <c r="C362" s="41" t="s">
        <v>1888</v>
      </c>
      <c r="D362" s="41" t="s">
        <v>1888</v>
      </c>
      <c r="E362" s="41" t="s">
        <v>1894</v>
      </c>
      <c r="F362" s="41"/>
      <c r="G362" s="42"/>
    </row>
    <row r="363" spans="1:7" x14ac:dyDescent="0.45">
      <c r="A363" s="38" t="s">
        <v>1979</v>
      </c>
      <c r="B363" s="38"/>
      <c r="C363" s="39">
        <v>1</v>
      </c>
      <c r="D363" s="39">
        <v>20.399999999999999</v>
      </c>
      <c r="E363" s="39">
        <v>2.1</v>
      </c>
      <c r="F363" s="39"/>
      <c r="G363" s="39">
        <f t="shared" ref="G363:G381" si="12">PRODUCT(C363:F363)</f>
        <v>42.839999999999996</v>
      </c>
    </row>
    <row r="364" spans="1:7" x14ac:dyDescent="0.45">
      <c r="A364" s="38" t="s">
        <v>1980</v>
      </c>
      <c r="B364" s="38"/>
      <c r="C364" s="39">
        <v>1</v>
      </c>
      <c r="D364" s="39">
        <v>9.5</v>
      </c>
      <c r="E364" s="39">
        <v>2.1</v>
      </c>
      <c r="F364" s="39"/>
      <c r="G364" s="39">
        <f t="shared" si="12"/>
        <v>19.95</v>
      </c>
    </row>
    <row r="365" spans="1:7" x14ac:dyDescent="0.45">
      <c r="A365" s="38">
        <v>126</v>
      </c>
      <c r="B365" s="38"/>
      <c r="C365" s="39">
        <v>1</v>
      </c>
      <c r="D365" s="39">
        <v>13.3</v>
      </c>
      <c r="E365" s="39">
        <v>2.1</v>
      </c>
      <c r="F365" s="39"/>
      <c r="G365" s="39">
        <f t="shared" si="12"/>
        <v>27.930000000000003</v>
      </c>
    </row>
    <row r="366" spans="1:7" x14ac:dyDescent="0.45">
      <c r="A366" s="38" t="s">
        <v>1981</v>
      </c>
      <c r="B366" s="38"/>
      <c r="C366" s="39">
        <v>1</v>
      </c>
      <c r="D366" s="39">
        <v>1.2</v>
      </c>
      <c r="E366" s="39">
        <v>2.1</v>
      </c>
      <c r="F366" s="39"/>
      <c r="G366" s="39">
        <f t="shared" si="12"/>
        <v>2.52</v>
      </c>
    </row>
    <row r="367" spans="1:7" x14ac:dyDescent="0.45">
      <c r="A367" s="38" t="s">
        <v>1982</v>
      </c>
      <c r="B367" s="38"/>
      <c r="C367" s="39">
        <v>1</v>
      </c>
      <c r="D367" s="39">
        <v>10.5</v>
      </c>
      <c r="E367" s="39">
        <v>2.1</v>
      </c>
      <c r="F367" s="39"/>
      <c r="G367" s="39">
        <f t="shared" si="12"/>
        <v>22.05</v>
      </c>
    </row>
    <row r="368" spans="1:7" x14ac:dyDescent="0.45">
      <c r="A368" s="38">
        <v>125</v>
      </c>
      <c r="B368" s="38"/>
      <c r="C368" s="39">
        <v>1</v>
      </c>
      <c r="D368" s="39">
        <v>13.3</v>
      </c>
      <c r="E368" s="39">
        <v>2.1</v>
      </c>
      <c r="F368" s="39"/>
      <c r="G368" s="39">
        <f t="shared" si="12"/>
        <v>27.930000000000003</v>
      </c>
    </row>
    <row r="369" spans="1:7" x14ac:dyDescent="0.45">
      <c r="A369" s="38" t="s">
        <v>1983</v>
      </c>
      <c r="B369" s="38"/>
      <c r="C369" s="39">
        <v>1</v>
      </c>
      <c r="D369" s="39">
        <v>0.8</v>
      </c>
      <c r="E369" s="39">
        <v>2.1</v>
      </c>
      <c r="F369" s="39"/>
      <c r="G369" s="39">
        <f t="shared" si="12"/>
        <v>1.6800000000000002</v>
      </c>
    </row>
    <row r="370" spans="1:7" x14ac:dyDescent="0.45">
      <c r="A370" s="38" t="s">
        <v>1982</v>
      </c>
      <c r="B370" s="38"/>
      <c r="C370" s="39">
        <v>1</v>
      </c>
      <c r="D370" s="39">
        <v>3.8</v>
      </c>
      <c r="E370" s="39">
        <v>2.1</v>
      </c>
      <c r="F370" s="39"/>
      <c r="G370" s="39">
        <f t="shared" si="12"/>
        <v>7.9799999999999995</v>
      </c>
    </row>
    <row r="371" spans="1:7" x14ac:dyDescent="0.45">
      <c r="A371" s="38" t="s">
        <v>1984</v>
      </c>
      <c r="B371" s="38"/>
      <c r="C371" s="39">
        <v>1</v>
      </c>
      <c r="D371" s="39">
        <v>0.3</v>
      </c>
      <c r="E371" s="39">
        <v>2.1</v>
      </c>
      <c r="F371" s="39"/>
      <c r="G371" s="39">
        <f t="shared" si="12"/>
        <v>0.63</v>
      </c>
    </row>
    <row r="372" spans="1:7" x14ac:dyDescent="0.45">
      <c r="A372" s="38" t="s">
        <v>1982</v>
      </c>
      <c r="B372" s="38"/>
      <c r="C372" s="39">
        <v>1</v>
      </c>
      <c r="D372" s="39">
        <v>3.4</v>
      </c>
      <c r="E372" s="39">
        <v>2.1</v>
      </c>
      <c r="F372" s="39"/>
      <c r="G372" s="39">
        <f t="shared" si="12"/>
        <v>7.14</v>
      </c>
    </row>
    <row r="373" spans="1:7" x14ac:dyDescent="0.45">
      <c r="A373" s="38" t="s">
        <v>1985</v>
      </c>
      <c r="B373" s="38"/>
      <c r="C373" s="39">
        <v>1</v>
      </c>
      <c r="D373" s="39">
        <v>2.6</v>
      </c>
      <c r="E373" s="39">
        <v>2.1</v>
      </c>
      <c r="F373" s="39"/>
      <c r="G373" s="39">
        <f t="shared" si="12"/>
        <v>5.4600000000000009</v>
      </c>
    </row>
    <row r="374" spans="1:7" x14ac:dyDescent="0.45">
      <c r="A374" s="38">
        <v>128</v>
      </c>
      <c r="B374" s="38"/>
      <c r="C374" s="39">
        <v>1</v>
      </c>
      <c r="D374" s="39">
        <v>13.3</v>
      </c>
      <c r="E374" s="39">
        <v>2.1</v>
      </c>
      <c r="F374" s="39"/>
      <c r="G374" s="39">
        <f t="shared" si="12"/>
        <v>27.930000000000003</v>
      </c>
    </row>
    <row r="375" spans="1:7" x14ac:dyDescent="0.45">
      <c r="A375" s="38" t="s">
        <v>1986</v>
      </c>
      <c r="B375" s="38"/>
      <c r="C375" s="39">
        <v>1</v>
      </c>
      <c r="D375" s="39">
        <v>1.2</v>
      </c>
      <c r="E375" s="39">
        <v>2.1</v>
      </c>
      <c r="F375" s="39"/>
      <c r="G375" s="39">
        <f t="shared" si="12"/>
        <v>2.52</v>
      </c>
    </row>
    <row r="376" spans="1:7" x14ac:dyDescent="0.45">
      <c r="A376" s="38" t="s">
        <v>1987</v>
      </c>
      <c r="B376" s="38"/>
      <c r="C376" s="39">
        <v>1</v>
      </c>
      <c r="D376" s="39">
        <v>10.8</v>
      </c>
      <c r="E376" s="39">
        <v>2.1</v>
      </c>
      <c r="F376" s="39"/>
      <c r="G376" s="39">
        <f t="shared" si="12"/>
        <v>22.680000000000003</v>
      </c>
    </row>
    <row r="377" spans="1:7" x14ac:dyDescent="0.45">
      <c r="A377" s="38">
        <v>127</v>
      </c>
      <c r="B377" s="38"/>
      <c r="C377" s="39">
        <v>1</v>
      </c>
      <c r="D377" s="39">
        <v>13.4</v>
      </c>
      <c r="E377" s="39">
        <v>2.1</v>
      </c>
      <c r="F377" s="39"/>
      <c r="G377" s="39">
        <f t="shared" si="12"/>
        <v>28.14</v>
      </c>
    </row>
    <row r="378" spans="1:7" x14ac:dyDescent="0.45">
      <c r="A378" s="38" t="s">
        <v>1987</v>
      </c>
      <c r="B378" s="38"/>
      <c r="C378" s="39">
        <v>1</v>
      </c>
      <c r="D378" s="39">
        <v>10</v>
      </c>
      <c r="E378" s="39">
        <v>2.1</v>
      </c>
      <c r="F378" s="39"/>
      <c r="G378" s="39">
        <f t="shared" si="12"/>
        <v>21</v>
      </c>
    </row>
    <row r="379" spans="1:7" x14ac:dyDescent="0.45">
      <c r="A379" s="38" t="s">
        <v>1988</v>
      </c>
      <c r="B379" s="38"/>
      <c r="C379" s="39">
        <v>2</v>
      </c>
      <c r="D379" s="39">
        <v>1.3</v>
      </c>
      <c r="E379" s="39">
        <v>2.1</v>
      </c>
      <c r="F379" s="39"/>
      <c r="G379" s="39">
        <f t="shared" si="12"/>
        <v>5.4600000000000009</v>
      </c>
    </row>
    <row r="380" spans="1:7" x14ac:dyDescent="0.45">
      <c r="A380" s="38">
        <v>112</v>
      </c>
      <c r="B380" s="38"/>
      <c r="C380" s="39">
        <v>1</v>
      </c>
      <c r="D380" s="39">
        <v>16.600000000000001</v>
      </c>
      <c r="E380" s="39">
        <v>2.1</v>
      </c>
      <c r="F380" s="39"/>
      <c r="G380" s="39">
        <f t="shared" si="12"/>
        <v>34.860000000000007</v>
      </c>
    </row>
    <row r="381" spans="1:7" x14ac:dyDescent="0.45">
      <c r="A381" s="38" t="s">
        <v>1989</v>
      </c>
      <c r="B381" s="38"/>
      <c r="C381" s="39">
        <v>1</v>
      </c>
      <c r="D381" s="39">
        <v>1.2</v>
      </c>
      <c r="E381" s="39">
        <v>2.1</v>
      </c>
      <c r="F381" s="39"/>
      <c r="G381" s="39">
        <f t="shared" si="12"/>
        <v>2.52</v>
      </c>
    </row>
    <row r="382" spans="1:7" x14ac:dyDescent="0.45">
      <c r="A382" s="40" t="s">
        <v>1889</v>
      </c>
      <c r="B382" s="40" t="s">
        <v>1887</v>
      </c>
      <c r="C382" s="41" t="s">
        <v>1888</v>
      </c>
      <c r="D382" s="41" t="s">
        <v>1990</v>
      </c>
      <c r="E382" s="41" t="s">
        <v>1990</v>
      </c>
      <c r="F382" s="41"/>
      <c r="G382" s="42"/>
    </row>
    <row r="383" spans="1:7" x14ac:dyDescent="0.45">
      <c r="A383" s="38">
        <v>3.5</v>
      </c>
      <c r="B383" s="38"/>
      <c r="C383" s="39">
        <v>1</v>
      </c>
      <c r="D383" s="39">
        <v>17</v>
      </c>
      <c r="E383" s="39">
        <v>2.1</v>
      </c>
      <c r="F383" s="39"/>
      <c r="G383" s="39">
        <f t="shared" ref="G383:G397" si="13">PRODUCT(C383:F383)</f>
        <v>35.700000000000003</v>
      </c>
    </row>
    <row r="384" spans="1:7" x14ac:dyDescent="0.45">
      <c r="A384" s="38">
        <v>333</v>
      </c>
      <c r="B384" s="38"/>
      <c r="C384" s="39">
        <v>1</v>
      </c>
      <c r="D384" s="39">
        <v>17</v>
      </c>
      <c r="E384" s="39">
        <v>2.1</v>
      </c>
      <c r="F384" s="39"/>
      <c r="G384" s="39">
        <f t="shared" si="13"/>
        <v>35.700000000000003</v>
      </c>
    </row>
    <row r="385" spans="1:7" x14ac:dyDescent="0.45">
      <c r="A385" s="38">
        <v>332</v>
      </c>
      <c r="B385" s="38"/>
      <c r="C385" s="39">
        <v>1</v>
      </c>
      <c r="D385" s="39">
        <v>17</v>
      </c>
      <c r="E385" s="39">
        <v>2.1</v>
      </c>
      <c r="F385" s="39"/>
      <c r="G385" s="39">
        <f t="shared" si="13"/>
        <v>35.700000000000003</v>
      </c>
    </row>
    <row r="386" spans="1:7" x14ac:dyDescent="0.45">
      <c r="A386" s="38">
        <v>331</v>
      </c>
      <c r="B386" s="38"/>
      <c r="C386" s="39">
        <v>1</v>
      </c>
      <c r="D386" s="39">
        <v>17</v>
      </c>
      <c r="E386" s="39">
        <v>2.1</v>
      </c>
      <c r="F386" s="39"/>
      <c r="G386" s="39">
        <f t="shared" si="13"/>
        <v>35.700000000000003</v>
      </c>
    </row>
    <row r="387" spans="1:7" x14ac:dyDescent="0.45">
      <c r="A387" s="38">
        <v>325</v>
      </c>
      <c r="B387" s="38"/>
      <c r="C387" s="39">
        <v>1</v>
      </c>
      <c r="D387" s="39">
        <v>17</v>
      </c>
      <c r="E387" s="39">
        <v>2.1</v>
      </c>
      <c r="F387" s="39"/>
      <c r="G387" s="39">
        <f t="shared" si="13"/>
        <v>35.700000000000003</v>
      </c>
    </row>
    <row r="388" spans="1:7" x14ac:dyDescent="0.45">
      <c r="A388" s="38">
        <v>324</v>
      </c>
      <c r="B388" s="38"/>
      <c r="C388" s="39">
        <v>1</v>
      </c>
      <c r="D388" s="39">
        <v>17</v>
      </c>
      <c r="E388" s="39">
        <v>2.1</v>
      </c>
      <c r="F388" s="39"/>
      <c r="G388" s="39">
        <f t="shared" si="13"/>
        <v>35.700000000000003</v>
      </c>
    </row>
    <row r="389" spans="1:7" x14ac:dyDescent="0.45">
      <c r="A389" s="38">
        <v>323</v>
      </c>
      <c r="B389" s="38"/>
      <c r="C389" s="39">
        <v>1</v>
      </c>
      <c r="D389" s="39">
        <v>17</v>
      </c>
      <c r="E389" s="39">
        <v>2.1</v>
      </c>
      <c r="F389" s="39"/>
      <c r="G389" s="39">
        <f t="shared" si="13"/>
        <v>35.700000000000003</v>
      </c>
    </row>
    <row r="390" spans="1:7" x14ac:dyDescent="0.45">
      <c r="A390" s="38">
        <v>322</v>
      </c>
      <c r="B390" s="38"/>
      <c r="C390" s="39">
        <v>1</v>
      </c>
      <c r="D390" s="39">
        <v>17</v>
      </c>
      <c r="E390" s="39">
        <v>2.1</v>
      </c>
      <c r="F390" s="39"/>
      <c r="G390" s="39">
        <f t="shared" si="13"/>
        <v>35.700000000000003</v>
      </c>
    </row>
    <row r="391" spans="1:7" x14ac:dyDescent="0.45">
      <c r="A391" s="38">
        <v>321</v>
      </c>
      <c r="B391" s="38"/>
      <c r="C391" s="39">
        <v>1</v>
      </c>
      <c r="D391" s="39">
        <v>17</v>
      </c>
      <c r="E391" s="39">
        <v>2.1</v>
      </c>
      <c r="F391" s="39"/>
      <c r="G391" s="39">
        <f t="shared" si="13"/>
        <v>35.700000000000003</v>
      </c>
    </row>
    <row r="392" spans="1:7" x14ac:dyDescent="0.45">
      <c r="A392" s="38">
        <v>335</v>
      </c>
      <c r="B392" s="38"/>
      <c r="C392" s="39">
        <v>1</v>
      </c>
      <c r="D392" s="39">
        <v>16.8</v>
      </c>
      <c r="E392" s="39">
        <v>2.1</v>
      </c>
      <c r="F392" s="39"/>
      <c r="G392" s="39">
        <f t="shared" si="13"/>
        <v>35.28</v>
      </c>
    </row>
    <row r="393" spans="1:7" x14ac:dyDescent="0.45">
      <c r="A393" s="38">
        <v>334</v>
      </c>
      <c r="B393" s="38"/>
      <c r="C393" s="39">
        <v>1</v>
      </c>
      <c r="D393" s="39">
        <v>16.8</v>
      </c>
      <c r="E393" s="39">
        <v>2.1</v>
      </c>
      <c r="F393" s="39"/>
      <c r="G393" s="39">
        <f t="shared" si="13"/>
        <v>35.28</v>
      </c>
    </row>
    <row r="394" spans="1:7" x14ac:dyDescent="0.45">
      <c r="A394" s="38">
        <v>342</v>
      </c>
      <c r="B394" s="38"/>
      <c r="C394" s="39">
        <v>1</v>
      </c>
      <c r="D394" s="39">
        <v>16.8</v>
      </c>
      <c r="E394" s="39">
        <v>2.1</v>
      </c>
      <c r="F394" s="39"/>
      <c r="G394" s="39">
        <f t="shared" si="13"/>
        <v>35.28</v>
      </c>
    </row>
    <row r="395" spans="1:7" x14ac:dyDescent="0.45">
      <c r="A395" s="38">
        <v>341</v>
      </c>
      <c r="B395" s="38"/>
      <c r="C395" s="39">
        <v>1</v>
      </c>
      <c r="D395" s="39">
        <v>16.8</v>
      </c>
      <c r="E395" s="39">
        <v>2.1</v>
      </c>
      <c r="F395" s="39"/>
      <c r="G395" s="39">
        <f t="shared" si="13"/>
        <v>35.28</v>
      </c>
    </row>
    <row r="396" spans="1:7" x14ac:dyDescent="0.45">
      <c r="A396" s="38">
        <v>327</v>
      </c>
      <c r="B396" s="38"/>
      <c r="C396" s="39">
        <v>1</v>
      </c>
      <c r="D396" s="39">
        <v>16.8</v>
      </c>
      <c r="E396" s="39">
        <v>2.1</v>
      </c>
      <c r="F396" s="39"/>
      <c r="G396" s="39">
        <f t="shared" si="13"/>
        <v>35.28</v>
      </c>
    </row>
    <row r="397" spans="1:7" x14ac:dyDescent="0.45">
      <c r="A397" s="38">
        <v>326</v>
      </c>
      <c r="B397" s="38"/>
      <c r="C397" s="39">
        <v>1</v>
      </c>
      <c r="D397" s="39">
        <v>16.8</v>
      </c>
      <c r="E397" s="39">
        <v>2.1</v>
      </c>
      <c r="F397" s="39"/>
      <c r="G397" s="39">
        <f t="shared" si="13"/>
        <v>35.28</v>
      </c>
    </row>
    <row r="398" spans="1:7" x14ac:dyDescent="0.45">
      <c r="A398" s="40" t="s">
        <v>1991</v>
      </c>
      <c r="B398" s="40" t="s">
        <v>1887</v>
      </c>
      <c r="C398" s="41" t="s">
        <v>1888</v>
      </c>
      <c r="D398" s="41" t="s">
        <v>1990</v>
      </c>
      <c r="E398" s="41" t="s">
        <v>1990</v>
      </c>
      <c r="F398" s="41"/>
      <c r="G398" s="42"/>
    </row>
    <row r="399" spans="1:7" x14ac:dyDescent="0.45">
      <c r="A399" s="38" t="s">
        <v>1992</v>
      </c>
      <c r="B399" s="38"/>
      <c r="C399" s="39">
        <v>1</v>
      </c>
      <c r="D399" s="39">
        <v>17.600000000000001</v>
      </c>
      <c r="E399" s="39">
        <v>2.1</v>
      </c>
      <c r="F399" s="39"/>
      <c r="G399" s="39">
        <f t="shared" ref="G399:G418" si="14">PRODUCT(C399:F399)</f>
        <v>36.960000000000008</v>
      </c>
    </row>
    <row r="400" spans="1:7" x14ac:dyDescent="0.45">
      <c r="A400" s="38"/>
      <c r="B400" s="38"/>
      <c r="C400" s="39">
        <v>2</v>
      </c>
      <c r="D400" s="39">
        <v>11</v>
      </c>
      <c r="E400" s="39">
        <v>2.1</v>
      </c>
      <c r="F400" s="39"/>
      <c r="G400" s="39">
        <f t="shared" si="14"/>
        <v>46.2</v>
      </c>
    </row>
    <row r="401" spans="1:7" x14ac:dyDescent="0.45">
      <c r="A401" s="38">
        <v>422</v>
      </c>
      <c r="B401" s="38"/>
      <c r="C401" s="39">
        <v>1</v>
      </c>
      <c r="D401" s="39">
        <v>13.4</v>
      </c>
      <c r="E401" s="39">
        <v>2.1</v>
      </c>
      <c r="F401" s="39"/>
      <c r="G401" s="39">
        <f t="shared" si="14"/>
        <v>28.14</v>
      </c>
    </row>
    <row r="402" spans="1:7" x14ac:dyDescent="0.45">
      <c r="A402" s="38" t="s">
        <v>1993</v>
      </c>
      <c r="B402" s="38"/>
      <c r="C402" s="39">
        <v>1</v>
      </c>
      <c r="D402" s="39">
        <v>1.2</v>
      </c>
      <c r="E402" s="39">
        <v>2.1</v>
      </c>
      <c r="F402" s="39"/>
      <c r="G402" s="39">
        <f t="shared" si="14"/>
        <v>2.52</v>
      </c>
    </row>
    <row r="403" spans="1:7" x14ac:dyDescent="0.45">
      <c r="A403" s="38" t="s">
        <v>1992</v>
      </c>
      <c r="B403" s="38"/>
      <c r="C403" s="39">
        <v>1</v>
      </c>
      <c r="D403" s="39">
        <v>17.399999999999999</v>
      </c>
      <c r="E403" s="39">
        <v>2.1</v>
      </c>
      <c r="F403" s="39"/>
      <c r="G403" s="39">
        <f t="shared" si="14"/>
        <v>36.54</v>
      </c>
    </row>
    <row r="404" spans="1:7" x14ac:dyDescent="0.45">
      <c r="A404" s="38">
        <v>421</v>
      </c>
      <c r="B404" s="38"/>
      <c r="C404" s="39">
        <v>1</v>
      </c>
      <c r="D404" s="39">
        <v>13.4</v>
      </c>
      <c r="E404" s="39">
        <v>2.1</v>
      </c>
      <c r="F404" s="39"/>
      <c r="G404" s="39">
        <f t="shared" si="14"/>
        <v>28.14</v>
      </c>
    </row>
    <row r="405" spans="1:7" x14ac:dyDescent="0.45">
      <c r="A405" s="38" t="s">
        <v>1994</v>
      </c>
      <c r="B405" s="38"/>
      <c r="C405" s="39">
        <v>1</v>
      </c>
      <c r="D405" s="39">
        <v>1.2</v>
      </c>
      <c r="E405" s="39">
        <v>2.1</v>
      </c>
      <c r="F405" s="39"/>
      <c r="G405" s="39">
        <f t="shared" si="14"/>
        <v>2.52</v>
      </c>
    </row>
    <row r="406" spans="1:7" x14ac:dyDescent="0.45">
      <c r="A406" s="38" t="s">
        <v>1992</v>
      </c>
      <c r="B406" s="38"/>
      <c r="C406" s="39">
        <v>1</v>
      </c>
      <c r="D406" s="39">
        <v>3.3</v>
      </c>
      <c r="E406" s="39">
        <v>2.1</v>
      </c>
      <c r="F406" s="39"/>
      <c r="G406" s="39">
        <f t="shared" si="14"/>
        <v>6.93</v>
      </c>
    </row>
    <row r="407" spans="1:7" x14ac:dyDescent="0.45">
      <c r="A407" s="38" t="s">
        <v>1995</v>
      </c>
      <c r="B407" s="38"/>
      <c r="C407" s="39">
        <v>1</v>
      </c>
      <c r="D407" s="39">
        <v>1.2</v>
      </c>
      <c r="E407" s="39">
        <v>2.1</v>
      </c>
      <c r="F407" s="39"/>
      <c r="G407" s="39">
        <f t="shared" si="14"/>
        <v>2.52</v>
      </c>
    </row>
    <row r="408" spans="1:7" x14ac:dyDescent="0.45">
      <c r="A408" s="38">
        <v>111</v>
      </c>
      <c r="B408" s="38"/>
      <c r="C408" s="39">
        <v>0</v>
      </c>
      <c r="D408" s="39">
        <v>4.5</v>
      </c>
      <c r="E408" s="39">
        <v>2.1</v>
      </c>
      <c r="F408" s="39"/>
      <c r="G408" s="39">
        <f t="shared" si="14"/>
        <v>0</v>
      </c>
    </row>
    <row r="409" spans="1:7" x14ac:dyDescent="0.45">
      <c r="A409" s="38"/>
      <c r="B409" s="38"/>
      <c r="C409" s="39">
        <v>1</v>
      </c>
      <c r="D409" s="39">
        <v>5</v>
      </c>
      <c r="E409" s="39">
        <v>2.1</v>
      </c>
      <c r="F409" s="39"/>
      <c r="G409" s="39">
        <f t="shared" si="14"/>
        <v>10.5</v>
      </c>
    </row>
    <row r="410" spans="1:7" x14ac:dyDescent="0.45">
      <c r="A410" s="38"/>
      <c r="B410" s="38"/>
      <c r="C410" s="39">
        <v>1</v>
      </c>
      <c r="D410" s="39">
        <v>9.6</v>
      </c>
      <c r="E410" s="39">
        <v>2.1</v>
      </c>
      <c r="F410" s="39"/>
      <c r="G410" s="39">
        <f t="shared" si="14"/>
        <v>20.16</v>
      </c>
    </row>
    <row r="411" spans="1:7" x14ac:dyDescent="0.45">
      <c r="A411" s="38"/>
      <c r="B411" s="38"/>
      <c r="C411" s="39">
        <v>1</v>
      </c>
      <c r="D411" s="39">
        <v>1.9</v>
      </c>
      <c r="E411" s="39">
        <v>2.1</v>
      </c>
      <c r="F411" s="39"/>
      <c r="G411" s="39">
        <f t="shared" si="14"/>
        <v>3.9899999999999998</v>
      </c>
    </row>
    <row r="412" spans="1:7" x14ac:dyDescent="0.45">
      <c r="A412" s="38" t="s">
        <v>1985</v>
      </c>
      <c r="B412" s="38"/>
      <c r="C412" s="39">
        <v>1</v>
      </c>
      <c r="D412" s="39">
        <v>14.3</v>
      </c>
      <c r="E412" s="39">
        <v>2.1</v>
      </c>
      <c r="F412" s="39"/>
      <c r="G412" s="39">
        <f t="shared" si="14"/>
        <v>30.03</v>
      </c>
    </row>
    <row r="413" spans="1:7" x14ac:dyDescent="0.45">
      <c r="A413" s="38">
        <v>432</v>
      </c>
      <c r="B413" s="38"/>
      <c r="C413" s="39">
        <v>2</v>
      </c>
      <c r="D413" s="39">
        <v>1.3</v>
      </c>
      <c r="E413" s="39">
        <v>2.1</v>
      </c>
      <c r="F413" s="39"/>
      <c r="G413" s="39">
        <f t="shared" si="14"/>
        <v>5.4600000000000009</v>
      </c>
    </row>
    <row r="414" spans="1:7" x14ac:dyDescent="0.45">
      <c r="A414" s="38"/>
      <c r="B414" s="38"/>
      <c r="C414" s="39">
        <v>1</v>
      </c>
      <c r="D414" s="39">
        <v>13.4</v>
      </c>
      <c r="E414" s="39">
        <v>2.1</v>
      </c>
      <c r="F414" s="39"/>
      <c r="G414" s="39">
        <f t="shared" si="14"/>
        <v>28.14</v>
      </c>
    </row>
    <row r="415" spans="1:7" x14ac:dyDescent="0.45">
      <c r="A415" s="38" t="s">
        <v>1985</v>
      </c>
      <c r="B415" s="38"/>
      <c r="C415" s="39">
        <v>1</v>
      </c>
      <c r="D415" s="39">
        <v>10.6</v>
      </c>
      <c r="E415" s="39">
        <v>2.1</v>
      </c>
      <c r="F415" s="39"/>
      <c r="G415" s="39">
        <f t="shared" si="14"/>
        <v>22.26</v>
      </c>
    </row>
    <row r="416" spans="1:7" x14ac:dyDescent="0.45">
      <c r="A416" s="38">
        <v>424</v>
      </c>
      <c r="B416" s="38"/>
      <c r="C416" s="39">
        <v>1</v>
      </c>
      <c r="D416" s="39">
        <v>13.4</v>
      </c>
      <c r="E416" s="39">
        <v>2.1</v>
      </c>
      <c r="F416" s="39"/>
      <c r="G416" s="39">
        <f t="shared" si="14"/>
        <v>28.14</v>
      </c>
    </row>
    <row r="417" spans="1:7" x14ac:dyDescent="0.45">
      <c r="A417" s="38" t="s">
        <v>1996</v>
      </c>
      <c r="B417" s="38"/>
      <c r="C417" s="39">
        <v>1</v>
      </c>
      <c r="D417" s="39">
        <v>0.9</v>
      </c>
      <c r="E417" s="39">
        <v>2.1</v>
      </c>
      <c r="F417" s="39"/>
      <c r="G417" s="39">
        <f t="shared" si="14"/>
        <v>1.8900000000000001</v>
      </c>
    </row>
    <row r="418" spans="1:7" x14ac:dyDescent="0.45">
      <c r="A418" s="38" t="s">
        <v>1985</v>
      </c>
      <c r="B418" s="38"/>
      <c r="C418" s="39">
        <v>1</v>
      </c>
      <c r="D418" s="39">
        <v>10.6</v>
      </c>
      <c r="E418" s="39">
        <v>2.1</v>
      </c>
      <c r="F418" s="39"/>
      <c r="G418" s="39">
        <f t="shared" si="14"/>
        <v>22.26</v>
      </c>
    </row>
    <row r="420" spans="1:7" ht="45" customHeight="1" x14ac:dyDescent="0.45">
      <c r="A420" s="35" t="s">
        <v>1997</v>
      </c>
      <c r="B420" s="36" t="s">
        <v>1841</v>
      </c>
      <c r="C420" s="35" t="s">
        <v>92</v>
      </c>
      <c r="D420" s="35" t="s">
        <v>17</v>
      </c>
      <c r="E420" s="43" t="s">
        <v>93</v>
      </c>
      <c r="F420" s="43" t="s">
        <v>93</v>
      </c>
      <c r="G420" s="37">
        <f>SUM(G421:G454)</f>
        <v>555.27999999999986</v>
      </c>
    </row>
    <row r="421" spans="1:7" x14ac:dyDescent="0.45">
      <c r="A421" s="40" t="s">
        <v>1886</v>
      </c>
      <c r="B421" s="40" t="s">
        <v>1887</v>
      </c>
      <c r="C421" s="41" t="s">
        <v>1998</v>
      </c>
      <c r="D421" s="41" t="s">
        <v>1893</v>
      </c>
      <c r="E421" s="41" t="s">
        <v>1894</v>
      </c>
      <c r="F421" s="41"/>
      <c r="G421" s="42"/>
    </row>
    <row r="422" spans="1:7" x14ac:dyDescent="0.45">
      <c r="A422" s="38">
        <v>2.1</v>
      </c>
      <c r="B422" s="38"/>
      <c r="C422" s="39">
        <v>4</v>
      </c>
      <c r="D422" s="39">
        <v>2</v>
      </c>
      <c r="E422" s="39">
        <v>2.8</v>
      </c>
      <c r="F422" s="39"/>
      <c r="G422" s="39">
        <f t="shared" ref="G422:G440" si="15">PRODUCT(C422:F422)</f>
        <v>22.4</v>
      </c>
    </row>
    <row r="423" spans="1:7" x14ac:dyDescent="0.45">
      <c r="A423" s="38"/>
      <c r="B423" s="38"/>
      <c r="C423" s="39">
        <v>2</v>
      </c>
      <c r="D423" s="39">
        <v>2.4</v>
      </c>
      <c r="E423" s="39">
        <v>2.8</v>
      </c>
      <c r="F423" s="39"/>
      <c r="G423" s="39">
        <f t="shared" si="15"/>
        <v>13.44</v>
      </c>
    </row>
    <row r="424" spans="1:7" x14ac:dyDescent="0.45">
      <c r="A424" s="38"/>
      <c r="B424" s="38"/>
      <c r="C424" s="39">
        <v>2</v>
      </c>
      <c r="D424" s="39">
        <v>2.9</v>
      </c>
      <c r="E424" s="39">
        <v>2.8</v>
      </c>
      <c r="F424" s="39"/>
      <c r="G424" s="39">
        <f t="shared" si="15"/>
        <v>16.239999999999998</v>
      </c>
    </row>
    <row r="425" spans="1:7" x14ac:dyDescent="0.45">
      <c r="A425" s="38">
        <v>2.8</v>
      </c>
      <c r="B425" s="38"/>
      <c r="C425" s="39">
        <v>2</v>
      </c>
      <c r="D425" s="39">
        <v>5</v>
      </c>
      <c r="E425" s="39">
        <v>2.8</v>
      </c>
      <c r="F425" s="39"/>
      <c r="G425" s="39">
        <f t="shared" si="15"/>
        <v>28</v>
      </c>
    </row>
    <row r="426" spans="1:7" x14ac:dyDescent="0.45">
      <c r="A426" s="38"/>
      <c r="B426" s="38"/>
      <c r="C426" s="39">
        <v>2</v>
      </c>
      <c r="D426" s="39">
        <v>2.2000000000000002</v>
      </c>
      <c r="E426" s="39">
        <v>2.8</v>
      </c>
      <c r="F426" s="39"/>
      <c r="G426" s="39">
        <f t="shared" si="15"/>
        <v>12.32</v>
      </c>
    </row>
    <row r="427" spans="1:7" x14ac:dyDescent="0.45">
      <c r="A427" s="38">
        <v>2.5</v>
      </c>
      <c r="B427" s="38"/>
      <c r="C427" s="39">
        <v>4</v>
      </c>
      <c r="D427" s="39">
        <v>2.2999999999999998</v>
      </c>
      <c r="E427" s="39">
        <v>2.8</v>
      </c>
      <c r="F427" s="39"/>
      <c r="G427" s="39">
        <f t="shared" si="15"/>
        <v>25.759999999999998</v>
      </c>
    </row>
    <row r="428" spans="1:7" x14ac:dyDescent="0.45">
      <c r="A428" s="38">
        <v>2.2999999999999998</v>
      </c>
      <c r="B428" s="38"/>
      <c r="C428" s="39">
        <v>4</v>
      </c>
      <c r="D428" s="39">
        <v>2.4</v>
      </c>
      <c r="E428" s="39">
        <v>2.8</v>
      </c>
      <c r="F428" s="39"/>
      <c r="G428" s="39">
        <f t="shared" si="15"/>
        <v>26.88</v>
      </c>
    </row>
    <row r="429" spans="1:7" x14ac:dyDescent="0.45">
      <c r="A429" s="38">
        <v>133</v>
      </c>
      <c r="B429" s="38"/>
      <c r="C429" s="39">
        <v>2</v>
      </c>
      <c r="D429" s="39">
        <v>3.4</v>
      </c>
      <c r="E429" s="39">
        <v>2.8</v>
      </c>
      <c r="F429" s="39"/>
      <c r="G429" s="39">
        <f t="shared" si="15"/>
        <v>19.04</v>
      </c>
    </row>
    <row r="430" spans="1:7" x14ac:dyDescent="0.45">
      <c r="A430" s="38"/>
      <c r="B430" s="38"/>
      <c r="C430" s="39">
        <v>2</v>
      </c>
      <c r="D430" s="39">
        <v>1.7</v>
      </c>
      <c r="E430" s="39">
        <v>2.8</v>
      </c>
      <c r="F430" s="39"/>
      <c r="G430" s="39">
        <f t="shared" si="15"/>
        <v>9.52</v>
      </c>
    </row>
    <row r="431" spans="1:7" x14ac:dyDescent="0.45">
      <c r="A431" s="38"/>
      <c r="B431" s="38"/>
      <c r="C431" s="39">
        <v>2</v>
      </c>
      <c r="D431" s="39">
        <v>1.7</v>
      </c>
      <c r="E431" s="39">
        <v>2.8</v>
      </c>
      <c r="F431" s="39"/>
      <c r="G431" s="39">
        <f t="shared" si="15"/>
        <v>9.52</v>
      </c>
    </row>
    <row r="432" spans="1:7" x14ac:dyDescent="0.45">
      <c r="A432" s="38"/>
      <c r="B432" s="38"/>
      <c r="C432" s="39">
        <v>2</v>
      </c>
      <c r="D432" s="39">
        <v>3.2</v>
      </c>
      <c r="E432" s="39">
        <v>2.8</v>
      </c>
      <c r="F432" s="39"/>
      <c r="G432" s="39">
        <f t="shared" si="15"/>
        <v>17.919999999999998</v>
      </c>
    </row>
    <row r="433" spans="1:7" x14ac:dyDescent="0.45">
      <c r="A433" s="38"/>
      <c r="B433" s="38"/>
      <c r="C433" s="39">
        <v>4</v>
      </c>
      <c r="D433" s="39">
        <v>1.3</v>
      </c>
      <c r="E433" s="39">
        <v>2.8</v>
      </c>
      <c r="F433" s="39"/>
      <c r="G433" s="39">
        <f t="shared" si="15"/>
        <v>14.559999999999999</v>
      </c>
    </row>
    <row r="434" spans="1:7" x14ac:dyDescent="0.45">
      <c r="A434" s="38">
        <v>134</v>
      </c>
      <c r="B434" s="38"/>
      <c r="C434" s="39">
        <v>4</v>
      </c>
      <c r="D434" s="39">
        <v>1.5</v>
      </c>
      <c r="E434" s="39">
        <v>2.5</v>
      </c>
      <c r="F434" s="39"/>
      <c r="G434" s="39">
        <f t="shared" si="15"/>
        <v>15</v>
      </c>
    </row>
    <row r="435" spans="1:7" x14ac:dyDescent="0.45">
      <c r="A435" s="38"/>
      <c r="B435" s="38"/>
      <c r="C435" s="39">
        <v>4</v>
      </c>
      <c r="D435" s="39">
        <v>0.2</v>
      </c>
      <c r="E435" s="39">
        <v>2.8</v>
      </c>
      <c r="F435" s="39"/>
      <c r="G435" s="39">
        <f t="shared" si="15"/>
        <v>2.2399999999999998</v>
      </c>
    </row>
    <row r="436" spans="1:7" x14ac:dyDescent="0.45">
      <c r="A436" s="38"/>
      <c r="B436" s="38"/>
      <c r="C436" s="39">
        <v>4</v>
      </c>
      <c r="D436" s="39">
        <v>3</v>
      </c>
      <c r="E436" s="39">
        <v>2.8</v>
      </c>
      <c r="F436" s="39"/>
      <c r="G436" s="39">
        <f t="shared" si="15"/>
        <v>33.599999999999994</v>
      </c>
    </row>
    <row r="437" spans="1:7" x14ac:dyDescent="0.45">
      <c r="A437" s="38"/>
      <c r="B437" s="38"/>
      <c r="C437" s="39">
        <v>4</v>
      </c>
      <c r="D437" s="39">
        <v>2.2999999999999998</v>
      </c>
      <c r="E437" s="39">
        <v>2.8</v>
      </c>
      <c r="F437" s="39"/>
      <c r="G437" s="39">
        <f t="shared" si="15"/>
        <v>25.759999999999998</v>
      </c>
    </row>
    <row r="438" spans="1:7" x14ac:dyDescent="0.45">
      <c r="A438" s="38"/>
      <c r="B438" s="38"/>
      <c r="C438" s="39">
        <v>4</v>
      </c>
      <c r="D438" s="39">
        <v>1.9</v>
      </c>
      <c r="E438" s="39">
        <v>2.8</v>
      </c>
      <c r="F438" s="39"/>
      <c r="G438" s="39">
        <f t="shared" si="15"/>
        <v>21.279999999999998</v>
      </c>
    </row>
    <row r="439" spans="1:7" x14ac:dyDescent="0.45">
      <c r="A439" s="38"/>
      <c r="B439" s="38"/>
      <c r="C439" s="39">
        <v>4</v>
      </c>
      <c r="D439" s="39">
        <v>1.3</v>
      </c>
      <c r="E439" s="39">
        <v>2.8</v>
      </c>
      <c r="F439" s="39"/>
      <c r="G439" s="39">
        <f t="shared" si="15"/>
        <v>14.559999999999999</v>
      </c>
    </row>
    <row r="440" spans="1:7" x14ac:dyDescent="0.45">
      <c r="A440" s="38"/>
      <c r="B440" s="38"/>
      <c r="C440" s="39">
        <v>4</v>
      </c>
      <c r="D440" s="39">
        <v>0.9</v>
      </c>
      <c r="E440" s="39">
        <v>2.8</v>
      </c>
      <c r="F440" s="39"/>
      <c r="G440" s="39">
        <f t="shared" si="15"/>
        <v>10.08</v>
      </c>
    </row>
    <row r="441" spans="1:7" x14ac:dyDescent="0.45">
      <c r="A441" s="40" t="s">
        <v>1889</v>
      </c>
      <c r="B441" s="40" t="s">
        <v>1887</v>
      </c>
      <c r="C441" s="41" t="s">
        <v>1998</v>
      </c>
      <c r="D441" s="41" t="s">
        <v>1893</v>
      </c>
      <c r="E441" s="41" t="s">
        <v>1894</v>
      </c>
      <c r="F441" s="41"/>
      <c r="G441" s="42"/>
    </row>
    <row r="442" spans="1:7" x14ac:dyDescent="0.45">
      <c r="A442" s="38">
        <v>432</v>
      </c>
      <c r="B442" s="38"/>
      <c r="C442" s="39">
        <v>4</v>
      </c>
      <c r="D442" s="39">
        <v>1.5</v>
      </c>
      <c r="E442" s="39">
        <v>2.5</v>
      </c>
      <c r="F442" s="39"/>
      <c r="G442" s="39">
        <f t="shared" ref="G442:G454" si="16">PRODUCT(C442:F442)</f>
        <v>15</v>
      </c>
    </row>
    <row r="443" spans="1:7" x14ac:dyDescent="0.45">
      <c r="A443" s="38"/>
      <c r="B443" s="38"/>
      <c r="C443" s="39">
        <v>4</v>
      </c>
      <c r="D443" s="39">
        <v>0.2</v>
      </c>
      <c r="E443" s="39">
        <v>2.8</v>
      </c>
      <c r="F443" s="39"/>
      <c r="G443" s="39">
        <f t="shared" si="16"/>
        <v>2.2399999999999998</v>
      </c>
    </row>
    <row r="444" spans="1:7" x14ac:dyDescent="0.45">
      <c r="A444" s="38"/>
      <c r="B444" s="38"/>
      <c r="C444" s="39">
        <v>4</v>
      </c>
      <c r="D444" s="39">
        <v>3</v>
      </c>
      <c r="E444" s="39">
        <v>2.8</v>
      </c>
      <c r="F444" s="39"/>
      <c r="G444" s="39">
        <f t="shared" si="16"/>
        <v>33.599999999999994</v>
      </c>
    </row>
    <row r="445" spans="1:7" x14ac:dyDescent="0.45">
      <c r="A445" s="38"/>
      <c r="B445" s="38"/>
      <c r="C445" s="39">
        <v>4</v>
      </c>
      <c r="D445" s="39">
        <v>2.2999999999999998</v>
      </c>
      <c r="E445" s="39">
        <v>2.8</v>
      </c>
      <c r="F445" s="39"/>
      <c r="G445" s="39">
        <f t="shared" si="16"/>
        <v>25.759999999999998</v>
      </c>
    </row>
    <row r="446" spans="1:7" x14ac:dyDescent="0.45">
      <c r="A446" s="38"/>
      <c r="B446" s="38"/>
      <c r="C446" s="39">
        <v>4</v>
      </c>
      <c r="D446" s="39">
        <v>1.9</v>
      </c>
      <c r="E446" s="39">
        <v>2.8</v>
      </c>
      <c r="F446" s="39"/>
      <c r="G446" s="39">
        <f t="shared" si="16"/>
        <v>21.279999999999998</v>
      </c>
    </row>
    <row r="447" spans="1:7" x14ac:dyDescent="0.45">
      <c r="A447" s="38"/>
      <c r="B447" s="38"/>
      <c r="C447" s="39">
        <v>4</v>
      </c>
      <c r="D447" s="39">
        <v>1.3</v>
      </c>
      <c r="E447" s="39">
        <v>2.8</v>
      </c>
      <c r="F447" s="39"/>
      <c r="G447" s="39">
        <f t="shared" si="16"/>
        <v>14.559999999999999</v>
      </c>
    </row>
    <row r="448" spans="1:7" x14ac:dyDescent="0.45">
      <c r="A448" s="38"/>
      <c r="B448" s="38"/>
      <c r="C448" s="39">
        <v>4</v>
      </c>
      <c r="D448" s="39">
        <v>0.9</v>
      </c>
      <c r="E448" s="39">
        <v>2.8</v>
      </c>
      <c r="F448" s="39"/>
      <c r="G448" s="39">
        <f t="shared" si="16"/>
        <v>10.08</v>
      </c>
    </row>
    <row r="449" spans="1:7" x14ac:dyDescent="0.45">
      <c r="A449" s="38">
        <v>431</v>
      </c>
      <c r="B449" s="38"/>
      <c r="C449" s="39">
        <v>2</v>
      </c>
      <c r="D449" s="39">
        <v>1.8</v>
      </c>
      <c r="E449" s="39">
        <v>2.8</v>
      </c>
      <c r="F449" s="39"/>
      <c r="G449" s="39">
        <f t="shared" si="16"/>
        <v>10.08</v>
      </c>
    </row>
    <row r="450" spans="1:7" x14ac:dyDescent="0.45">
      <c r="A450" s="38"/>
      <c r="B450" s="38"/>
      <c r="C450" s="39">
        <v>2</v>
      </c>
      <c r="D450" s="39">
        <v>1.5</v>
      </c>
      <c r="E450" s="39">
        <v>2.8</v>
      </c>
      <c r="F450" s="39"/>
      <c r="G450" s="39">
        <f t="shared" si="16"/>
        <v>8.3999999999999986</v>
      </c>
    </row>
    <row r="451" spans="1:7" x14ac:dyDescent="0.45">
      <c r="A451" s="38"/>
      <c r="B451" s="38"/>
      <c r="C451" s="39">
        <v>2</v>
      </c>
      <c r="D451" s="39">
        <v>3.4</v>
      </c>
      <c r="E451" s="39">
        <v>2.8</v>
      </c>
      <c r="F451" s="39"/>
      <c r="G451" s="39">
        <f t="shared" si="16"/>
        <v>19.04</v>
      </c>
    </row>
    <row r="452" spans="1:7" x14ac:dyDescent="0.45">
      <c r="A452" s="38"/>
      <c r="B452" s="38"/>
      <c r="C452" s="39">
        <v>2</v>
      </c>
      <c r="D452" s="39">
        <v>4.8</v>
      </c>
      <c r="E452" s="39">
        <v>2.8</v>
      </c>
      <c r="F452" s="39"/>
      <c r="G452" s="39">
        <f t="shared" si="16"/>
        <v>26.88</v>
      </c>
    </row>
    <row r="453" spans="1:7" x14ac:dyDescent="0.45">
      <c r="A453" s="38"/>
      <c r="B453" s="38"/>
      <c r="C453" s="39">
        <v>4</v>
      </c>
      <c r="D453" s="39">
        <v>1.8</v>
      </c>
      <c r="E453" s="39">
        <v>2.8</v>
      </c>
      <c r="F453" s="39"/>
      <c r="G453" s="39">
        <f t="shared" si="16"/>
        <v>20.16</v>
      </c>
    </row>
    <row r="454" spans="1:7" x14ac:dyDescent="0.45">
      <c r="A454" s="38"/>
      <c r="B454" s="38"/>
      <c r="C454" s="39">
        <v>4</v>
      </c>
      <c r="D454" s="39">
        <v>0.9</v>
      </c>
      <c r="E454" s="39">
        <v>2.8</v>
      </c>
      <c r="F454" s="39"/>
      <c r="G454" s="39">
        <f t="shared" si="16"/>
        <v>10.08</v>
      </c>
    </row>
    <row r="456" spans="1:7" ht="45" customHeight="1" x14ac:dyDescent="0.45">
      <c r="A456" s="35" t="s">
        <v>1999</v>
      </c>
      <c r="B456" s="36" t="s">
        <v>1841</v>
      </c>
      <c r="C456" s="35" t="s">
        <v>94</v>
      </c>
      <c r="D456" s="35" t="s">
        <v>17</v>
      </c>
      <c r="E456" s="43" t="s">
        <v>95</v>
      </c>
      <c r="F456" s="43" t="s">
        <v>95</v>
      </c>
      <c r="G456" s="37">
        <f>SUM(G457:G540)</f>
        <v>1456.7600000000014</v>
      </c>
    </row>
    <row r="457" spans="1:7" x14ac:dyDescent="0.45">
      <c r="A457" s="40" t="s">
        <v>2000</v>
      </c>
      <c r="B457" s="40" t="s">
        <v>1887</v>
      </c>
      <c r="C457" s="41" t="s">
        <v>1888</v>
      </c>
      <c r="D457" s="41" t="s">
        <v>1893</v>
      </c>
      <c r="E457" s="41" t="s">
        <v>1912</v>
      </c>
      <c r="F457" s="41" t="s">
        <v>1894</v>
      </c>
      <c r="G457" s="42"/>
    </row>
    <row r="458" spans="1:7" x14ac:dyDescent="0.45">
      <c r="A458" s="38">
        <v>316</v>
      </c>
      <c r="B458" s="38"/>
      <c r="C458" s="39">
        <v>1</v>
      </c>
      <c r="D458" s="39">
        <v>17</v>
      </c>
      <c r="E458" s="39">
        <v>1.6</v>
      </c>
      <c r="F458" s="39"/>
      <c r="G458" s="39">
        <f t="shared" ref="G458:G471" si="17">PRODUCT(C458:F458)</f>
        <v>27.200000000000003</v>
      </c>
    </row>
    <row r="459" spans="1:7" x14ac:dyDescent="0.45">
      <c r="A459" s="38">
        <v>315</v>
      </c>
      <c r="B459" s="38"/>
      <c r="C459" s="39">
        <v>1</v>
      </c>
      <c r="D459" s="39">
        <v>17</v>
      </c>
      <c r="E459" s="39">
        <v>1.6</v>
      </c>
      <c r="F459" s="39"/>
      <c r="G459" s="39">
        <f t="shared" si="17"/>
        <v>27.200000000000003</v>
      </c>
    </row>
    <row r="460" spans="1:7" x14ac:dyDescent="0.45">
      <c r="A460" s="38">
        <v>314</v>
      </c>
      <c r="B460" s="38"/>
      <c r="C460" s="39">
        <v>1</v>
      </c>
      <c r="D460" s="39">
        <v>17</v>
      </c>
      <c r="E460" s="39">
        <v>1.6</v>
      </c>
      <c r="F460" s="39"/>
      <c r="G460" s="39">
        <f t="shared" si="17"/>
        <v>27.200000000000003</v>
      </c>
    </row>
    <row r="461" spans="1:7" x14ac:dyDescent="0.45">
      <c r="A461" s="38">
        <v>312</v>
      </c>
      <c r="B461" s="38"/>
      <c r="C461" s="39">
        <v>1</v>
      </c>
      <c r="D461" s="39">
        <v>17</v>
      </c>
      <c r="E461" s="39">
        <v>1.6</v>
      </c>
      <c r="F461" s="39"/>
      <c r="G461" s="39">
        <f t="shared" si="17"/>
        <v>27.200000000000003</v>
      </c>
    </row>
    <row r="462" spans="1:7" x14ac:dyDescent="0.45">
      <c r="A462" s="38">
        <v>311</v>
      </c>
      <c r="B462" s="38"/>
      <c r="C462" s="39">
        <v>1</v>
      </c>
      <c r="D462" s="39">
        <v>17</v>
      </c>
      <c r="E462" s="39">
        <v>1.6</v>
      </c>
      <c r="F462" s="39"/>
      <c r="G462" s="39">
        <f t="shared" si="17"/>
        <v>27.200000000000003</v>
      </c>
    </row>
    <row r="463" spans="1:7" x14ac:dyDescent="0.45">
      <c r="A463" s="38">
        <v>2.7</v>
      </c>
      <c r="B463" s="38"/>
      <c r="C463" s="39">
        <v>1</v>
      </c>
      <c r="D463" s="39">
        <v>13.7</v>
      </c>
      <c r="E463" s="39">
        <v>1.6</v>
      </c>
      <c r="F463" s="39"/>
      <c r="G463" s="39">
        <f t="shared" si="17"/>
        <v>21.92</v>
      </c>
    </row>
    <row r="464" spans="1:7" x14ac:dyDescent="0.45">
      <c r="A464" s="38">
        <v>2.6</v>
      </c>
      <c r="B464" s="38"/>
      <c r="C464" s="39">
        <v>1</v>
      </c>
      <c r="D464" s="39">
        <v>17.399999999999999</v>
      </c>
      <c r="E464" s="39">
        <v>1.6</v>
      </c>
      <c r="F464" s="39"/>
      <c r="G464" s="39">
        <f t="shared" si="17"/>
        <v>27.84</v>
      </c>
    </row>
    <row r="465" spans="1:7" x14ac:dyDescent="0.45">
      <c r="A465" s="38">
        <v>2.2000000000000002</v>
      </c>
      <c r="B465" s="38"/>
      <c r="C465" s="39">
        <v>1</v>
      </c>
      <c r="D465" s="39">
        <v>15.4</v>
      </c>
      <c r="E465" s="39">
        <v>1.6</v>
      </c>
      <c r="F465" s="39"/>
      <c r="G465" s="39">
        <f t="shared" si="17"/>
        <v>24.64</v>
      </c>
    </row>
    <row r="466" spans="1:7" x14ac:dyDescent="0.45">
      <c r="A466" s="38">
        <v>3111</v>
      </c>
      <c r="B466" s="38"/>
      <c r="C466" s="39">
        <v>1</v>
      </c>
      <c r="D466" s="39">
        <v>16.8</v>
      </c>
      <c r="E466" s="39">
        <v>1.6</v>
      </c>
      <c r="F466" s="39"/>
      <c r="G466" s="39">
        <f t="shared" si="17"/>
        <v>26.880000000000003</v>
      </c>
    </row>
    <row r="467" spans="1:7" x14ac:dyDescent="0.45">
      <c r="A467" s="38">
        <v>3110</v>
      </c>
      <c r="B467" s="38"/>
      <c r="C467" s="39">
        <v>1</v>
      </c>
      <c r="D467" s="39">
        <v>16.8</v>
      </c>
      <c r="E467" s="39">
        <v>1.6</v>
      </c>
      <c r="F467" s="39"/>
      <c r="G467" s="39">
        <f t="shared" si="17"/>
        <v>26.880000000000003</v>
      </c>
    </row>
    <row r="468" spans="1:7" x14ac:dyDescent="0.45">
      <c r="A468" s="38">
        <v>319</v>
      </c>
      <c r="B468" s="38"/>
      <c r="C468" s="39">
        <v>1</v>
      </c>
      <c r="D468" s="39">
        <v>16.8</v>
      </c>
      <c r="E468" s="39">
        <v>1.6</v>
      </c>
      <c r="F468" s="39"/>
      <c r="G468" s="39">
        <f t="shared" si="17"/>
        <v>26.880000000000003</v>
      </c>
    </row>
    <row r="469" spans="1:7" x14ac:dyDescent="0.45">
      <c r="A469" s="38">
        <v>318</v>
      </c>
      <c r="B469" s="38"/>
      <c r="C469" s="39">
        <v>1</v>
      </c>
      <c r="D469" s="39">
        <v>16.8</v>
      </c>
      <c r="E469" s="39">
        <v>1.6</v>
      </c>
      <c r="F469" s="39"/>
      <c r="G469" s="39">
        <f t="shared" si="17"/>
        <v>26.880000000000003</v>
      </c>
    </row>
    <row r="470" spans="1:7" x14ac:dyDescent="0.45">
      <c r="A470" s="38">
        <v>317</v>
      </c>
      <c r="B470" s="38"/>
      <c r="C470" s="39">
        <v>1</v>
      </c>
      <c r="D470" s="39">
        <v>16.8</v>
      </c>
      <c r="E470" s="39">
        <v>1.6</v>
      </c>
      <c r="F470" s="39"/>
      <c r="G470" s="39">
        <f t="shared" si="17"/>
        <v>26.880000000000003</v>
      </c>
    </row>
    <row r="471" spans="1:7" x14ac:dyDescent="0.45">
      <c r="A471" s="38"/>
      <c r="B471" s="38"/>
      <c r="C471" s="39">
        <v>1</v>
      </c>
      <c r="D471" s="39">
        <v>16.8</v>
      </c>
      <c r="E471" s="39">
        <v>1.6</v>
      </c>
      <c r="F471" s="39"/>
      <c r="G471" s="39">
        <f t="shared" si="17"/>
        <v>26.880000000000003</v>
      </c>
    </row>
    <row r="472" spans="1:7" x14ac:dyDescent="0.45">
      <c r="A472" s="40" t="s">
        <v>1886</v>
      </c>
      <c r="B472" s="40" t="s">
        <v>1887</v>
      </c>
      <c r="C472" s="41" t="s">
        <v>1888</v>
      </c>
      <c r="D472" s="41" t="s">
        <v>1893</v>
      </c>
      <c r="E472" s="41" t="s">
        <v>1894</v>
      </c>
      <c r="F472" s="41"/>
      <c r="G472" s="42"/>
    </row>
    <row r="473" spans="1:7" x14ac:dyDescent="0.45">
      <c r="A473" s="38" t="s">
        <v>2001</v>
      </c>
      <c r="B473" s="38"/>
      <c r="C473" s="39">
        <v>2</v>
      </c>
      <c r="D473" s="39">
        <v>1</v>
      </c>
      <c r="E473" s="39">
        <v>2.8</v>
      </c>
      <c r="F473" s="39"/>
      <c r="G473" s="39">
        <f>PRODUCT(C473:F473)</f>
        <v>5.6</v>
      </c>
    </row>
    <row r="474" spans="1:7" x14ac:dyDescent="0.45">
      <c r="A474" s="38"/>
      <c r="B474" s="38"/>
      <c r="C474" s="39">
        <v>1</v>
      </c>
      <c r="D474" s="39">
        <v>2.1</v>
      </c>
      <c r="E474" s="39">
        <v>2.8</v>
      </c>
      <c r="F474" s="39"/>
      <c r="G474" s="39">
        <f>PRODUCT(C474:F474)</f>
        <v>5.88</v>
      </c>
    </row>
    <row r="475" spans="1:7" x14ac:dyDescent="0.45">
      <c r="A475" s="40" t="s">
        <v>2002</v>
      </c>
      <c r="B475" s="40" t="s">
        <v>1887</v>
      </c>
      <c r="C475" s="41" t="s">
        <v>1888</v>
      </c>
      <c r="D475" s="41" t="s">
        <v>1893</v>
      </c>
      <c r="E475" s="41" t="s">
        <v>1894</v>
      </c>
      <c r="F475" s="41"/>
      <c r="G475" s="42"/>
    </row>
    <row r="476" spans="1:7" x14ac:dyDescent="0.45">
      <c r="A476" s="38" t="s">
        <v>1979</v>
      </c>
      <c r="B476" s="38"/>
      <c r="C476" s="39">
        <v>1</v>
      </c>
      <c r="D476" s="39">
        <v>20.399999999999999</v>
      </c>
      <c r="E476" s="39">
        <v>1.6</v>
      </c>
      <c r="F476" s="39"/>
      <c r="G476" s="39">
        <f t="shared" ref="G476:G494" si="18">PRODUCT(C476:F476)</f>
        <v>32.64</v>
      </c>
    </row>
    <row r="477" spans="1:7" x14ac:dyDescent="0.45">
      <c r="A477" s="38" t="s">
        <v>1980</v>
      </c>
      <c r="B477" s="38"/>
      <c r="C477" s="39">
        <v>1</v>
      </c>
      <c r="D477" s="39">
        <v>9.6</v>
      </c>
      <c r="E477" s="39">
        <v>1.6</v>
      </c>
      <c r="F477" s="39"/>
      <c r="G477" s="39">
        <f t="shared" si="18"/>
        <v>15.36</v>
      </c>
    </row>
    <row r="478" spans="1:7" x14ac:dyDescent="0.45">
      <c r="A478" s="38">
        <v>126</v>
      </c>
      <c r="B478" s="38"/>
      <c r="C478" s="39">
        <v>1</v>
      </c>
      <c r="D478" s="39">
        <v>13.4</v>
      </c>
      <c r="E478" s="39">
        <v>1.6</v>
      </c>
      <c r="F478" s="39"/>
      <c r="G478" s="39">
        <f t="shared" si="18"/>
        <v>21.44</v>
      </c>
    </row>
    <row r="479" spans="1:7" x14ac:dyDescent="0.45">
      <c r="A479" s="38" t="s">
        <v>1981</v>
      </c>
      <c r="B479" s="38"/>
      <c r="C479" s="39">
        <v>1</v>
      </c>
      <c r="D479" s="39">
        <v>1.2</v>
      </c>
      <c r="E479" s="39">
        <v>1.6</v>
      </c>
      <c r="F479" s="39"/>
      <c r="G479" s="39">
        <f t="shared" si="18"/>
        <v>1.92</v>
      </c>
    </row>
    <row r="480" spans="1:7" x14ac:dyDescent="0.45">
      <c r="A480" s="38" t="s">
        <v>1982</v>
      </c>
      <c r="B480" s="38"/>
      <c r="C480" s="39">
        <v>1</v>
      </c>
      <c r="D480" s="39">
        <v>10.5</v>
      </c>
      <c r="E480" s="39">
        <v>1.6</v>
      </c>
      <c r="F480" s="39"/>
      <c r="G480" s="39">
        <f t="shared" si="18"/>
        <v>16.8</v>
      </c>
    </row>
    <row r="481" spans="1:7" x14ac:dyDescent="0.45">
      <c r="A481" s="38">
        <v>125</v>
      </c>
      <c r="B481" s="38"/>
      <c r="C481" s="39">
        <v>1</v>
      </c>
      <c r="D481" s="39">
        <v>13.4</v>
      </c>
      <c r="E481" s="39">
        <v>1.6</v>
      </c>
      <c r="F481" s="39"/>
      <c r="G481" s="39">
        <f t="shared" si="18"/>
        <v>21.44</v>
      </c>
    </row>
    <row r="482" spans="1:7" x14ac:dyDescent="0.45">
      <c r="A482" s="38" t="s">
        <v>1983</v>
      </c>
      <c r="B482" s="38"/>
      <c r="C482" s="39">
        <v>1</v>
      </c>
      <c r="D482" s="39">
        <v>0.8</v>
      </c>
      <c r="E482" s="39">
        <v>1.6</v>
      </c>
      <c r="F482" s="39"/>
      <c r="G482" s="39">
        <f t="shared" si="18"/>
        <v>1.2800000000000002</v>
      </c>
    </row>
    <row r="483" spans="1:7" x14ac:dyDescent="0.45">
      <c r="A483" s="38" t="s">
        <v>1982</v>
      </c>
      <c r="B483" s="38"/>
      <c r="C483" s="39">
        <v>1</v>
      </c>
      <c r="D483" s="39">
        <v>3.8</v>
      </c>
      <c r="E483" s="39">
        <v>1.6</v>
      </c>
      <c r="F483" s="39"/>
      <c r="G483" s="39">
        <f t="shared" si="18"/>
        <v>6.08</v>
      </c>
    </row>
    <row r="484" spans="1:7" x14ac:dyDescent="0.45">
      <c r="A484" s="38" t="s">
        <v>1984</v>
      </c>
      <c r="B484" s="38"/>
      <c r="C484" s="39">
        <v>1</v>
      </c>
      <c r="D484" s="39">
        <v>0.4</v>
      </c>
      <c r="E484" s="39">
        <v>1.6</v>
      </c>
      <c r="F484" s="39"/>
      <c r="G484" s="39">
        <f t="shared" si="18"/>
        <v>0.64000000000000012</v>
      </c>
    </row>
    <row r="485" spans="1:7" x14ac:dyDescent="0.45">
      <c r="A485" s="38" t="s">
        <v>1982</v>
      </c>
      <c r="B485" s="38"/>
      <c r="C485" s="39">
        <v>1</v>
      </c>
      <c r="D485" s="39">
        <v>3.4</v>
      </c>
      <c r="E485" s="39">
        <v>1.6</v>
      </c>
      <c r="F485" s="39"/>
      <c r="G485" s="39">
        <f t="shared" si="18"/>
        <v>5.44</v>
      </c>
    </row>
    <row r="486" spans="1:7" x14ac:dyDescent="0.45">
      <c r="A486" s="38" t="s">
        <v>1985</v>
      </c>
      <c r="B486" s="38"/>
      <c r="C486" s="39">
        <v>1</v>
      </c>
      <c r="D486" s="39">
        <v>2.6</v>
      </c>
      <c r="E486" s="39">
        <v>1.6</v>
      </c>
      <c r="F486" s="39"/>
      <c r="G486" s="39">
        <f t="shared" si="18"/>
        <v>4.16</v>
      </c>
    </row>
    <row r="487" spans="1:7" x14ac:dyDescent="0.45">
      <c r="A487" s="38">
        <v>128</v>
      </c>
      <c r="B487" s="38"/>
      <c r="C487" s="39">
        <v>1</v>
      </c>
      <c r="D487" s="39">
        <v>13.4</v>
      </c>
      <c r="E487" s="39">
        <v>1.6</v>
      </c>
      <c r="F487" s="39"/>
      <c r="G487" s="39">
        <f t="shared" si="18"/>
        <v>21.44</v>
      </c>
    </row>
    <row r="488" spans="1:7" x14ac:dyDescent="0.45">
      <c r="A488" s="38" t="s">
        <v>2003</v>
      </c>
      <c r="B488" s="38"/>
      <c r="C488" s="39">
        <v>1</v>
      </c>
      <c r="D488" s="39">
        <v>1.2</v>
      </c>
      <c r="E488" s="39">
        <v>1.6</v>
      </c>
      <c r="F488" s="39"/>
      <c r="G488" s="39">
        <f t="shared" si="18"/>
        <v>1.92</v>
      </c>
    </row>
    <row r="489" spans="1:7" x14ac:dyDescent="0.45">
      <c r="A489" s="38" t="s">
        <v>1987</v>
      </c>
      <c r="B489" s="38"/>
      <c r="C489" s="39">
        <v>1</v>
      </c>
      <c r="D489" s="39">
        <v>10.8</v>
      </c>
      <c r="E489" s="39">
        <v>1.6</v>
      </c>
      <c r="F489" s="39"/>
      <c r="G489" s="39">
        <f t="shared" si="18"/>
        <v>17.28</v>
      </c>
    </row>
    <row r="490" spans="1:7" x14ac:dyDescent="0.45">
      <c r="A490" s="38">
        <v>127</v>
      </c>
      <c r="B490" s="38"/>
      <c r="C490" s="39">
        <v>1</v>
      </c>
      <c r="D490" s="39">
        <v>13.4</v>
      </c>
      <c r="E490" s="39">
        <v>1.6</v>
      </c>
      <c r="F490" s="39"/>
      <c r="G490" s="39">
        <f t="shared" si="18"/>
        <v>21.44</v>
      </c>
    </row>
    <row r="491" spans="1:7" x14ac:dyDescent="0.45">
      <c r="A491" s="38" t="s">
        <v>1987</v>
      </c>
      <c r="B491" s="38"/>
      <c r="C491" s="39">
        <v>1</v>
      </c>
      <c r="D491" s="39">
        <v>10</v>
      </c>
      <c r="E491" s="39">
        <v>1.6</v>
      </c>
      <c r="F491" s="39"/>
      <c r="G491" s="39">
        <f t="shared" si="18"/>
        <v>16</v>
      </c>
    </row>
    <row r="492" spans="1:7" x14ac:dyDescent="0.45">
      <c r="A492" s="38" t="s">
        <v>2004</v>
      </c>
      <c r="B492" s="38"/>
      <c r="C492" s="39">
        <v>2</v>
      </c>
      <c r="D492" s="39">
        <v>1.3</v>
      </c>
      <c r="E492" s="39">
        <v>1.6</v>
      </c>
      <c r="F492" s="39"/>
      <c r="G492" s="39">
        <f t="shared" si="18"/>
        <v>4.16</v>
      </c>
    </row>
    <row r="493" spans="1:7" x14ac:dyDescent="0.45">
      <c r="A493" s="38">
        <v>112</v>
      </c>
      <c r="B493" s="38"/>
      <c r="C493" s="39">
        <v>1</v>
      </c>
      <c r="D493" s="39">
        <v>16.600000000000001</v>
      </c>
      <c r="E493" s="39">
        <v>1.6</v>
      </c>
      <c r="F493" s="39"/>
      <c r="G493" s="39">
        <f t="shared" si="18"/>
        <v>26.560000000000002</v>
      </c>
    </row>
    <row r="494" spans="1:7" x14ac:dyDescent="0.45">
      <c r="A494" s="38" t="s">
        <v>1989</v>
      </c>
      <c r="B494" s="38"/>
      <c r="C494" s="39">
        <v>1</v>
      </c>
      <c r="D494" s="39">
        <v>1.2</v>
      </c>
      <c r="E494" s="39">
        <v>1.6</v>
      </c>
      <c r="F494" s="39"/>
      <c r="G494" s="39">
        <f t="shared" si="18"/>
        <v>1.92</v>
      </c>
    </row>
    <row r="495" spans="1:7" x14ac:dyDescent="0.45">
      <c r="A495" s="40" t="s">
        <v>2005</v>
      </c>
      <c r="B495" s="40" t="s">
        <v>1887</v>
      </c>
      <c r="C495" s="41" t="s">
        <v>1888</v>
      </c>
      <c r="D495" s="41" t="s">
        <v>1893</v>
      </c>
      <c r="E495" s="41" t="s">
        <v>1894</v>
      </c>
      <c r="F495" s="41"/>
      <c r="G495" s="42"/>
    </row>
    <row r="496" spans="1:7" x14ac:dyDescent="0.45">
      <c r="A496" s="38">
        <v>3.5</v>
      </c>
      <c r="B496" s="38"/>
      <c r="C496" s="39">
        <v>1</v>
      </c>
      <c r="D496" s="39">
        <v>17</v>
      </c>
      <c r="E496" s="39">
        <v>1.6</v>
      </c>
      <c r="F496" s="39"/>
      <c r="G496" s="39">
        <f t="shared" ref="G496:G510" si="19">PRODUCT(C496:F496)</f>
        <v>27.200000000000003</v>
      </c>
    </row>
    <row r="497" spans="1:7" x14ac:dyDescent="0.45">
      <c r="A497" s="38">
        <v>333</v>
      </c>
      <c r="B497" s="38"/>
      <c r="C497" s="39">
        <v>1</v>
      </c>
      <c r="D497" s="39">
        <v>17</v>
      </c>
      <c r="E497" s="39">
        <v>1.6</v>
      </c>
      <c r="F497" s="39"/>
      <c r="G497" s="39">
        <f t="shared" si="19"/>
        <v>27.200000000000003</v>
      </c>
    </row>
    <row r="498" spans="1:7" x14ac:dyDescent="0.45">
      <c r="A498" s="38">
        <v>332</v>
      </c>
      <c r="B498" s="38"/>
      <c r="C498" s="39">
        <v>1</v>
      </c>
      <c r="D498" s="39">
        <v>17</v>
      </c>
      <c r="E498" s="39">
        <v>1.6</v>
      </c>
      <c r="F498" s="39"/>
      <c r="G498" s="39">
        <f t="shared" si="19"/>
        <v>27.200000000000003</v>
      </c>
    </row>
    <row r="499" spans="1:7" x14ac:dyDescent="0.45">
      <c r="A499" s="38">
        <v>331</v>
      </c>
      <c r="B499" s="38"/>
      <c r="C499" s="39">
        <v>1</v>
      </c>
      <c r="D499" s="39">
        <v>17</v>
      </c>
      <c r="E499" s="39">
        <v>1.6</v>
      </c>
      <c r="F499" s="39"/>
      <c r="G499" s="39">
        <f t="shared" si="19"/>
        <v>27.200000000000003</v>
      </c>
    </row>
    <row r="500" spans="1:7" x14ac:dyDescent="0.45">
      <c r="A500" s="38">
        <v>325</v>
      </c>
      <c r="B500" s="38"/>
      <c r="C500" s="39">
        <v>1</v>
      </c>
      <c r="D500" s="39">
        <v>17</v>
      </c>
      <c r="E500" s="39">
        <v>1.6</v>
      </c>
      <c r="F500" s="39"/>
      <c r="G500" s="39">
        <f t="shared" si="19"/>
        <v>27.200000000000003</v>
      </c>
    </row>
    <row r="501" spans="1:7" x14ac:dyDescent="0.45">
      <c r="A501" s="38">
        <v>324</v>
      </c>
      <c r="B501" s="38"/>
      <c r="C501" s="39">
        <v>1</v>
      </c>
      <c r="D501" s="39">
        <v>17</v>
      </c>
      <c r="E501" s="39">
        <v>1.6</v>
      </c>
      <c r="F501" s="39"/>
      <c r="G501" s="39">
        <f t="shared" si="19"/>
        <v>27.200000000000003</v>
      </c>
    </row>
    <row r="502" spans="1:7" x14ac:dyDescent="0.45">
      <c r="A502" s="38">
        <v>323</v>
      </c>
      <c r="B502" s="38"/>
      <c r="C502" s="39">
        <v>1</v>
      </c>
      <c r="D502" s="39">
        <v>17</v>
      </c>
      <c r="E502" s="39">
        <v>1.6</v>
      </c>
      <c r="F502" s="39"/>
      <c r="G502" s="39">
        <f t="shared" si="19"/>
        <v>27.200000000000003</v>
      </c>
    </row>
    <row r="503" spans="1:7" x14ac:dyDescent="0.45">
      <c r="A503" s="38">
        <v>322</v>
      </c>
      <c r="B503" s="38"/>
      <c r="C503" s="39">
        <v>1</v>
      </c>
      <c r="D503" s="39">
        <v>17</v>
      </c>
      <c r="E503" s="39">
        <v>1.6</v>
      </c>
      <c r="F503" s="39"/>
      <c r="G503" s="39">
        <f t="shared" si="19"/>
        <v>27.200000000000003</v>
      </c>
    </row>
    <row r="504" spans="1:7" x14ac:dyDescent="0.45">
      <c r="A504" s="38">
        <v>321</v>
      </c>
      <c r="B504" s="38"/>
      <c r="C504" s="39">
        <v>1</v>
      </c>
      <c r="D504" s="39">
        <v>17</v>
      </c>
      <c r="E504" s="39">
        <v>1.6</v>
      </c>
      <c r="F504" s="39"/>
      <c r="G504" s="39">
        <f t="shared" si="19"/>
        <v>27.200000000000003</v>
      </c>
    </row>
    <row r="505" spans="1:7" x14ac:dyDescent="0.45">
      <c r="A505" s="38">
        <v>335</v>
      </c>
      <c r="B505" s="38"/>
      <c r="C505" s="39">
        <v>1</v>
      </c>
      <c r="D505" s="39">
        <v>16.8</v>
      </c>
      <c r="E505" s="39">
        <v>1.6</v>
      </c>
      <c r="F505" s="39"/>
      <c r="G505" s="39">
        <f t="shared" si="19"/>
        <v>26.880000000000003</v>
      </c>
    </row>
    <row r="506" spans="1:7" x14ac:dyDescent="0.45">
      <c r="A506" s="38">
        <v>334</v>
      </c>
      <c r="B506" s="38"/>
      <c r="C506" s="39">
        <v>1</v>
      </c>
      <c r="D506" s="39">
        <v>16.8</v>
      </c>
      <c r="E506" s="39">
        <v>1.6</v>
      </c>
      <c r="F506" s="39"/>
      <c r="G506" s="39">
        <f t="shared" si="19"/>
        <v>26.880000000000003</v>
      </c>
    </row>
    <row r="507" spans="1:7" x14ac:dyDescent="0.45">
      <c r="A507" s="38">
        <v>342</v>
      </c>
      <c r="B507" s="38"/>
      <c r="C507" s="39">
        <v>1</v>
      </c>
      <c r="D507" s="39">
        <v>16.8</v>
      </c>
      <c r="E507" s="39">
        <v>1.6</v>
      </c>
      <c r="F507" s="39"/>
      <c r="G507" s="39">
        <f t="shared" si="19"/>
        <v>26.880000000000003</v>
      </c>
    </row>
    <row r="508" spans="1:7" x14ac:dyDescent="0.45">
      <c r="A508" s="38">
        <v>341</v>
      </c>
      <c r="B508" s="38"/>
      <c r="C508" s="39">
        <v>1</v>
      </c>
      <c r="D508" s="39">
        <v>16.8</v>
      </c>
      <c r="E508" s="39">
        <v>1.6</v>
      </c>
      <c r="F508" s="39"/>
      <c r="G508" s="39">
        <f t="shared" si="19"/>
        <v>26.880000000000003</v>
      </c>
    </row>
    <row r="509" spans="1:7" x14ac:dyDescent="0.45">
      <c r="A509" s="38">
        <v>327</v>
      </c>
      <c r="B509" s="38"/>
      <c r="C509" s="39">
        <v>1</v>
      </c>
      <c r="D509" s="39">
        <v>16.8</v>
      </c>
      <c r="E509" s="39">
        <v>1.6</v>
      </c>
      <c r="F509" s="39"/>
      <c r="G509" s="39">
        <f t="shared" si="19"/>
        <v>26.880000000000003</v>
      </c>
    </row>
    <row r="510" spans="1:7" x14ac:dyDescent="0.45">
      <c r="A510" s="38">
        <v>326</v>
      </c>
      <c r="B510" s="38"/>
      <c r="C510" s="39">
        <v>1</v>
      </c>
      <c r="D510" s="39">
        <v>16.8</v>
      </c>
      <c r="E510" s="39">
        <v>1.6</v>
      </c>
      <c r="F510" s="39"/>
      <c r="G510" s="39">
        <f t="shared" si="19"/>
        <v>26.880000000000003</v>
      </c>
    </row>
    <row r="511" spans="1:7" x14ac:dyDescent="0.45">
      <c r="A511" s="40" t="s">
        <v>1889</v>
      </c>
      <c r="B511" s="40" t="s">
        <v>1887</v>
      </c>
      <c r="C511" s="41" t="s">
        <v>1888</v>
      </c>
      <c r="D511" s="41" t="s">
        <v>1893</v>
      </c>
      <c r="E511" s="41" t="s">
        <v>1894</v>
      </c>
      <c r="F511" s="41"/>
      <c r="G511" s="42"/>
    </row>
    <row r="512" spans="1:7" x14ac:dyDescent="0.45">
      <c r="A512" s="38" t="s">
        <v>2006</v>
      </c>
      <c r="B512" s="38"/>
      <c r="C512" s="39">
        <v>2</v>
      </c>
      <c r="D512" s="39">
        <v>1</v>
      </c>
      <c r="E512" s="39">
        <v>2.8</v>
      </c>
      <c r="F512" s="39"/>
      <c r="G512" s="39">
        <f t="shared" ref="G512:G519" si="20">PRODUCT(C512:F512)</f>
        <v>5.6</v>
      </c>
    </row>
    <row r="513" spans="1:7" x14ac:dyDescent="0.45">
      <c r="A513" s="38"/>
      <c r="B513" s="38"/>
      <c r="C513" s="39">
        <v>1</v>
      </c>
      <c r="D513" s="39">
        <v>2.1</v>
      </c>
      <c r="E513" s="39">
        <v>2.8</v>
      </c>
      <c r="F513" s="39"/>
      <c r="G513" s="39">
        <f t="shared" si="20"/>
        <v>5.88</v>
      </c>
    </row>
    <row r="514" spans="1:7" x14ac:dyDescent="0.45">
      <c r="A514" s="38">
        <v>2.4</v>
      </c>
      <c r="B514" s="38"/>
      <c r="C514" s="39">
        <v>1</v>
      </c>
      <c r="D514" s="39">
        <v>16</v>
      </c>
      <c r="E514" s="39">
        <v>2.8</v>
      </c>
      <c r="F514" s="39"/>
      <c r="G514" s="39">
        <f t="shared" si="20"/>
        <v>44.8</v>
      </c>
    </row>
    <row r="515" spans="1:7" x14ac:dyDescent="0.45">
      <c r="A515" s="38" t="s">
        <v>2007</v>
      </c>
      <c r="B515" s="38"/>
      <c r="C515" s="39">
        <v>2</v>
      </c>
      <c r="D515" s="39">
        <v>3.6</v>
      </c>
      <c r="E515" s="39">
        <v>2.8</v>
      </c>
      <c r="F515" s="39"/>
      <c r="G515" s="39">
        <f t="shared" si="20"/>
        <v>20.16</v>
      </c>
    </row>
    <row r="516" spans="1:7" x14ac:dyDescent="0.45">
      <c r="A516" s="38"/>
      <c r="B516" s="38"/>
      <c r="C516" s="39">
        <v>1</v>
      </c>
      <c r="D516" s="39">
        <v>5.5</v>
      </c>
      <c r="E516" s="39">
        <v>2.8</v>
      </c>
      <c r="F516" s="39"/>
      <c r="G516" s="39">
        <f t="shared" si="20"/>
        <v>15.399999999999999</v>
      </c>
    </row>
    <row r="517" spans="1:7" x14ac:dyDescent="0.45">
      <c r="A517" s="38"/>
      <c r="B517" s="38"/>
      <c r="C517" s="39">
        <v>2</v>
      </c>
      <c r="D517" s="39">
        <v>3.2</v>
      </c>
      <c r="E517" s="39">
        <v>2.8</v>
      </c>
      <c r="F517" s="39"/>
      <c r="G517" s="39">
        <f t="shared" si="20"/>
        <v>17.919999999999998</v>
      </c>
    </row>
    <row r="518" spans="1:7" x14ac:dyDescent="0.45">
      <c r="A518" s="38" t="s">
        <v>2008</v>
      </c>
      <c r="B518" s="38"/>
      <c r="C518" s="39">
        <v>1</v>
      </c>
      <c r="D518" s="39">
        <v>6.8</v>
      </c>
      <c r="E518" s="39">
        <v>2.8</v>
      </c>
      <c r="F518" s="39"/>
      <c r="G518" s="39">
        <f t="shared" si="20"/>
        <v>19.04</v>
      </c>
    </row>
    <row r="519" spans="1:7" x14ac:dyDescent="0.45">
      <c r="A519" s="38"/>
      <c r="B519" s="38"/>
      <c r="C519" s="39">
        <v>1</v>
      </c>
      <c r="D519" s="39">
        <v>8.6999999999999993</v>
      </c>
      <c r="E519" s="39">
        <v>2.8</v>
      </c>
      <c r="F519" s="39"/>
      <c r="G519" s="39">
        <f t="shared" si="20"/>
        <v>24.359999999999996</v>
      </c>
    </row>
    <row r="520" spans="1:7" x14ac:dyDescent="0.45">
      <c r="A520" s="40" t="s">
        <v>2009</v>
      </c>
      <c r="B520" s="40" t="s">
        <v>1887</v>
      </c>
      <c r="C520" s="41" t="s">
        <v>1888</v>
      </c>
      <c r="D520" s="41" t="s">
        <v>1893</v>
      </c>
      <c r="E520" s="41" t="s">
        <v>1894</v>
      </c>
      <c r="F520" s="41"/>
      <c r="G520" s="42"/>
    </row>
    <row r="521" spans="1:7" x14ac:dyDescent="0.45">
      <c r="A521" s="38" t="s">
        <v>1992</v>
      </c>
      <c r="B521" s="38"/>
      <c r="C521" s="39">
        <v>1</v>
      </c>
      <c r="D521" s="39">
        <v>17.600000000000001</v>
      </c>
      <c r="E521" s="39">
        <v>1.6</v>
      </c>
      <c r="F521" s="39"/>
      <c r="G521" s="39">
        <f t="shared" ref="G521:G540" si="21">PRODUCT(C521:F521)</f>
        <v>28.160000000000004</v>
      </c>
    </row>
    <row r="522" spans="1:7" x14ac:dyDescent="0.45">
      <c r="A522" s="38"/>
      <c r="B522" s="38"/>
      <c r="C522" s="39">
        <v>2</v>
      </c>
      <c r="D522" s="39">
        <v>11</v>
      </c>
      <c r="E522" s="39">
        <v>1.6</v>
      </c>
      <c r="F522" s="39"/>
      <c r="G522" s="39">
        <f t="shared" si="21"/>
        <v>35.200000000000003</v>
      </c>
    </row>
    <row r="523" spans="1:7" x14ac:dyDescent="0.45">
      <c r="A523" s="38">
        <v>422</v>
      </c>
      <c r="B523" s="38"/>
      <c r="C523" s="39">
        <v>1</v>
      </c>
      <c r="D523" s="39">
        <v>13.4</v>
      </c>
      <c r="E523" s="39">
        <v>1.6</v>
      </c>
      <c r="F523" s="39"/>
      <c r="G523" s="39">
        <f t="shared" si="21"/>
        <v>21.44</v>
      </c>
    </row>
    <row r="524" spans="1:7" x14ac:dyDescent="0.45">
      <c r="A524" s="38" t="s">
        <v>1993</v>
      </c>
      <c r="B524" s="38"/>
      <c r="C524" s="39">
        <v>1</v>
      </c>
      <c r="D524" s="39">
        <v>1.2</v>
      </c>
      <c r="E524" s="39">
        <v>1.6</v>
      </c>
      <c r="F524" s="39"/>
      <c r="G524" s="39">
        <f t="shared" si="21"/>
        <v>1.92</v>
      </c>
    </row>
    <row r="525" spans="1:7" x14ac:dyDescent="0.45">
      <c r="A525" s="38" t="s">
        <v>1992</v>
      </c>
      <c r="B525" s="38"/>
      <c r="C525" s="39">
        <v>1</v>
      </c>
      <c r="D525" s="39">
        <v>17.399999999999999</v>
      </c>
      <c r="E525" s="39">
        <v>1.6</v>
      </c>
      <c r="F525" s="39"/>
      <c r="G525" s="39">
        <f t="shared" si="21"/>
        <v>27.84</v>
      </c>
    </row>
    <row r="526" spans="1:7" x14ac:dyDescent="0.45">
      <c r="A526" s="38">
        <v>421</v>
      </c>
      <c r="B526" s="38"/>
      <c r="C526" s="39">
        <v>1</v>
      </c>
      <c r="D526" s="39">
        <v>13.4</v>
      </c>
      <c r="E526" s="39">
        <v>1.6</v>
      </c>
      <c r="F526" s="39"/>
      <c r="G526" s="39">
        <f t="shared" si="21"/>
        <v>21.44</v>
      </c>
    </row>
    <row r="527" spans="1:7" x14ac:dyDescent="0.45">
      <c r="A527" s="38" t="s">
        <v>1994</v>
      </c>
      <c r="B527" s="38"/>
      <c r="C527" s="39">
        <v>1</v>
      </c>
      <c r="D527" s="39">
        <v>1.2</v>
      </c>
      <c r="E527" s="39">
        <v>1.6</v>
      </c>
      <c r="F527" s="39"/>
      <c r="G527" s="39">
        <f t="shared" si="21"/>
        <v>1.92</v>
      </c>
    </row>
    <row r="528" spans="1:7" x14ac:dyDescent="0.45">
      <c r="A528" s="38" t="s">
        <v>1992</v>
      </c>
      <c r="B528" s="38"/>
      <c r="C528" s="39">
        <v>1</v>
      </c>
      <c r="D528" s="39">
        <v>3.3</v>
      </c>
      <c r="E528" s="39">
        <v>1.6</v>
      </c>
      <c r="F528" s="39"/>
      <c r="G528" s="39">
        <f t="shared" si="21"/>
        <v>5.28</v>
      </c>
    </row>
    <row r="529" spans="1:7" x14ac:dyDescent="0.45">
      <c r="A529" s="38" t="s">
        <v>1995</v>
      </c>
      <c r="B529" s="38"/>
      <c r="C529" s="39">
        <v>1</v>
      </c>
      <c r="D529" s="39">
        <v>1.2</v>
      </c>
      <c r="E529" s="39">
        <v>1.6</v>
      </c>
      <c r="F529" s="39"/>
      <c r="G529" s="39">
        <f t="shared" si="21"/>
        <v>1.92</v>
      </c>
    </row>
    <row r="530" spans="1:7" x14ac:dyDescent="0.45">
      <c r="A530" s="38">
        <v>111</v>
      </c>
      <c r="B530" s="38"/>
      <c r="C530" s="39">
        <v>1</v>
      </c>
      <c r="D530" s="39">
        <v>4.5</v>
      </c>
      <c r="E530" s="39">
        <v>1.6</v>
      </c>
      <c r="F530" s="39"/>
      <c r="G530" s="39">
        <f t="shared" si="21"/>
        <v>7.2</v>
      </c>
    </row>
    <row r="531" spans="1:7" x14ac:dyDescent="0.45">
      <c r="A531" s="38"/>
      <c r="B531" s="38"/>
      <c r="C531" s="39">
        <v>1</v>
      </c>
      <c r="D531" s="39">
        <v>5</v>
      </c>
      <c r="E531" s="39">
        <v>1.6</v>
      </c>
      <c r="F531" s="39"/>
      <c r="G531" s="39">
        <f t="shared" si="21"/>
        <v>8</v>
      </c>
    </row>
    <row r="532" spans="1:7" x14ac:dyDescent="0.45">
      <c r="A532" s="38"/>
      <c r="B532" s="38"/>
      <c r="C532" s="39">
        <v>1</v>
      </c>
      <c r="D532" s="39">
        <v>9.6</v>
      </c>
      <c r="E532" s="39">
        <v>1.6</v>
      </c>
      <c r="F532" s="39"/>
      <c r="G532" s="39">
        <f t="shared" si="21"/>
        <v>15.36</v>
      </c>
    </row>
    <row r="533" spans="1:7" x14ac:dyDescent="0.45">
      <c r="A533" s="38"/>
      <c r="B533" s="38"/>
      <c r="C533" s="39">
        <v>1</v>
      </c>
      <c r="D533" s="39">
        <v>1.9</v>
      </c>
      <c r="E533" s="39">
        <v>1.6</v>
      </c>
      <c r="F533" s="39"/>
      <c r="G533" s="39">
        <f t="shared" si="21"/>
        <v>3.04</v>
      </c>
    </row>
    <row r="534" spans="1:7" x14ac:dyDescent="0.45">
      <c r="A534" s="38" t="s">
        <v>1985</v>
      </c>
      <c r="B534" s="38"/>
      <c r="C534" s="39">
        <v>1</v>
      </c>
      <c r="D534" s="39">
        <v>14.3</v>
      </c>
      <c r="E534" s="39">
        <v>1.6</v>
      </c>
      <c r="F534" s="39"/>
      <c r="G534" s="39">
        <f t="shared" si="21"/>
        <v>22.880000000000003</v>
      </c>
    </row>
    <row r="535" spans="1:7" x14ac:dyDescent="0.45">
      <c r="A535" s="38">
        <v>432</v>
      </c>
      <c r="B535" s="38"/>
      <c r="C535" s="39">
        <v>2</v>
      </c>
      <c r="D535" s="39">
        <v>1.3</v>
      </c>
      <c r="E535" s="39">
        <v>1.6</v>
      </c>
      <c r="F535" s="39"/>
      <c r="G535" s="39">
        <f t="shared" si="21"/>
        <v>4.16</v>
      </c>
    </row>
    <row r="536" spans="1:7" x14ac:dyDescent="0.45">
      <c r="A536" s="38"/>
      <c r="B536" s="38"/>
      <c r="C536" s="39">
        <v>1</v>
      </c>
      <c r="D536" s="39">
        <v>13.4</v>
      </c>
      <c r="E536" s="39">
        <v>1.6</v>
      </c>
      <c r="F536" s="39"/>
      <c r="G536" s="39">
        <f t="shared" si="21"/>
        <v>21.44</v>
      </c>
    </row>
    <row r="537" spans="1:7" x14ac:dyDescent="0.45">
      <c r="A537" s="38" t="s">
        <v>1985</v>
      </c>
      <c r="B537" s="38"/>
      <c r="C537" s="39">
        <v>1</v>
      </c>
      <c r="D537" s="39">
        <v>10.6</v>
      </c>
      <c r="E537" s="39">
        <v>1.6</v>
      </c>
      <c r="F537" s="39"/>
      <c r="G537" s="39">
        <f t="shared" si="21"/>
        <v>16.96</v>
      </c>
    </row>
    <row r="538" spans="1:7" x14ac:dyDescent="0.45">
      <c r="A538" s="38">
        <v>424</v>
      </c>
      <c r="B538" s="38"/>
      <c r="C538" s="39">
        <v>1</v>
      </c>
      <c r="D538" s="39">
        <v>13.4</v>
      </c>
      <c r="E538" s="39">
        <v>1</v>
      </c>
      <c r="F538" s="39"/>
      <c r="G538" s="39">
        <f t="shared" si="21"/>
        <v>13.4</v>
      </c>
    </row>
    <row r="539" spans="1:7" x14ac:dyDescent="0.45">
      <c r="A539" s="38" t="s">
        <v>1996</v>
      </c>
      <c r="B539" s="38"/>
      <c r="C539" s="39">
        <v>1</v>
      </c>
      <c r="D539" s="39">
        <v>1.2</v>
      </c>
      <c r="E539" s="39">
        <v>1.6</v>
      </c>
      <c r="F539" s="39"/>
      <c r="G539" s="39">
        <f t="shared" si="21"/>
        <v>1.92</v>
      </c>
    </row>
    <row r="540" spans="1:7" x14ac:dyDescent="0.45">
      <c r="A540" s="38" t="s">
        <v>1985</v>
      </c>
      <c r="B540" s="38"/>
      <c r="C540" s="39">
        <v>1</v>
      </c>
      <c r="D540" s="39">
        <v>10.6</v>
      </c>
      <c r="E540" s="39">
        <v>1.6</v>
      </c>
      <c r="F540" s="39"/>
      <c r="G540" s="39">
        <f t="shared" si="21"/>
        <v>16.96</v>
      </c>
    </row>
    <row r="542" spans="1:7" x14ac:dyDescent="0.45">
      <c r="B542" t="s">
        <v>1839</v>
      </c>
      <c r="C542" s="33" t="s">
        <v>4</v>
      </c>
      <c r="D542" s="34" t="s">
        <v>5</v>
      </c>
      <c r="E542" s="33" t="s">
        <v>6</v>
      </c>
    </row>
    <row r="543" spans="1:7" x14ac:dyDescent="0.45">
      <c r="B543" t="s">
        <v>1839</v>
      </c>
      <c r="C543" s="33" t="s">
        <v>7</v>
      </c>
      <c r="D543" s="34" t="s">
        <v>34</v>
      </c>
      <c r="E543" s="33" t="s">
        <v>35</v>
      </c>
    </row>
    <row r="544" spans="1:7" x14ac:dyDescent="0.45">
      <c r="B544" t="s">
        <v>1839</v>
      </c>
      <c r="C544" s="33" t="s">
        <v>10</v>
      </c>
      <c r="D544" s="34" t="s">
        <v>8</v>
      </c>
      <c r="E544" s="33" t="s">
        <v>96</v>
      </c>
    </row>
    <row r="545" spans="1:7" x14ac:dyDescent="0.45">
      <c r="B545" t="s">
        <v>1839</v>
      </c>
      <c r="C545" s="33" t="s">
        <v>12</v>
      </c>
      <c r="D545" s="34" t="s">
        <v>5</v>
      </c>
      <c r="E545" s="33" t="s">
        <v>37</v>
      </c>
    </row>
    <row r="547" spans="1:7" ht="45" customHeight="1" x14ac:dyDescent="0.45">
      <c r="A547" s="35" t="s">
        <v>2010</v>
      </c>
      <c r="B547" s="36" t="s">
        <v>1841</v>
      </c>
      <c r="C547" s="35" t="s">
        <v>98</v>
      </c>
      <c r="D547" s="35" t="s">
        <v>17</v>
      </c>
      <c r="E547" s="43" t="s">
        <v>99</v>
      </c>
      <c r="F547" s="43" t="s">
        <v>99</v>
      </c>
      <c r="G547" s="37">
        <f>SUM(G548:G553)</f>
        <v>305.76</v>
      </c>
    </row>
    <row r="548" spans="1:7" x14ac:dyDescent="0.45">
      <c r="A548" s="40" t="s">
        <v>1901</v>
      </c>
      <c r="B548" s="40" t="s">
        <v>1887</v>
      </c>
      <c r="C548" s="41" t="s">
        <v>1888</v>
      </c>
      <c r="D548" s="41" t="s">
        <v>1893</v>
      </c>
      <c r="E548" s="41" t="s">
        <v>1912</v>
      </c>
      <c r="F548" s="41"/>
      <c r="G548" s="42"/>
    </row>
    <row r="549" spans="1:7" x14ac:dyDescent="0.45">
      <c r="A549" s="38" t="s">
        <v>2011</v>
      </c>
      <c r="B549" s="38"/>
      <c r="C549" s="39">
        <v>16</v>
      </c>
      <c r="D549" s="39">
        <v>2.6</v>
      </c>
      <c r="E549" s="39">
        <v>4.2</v>
      </c>
      <c r="F549" s="39"/>
      <c r="G549" s="39">
        <f>PRODUCT(C549:F549)</f>
        <v>174.72000000000003</v>
      </c>
    </row>
    <row r="550" spans="1:7" x14ac:dyDescent="0.45">
      <c r="A550" s="40" t="s">
        <v>1886</v>
      </c>
      <c r="B550" s="40" t="s">
        <v>1887</v>
      </c>
      <c r="C550" s="41" t="s">
        <v>1888</v>
      </c>
      <c r="D550" s="41" t="s">
        <v>1893</v>
      </c>
      <c r="E550" s="41" t="s">
        <v>1912</v>
      </c>
      <c r="F550" s="41"/>
      <c r="G550" s="42"/>
    </row>
    <row r="551" spans="1:7" x14ac:dyDescent="0.45">
      <c r="A551" s="38" t="s">
        <v>2012</v>
      </c>
      <c r="B551" s="38"/>
      <c r="C551" s="39">
        <v>10</v>
      </c>
      <c r="D551" s="39">
        <v>2.6</v>
      </c>
      <c r="E551" s="39">
        <v>4.2</v>
      </c>
      <c r="F551" s="39"/>
      <c r="G551" s="39">
        <f>PRODUCT(C551:F551)</f>
        <v>109.2</v>
      </c>
    </row>
    <row r="552" spans="1:7" x14ac:dyDescent="0.45">
      <c r="A552" s="38">
        <v>2.2000000000000002</v>
      </c>
      <c r="B552" s="38"/>
      <c r="C552" s="39">
        <v>1</v>
      </c>
      <c r="D552" s="39">
        <v>2</v>
      </c>
      <c r="E552" s="39">
        <v>4.2</v>
      </c>
      <c r="F552" s="39"/>
      <c r="G552" s="39">
        <f>PRODUCT(C552:F552)</f>
        <v>8.4</v>
      </c>
    </row>
    <row r="553" spans="1:7" x14ac:dyDescent="0.45">
      <c r="A553" s="38">
        <v>2.6</v>
      </c>
      <c r="B553" s="38"/>
      <c r="C553" s="39">
        <v>1</v>
      </c>
      <c r="D553" s="39">
        <v>3.2</v>
      </c>
      <c r="E553" s="39">
        <v>4.2</v>
      </c>
      <c r="F553" s="39"/>
      <c r="G553" s="39">
        <f>PRODUCT(C553:F553)</f>
        <v>13.440000000000001</v>
      </c>
    </row>
    <row r="555" spans="1:7" ht="45" customHeight="1" x14ac:dyDescent="0.45">
      <c r="A555" s="35" t="s">
        <v>2013</v>
      </c>
      <c r="B555" s="36" t="s">
        <v>1841</v>
      </c>
      <c r="C555" s="35" t="s">
        <v>100</v>
      </c>
      <c r="D555" s="35" t="s">
        <v>17</v>
      </c>
      <c r="E555" s="43" t="s">
        <v>101</v>
      </c>
      <c r="F555" s="43" t="s">
        <v>101</v>
      </c>
      <c r="G555" s="37">
        <f>SUM(G556:G589)</f>
        <v>438.62499999999989</v>
      </c>
    </row>
    <row r="556" spans="1:7" x14ac:dyDescent="0.45">
      <c r="A556" s="40" t="s">
        <v>1886</v>
      </c>
      <c r="B556" s="40" t="s">
        <v>1887</v>
      </c>
      <c r="C556" s="41" t="s">
        <v>1888</v>
      </c>
      <c r="D556" s="41" t="s">
        <v>1893</v>
      </c>
      <c r="E556" s="41" t="s">
        <v>1912</v>
      </c>
      <c r="F556" s="41"/>
      <c r="G556" s="42"/>
    </row>
    <row r="557" spans="1:7" x14ac:dyDescent="0.45">
      <c r="A557" s="38" t="s">
        <v>2012</v>
      </c>
      <c r="B557" s="38"/>
      <c r="C557" s="39">
        <v>22</v>
      </c>
      <c r="D557" s="39">
        <v>5</v>
      </c>
      <c r="E557" s="39">
        <v>0.55000000000000004</v>
      </c>
      <c r="F557" s="39"/>
      <c r="G557" s="39">
        <f t="shared" ref="G557:G576" si="22">PRODUCT(C557:F557)</f>
        <v>60.500000000000007</v>
      </c>
    </row>
    <row r="558" spans="1:7" x14ac:dyDescent="0.45">
      <c r="A558" s="38"/>
      <c r="B558" s="38"/>
      <c r="C558" s="39">
        <v>22</v>
      </c>
      <c r="D558" s="39">
        <v>0.4</v>
      </c>
      <c r="E558" s="39">
        <v>2.4</v>
      </c>
      <c r="F558" s="39"/>
      <c r="G558" s="39">
        <f t="shared" si="22"/>
        <v>21.12</v>
      </c>
    </row>
    <row r="559" spans="1:7" x14ac:dyDescent="0.45">
      <c r="A559" s="38" t="s">
        <v>2014</v>
      </c>
      <c r="B559" s="38"/>
      <c r="C559" s="39">
        <v>4</v>
      </c>
      <c r="D559" s="39">
        <v>5.2</v>
      </c>
      <c r="E559" s="39">
        <v>2.15</v>
      </c>
      <c r="F559" s="39"/>
      <c r="G559" s="39">
        <f t="shared" si="22"/>
        <v>44.72</v>
      </c>
    </row>
    <row r="560" spans="1:7" x14ac:dyDescent="0.45">
      <c r="A560" s="38">
        <v>2.6</v>
      </c>
      <c r="B560" s="38"/>
      <c r="C560" s="39">
        <v>2</v>
      </c>
      <c r="D560" s="39">
        <v>3</v>
      </c>
      <c r="E560" s="39">
        <v>0.4</v>
      </c>
      <c r="F560" s="39"/>
      <c r="G560" s="39">
        <f t="shared" si="22"/>
        <v>2.4000000000000004</v>
      </c>
    </row>
    <row r="561" spans="1:7" x14ac:dyDescent="0.45">
      <c r="A561" s="38"/>
      <c r="B561" s="38"/>
      <c r="C561" s="39">
        <v>2</v>
      </c>
      <c r="D561" s="39">
        <v>0.45</v>
      </c>
      <c r="E561" s="39">
        <v>5</v>
      </c>
      <c r="F561" s="39"/>
      <c r="G561" s="39">
        <f t="shared" si="22"/>
        <v>4.5</v>
      </c>
    </row>
    <row r="562" spans="1:7" x14ac:dyDescent="0.45">
      <c r="A562" s="38">
        <v>2.2000000000000002</v>
      </c>
      <c r="B562" s="38"/>
      <c r="C562" s="39">
        <v>2</v>
      </c>
      <c r="D562" s="39">
        <v>1.8</v>
      </c>
      <c r="E562" s="39">
        <v>0.4</v>
      </c>
      <c r="F562" s="39"/>
      <c r="G562" s="39">
        <f t="shared" si="22"/>
        <v>1.4400000000000002</v>
      </c>
    </row>
    <row r="563" spans="1:7" x14ac:dyDescent="0.45">
      <c r="A563" s="38"/>
      <c r="B563" s="38"/>
      <c r="C563" s="39">
        <v>2</v>
      </c>
      <c r="D563" s="39">
        <v>0.45</v>
      </c>
      <c r="E563" s="39">
        <v>5</v>
      </c>
      <c r="F563" s="39"/>
      <c r="G563" s="39">
        <f t="shared" si="22"/>
        <v>4.5</v>
      </c>
    </row>
    <row r="564" spans="1:7" x14ac:dyDescent="0.45">
      <c r="A564" s="38">
        <v>2.7</v>
      </c>
      <c r="B564" s="38"/>
      <c r="C564" s="39">
        <v>2</v>
      </c>
      <c r="D564" s="39">
        <v>0.45</v>
      </c>
      <c r="E564" s="39">
        <v>5.2</v>
      </c>
      <c r="F564" s="39"/>
      <c r="G564" s="39">
        <f t="shared" si="22"/>
        <v>4.6800000000000006</v>
      </c>
    </row>
    <row r="565" spans="1:7" x14ac:dyDescent="0.45">
      <c r="A565" s="38"/>
      <c r="B565" s="38"/>
      <c r="C565" s="39">
        <v>2</v>
      </c>
      <c r="D565" s="39">
        <v>2.4</v>
      </c>
      <c r="E565" s="39">
        <v>0.4</v>
      </c>
      <c r="F565" s="39"/>
      <c r="G565" s="39">
        <f t="shared" si="22"/>
        <v>1.92</v>
      </c>
    </row>
    <row r="566" spans="1:7" x14ac:dyDescent="0.45">
      <c r="A566" s="38" t="s">
        <v>1979</v>
      </c>
      <c r="B566" s="38"/>
      <c r="C566" s="39">
        <v>2</v>
      </c>
      <c r="D566" s="39">
        <v>0.2</v>
      </c>
      <c r="E566" s="39">
        <v>8.1</v>
      </c>
      <c r="F566" s="39"/>
      <c r="G566" s="39">
        <f t="shared" si="22"/>
        <v>3.24</v>
      </c>
    </row>
    <row r="567" spans="1:7" x14ac:dyDescent="0.45">
      <c r="A567" s="38"/>
      <c r="B567" s="38"/>
      <c r="C567" s="39">
        <v>1</v>
      </c>
      <c r="D567" s="39">
        <v>0.35</v>
      </c>
      <c r="E567" s="39">
        <v>1.8</v>
      </c>
      <c r="F567" s="39"/>
      <c r="G567" s="39">
        <f t="shared" si="22"/>
        <v>0.63</v>
      </c>
    </row>
    <row r="568" spans="1:7" x14ac:dyDescent="0.45">
      <c r="A568" s="38"/>
      <c r="B568" s="38"/>
      <c r="C568" s="39">
        <v>1</v>
      </c>
      <c r="D568" s="39">
        <v>0.25</v>
      </c>
      <c r="E568" s="39">
        <v>1.8</v>
      </c>
      <c r="F568" s="39"/>
      <c r="G568" s="39">
        <f t="shared" si="22"/>
        <v>0.45</v>
      </c>
    </row>
    <row r="569" spans="1:7" x14ac:dyDescent="0.45">
      <c r="A569" s="38" t="s">
        <v>2015</v>
      </c>
      <c r="B569" s="38"/>
      <c r="C569" s="39">
        <v>2</v>
      </c>
      <c r="D569" s="39">
        <v>0.3</v>
      </c>
      <c r="E569" s="39">
        <v>1.8</v>
      </c>
      <c r="F569" s="39"/>
      <c r="G569" s="39">
        <f t="shared" si="22"/>
        <v>1.08</v>
      </c>
    </row>
    <row r="570" spans="1:7" x14ac:dyDescent="0.45">
      <c r="A570" s="38"/>
      <c r="B570" s="38"/>
      <c r="C570" s="39">
        <v>2</v>
      </c>
      <c r="D570" s="39">
        <v>0.2</v>
      </c>
      <c r="E570" s="39">
        <v>28.2</v>
      </c>
      <c r="F570" s="39"/>
      <c r="G570" s="39">
        <f t="shared" si="22"/>
        <v>11.280000000000001</v>
      </c>
    </row>
    <row r="571" spans="1:7" x14ac:dyDescent="0.45">
      <c r="A571" s="38" t="s">
        <v>2016</v>
      </c>
      <c r="B571" s="38"/>
      <c r="C571" s="39">
        <v>2</v>
      </c>
      <c r="D571" s="39">
        <v>0.3</v>
      </c>
      <c r="E571" s="39">
        <v>1.8</v>
      </c>
      <c r="F571" s="39"/>
      <c r="G571" s="39">
        <f t="shared" si="22"/>
        <v>1.08</v>
      </c>
    </row>
    <row r="572" spans="1:7" x14ac:dyDescent="0.45">
      <c r="A572" s="38"/>
      <c r="B572" s="38"/>
      <c r="C572" s="39">
        <v>2</v>
      </c>
      <c r="D572" s="39">
        <v>0.3</v>
      </c>
      <c r="E572" s="39">
        <v>10.5</v>
      </c>
      <c r="F572" s="39"/>
      <c r="G572" s="39">
        <f t="shared" si="22"/>
        <v>6.3</v>
      </c>
    </row>
    <row r="573" spans="1:7" x14ac:dyDescent="0.45">
      <c r="A573" s="38" t="s">
        <v>2017</v>
      </c>
      <c r="B573" s="38"/>
      <c r="C573" s="39">
        <v>1</v>
      </c>
      <c r="D573" s="39">
        <v>5</v>
      </c>
      <c r="E573" s="39">
        <v>5.2</v>
      </c>
      <c r="F573" s="39"/>
      <c r="G573" s="39">
        <f t="shared" si="22"/>
        <v>26</v>
      </c>
    </row>
    <row r="574" spans="1:7" x14ac:dyDescent="0.45">
      <c r="A574" s="38"/>
      <c r="B574" s="38"/>
      <c r="C574" s="39">
        <v>1</v>
      </c>
      <c r="D574" s="39">
        <v>2.0499999999999998</v>
      </c>
      <c r="E574" s="39">
        <v>5</v>
      </c>
      <c r="F574" s="39"/>
      <c r="G574" s="39">
        <f t="shared" si="22"/>
        <v>10.25</v>
      </c>
    </row>
    <row r="575" spans="1:7" x14ac:dyDescent="0.45">
      <c r="A575" s="38" t="s">
        <v>2018</v>
      </c>
      <c r="B575" s="38"/>
      <c r="C575" s="39">
        <v>1</v>
      </c>
      <c r="D575" s="39">
        <v>1.6</v>
      </c>
      <c r="E575" s="39">
        <v>1.6</v>
      </c>
      <c r="F575" s="39"/>
      <c r="G575" s="39">
        <f t="shared" si="22"/>
        <v>2.5600000000000005</v>
      </c>
    </row>
    <row r="576" spans="1:7" x14ac:dyDescent="0.45">
      <c r="A576" s="38" t="s">
        <v>2018</v>
      </c>
      <c r="B576" s="38"/>
      <c r="C576" s="39">
        <v>1</v>
      </c>
      <c r="D576" s="39">
        <v>1.9</v>
      </c>
      <c r="E576" s="39">
        <v>1.85</v>
      </c>
      <c r="F576" s="39"/>
      <c r="G576" s="39">
        <f t="shared" si="22"/>
        <v>3.5150000000000001</v>
      </c>
    </row>
    <row r="577" spans="1:7" x14ac:dyDescent="0.45">
      <c r="A577" s="40" t="s">
        <v>1889</v>
      </c>
      <c r="B577" s="40" t="s">
        <v>1887</v>
      </c>
      <c r="C577" s="41" t="s">
        <v>1888</v>
      </c>
      <c r="D577" s="41" t="s">
        <v>1893</v>
      </c>
      <c r="E577" s="41"/>
      <c r="F577" s="41"/>
      <c r="G577" s="42"/>
    </row>
    <row r="578" spans="1:7" x14ac:dyDescent="0.45">
      <c r="A578" s="38" t="s">
        <v>2019</v>
      </c>
      <c r="B578" s="38"/>
      <c r="C578" s="39">
        <v>16</v>
      </c>
      <c r="D578" s="39">
        <v>5</v>
      </c>
      <c r="E578" s="39">
        <v>0.4</v>
      </c>
      <c r="F578" s="39"/>
      <c r="G578" s="39">
        <f t="shared" ref="G578:G589" si="23">PRODUCT(C578:F578)</f>
        <v>32</v>
      </c>
    </row>
    <row r="579" spans="1:7" x14ac:dyDescent="0.45">
      <c r="A579" s="38" t="s">
        <v>2020</v>
      </c>
      <c r="B579" s="38"/>
      <c r="C579" s="39">
        <v>14</v>
      </c>
      <c r="D579" s="39">
        <v>5</v>
      </c>
      <c r="E579" s="39">
        <v>0.55000000000000004</v>
      </c>
      <c r="F579" s="39"/>
      <c r="G579" s="39">
        <f t="shared" si="23"/>
        <v>38.5</v>
      </c>
    </row>
    <row r="580" spans="1:7" x14ac:dyDescent="0.45">
      <c r="A580" s="38" t="s">
        <v>2021</v>
      </c>
      <c r="B580" s="38"/>
      <c r="C580" s="39">
        <v>15</v>
      </c>
      <c r="D580" s="39">
        <v>2.4</v>
      </c>
      <c r="E580" s="39">
        <v>0.4</v>
      </c>
      <c r="F580" s="39"/>
      <c r="G580" s="39">
        <f t="shared" si="23"/>
        <v>14.4</v>
      </c>
    </row>
    <row r="581" spans="1:7" x14ac:dyDescent="0.45">
      <c r="A581" s="38" t="s">
        <v>2022</v>
      </c>
      <c r="B581" s="38"/>
      <c r="C581" s="39">
        <v>4</v>
      </c>
      <c r="D581" s="39">
        <v>5.2</v>
      </c>
      <c r="E581" s="39">
        <v>2.15</v>
      </c>
      <c r="F581" s="39"/>
      <c r="G581" s="39">
        <f t="shared" si="23"/>
        <v>44.72</v>
      </c>
    </row>
    <row r="582" spans="1:7" x14ac:dyDescent="0.45">
      <c r="A582" s="38" t="s">
        <v>1979</v>
      </c>
      <c r="B582" s="38"/>
      <c r="C582" s="39">
        <v>2</v>
      </c>
      <c r="D582" s="39">
        <v>0.2</v>
      </c>
      <c r="E582" s="39">
        <v>36.299999999999997</v>
      </c>
      <c r="F582" s="39"/>
      <c r="G582" s="39">
        <f t="shared" si="23"/>
        <v>14.52</v>
      </c>
    </row>
    <row r="583" spans="1:7" x14ac:dyDescent="0.45">
      <c r="A583" s="38"/>
      <c r="B583" s="38"/>
      <c r="C583" s="39">
        <v>2</v>
      </c>
      <c r="D583" s="39">
        <v>1.8</v>
      </c>
      <c r="E583" s="39">
        <v>0.3</v>
      </c>
      <c r="F583" s="39"/>
      <c r="G583" s="39">
        <f t="shared" si="23"/>
        <v>1.08</v>
      </c>
    </row>
    <row r="584" spans="1:7" x14ac:dyDescent="0.45">
      <c r="A584" s="38" t="s">
        <v>2023</v>
      </c>
      <c r="B584" s="38"/>
      <c r="C584" s="39">
        <v>2</v>
      </c>
      <c r="D584" s="39">
        <v>1.8</v>
      </c>
      <c r="E584" s="39">
        <v>0.3</v>
      </c>
      <c r="F584" s="39"/>
      <c r="G584" s="39">
        <f t="shared" si="23"/>
        <v>1.08</v>
      </c>
    </row>
    <row r="585" spans="1:7" x14ac:dyDescent="0.45">
      <c r="A585" s="38"/>
      <c r="B585" s="38"/>
      <c r="C585" s="39">
        <v>2</v>
      </c>
      <c r="D585" s="39">
        <v>10.8</v>
      </c>
      <c r="E585" s="39">
        <v>0.2</v>
      </c>
      <c r="F585" s="39"/>
      <c r="G585" s="39">
        <f t="shared" si="23"/>
        <v>4.32</v>
      </c>
    </row>
    <row r="586" spans="1:7" x14ac:dyDescent="0.45">
      <c r="A586" s="38" t="s">
        <v>2017</v>
      </c>
      <c r="B586" s="38"/>
      <c r="C586" s="39">
        <v>1</v>
      </c>
      <c r="D586" s="39">
        <v>5</v>
      </c>
      <c r="E586" s="39">
        <v>5.2</v>
      </c>
      <c r="F586" s="39"/>
      <c r="G586" s="39">
        <f t="shared" si="23"/>
        <v>26</v>
      </c>
    </row>
    <row r="587" spans="1:7" x14ac:dyDescent="0.45">
      <c r="A587" s="38"/>
      <c r="B587" s="38"/>
      <c r="C587" s="39">
        <v>1</v>
      </c>
      <c r="D587" s="39">
        <v>2.0499999999999998</v>
      </c>
      <c r="E587" s="39">
        <v>5</v>
      </c>
      <c r="F587" s="39"/>
      <c r="G587" s="39">
        <f t="shared" si="23"/>
        <v>10.25</v>
      </c>
    </row>
    <row r="588" spans="1:7" x14ac:dyDescent="0.45">
      <c r="A588" s="38" t="s">
        <v>2018</v>
      </c>
      <c r="B588" s="38"/>
      <c r="C588" s="39">
        <v>1</v>
      </c>
      <c r="D588" s="39">
        <v>1.85</v>
      </c>
      <c r="E588" s="39">
        <v>1.9</v>
      </c>
      <c r="F588" s="39"/>
      <c r="G588" s="39">
        <f t="shared" si="23"/>
        <v>3.5150000000000001</v>
      </c>
    </row>
    <row r="589" spans="1:7" x14ac:dyDescent="0.45">
      <c r="A589" s="38"/>
      <c r="B589" s="38"/>
      <c r="C589" s="39">
        <v>13</v>
      </c>
      <c r="D589" s="39">
        <v>1.85</v>
      </c>
      <c r="E589" s="39">
        <v>1.5</v>
      </c>
      <c r="F589" s="39"/>
      <c r="G589" s="39">
        <f t="shared" si="23"/>
        <v>36.075000000000003</v>
      </c>
    </row>
    <row r="591" spans="1:7" ht="45" customHeight="1" x14ac:dyDescent="0.45">
      <c r="A591" s="35" t="s">
        <v>2024</v>
      </c>
      <c r="B591" s="36" t="s">
        <v>1841</v>
      </c>
      <c r="C591" s="35" t="s">
        <v>102</v>
      </c>
      <c r="D591" s="35" t="s">
        <v>17</v>
      </c>
      <c r="E591" s="43" t="s">
        <v>103</v>
      </c>
      <c r="F591" s="43" t="s">
        <v>103</v>
      </c>
      <c r="G591" s="37">
        <f>SUM(G592:G602)</f>
        <v>270.95999999999998</v>
      </c>
    </row>
    <row r="592" spans="1:7" x14ac:dyDescent="0.45">
      <c r="A592" s="40" t="s">
        <v>1886</v>
      </c>
      <c r="B592" s="40" t="s">
        <v>1887</v>
      </c>
      <c r="C592" s="41" t="s">
        <v>1888</v>
      </c>
      <c r="D592" s="41" t="s">
        <v>2025</v>
      </c>
      <c r="E592" s="41" t="s">
        <v>1893</v>
      </c>
      <c r="F592" s="41"/>
      <c r="G592" s="42"/>
    </row>
    <row r="593" spans="1:7" x14ac:dyDescent="0.45">
      <c r="A593" s="38" t="s">
        <v>2008</v>
      </c>
      <c r="B593" s="38"/>
      <c r="C593" s="39">
        <v>1</v>
      </c>
      <c r="D593" s="39">
        <v>2</v>
      </c>
      <c r="E593" s="39">
        <v>8</v>
      </c>
      <c r="F593" s="39"/>
      <c r="G593" s="39">
        <f>PRODUCT(C593:F593)</f>
        <v>16</v>
      </c>
    </row>
    <row r="594" spans="1:7" x14ac:dyDescent="0.45">
      <c r="A594" s="38"/>
      <c r="B594" s="38"/>
      <c r="C594" s="39">
        <v>1</v>
      </c>
      <c r="D594" s="39">
        <v>2</v>
      </c>
      <c r="E594" s="39">
        <v>28.5</v>
      </c>
      <c r="F594" s="39"/>
      <c r="G594" s="39">
        <f>PRODUCT(C594:F594)</f>
        <v>57</v>
      </c>
    </row>
    <row r="595" spans="1:7" x14ac:dyDescent="0.45">
      <c r="A595" s="38" t="s">
        <v>2026</v>
      </c>
      <c r="B595" s="38"/>
      <c r="C595" s="39">
        <v>4</v>
      </c>
      <c r="D595" s="39">
        <v>1.5</v>
      </c>
      <c r="E595" s="39">
        <v>5.2</v>
      </c>
      <c r="F595" s="39"/>
      <c r="G595" s="39">
        <f>PRODUCT(C595:F595)</f>
        <v>31.200000000000003</v>
      </c>
    </row>
    <row r="596" spans="1:7" x14ac:dyDescent="0.45">
      <c r="A596" s="38" t="s">
        <v>2017</v>
      </c>
      <c r="B596" s="38"/>
      <c r="C596" s="39">
        <v>1</v>
      </c>
      <c r="D596" s="39">
        <v>2</v>
      </c>
      <c r="E596" s="39">
        <v>10.199999999999999</v>
      </c>
      <c r="F596" s="39"/>
      <c r="G596" s="39">
        <f>PRODUCT(C596:F596)</f>
        <v>20.399999999999999</v>
      </c>
    </row>
    <row r="597" spans="1:7" x14ac:dyDescent="0.45">
      <c r="A597" s="38"/>
      <c r="B597" s="38"/>
      <c r="C597" s="39">
        <v>1</v>
      </c>
      <c r="D597" s="39">
        <v>2.1</v>
      </c>
      <c r="E597" s="39">
        <v>5</v>
      </c>
      <c r="F597" s="39"/>
      <c r="G597" s="39">
        <f>PRODUCT(C597:F597)</f>
        <v>10.5</v>
      </c>
    </row>
    <row r="598" spans="1:7" x14ac:dyDescent="0.45">
      <c r="A598" s="40" t="s">
        <v>1901</v>
      </c>
      <c r="B598" s="40" t="s">
        <v>1887</v>
      </c>
      <c r="C598" s="41" t="s">
        <v>1888</v>
      </c>
      <c r="D598" s="41" t="s">
        <v>1893</v>
      </c>
      <c r="E598" s="41" t="s">
        <v>1912</v>
      </c>
      <c r="F598" s="41"/>
      <c r="G598" s="42"/>
    </row>
    <row r="599" spans="1:7" x14ac:dyDescent="0.45">
      <c r="A599" s="38" t="s">
        <v>2008</v>
      </c>
      <c r="B599" s="38"/>
      <c r="C599" s="39">
        <v>1</v>
      </c>
      <c r="D599" s="39">
        <v>40</v>
      </c>
      <c r="E599" s="39">
        <v>2</v>
      </c>
      <c r="F599" s="39"/>
      <c r="G599" s="39">
        <f>PRODUCT(C599:F599)</f>
        <v>80</v>
      </c>
    </row>
    <row r="600" spans="1:7" x14ac:dyDescent="0.45">
      <c r="A600" s="38"/>
      <c r="B600" s="38"/>
      <c r="C600" s="39">
        <v>1</v>
      </c>
      <c r="D600" s="39">
        <v>10.199999999999999</v>
      </c>
      <c r="E600" s="39">
        <v>2</v>
      </c>
      <c r="F600" s="39"/>
      <c r="G600" s="39">
        <f>PRODUCT(C600:F600)</f>
        <v>20.399999999999999</v>
      </c>
    </row>
    <row r="601" spans="1:7" x14ac:dyDescent="0.45">
      <c r="A601" s="38" t="s">
        <v>2027</v>
      </c>
      <c r="B601" s="38"/>
      <c r="C601" s="39">
        <v>4</v>
      </c>
      <c r="D601" s="39">
        <v>5.2</v>
      </c>
      <c r="E601" s="39">
        <v>1.2</v>
      </c>
      <c r="F601" s="39"/>
      <c r="G601" s="39">
        <f>PRODUCT(C601:F601)</f>
        <v>24.96</v>
      </c>
    </row>
    <row r="602" spans="1:7" x14ac:dyDescent="0.45">
      <c r="A602" s="38" t="s">
        <v>2017</v>
      </c>
      <c r="B602" s="38"/>
      <c r="C602" s="39">
        <v>1</v>
      </c>
      <c r="D602" s="39">
        <v>2.1</v>
      </c>
      <c r="E602" s="39">
        <v>5</v>
      </c>
      <c r="F602" s="39"/>
      <c r="G602" s="39">
        <f>PRODUCT(C602:F602)</f>
        <v>10.5</v>
      </c>
    </row>
    <row r="604" spans="1:7" ht="45" customHeight="1" x14ac:dyDescent="0.45">
      <c r="A604" s="35" t="s">
        <v>2028</v>
      </c>
      <c r="B604" s="36" t="s">
        <v>1841</v>
      </c>
      <c r="C604" s="35" t="s">
        <v>104</v>
      </c>
      <c r="D604" s="35" t="s">
        <v>17</v>
      </c>
      <c r="E604" s="43" t="s">
        <v>105</v>
      </c>
      <c r="F604" s="43" t="s">
        <v>105</v>
      </c>
      <c r="G604" s="37">
        <f>SUM(G605:G615)</f>
        <v>129.81</v>
      </c>
    </row>
    <row r="605" spans="1:7" x14ac:dyDescent="0.45">
      <c r="A605" s="40" t="s">
        <v>1886</v>
      </c>
      <c r="B605" s="40" t="s">
        <v>1887</v>
      </c>
      <c r="C605" s="41" t="s">
        <v>2029</v>
      </c>
      <c r="D605" s="41"/>
      <c r="E605" s="41"/>
      <c r="F605" s="41"/>
      <c r="G605" s="42"/>
    </row>
    <row r="606" spans="1:7" x14ac:dyDescent="0.45">
      <c r="A606" s="38">
        <v>2.1</v>
      </c>
      <c r="B606" s="38"/>
      <c r="C606" s="39">
        <v>11.57</v>
      </c>
      <c r="D606" s="39"/>
      <c r="E606" s="39"/>
      <c r="F606" s="39"/>
      <c r="G606" s="39">
        <f t="shared" ref="G606:G611" si="24">PRODUCT(C606:F606)</f>
        <v>11.57</v>
      </c>
    </row>
    <row r="607" spans="1:7" x14ac:dyDescent="0.45">
      <c r="A607" s="38">
        <v>2.2999999999999998</v>
      </c>
      <c r="B607" s="38"/>
      <c r="C607" s="39">
        <v>5.73</v>
      </c>
      <c r="D607" s="39"/>
      <c r="E607" s="39"/>
      <c r="F607" s="39"/>
      <c r="G607" s="39">
        <f t="shared" si="24"/>
        <v>5.73</v>
      </c>
    </row>
    <row r="608" spans="1:7" x14ac:dyDescent="0.45">
      <c r="A608" s="38">
        <v>2.5</v>
      </c>
      <c r="B608" s="38"/>
      <c r="C608" s="39">
        <v>5.69</v>
      </c>
      <c r="D608" s="39"/>
      <c r="E608" s="39"/>
      <c r="F608" s="39"/>
      <c r="G608" s="39">
        <f t="shared" si="24"/>
        <v>5.69</v>
      </c>
    </row>
    <row r="609" spans="1:7" x14ac:dyDescent="0.45">
      <c r="A609" s="38">
        <v>2.8</v>
      </c>
      <c r="B609" s="38"/>
      <c r="C609" s="39">
        <v>11.26</v>
      </c>
      <c r="D609" s="39"/>
      <c r="E609" s="39"/>
      <c r="F609" s="39"/>
      <c r="G609" s="39">
        <f t="shared" si="24"/>
        <v>11.26</v>
      </c>
    </row>
    <row r="610" spans="1:7" x14ac:dyDescent="0.45">
      <c r="A610" s="38">
        <v>133</v>
      </c>
      <c r="B610" s="38"/>
      <c r="C610" s="39">
        <v>14.31</v>
      </c>
      <c r="D610" s="39"/>
      <c r="E610" s="39"/>
      <c r="F610" s="39"/>
      <c r="G610" s="39">
        <f t="shared" si="24"/>
        <v>14.31</v>
      </c>
    </row>
    <row r="611" spans="1:7" x14ac:dyDescent="0.45">
      <c r="A611" s="38">
        <v>134</v>
      </c>
      <c r="B611" s="38"/>
      <c r="C611" s="39">
        <v>22.86</v>
      </c>
      <c r="D611" s="39"/>
      <c r="E611" s="39"/>
      <c r="F611" s="39"/>
      <c r="G611" s="39">
        <f t="shared" si="24"/>
        <v>22.86</v>
      </c>
    </row>
    <row r="612" spans="1:7" x14ac:dyDescent="0.45">
      <c r="A612" s="40" t="s">
        <v>1889</v>
      </c>
      <c r="B612" s="40" t="s">
        <v>1887</v>
      </c>
      <c r="C612" s="41" t="s">
        <v>1888</v>
      </c>
      <c r="D612" s="41"/>
      <c r="E612" s="41"/>
      <c r="F612" s="41"/>
      <c r="G612" s="42"/>
    </row>
    <row r="613" spans="1:7" x14ac:dyDescent="0.45">
      <c r="A613" s="38">
        <v>431</v>
      </c>
      <c r="B613" s="38"/>
      <c r="C613" s="39">
        <v>17.23</v>
      </c>
      <c r="D613" s="39"/>
      <c r="E613" s="39"/>
      <c r="F613" s="39"/>
      <c r="G613" s="39">
        <f>PRODUCT(C613:F613)</f>
        <v>17.23</v>
      </c>
    </row>
    <row r="614" spans="1:7" x14ac:dyDescent="0.45">
      <c r="A614" s="38">
        <v>432</v>
      </c>
      <c r="B614" s="38"/>
      <c r="C614" s="39">
        <v>23.65</v>
      </c>
      <c r="D614" s="39"/>
      <c r="E614" s="39"/>
      <c r="F614" s="39"/>
      <c r="G614" s="39">
        <f>PRODUCT(C614:F614)</f>
        <v>23.65</v>
      </c>
    </row>
    <row r="615" spans="1:7" x14ac:dyDescent="0.45">
      <c r="A615" s="38">
        <v>3.5</v>
      </c>
      <c r="B615" s="38"/>
      <c r="C615" s="39">
        <v>17.510000000000002</v>
      </c>
      <c r="D615" s="39"/>
      <c r="E615" s="39"/>
      <c r="F615" s="39"/>
      <c r="G615" s="39">
        <f>PRODUCT(C615:F615)</f>
        <v>17.510000000000002</v>
      </c>
    </row>
    <row r="617" spans="1:7" ht="45" customHeight="1" x14ac:dyDescent="0.45">
      <c r="A617" s="35" t="s">
        <v>2030</v>
      </c>
      <c r="B617" s="36" t="s">
        <v>1841</v>
      </c>
      <c r="C617" s="35" t="s">
        <v>106</v>
      </c>
      <c r="D617" s="35" t="s">
        <v>17</v>
      </c>
      <c r="E617" s="43" t="s">
        <v>107</v>
      </c>
      <c r="F617" s="43" t="s">
        <v>107</v>
      </c>
      <c r="G617" s="37">
        <f>SUM(G618:G618)</f>
        <v>555.1</v>
      </c>
    </row>
    <row r="618" spans="1:7" x14ac:dyDescent="0.45">
      <c r="A618" s="38"/>
      <c r="B618" s="38"/>
      <c r="C618" s="39">
        <v>1</v>
      </c>
      <c r="D618" s="39">
        <v>13</v>
      </c>
      <c r="E618" s="39">
        <v>42.7</v>
      </c>
      <c r="F618" s="39"/>
      <c r="G618" s="39">
        <f>PRODUCT(C618:F618)</f>
        <v>555.1</v>
      </c>
    </row>
    <row r="620" spans="1:7" ht="45" customHeight="1" x14ac:dyDescent="0.45">
      <c r="A620" s="35" t="s">
        <v>2031</v>
      </c>
      <c r="B620" s="36" t="s">
        <v>1841</v>
      </c>
      <c r="C620" s="35" t="s">
        <v>108</v>
      </c>
      <c r="D620" s="35" t="s">
        <v>17</v>
      </c>
      <c r="E620" s="43" t="s">
        <v>109</v>
      </c>
      <c r="F620" s="43" t="s">
        <v>109</v>
      </c>
      <c r="G620" s="37">
        <f>SUM(G621:G622)</f>
        <v>573.37249999999995</v>
      </c>
    </row>
    <row r="621" spans="1:7" x14ac:dyDescent="0.45">
      <c r="A621" s="38" t="s">
        <v>1886</v>
      </c>
      <c r="B621" s="38"/>
      <c r="C621" s="39">
        <v>1</v>
      </c>
      <c r="D621" s="39">
        <v>47.3</v>
      </c>
      <c r="E621" s="39">
        <v>12.75</v>
      </c>
      <c r="F621" s="39"/>
      <c r="G621" s="39">
        <f>PRODUCT(C621:F621)</f>
        <v>603.07499999999993</v>
      </c>
    </row>
    <row r="622" spans="1:7" x14ac:dyDescent="0.45">
      <c r="A622" s="38"/>
      <c r="B622" s="38"/>
      <c r="C622" s="39">
        <v>-1</v>
      </c>
      <c r="D622" s="39">
        <v>5.45</v>
      </c>
      <c r="E622" s="39">
        <v>5.45</v>
      </c>
      <c r="F622" s="39"/>
      <c r="G622" s="39">
        <f>PRODUCT(C622:F622)</f>
        <v>-29.702500000000001</v>
      </c>
    </row>
    <row r="624" spans="1:7" ht="45" customHeight="1" x14ac:dyDescent="0.45">
      <c r="A624" s="35" t="s">
        <v>2032</v>
      </c>
      <c r="B624" s="36" t="s">
        <v>1841</v>
      </c>
      <c r="C624" s="35" t="s">
        <v>110</v>
      </c>
      <c r="D624" s="35" t="s">
        <v>17</v>
      </c>
      <c r="E624" s="43" t="s">
        <v>111</v>
      </c>
      <c r="F624" s="43" t="s">
        <v>111</v>
      </c>
      <c r="G624" s="37">
        <f>SUM(G625:G688)</f>
        <v>1085.5400000000004</v>
      </c>
    </row>
    <row r="625" spans="1:7" x14ac:dyDescent="0.45">
      <c r="A625" s="40" t="s">
        <v>1911</v>
      </c>
      <c r="B625" s="40" t="s">
        <v>1887</v>
      </c>
      <c r="C625" s="41" t="s">
        <v>1888</v>
      </c>
      <c r="D625" s="41" t="s">
        <v>2029</v>
      </c>
      <c r="E625" s="41"/>
      <c r="F625" s="41"/>
      <c r="G625" s="42"/>
    </row>
    <row r="626" spans="1:7" x14ac:dyDescent="0.45">
      <c r="A626" s="38">
        <v>431</v>
      </c>
      <c r="B626" s="38"/>
      <c r="C626" s="39">
        <v>1</v>
      </c>
      <c r="D626" s="39">
        <v>16.739999999999998</v>
      </c>
      <c r="E626" s="39"/>
      <c r="F626" s="39"/>
      <c r="G626" s="39">
        <f>PRODUCT(C626:F626)</f>
        <v>16.739999999999998</v>
      </c>
    </row>
    <row r="627" spans="1:7" x14ac:dyDescent="0.45">
      <c r="A627" s="38">
        <v>432</v>
      </c>
      <c r="B627" s="38"/>
      <c r="C627" s="39">
        <v>1</v>
      </c>
      <c r="D627" s="39">
        <v>22.81</v>
      </c>
      <c r="E627" s="39"/>
      <c r="F627" s="39"/>
      <c r="G627" s="39">
        <f>PRODUCT(C627:F627)</f>
        <v>22.81</v>
      </c>
    </row>
    <row r="628" spans="1:7" x14ac:dyDescent="0.45">
      <c r="A628" s="40" t="s">
        <v>1901</v>
      </c>
      <c r="B628" s="40" t="s">
        <v>1887</v>
      </c>
      <c r="C628" s="41" t="s">
        <v>1888</v>
      </c>
      <c r="D628" s="41" t="s">
        <v>2029</v>
      </c>
      <c r="E628" s="41"/>
      <c r="F628" s="41"/>
      <c r="G628" s="42"/>
    </row>
    <row r="629" spans="1:7" x14ac:dyDescent="0.45">
      <c r="A629" s="38">
        <v>133</v>
      </c>
      <c r="B629" s="38"/>
      <c r="C629" s="39">
        <v>1</v>
      </c>
      <c r="D629" s="39">
        <v>13.91</v>
      </c>
      <c r="E629" s="39"/>
      <c r="F629" s="39"/>
      <c r="G629" s="39">
        <f t="shared" ref="G629:G634" si="25">PRODUCT(C629:F629)</f>
        <v>13.91</v>
      </c>
    </row>
    <row r="630" spans="1:7" x14ac:dyDescent="0.45">
      <c r="A630" s="38">
        <v>134</v>
      </c>
      <c r="B630" s="38"/>
      <c r="C630" s="39">
        <v>1</v>
      </c>
      <c r="D630" s="39">
        <v>22.51</v>
      </c>
      <c r="E630" s="39"/>
      <c r="F630" s="39"/>
      <c r="G630" s="39">
        <f t="shared" si="25"/>
        <v>22.51</v>
      </c>
    </row>
    <row r="631" spans="1:7" x14ac:dyDescent="0.45">
      <c r="A631" s="38">
        <v>2.1</v>
      </c>
      <c r="B631" s="38"/>
      <c r="C631" s="39">
        <v>1</v>
      </c>
      <c r="D631" s="39">
        <v>12.11</v>
      </c>
      <c r="E631" s="39"/>
      <c r="F631" s="39"/>
      <c r="G631" s="39">
        <f t="shared" si="25"/>
        <v>12.11</v>
      </c>
    </row>
    <row r="632" spans="1:7" x14ac:dyDescent="0.45">
      <c r="A632" s="38">
        <v>2.2999999999999998</v>
      </c>
      <c r="B632" s="38"/>
      <c r="C632" s="39">
        <v>1</v>
      </c>
      <c r="D632" s="39">
        <v>5.88</v>
      </c>
      <c r="E632" s="39"/>
      <c r="F632" s="39"/>
      <c r="G632" s="39">
        <f t="shared" si="25"/>
        <v>5.88</v>
      </c>
    </row>
    <row r="633" spans="1:7" x14ac:dyDescent="0.45">
      <c r="A633" s="38">
        <v>2.5</v>
      </c>
      <c r="B633" s="38"/>
      <c r="C633" s="39">
        <v>1</v>
      </c>
      <c r="D633" s="39">
        <v>5.4</v>
      </c>
      <c r="E633" s="39"/>
      <c r="F633" s="39"/>
      <c r="G633" s="39">
        <f t="shared" si="25"/>
        <v>5.4</v>
      </c>
    </row>
    <row r="634" spans="1:7" x14ac:dyDescent="0.45">
      <c r="A634" s="38">
        <v>2.8</v>
      </c>
      <c r="B634" s="38"/>
      <c r="C634" s="39">
        <v>1</v>
      </c>
      <c r="D634" s="39">
        <v>11.37</v>
      </c>
      <c r="E634" s="39"/>
      <c r="F634" s="39"/>
      <c r="G634" s="39">
        <f t="shared" si="25"/>
        <v>11.37</v>
      </c>
    </row>
    <row r="635" spans="1:7" x14ac:dyDescent="0.45">
      <c r="A635" s="40" t="s">
        <v>1911</v>
      </c>
      <c r="B635" s="40" t="s">
        <v>1887</v>
      </c>
      <c r="C635" s="41" t="s">
        <v>1888</v>
      </c>
      <c r="D635" s="41" t="s">
        <v>2029</v>
      </c>
      <c r="E635" s="41"/>
      <c r="F635" s="41"/>
      <c r="G635" s="42"/>
    </row>
    <row r="636" spans="1:7" x14ac:dyDescent="0.45">
      <c r="A636" s="38">
        <v>111</v>
      </c>
      <c r="B636" s="38"/>
      <c r="C636" s="39">
        <v>1</v>
      </c>
      <c r="D636" s="39">
        <v>20.82</v>
      </c>
      <c r="E636" s="39"/>
      <c r="F636" s="39"/>
      <c r="G636" s="39">
        <f t="shared" ref="G636:G662" si="26">PRODUCT(C636:F636)</f>
        <v>20.82</v>
      </c>
    </row>
    <row r="637" spans="1:7" x14ac:dyDescent="0.45">
      <c r="A637" s="38">
        <v>2.4</v>
      </c>
      <c r="B637" s="38"/>
      <c r="C637" s="39">
        <v>1</v>
      </c>
      <c r="D637" s="39">
        <v>15.94</v>
      </c>
      <c r="E637" s="39"/>
      <c r="F637" s="39"/>
      <c r="G637" s="39">
        <f t="shared" si="26"/>
        <v>15.94</v>
      </c>
    </row>
    <row r="638" spans="1:7" x14ac:dyDescent="0.45">
      <c r="A638" s="38">
        <v>321</v>
      </c>
      <c r="B638" s="38"/>
      <c r="C638" s="39">
        <v>1</v>
      </c>
      <c r="D638" s="39">
        <v>17.489999999999998</v>
      </c>
      <c r="E638" s="39"/>
      <c r="F638" s="39"/>
      <c r="G638" s="39">
        <f t="shared" si="26"/>
        <v>17.489999999999998</v>
      </c>
    </row>
    <row r="639" spans="1:7" x14ac:dyDescent="0.45">
      <c r="A639" s="38">
        <v>322</v>
      </c>
      <c r="B639" s="38"/>
      <c r="C639" s="39">
        <v>1</v>
      </c>
      <c r="D639" s="39">
        <v>16.46</v>
      </c>
      <c r="E639" s="39"/>
      <c r="F639" s="39"/>
      <c r="G639" s="39">
        <f t="shared" si="26"/>
        <v>16.46</v>
      </c>
    </row>
    <row r="640" spans="1:7" x14ac:dyDescent="0.45">
      <c r="A640" s="38">
        <v>323</v>
      </c>
      <c r="B640" s="38"/>
      <c r="C640" s="39">
        <v>1</v>
      </c>
      <c r="D640" s="39">
        <v>17</v>
      </c>
      <c r="E640" s="39"/>
      <c r="F640" s="39"/>
      <c r="G640" s="39">
        <f t="shared" si="26"/>
        <v>17</v>
      </c>
    </row>
    <row r="641" spans="1:7" x14ac:dyDescent="0.45">
      <c r="A641" s="38">
        <v>324</v>
      </c>
      <c r="B641" s="38"/>
      <c r="C641" s="39">
        <v>1</v>
      </c>
      <c r="D641" s="39">
        <v>17</v>
      </c>
      <c r="E641" s="39"/>
      <c r="F641" s="39"/>
      <c r="G641" s="39">
        <f t="shared" si="26"/>
        <v>17</v>
      </c>
    </row>
    <row r="642" spans="1:7" x14ac:dyDescent="0.45">
      <c r="A642" s="38">
        <v>325</v>
      </c>
      <c r="B642" s="38"/>
      <c r="C642" s="39">
        <v>1</v>
      </c>
      <c r="D642" s="39">
        <v>16.97</v>
      </c>
      <c r="E642" s="39"/>
      <c r="F642" s="39"/>
      <c r="G642" s="39">
        <f t="shared" si="26"/>
        <v>16.97</v>
      </c>
    </row>
    <row r="643" spans="1:7" x14ac:dyDescent="0.45">
      <c r="A643" s="38">
        <v>326</v>
      </c>
      <c r="B643" s="38"/>
      <c r="C643" s="39">
        <v>1</v>
      </c>
      <c r="D643" s="39">
        <v>16.52</v>
      </c>
      <c r="E643" s="39"/>
      <c r="F643" s="39"/>
      <c r="G643" s="39">
        <f t="shared" si="26"/>
        <v>16.52</v>
      </c>
    </row>
    <row r="644" spans="1:7" x14ac:dyDescent="0.45">
      <c r="A644" s="38">
        <v>327</v>
      </c>
      <c r="B644" s="38"/>
      <c r="C644" s="39">
        <v>1</v>
      </c>
      <c r="D644" s="39">
        <v>17.13</v>
      </c>
      <c r="E644" s="39"/>
      <c r="F644" s="39"/>
      <c r="G644" s="39">
        <f t="shared" si="26"/>
        <v>17.13</v>
      </c>
    </row>
    <row r="645" spans="1:7" x14ac:dyDescent="0.45">
      <c r="A645" s="38">
        <v>331</v>
      </c>
      <c r="B645" s="38"/>
      <c r="C645" s="39">
        <v>1</v>
      </c>
      <c r="D645" s="39">
        <v>16.97</v>
      </c>
      <c r="E645" s="39"/>
      <c r="F645" s="39"/>
      <c r="G645" s="39">
        <f t="shared" si="26"/>
        <v>16.97</v>
      </c>
    </row>
    <row r="646" spans="1:7" x14ac:dyDescent="0.45">
      <c r="A646" s="38">
        <v>332</v>
      </c>
      <c r="B646" s="38"/>
      <c r="C646" s="39">
        <v>1</v>
      </c>
      <c r="D646" s="39">
        <v>17.97</v>
      </c>
      <c r="E646" s="39"/>
      <c r="F646" s="39"/>
      <c r="G646" s="39">
        <f t="shared" si="26"/>
        <v>17.97</v>
      </c>
    </row>
    <row r="647" spans="1:7" x14ac:dyDescent="0.45">
      <c r="A647" s="38">
        <v>333</v>
      </c>
      <c r="B647" s="38"/>
      <c r="C647" s="39">
        <v>1</v>
      </c>
      <c r="D647" s="39">
        <v>15.98</v>
      </c>
      <c r="E647" s="39"/>
      <c r="F647" s="39"/>
      <c r="G647" s="39">
        <f t="shared" si="26"/>
        <v>15.98</v>
      </c>
    </row>
    <row r="648" spans="1:7" x14ac:dyDescent="0.45">
      <c r="A648" s="38">
        <v>334</v>
      </c>
      <c r="B648" s="38"/>
      <c r="C648" s="39">
        <v>1</v>
      </c>
      <c r="D648" s="39">
        <v>16.97</v>
      </c>
      <c r="E648" s="39"/>
      <c r="F648" s="39"/>
      <c r="G648" s="39">
        <f t="shared" si="26"/>
        <v>16.97</v>
      </c>
    </row>
    <row r="649" spans="1:7" x14ac:dyDescent="0.45">
      <c r="A649" s="38">
        <v>335</v>
      </c>
      <c r="B649" s="38"/>
      <c r="C649" s="39">
        <v>1</v>
      </c>
      <c r="D649" s="39">
        <v>17</v>
      </c>
      <c r="E649" s="39"/>
      <c r="F649" s="39"/>
      <c r="G649" s="39">
        <f t="shared" si="26"/>
        <v>17</v>
      </c>
    </row>
    <row r="650" spans="1:7" x14ac:dyDescent="0.45">
      <c r="A650" s="38">
        <v>341</v>
      </c>
      <c r="B650" s="38"/>
      <c r="C650" s="39">
        <v>1</v>
      </c>
      <c r="D650" s="39">
        <v>17.2</v>
      </c>
      <c r="E650" s="39"/>
      <c r="F650" s="39"/>
      <c r="G650" s="39">
        <f t="shared" si="26"/>
        <v>17.2</v>
      </c>
    </row>
    <row r="651" spans="1:7" x14ac:dyDescent="0.45">
      <c r="A651" s="38">
        <v>342</v>
      </c>
      <c r="B651" s="38"/>
      <c r="C651" s="39">
        <v>1</v>
      </c>
      <c r="D651" s="39">
        <v>16.97</v>
      </c>
      <c r="E651" s="39"/>
      <c r="F651" s="39"/>
      <c r="G651" s="39">
        <f t="shared" si="26"/>
        <v>16.97</v>
      </c>
    </row>
    <row r="652" spans="1:7" x14ac:dyDescent="0.45">
      <c r="A652" s="38">
        <v>3.5</v>
      </c>
      <c r="B652" s="38"/>
      <c r="C652" s="39">
        <v>1</v>
      </c>
      <c r="D652" s="39">
        <v>16.989999999999998</v>
      </c>
      <c r="E652" s="39"/>
      <c r="F652" s="39"/>
      <c r="G652" s="39">
        <f t="shared" si="26"/>
        <v>16.989999999999998</v>
      </c>
    </row>
    <row r="653" spans="1:7" x14ac:dyDescent="0.45">
      <c r="A653" s="38">
        <v>421</v>
      </c>
      <c r="B653" s="38"/>
      <c r="C653" s="39">
        <v>1</v>
      </c>
      <c r="D653" s="39">
        <v>16.66</v>
      </c>
      <c r="E653" s="39"/>
      <c r="F653" s="39"/>
      <c r="G653" s="39">
        <f t="shared" si="26"/>
        <v>16.66</v>
      </c>
    </row>
    <row r="654" spans="1:7" x14ac:dyDescent="0.45">
      <c r="A654" s="38">
        <v>422</v>
      </c>
      <c r="B654" s="38"/>
      <c r="C654" s="39">
        <v>1</v>
      </c>
      <c r="D654" s="39">
        <v>16.510000000000002</v>
      </c>
      <c r="E654" s="39"/>
      <c r="F654" s="39"/>
      <c r="G654" s="39">
        <f t="shared" si="26"/>
        <v>16.510000000000002</v>
      </c>
    </row>
    <row r="655" spans="1:7" x14ac:dyDescent="0.45">
      <c r="A655" s="38">
        <v>423</v>
      </c>
      <c r="B655" s="38"/>
      <c r="C655" s="39">
        <v>1</v>
      </c>
      <c r="D655" s="39">
        <v>16.47</v>
      </c>
      <c r="E655" s="39"/>
      <c r="F655" s="39"/>
      <c r="G655" s="39">
        <f t="shared" si="26"/>
        <v>16.47</v>
      </c>
    </row>
    <row r="656" spans="1:7" x14ac:dyDescent="0.45">
      <c r="A656" s="38">
        <v>424</v>
      </c>
      <c r="B656" s="38"/>
      <c r="C656" s="39">
        <v>1</v>
      </c>
      <c r="D656" s="39">
        <v>16.66</v>
      </c>
      <c r="E656" s="39"/>
      <c r="F656" s="39"/>
      <c r="G656" s="39">
        <f t="shared" si="26"/>
        <v>16.66</v>
      </c>
    </row>
    <row r="657" spans="1:7" x14ac:dyDescent="0.45">
      <c r="A657" s="38">
        <v>511</v>
      </c>
      <c r="B657" s="38"/>
      <c r="C657" s="39">
        <v>1</v>
      </c>
      <c r="D657" s="39">
        <v>1.96</v>
      </c>
      <c r="E657" s="39"/>
      <c r="F657" s="39"/>
      <c r="G657" s="39">
        <f t="shared" si="26"/>
        <v>1.96</v>
      </c>
    </row>
    <row r="658" spans="1:7" x14ac:dyDescent="0.45">
      <c r="A658" s="38">
        <v>512</v>
      </c>
      <c r="B658" s="38"/>
      <c r="C658" s="39">
        <v>1</v>
      </c>
      <c r="D658" s="39">
        <v>1.96</v>
      </c>
      <c r="E658" s="39"/>
      <c r="F658" s="39"/>
      <c r="G658" s="39">
        <f t="shared" si="26"/>
        <v>1.96</v>
      </c>
    </row>
    <row r="659" spans="1:7" x14ac:dyDescent="0.45">
      <c r="A659" s="38" t="s">
        <v>1979</v>
      </c>
      <c r="B659" s="38"/>
      <c r="C659" s="39">
        <v>1</v>
      </c>
      <c r="D659" s="39">
        <v>17.55</v>
      </c>
      <c r="E659" s="39"/>
      <c r="F659" s="39"/>
      <c r="G659" s="39">
        <f t="shared" si="26"/>
        <v>17.55</v>
      </c>
    </row>
    <row r="660" spans="1:7" x14ac:dyDescent="0.45">
      <c r="A660" s="38" t="s">
        <v>2033</v>
      </c>
      <c r="B660" s="38"/>
      <c r="C660" s="39">
        <v>1</v>
      </c>
      <c r="D660" s="39">
        <v>68.08</v>
      </c>
      <c r="E660" s="39"/>
      <c r="F660" s="39"/>
      <c r="G660" s="39">
        <f t="shared" si="26"/>
        <v>68.08</v>
      </c>
    </row>
    <row r="661" spans="1:7" x14ac:dyDescent="0.45">
      <c r="A661" s="38" t="s">
        <v>2016</v>
      </c>
      <c r="B661" s="38"/>
      <c r="C661" s="39">
        <v>1</v>
      </c>
      <c r="D661" s="39">
        <v>50.7</v>
      </c>
      <c r="E661" s="39"/>
      <c r="F661" s="39"/>
      <c r="G661" s="39">
        <f t="shared" si="26"/>
        <v>50.7</v>
      </c>
    </row>
    <row r="662" spans="1:7" x14ac:dyDescent="0.45">
      <c r="A662" s="38" t="s">
        <v>2034</v>
      </c>
      <c r="B662" s="38"/>
      <c r="C662" s="39">
        <v>1</v>
      </c>
      <c r="D662" s="39">
        <v>5.6</v>
      </c>
      <c r="E662" s="39"/>
      <c r="F662" s="39"/>
      <c r="G662" s="39">
        <f t="shared" si="26"/>
        <v>5.6</v>
      </c>
    </row>
    <row r="663" spans="1:7" x14ac:dyDescent="0.45">
      <c r="A663" s="38"/>
      <c r="B663" s="38"/>
      <c r="C663" s="39"/>
      <c r="D663" s="39"/>
      <c r="E663" s="39"/>
      <c r="F663" s="39"/>
      <c r="G663" s="39">
        <v>0</v>
      </c>
    </row>
    <row r="664" spans="1:7" x14ac:dyDescent="0.45">
      <c r="A664" s="40" t="s">
        <v>1901</v>
      </c>
      <c r="B664" s="40" t="s">
        <v>1887</v>
      </c>
      <c r="C664" s="41" t="s">
        <v>1888</v>
      </c>
      <c r="D664" s="41" t="s">
        <v>2029</v>
      </c>
      <c r="E664" s="41"/>
      <c r="F664" s="41"/>
      <c r="G664" s="42"/>
    </row>
    <row r="665" spans="1:7" x14ac:dyDescent="0.45">
      <c r="A665" s="38">
        <v>112</v>
      </c>
      <c r="B665" s="38"/>
      <c r="C665" s="39">
        <v>1</v>
      </c>
      <c r="D665" s="39">
        <v>20.82</v>
      </c>
      <c r="E665" s="39"/>
      <c r="F665" s="39"/>
      <c r="G665" s="39">
        <f t="shared" ref="G665:G688" si="27">PRODUCT(C665:F665)</f>
        <v>20.82</v>
      </c>
    </row>
    <row r="666" spans="1:7" x14ac:dyDescent="0.45">
      <c r="A666" s="38">
        <v>125</v>
      </c>
      <c r="B666" s="38"/>
      <c r="C666" s="39">
        <v>1</v>
      </c>
      <c r="D666" s="39">
        <v>16.62</v>
      </c>
      <c r="E666" s="39"/>
      <c r="F666" s="39"/>
      <c r="G666" s="39">
        <f t="shared" si="27"/>
        <v>16.62</v>
      </c>
    </row>
    <row r="667" spans="1:7" x14ac:dyDescent="0.45">
      <c r="A667" s="38">
        <v>126</v>
      </c>
      <c r="B667" s="38"/>
      <c r="C667" s="39">
        <v>1</v>
      </c>
      <c r="D667" s="39">
        <v>16.600000000000001</v>
      </c>
      <c r="E667" s="39"/>
      <c r="F667" s="39"/>
      <c r="G667" s="39">
        <f t="shared" si="27"/>
        <v>16.600000000000001</v>
      </c>
    </row>
    <row r="668" spans="1:7" x14ac:dyDescent="0.45">
      <c r="A668" s="38">
        <v>127</v>
      </c>
      <c r="B668" s="38"/>
      <c r="C668" s="39">
        <v>1</v>
      </c>
      <c r="D668" s="39">
        <v>16.43</v>
      </c>
      <c r="E668" s="39"/>
      <c r="F668" s="39"/>
      <c r="G668" s="39">
        <f t="shared" si="27"/>
        <v>16.43</v>
      </c>
    </row>
    <row r="669" spans="1:7" x14ac:dyDescent="0.45">
      <c r="A669" s="38">
        <v>128</v>
      </c>
      <c r="B669" s="38"/>
      <c r="C669" s="39">
        <v>1</v>
      </c>
      <c r="D669" s="39">
        <v>16.66</v>
      </c>
      <c r="E669" s="39"/>
      <c r="F669" s="39"/>
      <c r="G669" s="39">
        <f t="shared" si="27"/>
        <v>16.66</v>
      </c>
    </row>
    <row r="670" spans="1:7" x14ac:dyDescent="0.45">
      <c r="A670" s="38">
        <v>2.2000000000000002</v>
      </c>
      <c r="B670" s="38"/>
      <c r="C670" s="39">
        <v>1</v>
      </c>
      <c r="D670" s="39">
        <v>14</v>
      </c>
      <c r="E670" s="39"/>
      <c r="F670" s="39"/>
      <c r="G670" s="39">
        <f t="shared" si="27"/>
        <v>14</v>
      </c>
    </row>
    <row r="671" spans="1:7" x14ac:dyDescent="0.45">
      <c r="A671" s="38">
        <v>2.6</v>
      </c>
      <c r="B671" s="38"/>
      <c r="C671" s="39">
        <v>1</v>
      </c>
      <c r="D671" s="39">
        <v>18.920000000000002</v>
      </c>
      <c r="E671" s="39"/>
      <c r="F671" s="39"/>
      <c r="G671" s="39">
        <f t="shared" si="27"/>
        <v>18.920000000000002</v>
      </c>
    </row>
    <row r="672" spans="1:7" x14ac:dyDescent="0.45">
      <c r="A672" s="38">
        <v>2.7</v>
      </c>
      <c r="B672" s="38"/>
      <c r="C672" s="39">
        <v>1</v>
      </c>
      <c r="D672" s="39">
        <v>16.97</v>
      </c>
      <c r="E672" s="39"/>
      <c r="F672" s="39"/>
      <c r="G672" s="39">
        <f t="shared" si="27"/>
        <v>16.97</v>
      </c>
    </row>
    <row r="673" spans="1:7" x14ac:dyDescent="0.45">
      <c r="A673" s="38">
        <v>311</v>
      </c>
      <c r="B673" s="38"/>
      <c r="C673" s="39">
        <v>1</v>
      </c>
      <c r="D673" s="39">
        <v>17.489999999999998</v>
      </c>
      <c r="E673" s="39"/>
      <c r="F673" s="39"/>
      <c r="G673" s="39">
        <f t="shared" si="27"/>
        <v>17.489999999999998</v>
      </c>
    </row>
    <row r="674" spans="1:7" x14ac:dyDescent="0.45">
      <c r="A674" s="38">
        <v>312</v>
      </c>
      <c r="B674" s="38"/>
      <c r="C674" s="39">
        <v>1</v>
      </c>
      <c r="D674" s="39">
        <v>16.5</v>
      </c>
      <c r="E674" s="39"/>
      <c r="F674" s="39"/>
      <c r="G674" s="39">
        <f t="shared" si="27"/>
        <v>16.5</v>
      </c>
    </row>
    <row r="675" spans="1:7" x14ac:dyDescent="0.45">
      <c r="A675" s="38">
        <v>313</v>
      </c>
      <c r="B675" s="38"/>
      <c r="C675" s="39">
        <v>1</v>
      </c>
      <c r="D675" s="39">
        <v>17</v>
      </c>
      <c r="E675" s="39"/>
      <c r="F675" s="39"/>
      <c r="G675" s="39">
        <f t="shared" si="27"/>
        <v>17</v>
      </c>
    </row>
    <row r="676" spans="1:7" x14ac:dyDescent="0.45">
      <c r="A676" s="38">
        <v>314</v>
      </c>
      <c r="B676" s="38"/>
      <c r="C676" s="39">
        <v>1</v>
      </c>
      <c r="D676" s="39">
        <v>16.97</v>
      </c>
      <c r="E676" s="39"/>
      <c r="F676" s="39"/>
      <c r="G676" s="39">
        <f t="shared" si="27"/>
        <v>16.97</v>
      </c>
    </row>
    <row r="677" spans="1:7" x14ac:dyDescent="0.45">
      <c r="A677" s="38">
        <v>315</v>
      </c>
      <c r="B677" s="38"/>
      <c r="C677" s="39">
        <v>1</v>
      </c>
      <c r="D677" s="39">
        <v>16.97</v>
      </c>
      <c r="E677" s="39"/>
      <c r="F677" s="39"/>
      <c r="G677" s="39">
        <f t="shared" si="27"/>
        <v>16.97</v>
      </c>
    </row>
    <row r="678" spans="1:7" x14ac:dyDescent="0.45">
      <c r="A678" s="38">
        <v>316</v>
      </c>
      <c r="B678" s="38"/>
      <c r="C678" s="39">
        <v>1</v>
      </c>
      <c r="D678" s="39">
        <v>17.72</v>
      </c>
      <c r="E678" s="39"/>
      <c r="F678" s="39"/>
      <c r="G678" s="39">
        <f t="shared" si="27"/>
        <v>17.72</v>
      </c>
    </row>
    <row r="679" spans="1:7" x14ac:dyDescent="0.45">
      <c r="A679" s="38">
        <v>317</v>
      </c>
      <c r="B679" s="38"/>
      <c r="C679" s="39">
        <v>1</v>
      </c>
      <c r="D679" s="39">
        <v>16.52</v>
      </c>
      <c r="E679" s="39"/>
      <c r="F679" s="39"/>
      <c r="G679" s="39">
        <f t="shared" si="27"/>
        <v>16.52</v>
      </c>
    </row>
    <row r="680" spans="1:7" x14ac:dyDescent="0.45">
      <c r="A680" s="38">
        <v>318</v>
      </c>
      <c r="B680" s="38"/>
      <c r="C680" s="39">
        <v>1</v>
      </c>
      <c r="D680" s="39">
        <v>17.21</v>
      </c>
      <c r="E680" s="39"/>
      <c r="F680" s="39"/>
      <c r="G680" s="39">
        <f t="shared" si="27"/>
        <v>17.21</v>
      </c>
    </row>
    <row r="681" spans="1:7" x14ac:dyDescent="0.45">
      <c r="A681" s="38">
        <v>319</v>
      </c>
      <c r="B681" s="38"/>
      <c r="C681" s="39">
        <v>1</v>
      </c>
      <c r="D681" s="39">
        <v>16.72</v>
      </c>
      <c r="E681" s="39"/>
      <c r="F681" s="39"/>
      <c r="G681" s="39">
        <f t="shared" si="27"/>
        <v>16.72</v>
      </c>
    </row>
    <row r="682" spans="1:7" x14ac:dyDescent="0.45">
      <c r="A682" s="38">
        <v>3110</v>
      </c>
      <c r="B682" s="38"/>
      <c r="C682" s="39">
        <v>1</v>
      </c>
      <c r="D682" s="39">
        <v>16.97</v>
      </c>
      <c r="E682" s="39"/>
      <c r="F682" s="39"/>
      <c r="G682" s="39">
        <f t="shared" si="27"/>
        <v>16.97</v>
      </c>
    </row>
    <row r="683" spans="1:7" x14ac:dyDescent="0.45">
      <c r="A683" s="38">
        <v>3111</v>
      </c>
      <c r="B683" s="38"/>
      <c r="C683" s="39">
        <v>1</v>
      </c>
      <c r="D683" s="39">
        <v>16.97</v>
      </c>
      <c r="E683" s="39"/>
      <c r="F683" s="39"/>
      <c r="G683" s="39">
        <f t="shared" si="27"/>
        <v>16.97</v>
      </c>
    </row>
    <row r="684" spans="1:7" x14ac:dyDescent="0.45">
      <c r="A684" s="38">
        <v>412</v>
      </c>
      <c r="B684" s="38"/>
      <c r="C684" s="39">
        <v>1</v>
      </c>
      <c r="D684" s="39">
        <v>1.96</v>
      </c>
      <c r="E684" s="39"/>
      <c r="F684" s="39"/>
      <c r="G684" s="39">
        <f t="shared" si="27"/>
        <v>1.96</v>
      </c>
    </row>
    <row r="685" spans="1:7" x14ac:dyDescent="0.45">
      <c r="A685" s="38">
        <v>422</v>
      </c>
      <c r="B685" s="38"/>
      <c r="C685" s="39">
        <v>1</v>
      </c>
      <c r="D685" s="39">
        <v>1.96</v>
      </c>
      <c r="E685" s="39"/>
      <c r="F685" s="39"/>
      <c r="G685" s="39">
        <f t="shared" si="27"/>
        <v>1.96</v>
      </c>
    </row>
    <row r="686" spans="1:7" x14ac:dyDescent="0.45">
      <c r="A686" s="38" t="s">
        <v>2035</v>
      </c>
      <c r="B686" s="38"/>
      <c r="C686" s="39">
        <v>1</v>
      </c>
      <c r="D686" s="39">
        <v>85.63</v>
      </c>
      <c r="E686" s="39"/>
      <c r="F686" s="39"/>
      <c r="G686" s="39">
        <f t="shared" si="27"/>
        <v>85.63</v>
      </c>
    </row>
    <row r="687" spans="1:7" x14ac:dyDescent="0.45">
      <c r="A687" s="38" t="s">
        <v>2034</v>
      </c>
      <c r="B687" s="38"/>
      <c r="C687" s="39">
        <v>1</v>
      </c>
      <c r="D687" s="39">
        <v>5.9</v>
      </c>
      <c r="E687" s="39"/>
      <c r="F687" s="39"/>
      <c r="G687" s="39">
        <f t="shared" si="27"/>
        <v>5.9</v>
      </c>
    </row>
    <row r="688" spans="1:7" x14ac:dyDescent="0.45">
      <c r="A688" s="38" t="s">
        <v>2036</v>
      </c>
      <c r="B688" s="38"/>
      <c r="C688" s="39">
        <v>1</v>
      </c>
      <c r="D688" s="39">
        <v>51.77</v>
      </c>
      <c r="E688" s="39"/>
      <c r="F688" s="39"/>
      <c r="G688" s="39">
        <f t="shared" si="27"/>
        <v>51.77</v>
      </c>
    </row>
    <row r="690" spans="1:7" ht="45" customHeight="1" x14ac:dyDescent="0.45">
      <c r="A690" s="35" t="s">
        <v>2037</v>
      </c>
      <c r="B690" s="36" t="s">
        <v>1841</v>
      </c>
      <c r="C690" s="35" t="s">
        <v>112</v>
      </c>
      <c r="D690" s="35" t="s">
        <v>113</v>
      </c>
      <c r="E690" s="43" t="s">
        <v>114</v>
      </c>
      <c r="F690" s="43" t="s">
        <v>114</v>
      </c>
      <c r="G690" s="37">
        <f>SUM(G691:G721)</f>
        <v>179.7</v>
      </c>
    </row>
    <row r="691" spans="1:7" x14ac:dyDescent="0.45">
      <c r="A691" s="40" t="s">
        <v>1886</v>
      </c>
      <c r="B691" s="40" t="s">
        <v>1887</v>
      </c>
      <c r="C691" s="41" t="s">
        <v>1888</v>
      </c>
      <c r="D691" s="41" t="s">
        <v>1893</v>
      </c>
      <c r="E691" s="41"/>
      <c r="F691" s="41"/>
      <c r="G691" s="42"/>
    </row>
    <row r="692" spans="1:7" x14ac:dyDescent="0.45">
      <c r="A692" s="38">
        <v>134</v>
      </c>
      <c r="B692" s="38"/>
      <c r="C692" s="39">
        <v>3</v>
      </c>
      <c r="D692" s="39">
        <v>5</v>
      </c>
      <c r="E692" s="39"/>
      <c r="F692" s="39"/>
      <c r="G692" s="39">
        <f t="shared" ref="G692:G709" si="28">PRODUCT(C692:F692)</f>
        <v>15</v>
      </c>
    </row>
    <row r="693" spans="1:7" x14ac:dyDescent="0.45">
      <c r="A693" s="38"/>
      <c r="B693" s="38"/>
      <c r="C693" s="39">
        <v>2</v>
      </c>
      <c r="D693" s="39">
        <v>1.5</v>
      </c>
      <c r="E693" s="39"/>
      <c r="F693" s="39"/>
      <c r="G693" s="39">
        <f t="shared" si="28"/>
        <v>3</v>
      </c>
    </row>
    <row r="694" spans="1:7" x14ac:dyDescent="0.45">
      <c r="A694" s="38"/>
      <c r="B694" s="38"/>
      <c r="C694" s="39">
        <v>4</v>
      </c>
      <c r="D694" s="39">
        <v>0.1</v>
      </c>
      <c r="E694" s="39"/>
      <c r="F694" s="39"/>
      <c r="G694" s="39">
        <f t="shared" si="28"/>
        <v>0.4</v>
      </c>
    </row>
    <row r="695" spans="1:7" x14ac:dyDescent="0.45">
      <c r="A695" s="38"/>
      <c r="B695" s="38"/>
      <c r="C695" s="39">
        <v>2</v>
      </c>
      <c r="D695" s="39">
        <v>1.4</v>
      </c>
      <c r="E695" s="39"/>
      <c r="F695" s="39"/>
      <c r="G695" s="39">
        <f t="shared" si="28"/>
        <v>2.8</v>
      </c>
    </row>
    <row r="696" spans="1:7" x14ac:dyDescent="0.45">
      <c r="A696" s="38"/>
      <c r="B696" s="38"/>
      <c r="C696" s="39">
        <v>4</v>
      </c>
      <c r="D696" s="39">
        <v>1.3</v>
      </c>
      <c r="E696" s="39"/>
      <c r="F696" s="39"/>
      <c r="G696" s="39">
        <f t="shared" si="28"/>
        <v>5.2</v>
      </c>
    </row>
    <row r="697" spans="1:7" x14ac:dyDescent="0.45">
      <c r="A697" s="38"/>
      <c r="B697" s="38"/>
      <c r="C697" s="39">
        <v>4</v>
      </c>
      <c r="D697" s="39">
        <v>1.4</v>
      </c>
      <c r="E697" s="39"/>
      <c r="F697" s="39"/>
      <c r="G697" s="39">
        <f t="shared" si="28"/>
        <v>5.6</v>
      </c>
    </row>
    <row r="698" spans="1:7" x14ac:dyDescent="0.45">
      <c r="A698" s="38"/>
      <c r="B698" s="38"/>
      <c r="C698" s="39">
        <v>2</v>
      </c>
      <c r="D698" s="39">
        <v>1.9</v>
      </c>
      <c r="E698" s="39"/>
      <c r="F698" s="39"/>
      <c r="G698" s="39">
        <f t="shared" si="28"/>
        <v>3.8</v>
      </c>
    </row>
    <row r="699" spans="1:7" x14ac:dyDescent="0.45">
      <c r="A699" s="38">
        <v>2.1</v>
      </c>
      <c r="B699" s="38"/>
      <c r="C699" s="39">
        <v>2</v>
      </c>
      <c r="D699" s="39">
        <v>5</v>
      </c>
      <c r="E699" s="39"/>
      <c r="F699" s="39"/>
      <c r="G699" s="39">
        <f t="shared" si="28"/>
        <v>10</v>
      </c>
    </row>
    <row r="700" spans="1:7" x14ac:dyDescent="0.45">
      <c r="A700" s="38"/>
      <c r="B700" s="38"/>
      <c r="C700" s="39">
        <v>4</v>
      </c>
      <c r="D700" s="39">
        <v>2</v>
      </c>
      <c r="E700" s="39"/>
      <c r="F700" s="39"/>
      <c r="G700" s="39">
        <f t="shared" si="28"/>
        <v>8</v>
      </c>
    </row>
    <row r="701" spans="1:7" x14ac:dyDescent="0.45">
      <c r="A701" s="38">
        <v>2.8</v>
      </c>
      <c r="B701" s="38"/>
      <c r="C701" s="39">
        <v>2</v>
      </c>
      <c r="D701" s="39">
        <v>5</v>
      </c>
      <c r="E701" s="39"/>
      <c r="F701" s="39"/>
      <c r="G701" s="39">
        <f t="shared" si="28"/>
        <v>10</v>
      </c>
    </row>
    <row r="702" spans="1:7" x14ac:dyDescent="0.45">
      <c r="A702" s="38"/>
      <c r="B702" s="38"/>
      <c r="C702" s="39">
        <v>2</v>
      </c>
      <c r="D702" s="39">
        <v>2.2000000000000002</v>
      </c>
      <c r="E702" s="39"/>
      <c r="F702" s="39"/>
      <c r="G702" s="39">
        <f t="shared" si="28"/>
        <v>4.4000000000000004</v>
      </c>
    </row>
    <row r="703" spans="1:7" x14ac:dyDescent="0.45">
      <c r="A703" s="38">
        <v>2.5</v>
      </c>
      <c r="B703" s="38"/>
      <c r="C703" s="39">
        <v>4</v>
      </c>
      <c r="D703" s="39">
        <v>2.2999999999999998</v>
      </c>
      <c r="E703" s="39"/>
      <c r="F703" s="39"/>
      <c r="G703" s="39">
        <f t="shared" si="28"/>
        <v>9.1999999999999993</v>
      </c>
    </row>
    <row r="704" spans="1:7" x14ac:dyDescent="0.45">
      <c r="A704" s="38">
        <v>2.2999999999999998</v>
      </c>
      <c r="B704" s="38"/>
      <c r="C704" s="39">
        <v>2</v>
      </c>
      <c r="D704" s="39">
        <v>2.5</v>
      </c>
      <c r="E704" s="39"/>
      <c r="F704" s="39"/>
      <c r="G704" s="39">
        <f t="shared" si="28"/>
        <v>5</v>
      </c>
    </row>
    <row r="705" spans="1:7" x14ac:dyDescent="0.45">
      <c r="A705" s="38"/>
      <c r="B705" s="38"/>
      <c r="C705" s="39">
        <v>2</v>
      </c>
      <c r="D705" s="39">
        <v>2.2999999999999998</v>
      </c>
      <c r="E705" s="39"/>
      <c r="F705" s="39"/>
      <c r="G705" s="39">
        <f t="shared" si="28"/>
        <v>4.5999999999999996</v>
      </c>
    </row>
    <row r="706" spans="1:7" x14ac:dyDescent="0.45">
      <c r="A706" s="38">
        <v>133</v>
      </c>
      <c r="B706" s="38"/>
      <c r="C706" s="39">
        <v>2</v>
      </c>
      <c r="D706" s="39">
        <v>5</v>
      </c>
      <c r="E706" s="39"/>
      <c r="F706" s="39"/>
      <c r="G706" s="39">
        <f t="shared" si="28"/>
        <v>10</v>
      </c>
    </row>
    <row r="707" spans="1:7" x14ac:dyDescent="0.45">
      <c r="A707" s="38"/>
      <c r="B707" s="38"/>
      <c r="C707" s="39">
        <v>4</v>
      </c>
      <c r="D707" s="39">
        <v>3.3</v>
      </c>
      <c r="E707" s="39"/>
      <c r="F707" s="39"/>
      <c r="G707" s="39">
        <f t="shared" si="28"/>
        <v>13.2</v>
      </c>
    </row>
    <row r="708" spans="1:7" x14ac:dyDescent="0.45">
      <c r="A708" s="38"/>
      <c r="B708" s="38"/>
      <c r="C708" s="39">
        <v>1</v>
      </c>
      <c r="D708" s="39">
        <v>2</v>
      </c>
      <c r="E708" s="39"/>
      <c r="F708" s="39"/>
      <c r="G708" s="39">
        <f t="shared" si="28"/>
        <v>2</v>
      </c>
    </row>
    <row r="709" spans="1:7" x14ac:dyDescent="0.45">
      <c r="A709" s="38"/>
      <c r="B709" s="38"/>
      <c r="C709" s="39">
        <v>1</v>
      </c>
      <c r="D709" s="39">
        <v>1.3</v>
      </c>
      <c r="E709" s="39"/>
      <c r="F709" s="39"/>
      <c r="G709" s="39">
        <f t="shared" si="28"/>
        <v>1.3</v>
      </c>
    </row>
    <row r="710" spans="1:7" x14ac:dyDescent="0.45">
      <c r="A710" s="40" t="s">
        <v>1889</v>
      </c>
      <c r="B710" s="40" t="s">
        <v>1887</v>
      </c>
      <c r="C710" s="41" t="s">
        <v>1888</v>
      </c>
      <c r="D710" s="41" t="s">
        <v>1893</v>
      </c>
      <c r="E710" s="41"/>
      <c r="F710" s="41"/>
      <c r="G710" s="42"/>
    </row>
    <row r="711" spans="1:7" x14ac:dyDescent="0.45">
      <c r="A711" s="38">
        <v>432</v>
      </c>
      <c r="B711" s="38"/>
      <c r="C711" s="39">
        <v>3</v>
      </c>
      <c r="D711" s="39">
        <v>5</v>
      </c>
      <c r="E711" s="39"/>
      <c r="F711" s="39"/>
      <c r="G711" s="39">
        <f t="shared" ref="G711:G721" si="29">PRODUCT(C711:F711)</f>
        <v>15</v>
      </c>
    </row>
    <row r="712" spans="1:7" x14ac:dyDescent="0.45">
      <c r="A712" s="38"/>
      <c r="B712" s="38"/>
      <c r="C712" s="39">
        <v>2</v>
      </c>
      <c r="D712" s="39">
        <v>1.5</v>
      </c>
      <c r="E712" s="39"/>
      <c r="F712" s="39"/>
      <c r="G712" s="39">
        <f t="shared" si="29"/>
        <v>3</v>
      </c>
    </row>
    <row r="713" spans="1:7" x14ac:dyDescent="0.45">
      <c r="A713" s="38"/>
      <c r="B713" s="38"/>
      <c r="C713" s="39">
        <v>4</v>
      </c>
      <c r="D713" s="39">
        <v>0.1</v>
      </c>
      <c r="E713" s="39"/>
      <c r="F713" s="39"/>
      <c r="G713" s="39">
        <f t="shared" si="29"/>
        <v>0.4</v>
      </c>
    </row>
    <row r="714" spans="1:7" x14ac:dyDescent="0.45">
      <c r="A714" s="38"/>
      <c r="B714" s="38"/>
      <c r="C714" s="39">
        <v>1</v>
      </c>
      <c r="D714" s="39">
        <v>2.1</v>
      </c>
      <c r="E714" s="39"/>
      <c r="F714" s="39"/>
      <c r="G714" s="39">
        <f t="shared" si="29"/>
        <v>2.1</v>
      </c>
    </row>
    <row r="715" spans="1:7" x14ac:dyDescent="0.45">
      <c r="A715" s="38"/>
      <c r="B715" s="38"/>
      <c r="C715" s="39">
        <v>2</v>
      </c>
      <c r="D715" s="39">
        <v>1.4</v>
      </c>
      <c r="E715" s="39"/>
      <c r="F715" s="39"/>
      <c r="G715" s="39">
        <f t="shared" si="29"/>
        <v>2.8</v>
      </c>
    </row>
    <row r="716" spans="1:7" x14ac:dyDescent="0.45">
      <c r="A716" s="38"/>
      <c r="B716" s="38"/>
      <c r="C716" s="39">
        <v>4</v>
      </c>
      <c r="D716" s="39">
        <v>1.3</v>
      </c>
      <c r="E716" s="39"/>
      <c r="F716" s="39"/>
      <c r="G716" s="39">
        <f t="shared" si="29"/>
        <v>5.2</v>
      </c>
    </row>
    <row r="717" spans="1:7" x14ac:dyDescent="0.45">
      <c r="A717" s="38"/>
      <c r="B717" s="38"/>
      <c r="C717" s="39">
        <v>4</v>
      </c>
      <c r="D717" s="39">
        <v>1.4</v>
      </c>
      <c r="E717" s="39"/>
      <c r="F717" s="39"/>
      <c r="G717" s="39">
        <f t="shared" si="29"/>
        <v>5.6</v>
      </c>
    </row>
    <row r="718" spans="1:7" x14ac:dyDescent="0.45">
      <c r="A718" s="38"/>
      <c r="B718" s="38"/>
      <c r="C718" s="39">
        <v>2</v>
      </c>
      <c r="D718" s="39">
        <v>1.9</v>
      </c>
      <c r="E718" s="39"/>
      <c r="F718" s="39"/>
      <c r="G718" s="39">
        <f t="shared" si="29"/>
        <v>3.8</v>
      </c>
    </row>
    <row r="719" spans="1:7" x14ac:dyDescent="0.45">
      <c r="A719" s="38">
        <v>431</v>
      </c>
      <c r="B719" s="38"/>
      <c r="C719" s="39">
        <v>2</v>
      </c>
      <c r="D719" s="39">
        <v>5</v>
      </c>
      <c r="E719" s="39"/>
      <c r="F719" s="39"/>
      <c r="G719" s="39">
        <f t="shared" si="29"/>
        <v>10</v>
      </c>
    </row>
    <row r="720" spans="1:7" x14ac:dyDescent="0.45">
      <c r="A720" s="38"/>
      <c r="B720" s="38"/>
      <c r="C720" s="39">
        <v>3</v>
      </c>
      <c r="D720" s="39">
        <v>3.7</v>
      </c>
      <c r="E720" s="39"/>
      <c r="F720" s="39"/>
      <c r="G720" s="39">
        <f t="shared" si="29"/>
        <v>11.100000000000001</v>
      </c>
    </row>
    <row r="721" spans="1:7" x14ac:dyDescent="0.45">
      <c r="A721" s="38"/>
      <c r="B721" s="38"/>
      <c r="C721" s="39">
        <v>4</v>
      </c>
      <c r="D721" s="39">
        <v>1.8</v>
      </c>
      <c r="E721" s="39"/>
      <c r="F721" s="39"/>
      <c r="G721" s="39">
        <f t="shared" si="29"/>
        <v>7.2</v>
      </c>
    </row>
    <row r="723" spans="1:7" ht="45" customHeight="1" x14ac:dyDescent="0.45">
      <c r="A723" s="35" t="s">
        <v>2038</v>
      </c>
      <c r="B723" s="36" t="s">
        <v>1841</v>
      </c>
      <c r="C723" s="35" t="s">
        <v>115</v>
      </c>
      <c r="D723" s="35" t="s">
        <v>113</v>
      </c>
      <c r="E723" s="43" t="s">
        <v>116</v>
      </c>
      <c r="F723" s="43" t="s">
        <v>116</v>
      </c>
      <c r="G723" s="37">
        <f>SUM(G724:G756)</f>
        <v>841.60000000000014</v>
      </c>
    </row>
    <row r="724" spans="1:7" x14ac:dyDescent="0.45">
      <c r="A724" s="40" t="s">
        <v>2039</v>
      </c>
      <c r="B724" s="40" t="s">
        <v>1887</v>
      </c>
      <c r="C724" s="41" t="s">
        <v>1888</v>
      </c>
      <c r="D724" s="41" t="s">
        <v>1893</v>
      </c>
      <c r="E724" s="41"/>
      <c r="F724" s="41"/>
      <c r="G724" s="42"/>
    </row>
    <row r="725" spans="1:7" x14ac:dyDescent="0.45">
      <c r="A725" s="38" t="s">
        <v>2040</v>
      </c>
      <c r="B725" s="38"/>
      <c r="C725" s="39">
        <v>19</v>
      </c>
      <c r="D725" s="39">
        <v>5</v>
      </c>
      <c r="E725" s="39"/>
      <c r="F725" s="39"/>
      <c r="G725" s="39">
        <f t="shared" ref="G725:G742" si="30">PRODUCT(C725:F725)</f>
        <v>95</v>
      </c>
    </row>
    <row r="726" spans="1:7" x14ac:dyDescent="0.45">
      <c r="A726" s="38"/>
      <c r="B726" s="38"/>
      <c r="C726" s="39">
        <v>2</v>
      </c>
      <c r="D726" s="39">
        <v>10</v>
      </c>
      <c r="E726" s="39"/>
      <c r="F726" s="39"/>
      <c r="G726" s="39">
        <f t="shared" si="30"/>
        <v>20</v>
      </c>
    </row>
    <row r="727" spans="1:7" x14ac:dyDescent="0.45">
      <c r="A727" s="38"/>
      <c r="B727" s="38"/>
      <c r="C727" s="39">
        <v>1</v>
      </c>
      <c r="D727" s="39">
        <v>1.8</v>
      </c>
      <c r="E727" s="39"/>
      <c r="F727" s="39"/>
      <c r="G727" s="39">
        <f t="shared" si="30"/>
        <v>1.8</v>
      </c>
    </row>
    <row r="728" spans="1:7" x14ac:dyDescent="0.45">
      <c r="A728" s="38"/>
      <c r="B728" s="38"/>
      <c r="C728" s="39">
        <v>2</v>
      </c>
      <c r="D728" s="39">
        <v>10.6</v>
      </c>
      <c r="E728" s="39"/>
      <c r="F728" s="39"/>
      <c r="G728" s="39">
        <f t="shared" si="30"/>
        <v>21.2</v>
      </c>
    </row>
    <row r="729" spans="1:7" x14ac:dyDescent="0.45">
      <c r="A729" s="38"/>
      <c r="B729" s="38"/>
      <c r="C729" s="39">
        <v>1</v>
      </c>
      <c r="D729" s="39">
        <v>5.3</v>
      </c>
      <c r="E729" s="39"/>
      <c r="F729" s="39"/>
      <c r="G729" s="39">
        <f t="shared" si="30"/>
        <v>5.3</v>
      </c>
    </row>
    <row r="730" spans="1:7" x14ac:dyDescent="0.45">
      <c r="A730" s="38"/>
      <c r="B730" s="38"/>
      <c r="C730" s="39">
        <v>2</v>
      </c>
      <c r="D730" s="39">
        <v>4</v>
      </c>
      <c r="E730" s="39"/>
      <c r="F730" s="39"/>
      <c r="G730" s="39">
        <f t="shared" si="30"/>
        <v>8</v>
      </c>
    </row>
    <row r="731" spans="1:7" x14ac:dyDescent="0.45">
      <c r="A731" s="38" t="s">
        <v>2041</v>
      </c>
      <c r="B731" s="38"/>
      <c r="C731" s="39">
        <v>1</v>
      </c>
      <c r="D731" s="39">
        <v>31</v>
      </c>
      <c r="E731" s="39"/>
      <c r="F731" s="39"/>
      <c r="G731" s="39">
        <f t="shared" si="30"/>
        <v>31</v>
      </c>
    </row>
    <row r="732" spans="1:7" x14ac:dyDescent="0.45">
      <c r="A732" s="38" t="s">
        <v>2042</v>
      </c>
      <c r="B732" s="38"/>
      <c r="C732" s="39">
        <v>2</v>
      </c>
      <c r="D732" s="39">
        <v>1.6</v>
      </c>
      <c r="E732" s="39"/>
      <c r="F732" s="39"/>
      <c r="G732" s="39">
        <f t="shared" si="30"/>
        <v>3.2</v>
      </c>
    </row>
    <row r="733" spans="1:7" x14ac:dyDescent="0.45">
      <c r="A733" s="38"/>
      <c r="B733" s="38"/>
      <c r="C733" s="39">
        <v>1</v>
      </c>
      <c r="D733" s="39">
        <v>2</v>
      </c>
      <c r="E733" s="39"/>
      <c r="F733" s="39"/>
      <c r="G733" s="39">
        <f t="shared" si="30"/>
        <v>2</v>
      </c>
    </row>
    <row r="734" spans="1:7" x14ac:dyDescent="0.45">
      <c r="A734" s="38" t="s">
        <v>2043</v>
      </c>
      <c r="B734" s="38"/>
      <c r="C734" s="39">
        <v>1</v>
      </c>
      <c r="D734" s="39">
        <v>9.6</v>
      </c>
      <c r="E734" s="39"/>
      <c r="F734" s="39"/>
      <c r="G734" s="39">
        <f t="shared" si="30"/>
        <v>9.6</v>
      </c>
    </row>
    <row r="735" spans="1:7" x14ac:dyDescent="0.45">
      <c r="A735" s="38"/>
      <c r="B735" s="38"/>
      <c r="C735" s="39">
        <v>1</v>
      </c>
      <c r="D735" s="39">
        <v>2</v>
      </c>
      <c r="E735" s="39"/>
      <c r="F735" s="39"/>
      <c r="G735" s="39">
        <f t="shared" si="30"/>
        <v>2</v>
      </c>
    </row>
    <row r="736" spans="1:7" x14ac:dyDescent="0.45">
      <c r="A736" s="38" t="s">
        <v>2044</v>
      </c>
      <c r="B736" s="38"/>
      <c r="C736" s="39">
        <v>1</v>
      </c>
      <c r="D736" s="39">
        <v>5.6</v>
      </c>
      <c r="E736" s="39"/>
      <c r="F736" s="39"/>
      <c r="G736" s="39">
        <f t="shared" si="30"/>
        <v>5.6</v>
      </c>
    </row>
    <row r="737" spans="1:7" x14ac:dyDescent="0.45">
      <c r="A737" s="38" t="s">
        <v>1939</v>
      </c>
      <c r="B737" s="38"/>
      <c r="C737" s="39">
        <v>1</v>
      </c>
      <c r="D737" s="39">
        <v>31.5</v>
      </c>
      <c r="E737" s="39"/>
      <c r="F737" s="39"/>
      <c r="G737" s="39">
        <f t="shared" si="30"/>
        <v>31.5</v>
      </c>
    </row>
    <row r="738" spans="1:7" x14ac:dyDescent="0.45">
      <c r="A738" s="38" t="s">
        <v>2045</v>
      </c>
      <c r="B738" s="38"/>
      <c r="C738" s="39">
        <v>1</v>
      </c>
      <c r="D738" s="39">
        <v>42.8</v>
      </c>
      <c r="E738" s="39"/>
      <c r="F738" s="39"/>
      <c r="G738" s="39">
        <f t="shared" si="30"/>
        <v>42.8</v>
      </c>
    </row>
    <row r="739" spans="1:7" x14ac:dyDescent="0.45">
      <c r="A739" s="38" t="s">
        <v>2046</v>
      </c>
      <c r="B739" s="38"/>
      <c r="C739" s="39">
        <v>1</v>
      </c>
      <c r="D739" s="39">
        <v>39</v>
      </c>
      <c r="E739" s="39"/>
      <c r="F739" s="39"/>
      <c r="G739" s="39">
        <f t="shared" si="30"/>
        <v>39</v>
      </c>
    </row>
    <row r="740" spans="1:7" x14ac:dyDescent="0.45">
      <c r="A740" s="38" t="s">
        <v>2047</v>
      </c>
      <c r="B740" s="38"/>
      <c r="C740" s="39">
        <v>18</v>
      </c>
      <c r="D740" s="39">
        <v>5</v>
      </c>
      <c r="E740" s="39"/>
      <c r="F740" s="39"/>
      <c r="G740" s="39">
        <f t="shared" si="30"/>
        <v>90</v>
      </c>
    </row>
    <row r="741" spans="1:7" x14ac:dyDescent="0.45">
      <c r="A741" s="38" t="s">
        <v>2048</v>
      </c>
      <c r="B741" s="38"/>
      <c r="C741" s="39">
        <v>1</v>
      </c>
      <c r="D741" s="39">
        <v>1.6</v>
      </c>
      <c r="E741" s="39"/>
      <c r="F741" s="39"/>
      <c r="G741" s="39">
        <f t="shared" si="30"/>
        <v>1.6</v>
      </c>
    </row>
    <row r="742" spans="1:7" x14ac:dyDescent="0.45">
      <c r="A742" s="38"/>
      <c r="B742" s="38"/>
      <c r="C742" s="39">
        <v>2</v>
      </c>
      <c r="D742" s="39">
        <v>1.7</v>
      </c>
      <c r="E742" s="39"/>
      <c r="F742" s="39"/>
      <c r="G742" s="39">
        <f t="shared" si="30"/>
        <v>3.4</v>
      </c>
    </row>
    <row r="743" spans="1:7" x14ac:dyDescent="0.45">
      <c r="A743" s="40" t="s">
        <v>1889</v>
      </c>
      <c r="B743" s="40" t="s">
        <v>1887</v>
      </c>
      <c r="C743" s="41" t="s">
        <v>1888</v>
      </c>
      <c r="D743" s="41" t="s">
        <v>1893</v>
      </c>
      <c r="E743" s="41"/>
      <c r="F743" s="41"/>
      <c r="G743" s="42"/>
    </row>
    <row r="744" spans="1:7" x14ac:dyDescent="0.45">
      <c r="A744" s="38" t="s">
        <v>2049</v>
      </c>
      <c r="B744" s="38"/>
      <c r="C744" s="39">
        <v>22</v>
      </c>
      <c r="D744" s="39">
        <v>5</v>
      </c>
      <c r="E744" s="39"/>
      <c r="F744" s="39"/>
      <c r="G744" s="39">
        <f t="shared" ref="G744:G756" si="31">PRODUCT(C744:F744)</f>
        <v>110</v>
      </c>
    </row>
    <row r="745" spans="1:7" x14ac:dyDescent="0.45">
      <c r="A745" s="38" t="s">
        <v>2050</v>
      </c>
      <c r="B745" s="38"/>
      <c r="C745" s="39">
        <v>1</v>
      </c>
      <c r="D745" s="39">
        <v>38</v>
      </c>
      <c r="E745" s="39"/>
      <c r="F745" s="39"/>
      <c r="G745" s="39">
        <f t="shared" si="31"/>
        <v>38</v>
      </c>
    </row>
    <row r="746" spans="1:7" x14ac:dyDescent="0.45">
      <c r="A746" s="38" t="s">
        <v>1982</v>
      </c>
      <c r="B746" s="38"/>
      <c r="C746" s="39">
        <v>1</v>
      </c>
      <c r="D746" s="39">
        <v>48.2</v>
      </c>
      <c r="E746" s="39"/>
      <c r="F746" s="39"/>
      <c r="G746" s="39">
        <f t="shared" si="31"/>
        <v>48.2</v>
      </c>
    </row>
    <row r="747" spans="1:7" x14ac:dyDescent="0.45">
      <c r="A747" s="38" t="s">
        <v>2051</v>
      </c>
      <c r="B747" s="38"/>
      <c r="C747" s="39">
        <v>2</v>
      </c>
      <c r="D747" s="39">
        <v>1.2</v>
      </c>
      <c r="E747" s="39"/>
      <c r="F747" s="39"/>
      <c r="G747" s="39">
        <f t="shared" si="31"/>
        <v>2.4</v>
      </c>
    </row>
    <row r="748" spans="1:7" x14ac:dyDescent="0.45">
      <c r="A748" s="38"/>
      <c r="B748" s="38"/>
      <c r="C748" s="39">
        <v>1</v>
      </c>
      <c r="D748" s="39">
        <v>1.9</v>
      </c>
      <c r="E748" s="39"/>
      <c r="F748" s="39"/>
      <c r="G748" s="39">
        <f t="shared" si="31"/>
        <v>1.9</v>
      </c>
    </row>
    <row r="749" spans="1:7" x14ac:dyDescent="0.45">
      <c r="A749" s="38" t="s">
        <v>1987</v>
      </c>
      <c r="B749" s="38"/>
      <c r="C749" s="39">
        <v>1</v>
      </c>
      <c r="D749" s="39">
        <v>43.1</v>
      </c>
      <c r="E749" s="39"/>
      <c r="F749" s="39"/>
      <c r="G749" s="39">
        <f t="shared" si="31"/>
        <v>43.1</v>
      </c>
    </row>
    <row r="750" spans="1:7" x14ac:dyDescent="0.45">
      <c r="A750" s="38" t="s">
        <v>2052</v>
      </c>
      <c r="B750" s="38"/>
      <c r="C750" s="39">
        <v>2</v>
      </c>
      <c r="D750" s="39">
        <v>30.8</v>
      </c>
      <c r="E750" s="39"/>
      <c r="F750" s="39"/>
      <c r="G750" s="39">
        <f t="shared" si="31"/>
        <v>61.6</v>
      </c>
    </row>
    <row r="751" spans="1:7" x14ac:dyDescent="0.45">
      <c r="A751" s="38"/>
      <c r="B751" s="38"/>
      <c r="C751" s="39">
        <v>1</v>
      </c>
      <c r="D751" s="39">
        <v>9.6</v>
      </c>
      <c r="E751" s="39"/>
      <c r="F751" s="39"/>
      <c r="G751" s="39">
        <f t="shared" si="31"/>
        <v>9.6</v>
      </c>
    </row>
    <row r="752" spans="1:7" x14ac:dyDescent="0.45">
      <c r="A752" s="38" t="s">
        <v>2053</v>
      </c>
      <c r="B752" s="38"/>
      <c r="C752" s="39">
        <v>19</v>
      </c>
      <c r="D752" s="39">
        <v>5</v>
      </c>
      <c r="E752" s="39"/>
      <c r="F752" s="39"/>
      <c r="G752" s="39">
        <f t="shared" si="31"/>
        <v>95</v>
      </c>
    </row>
    <row r="753" spans="1:7" x14ac:dyDescent="0.45">
      <c r="A753" s="38" t="s">
        <v>2054</v>
      </c>
      <c r="B753" s="38"/>
      <c r="C753" s="39">
        <v>16</v>
      </c>
      <c r="D753" s="39">
        <v>0.1</v>
      </c>
      <c r="E753" s="39"/>
      <c r="F753" s="39"/>
      <c r="G753" s="39">
        <f t="shared" si="31"/>
        <v>1.6</v>
      </c>
    </row>
    <row r="754" spans="1:7" x14ac:dyDescent="0.45">
      <c r="A754" s="38" t="s">
        <v>2055</v>
      </c>
      <c r="B754" s="38"/>
      <c r="C754" s="39">
        <v>20</v>
      </c>
      <c r="D754" s="39">
        <v>0.1</v>
      </c>
      <c r="E754" s="39"/>
      <c r="F754" s="39"/>
      <c r="G754" s="39">
        <f t="shared" si="31"/>
        <v>2</v>
      </c>
    </row>
    <row r="755" spans="1:7" x14ac:dyDescent="0.45">
      <c r="A755" s="38">
        <v>111</v>
      </c>
      <c r="B755" s="38"/>
      <c r="C755" s="39">
        <v>2</v>
      </c>
      <c r="D755" s="39">
        <v>4.3</v>
      </c>
      <c r="E755" s="39"/>
      <c r="F755" s="39"/>
      <c r="G755" s="39">
        <f t="shared" si="31"/>
        <v>8.6</v>
      </c>
    </row>
    <row r="756" spans="1:7" x14ac:dyDescent="0.45">
      <c r="A756" s="38">
        <v>432</v>
      </c>
      <c r="B756" s="38"/>
      <c r="C756" s="39">
        <v>1</v>
      </c>
      <c r="D756" s="39">
        <v>6.6</v>
      </c>
      <c r="E756" s="39"/>
      <c r="F756" s="39"/>
      <c r="G756" s="39">
        <f t="shared" si="31"/>
        <v>6.6</v>
      </c>
    </row>
    <row r="758" spans="1:7" ht="45" customHeight="1" x14ac:dyDescent="0.45">
      <c r="A758" s="35" t="s">
        <v>2056</v>
      </c>
      <c r="B758" s="36" t="s">
        <v>1841</v>
      </c>
      <c r="C758" s="35" t="s">
        <v>117</v>
      </c>
      <c r="D758" s="35" t="s">
        <v>17</v>
      </c>
      <c r="E758" s="43" t="s">
        <v>118</v>
      </c>
      <c r="F758" s="43" t="s">
        <v>118</v>
      </c>
      <c r="G758" s="37">
        <f>SUM(G759:G760)</f>
        <v>412.05</v>
      </c>
    </row>
    <row r="759" spans="1:7" x14ac:dyDescent="0.45">
      <c r="A759" s="38" t="s">
        <v>2057</v>
      </c>
      <c r="B759" s="38"/>
      <c r="C759" s="39">
        <v>1</v>
      </c>
      <c r="D759" s="39">
        <v>282.24</v>
      </c>
      <c r="E759" s="39"/>
      <c r="F759" s="39"/>
      <c r="G759" s="39">
        <f>PRODUCT(C759:F759)</f>
        <v>282.24</v>
      </c>
    </row>
    <row r="760" spans="1:7" x14ac:dyDescent="0.45">
      <c r="A760" s="38" t="s">
        <v>2058</v>
      </c>
      <c r="B760" s="38"/>
      <c r="C760" s="39">
        <v>1</v>
      </c>
      <c r="D760" s="39">
        <v>129.81</v>
      </c>
      <c r="E760" s="39"/>
      <c r="F760" s="39"/>
      <c r="G760" s="39">
        <f>PRODUCT(C760:F760)</f>
        <v>129.81</v>
      </c>
    </row>
    <row r="763" spans="1:7" x14ac:dyDescent="0.45">
      <c r="B763" t="s">
        <v>1839</v>
      </c>
      <c r="C763" s="33" t="s">
        <v>4</v>
      </c>
      <c r="D763" s="34" t="s">
        <v>5</v>
      </c>
      <c r="E763" s="33"/>
    </row>
    <row r="764" spans="1:7" x14ac:dyDescent="0.45">
      <c r="B764" t="s">
        <v>1839</v>
      </c>
      <c r="C764" s="33" t="s">
        <v>7</v>
      </c>
      <c r="D764" s="34" t="s">
        <v>216</v>
      </c>
      <c r="E764" s="33" t="s">
        <v>457</v>
      </c>
    </row>
    <row r="766" spans="1:7" ht="45" customHeight="1" x14ac:dyDescent="0.45">
      <c r="A766" s="35" t="s">
        <v>2059</v>
      </c>
      <c r="B766" s="36" t="s">
        <v>1841</v>
      </c>
      <c r="C766" s="35" t="s">
        <v>459</v>
      </c>
      <c r="D766" s="35" t="s">
        <v>17</v>
      </c>
      <c r="E766" s="43" t="s">
        <v>460</v>
      </c>
      <c r="F766" s="43" t="s">
        <v>460</v>
      </c>
      <c r="G766" s="37">
        <f>SUM(G767:G770)</f>
        <v>12.479999999999999</v>
      </c>
    </row>
    <row r="767" spans="1:7" x14ac:dyDescent="0.45">
      <c r="A767" s="38" t="s">
        <v>1889</v>
      </c>
      <c r="B767" s="38"/>
      <c r="C767" s="39">
        <v>4</v>
      </c>
      <c r="D767" s="39">
        <v>0.8</v>
      </c>
      <c r="E767" s="39">
        <v>1.2</v>
      </c>
      <c r="F767" s="39"/>
      <c r="G767" s="39">
        <f>PRODUCT(C767:F767)</f>
        <v>3.84</v>
      </c>
    </row>
    <row r="768" spans="1:7" x14ac:dyDescent="0.45">
      <c r="A768" s="38"/>
      <c r="B768" s="38"/>
      <c r="C768" s="39">
        <v>1</v>
      </c>
      <c r="D768" s="39">
        <v>1.6</v>
      </c>
      <c r="E768" s="39">
        <v>1.2</v>
      </c>
      <c r="F768" s="39"/>
      <c r="G768" s="39">
        <f>PRODUCT(C768:F768)</f>
        <v>1.92</v>
      </c>
    </row>
    <row r="769" spans="1:7" x14ac:dyDescent="0.45">
      <c r="A769" s="38" t="s">
        <v>2060</v>
      </c>
      <c r="B769" s="38"/>
      <c r="C769" s="39">
        <v>5</v>
      </c>
      <c r="D769" s="39">
        <v>0.8</v>
      </c>
      <c r="E769" s="39">
        <v>1.2</v>
      </c>
      <c r="F769" s="39"/>
      <c r="G769" s="39">
        <f>PRODUCT(C769:F769)</f>
        <v>4.8</v>
      </c>
    </row>
    <row r="770" spans="1:7" x14ac:dyDescent="0.45">
      <c r="A770" s="38"/>
      <c r="B770" s="38"/>
      <c r="C770" s="39">
        <v>1</v>
      </c>
      <c r="D770" s="39">
        <v>1.6</v>
      </c>
      <c r="E770" s="39">
        <v>1.2</v>
      </c>
      <c r="F770" s="39"/>
      <c r="G770" s="39">
        <f>PRODUCT(C770:F770)</f>
        <v>1.92</v>
      </c>
    </row>
    <row r="772" spans="1:7" ht="45" customHeight="1" x14ac:dyDescent="0.45">
      <c r="A772" s="35" t="s">
        <v>2061</v>
      </c>
      <c r="B772" s="36" t="s">
        <v>1841</v>
      </c>
      <c r="C772" s="35" t="s">
        <v>461</v>
      </c>
      <c r="D772" s="35" t="s">
        <v>28</v>
      </c>
      <c r="E772" s="43" t="s">
        <v>462</v>
      </c>
      <c r="F772" s="43" t="s">
        <v>462</v>
      </c>
      <c r="G772" s="37">
        <f>SUM(G773:G774)</f>
        <v>2</v>
      </c>
    </row>
    <row r="773" spans="1:7" x14ac:dyDescent="0.45">
      <c r="A773" s="38" t="s">
        <v>1955</v>
      </c>
      <c r="B773" s="38"/>
      <c r="C773" s="39">
        <v>1</v>
      </c>
      <c r="D773" s="39"/>
      <c r="E773" s="39"/>
      <c r="F773" s="39"/>
      <c r="G773" s="39">
        <f>PRODUCT(C773:F773)</f>
        <v>1</v>
      </c>
    </row>
    <row r="774" spans="1:7" x14ac:dyDescent="0.45">
      <c r="A774" s="38" t="s">
        <v>1956</v>
      </c>
      <c r="B774" s="38"/>
      <c r="C774" s="39">
        <v>1</v>
      </c>
      <c r="D774" s="39"/>
      <c r="E774" s="39"/>
      <c r="F774" s="39"/>
      <c r="G774" s="39">
        <f>PRODUCT(C774:F774)</f>
        <v>1</v>
      </c>
    </row>
    <row r="776" spans="1:7" ht="45" customHeight="1" x14ac:dyDescent="0.45">
      <c r="A776" s="35" t="s">
        <v>2062</v>
      </c>
      <c r="B776" s="36" t="s">
        <v>1841</v>
      </c>
      <c r="C776" s="35" t="s">
        <v>463</v>
      </c>
      <c r="D776" s="35" t="s">
        <v>28</v>
      </c>
      <c r="E776" s="43" t="s">
        <v>464</v>
      </c>
      <c r="F776" s="43" t="s">
        <v>464</v>
      </c>
      <c r="G776" s="37">
        <f>SUM(G777:G778)</f>
        <v>14</v>
      </c>
    </row>
    <row r="777" spans="1:7" x14ac:dyDescent="0.45">
      <c r="A777" s="38" t="s">
        <v>1955</v>
      </c>
      <c r="B777" s="38"/>
      <c r="C777" s="39">
        <v>6</v>
      </c>
      <c r="D777" s="39"/>
      <c r="E777" s="39"/>
      <c r="F777" s="39"/>
      <c r="G777" s="39">
        <f>PRODUCT(C777:F777)</f>
        <v>6</v>
      </c>
    </row>
    <row r="778" spans="1:7" x14ac:dyDescent="0.45">
      <c r="A778" s="38" t="s">
        <v>1956</v>
      </c>
      <c r="B778" s="38"/>
      <c r="C778" s="39">
        <v>8</v>
      </c>
      <c r="D778" s="39"/>
      <c r="E778" s="39"/>
      <c r="F778" s="39"/>
      <c r="G778" s="39">
        <f>PRODUCT(C778:F778)</f>
        <v>8</v>
      </c>
    </row>
    <row r="780" spans="1:7" ht="45" customHeight="1" x14ac:dyDescent="0.45">
      <c r="A780" s="35" t="s">
        <v>2063</v>
      </c>
      <c r="B780" s="36" t="s">
        <v>1841</v>
      </c>
      <c r="C780" s="35" t="s">
        <v>465</v>
      </c>
      <c r="D780" s="35" t="s">
        <v>113</v>
      </c>
      <c r="E780" s="43" t="s">
        <v>466</v>
      </c>
      <c r="F780" s="43" t="s">
        <v>466</v>
      </c>
      <c r="G780" s="37">
        <f>SUM(G781:G783)</f>
        <v>53.400000000000006</v>
      </c>
    </row>
    <row r="781" spans="1:7" x14ac:dyDescent="0.45">
      <c r="A781" s="38" t="s">
        <v>1973</v>
      </c>
      <c r="B781" s="38"/>
      <c r="C781" s="39">
        <v>13</v>
      </c>
      <c r="D781" s="39">
        <v>1.8</v>
      </c>
      <c r="E781" s="39"/>
      <c r="F781" s="39"/>
      <c r="G781" s="39">
        <f>PRODUCT(C781:F781)</f>
        <v>23.400000000000002</v>
      </c>
    </row>
    <row r="782" spans="1:7" x14ac:dyDescent="0.45">
      <c r="A782" s="38"/>
      <c r="B782" s="38"/>
      <c r="C782" s="39">
        <v>1</v>
      </c>
      <c r="D782" s="39">
        <v>3</v>
      </c>
      <c r="E782" s="39"/>
      <c r="F782" s="39"/>
      <c r="G782" s="39">
        <f>PRODUCT(C782:F782)</f>
        <v>3</v>
      </c>
    </row>
    <row r="783" spans="1:7" x14ac:dyDescent="0.45">
      <c r="A783" s="38" t="s">
        <v>1972</v>
      </c>
      <c r="B783" s="38"/>
      <c r="C783" s="39">
        <v>15</v>
      </c>
      <c r="D783" s="39">
        <v>1.8</v>
      </c>
      <c r="E783" s="39"/>
      <c r="F783" s="39"/>
      <c r="G783" s="39">
        <f>PRODUCT(C783:F783)</f>
        <v>27</v>
      </c>
    </row>
    <row r="785" spans="1:7" ht="45" customHeight="1" x14ac:dyDescent="0.45">
      <c r="A785" s="35" t="s">
        <v>2064</v>
      </c>
      <c r="B785" s="36" t="s">
        <v>1841</v>
      </c>
      <c r="C785" s="35" t="s">
        <v>467</v>
      </c>
      <c r="D785" s="35" t="s">
        <v>28</v>
      </c>
      <c r="E785" s="43" t="s">
        <v>468</v>
      </c>
      <c r="F785" s="43" t="s">
        <v>468</v>
      </c>
      <c r="G785" s="37">
        <f>SUM(G786:G786)</f>
        <v>28</v>
      </c>
    </row>
    <row r="786" spans="1:7" x14ac:dyDescent="0.45">
      <c r="A786" s="38" t="s">
        <v>546</v>
      </c>
      <c r="B786" s="38"/>
      <c r="C786" s="39">
        <v>28</v>
      </c>
      <c r="D786" s="39"/>
      <c r="E786" s="39"/>
      <c r="F786" s="39"/>
      <c r="G786" s="39">
        <f>PRODUCT(C786:F786)</f>
        <v>28</v>
      </c>
    </row>
    <row r="788" spans="1:7" ht="45" customHeight="1" x14ac:dyDescent="0.45">
      <c r="A788" s="35" t="s">
        <v>2065</v>
      </c>
      <c r="B788" s="36" t="s">
        <v>1841</v>
      </c>
      <c r="C788" s="35" t="s">
        <v>469</v>
      </c>
      <c r="D788" s="35" t="s">
        <v>470</v>
      </c>
      <c r="E788" s="43" t="s">
        <v>471</v>
      </c>
      <c r="F788" s="43" t="s">
        <v>471</v>
      </c>
      <c r="G788" s="37">
        <f>SUM(G789:G789)</f>
        <v>1</v>
      </c>
    </row>
    <row r="789" spans="1:7" x14ac:dyDescent="0.45">
      <c r="A789" s="38"/>
      <c r="B789" s="38"/>
      <c r="C789" s="39">
        <v>1</v>
      </c>
      <c r="D789" s="39"/>
      <c r="E789" s="39"/>
      <c r="F789" s="39"/>
      <c r="G789" s="39">
        <f>PRODUCT(C789:F789)</f>
        <v>1</v>
      </c>
    </row>
    <row r="791" spans="1:7" ht="45" customHeight="1" x14ac:dyDescent="0.45">
      <c r="A791" s="35" t="s">
        <v>2066</v>
      </c>
      <c r="B791" s="36" t="s">
        <v>1841</v>
      </c>
      <c r="C791" s="35" t="s">
        <v>472</v>
      </c>
      <c r="D791" s="35" t="s">
        <v>113</v>
      </c>
      <c r="E791" s="43" t="s">
        <v>473</v>
      </c>
      <c r="F791" s="43" t="s">
        <v>473</v>
      </c>
      <c r="G791" s="37">
        <f>SUM(G792:G795)</f>
        <v>22.6</v>
      </c>
    </row>
    <row r="792" spans="1:7" x14ac:dyDescent="0.45">
      <c r="A792" s="38" t="s">
        <v>1901</v>
      </c>
      <c r="B792" s="38"/>
      <c r="C792" s="39">
        <v>12</v>
      </c>
      <c r="D792" s="39">
        <v>1</v>
      </c>
      <c r="E792" s="39"/>
      <c r="F792" s="39"/>
      <c r="G792" s="39">
        <f>PRODUCT(C792:F792)</f>
        <v>12</v>
      </c>
    </row>
    <row r="793" spans="1:7" x14ac:dyDescent="0.45">
      <c r="A793" s="38"/>
      <c r="B793" s="38"/>
      <c r="C793" s="39">
        <v>1</v>
      </c>
      <c r="D793" s="39">
        <v>1.3</v>
      </c>
      <c r="E793" s="39"/>
      <c r="F793" s="39"/>
      <c r="G793" s="39">
        <f>PRODUCT(C793:F793)</f>
        <v>1.3</v>
      </c>
    </row>
    <row r="794" spans="1:7" x14ac:dyDescent="0.45">
      <c r="A794" s="38" t="s">
        <v>1911</v>
      </c>
      <c r="B794" s="38"/>
      <c r="C794" s="39">
        <v>1</v>
      </c>
      <c r="D794" s="39">
        <v>1.3</v>
      </c>
      <c r="E794" s="39"/>
      <c r="F794" s="39"/>
      <c r="G794" s="39">
        <f>PRODUCT(C794:F794)</f>
        <v>1.3</v>
      </c>
    </row>
    <row r="795" spans="1:7" x14ac:dyDescent="0.45">
      <c r="A795" s="38"/>
      <c r="B795" s="38"/>
      <c r="C795" s="39">
        <v>8</v>
      </c>
      <c r="D795" s="39">
        <v>1</v>
      </c>
      <c r="E795" s="39"/>
      <c r="F795" s="39"/>
      <c r="G795" s="39">
        <f>PRODUCT(C795:F795)</f>
        <v>8</v>
      </c>
    </row>
    <row r="797" spans="1:7" ht="45" customHeight="1" x14ac:dyDescent="0.45">
      <c r="A797" s="35" t="s">
        <v>2067</v>
      </c>
      <c r="B797" s="36" t="s">
        <v>1841</v>
      </c>
      <c r="C797" s="35" t="s">
        <v>476</v>
      </c>
      <c r="D797" s="35" t="s">
        <v>28</v>
      </c>
      <c r="E797" s="43" t="s">
        <v>477</v>
      </c>
      <c r="F797" s="43" t="s">
        <v>477</v>
      </c>
      <c r="G797" s="37">
        <f>SUM(G798:G799)</f>
        <v>43</v>
      </c>
    </row>
    <row r="798" spans="1:7" x14ac:dyDescent="0.45">
      <c r="A798" s="38" t="s">
        <v>2068</v>
      </c>
      <c r="B798" s="38"/>
      <c r="C798" s="39">
        <v>28</v>
      </c>
      <c r="D798" s="39"/>
      <c r="E798" s="39"/>
      <c r="F798" s="39"/>
      <c r="G798" s="39">
        <f>PRODUCT(C798:F798)</f>
        <v>28</v>
      </c>
    </row>
    <row r="799" spans="1:7" x14ac:dyDescent="0.45">
      <c r="A799" s="38" t="s">
        <v>2069</v>
      </c>
      <c r="B799" s="38"/>
      <c r="C799" s="39">
        <v>15</v>
      </c>
      <c r="D799" s="39"/>
      <c r="E799" s="39"/>
      <c r="F799" s="39"/>
      <c r="G799" s="39">
        <f>PRODUCT(C799:F799)</f>
        <v>15</v>
      </c>
    </row>
    <row r="801" spans="1:7" ht="45" customHeight="1" x14ac:dyDescent="0.45">
      <c r="A801" s="35" t="s">
        <v>2070</v>
      </c>
      <c r="B801" s="36" t="s">
        <v>1841</v>
      </c>
      <c r="C801" s="35" t="s">
        <v>478</v>
      </c>
      <c r="D801" s="35" t="s">
        <v>28</v>
      </c>
      <c r="E801" s="43" t="s">
        <v>479</v>
      </c>
      <c r="F801" s="43" t="s">
        <v>479</v>
      </c>
      <c r="G801" s="37">
        <f>SUM(G802:G803)</f>
        <v>14</v>
      </c>
    </row>
    <row r="802" spans="1:7" x14ac:dyDescent="0.45">
      <c r="A802" s="38" t="s">
        <v>1956</v>
      </c>
      <c r="B802" s="38"/>
      <c r="C802" s="39">
        <v>7</v>
      </c>
      <c r="D802" s="39"/>
      <c r="E802" s="39"/>
      <c r="F802" s="39"/>
      <c r="G802" s="39">
        <f>PRODUCT(C802:F802)</f>
        <v>7</v>
      </c>
    </row>
    <row r="803" spans="1:7" x14ac:dyDescent="0.45">
      <c r="A803" s="38" t="s">
        <v>1955</v>
      </c>
      <c r="B803" s="38"/>
      <c r="C803" s="39">
        <v>7</v>
      </c>
      <c r="D803" s="39"/>
      <c r="E803" s="39"/>
      <c r="F803" s="39"/>
      <c r="G803" s="39">
        <f>PRODUCT(C803:F803)</f>
        <v>7</v>
      </c>
    </row>
    <row r="805" spans="1:7" ht="45" customHeight="1" x14ac:dyDescent="0.45">
      <c r="A805" s="35" t="s">
        <v>2071</v>
      </c>
      <c r="B805" s="36" t="s">
        <v>1841</v>
      </c>
      <c r="C805" s="35" t="s">
        <v>480</v>
      </c>
      <c r="D805" s="35" t="s">
        <v>28</v>
      </c>
      <c r="E805" s="43" t="s">
        <v>481</v>
      </c>
      <c r="F805" s="43" t="s">
        <v>481</v>
      </c>
      <c r="G805" s="37">
        <f>SUM(G806:G807)</f>
        <v>15</v>
      </c>
    </row>
    <row r="806" spans="1:7" x14ac:dyDescent="0.45">
      <c r="A806" s="38" t="s">
        <v>1956</v>
      </c>
      <c r="B806" s="38"/>
      <c r="C806" s="39">
        <v>8</v>
      </c>
      <c r="D806" s="39"/>
      <c r="E806" s="39"/>
      <c r="F806" s="39"/>
      <c r="G806" s="39">
        <f>PRODUCT(C806:F806)</f>
        <v>8</v>
      </c>
    </row>
    <row r="807" spans="1:7" x14ac:dyDescent="0.45">
      <c r="A807" s="38" t="s">
        <v>1955</v>
      </c>
      <c r="B807" s="38"/>
      <c r="C807" s="39">
        <v>7</v>
      </c>
      <c r="D807" s="39"/>
      <c r="E807" s="39"/>
      <c r="F807" s="39"/>
      <c r="G807" s="39">
        <f>PRODUCT(C807:F807)</f>
        <v>7</v>
      </c>
    </row>
    <row r="809" spans="1:7" ht="45" customHeight="1" x14ac:dyDescent="0.45">
      <c r="A809" s="35" t="s">
        <v>2072</v>
      </c>
      <c r="B809" s="36" t="s">
        <v>1841</v>
      </c>
      <c r="C809" s="35" t="s">
        <v>482</v>
      </c>
      <c r="D809" s="35" t="s">
        <v>28</v>
      </c>
      <c r="E809" s="43" t="s">
        <v>483</v>
      </c>
      <c r="F809" s="43" t="s">
        <v>483</v>
      </c>
      <c r="G809" s="37">
        <f>SUM(G810:G810)</f>
        <v>14</v>
      </c>
    </row>
    <row r="810" spans="1:7" x14ac:dyDescent="0.45">
      <c r="A810" s="38" t="s">
        <v>546</v>
      </c>
      <c r="B810" s="38"/>
      <c r="C810" s="39">
        <v>14</v>
      </c>
      <c r="D810" s="39"/>
      <c r="E810" s="39"/>
      <c r="F810" s="39"/>
      <c r="G810" s="39">
        <f>PRODUCT(C810:F810)</f>
        <v>14</v>
      </c>
    </row>
    <row r="812" spans="1:7" ht="45" customHeight="1" x14ac:dyDescent="0.45">
      <c r="A812" s="35" t="s">
        <v>2073</v>
      </c>
      <c r="B812" s="36" t="s">
        <v>1841</v>
      </c>
      <c r="C812" s="35" t="s">
        <v>484</v>
      </c>
      <c r="D812" s="35" t="s">
        <v>28</v>
      </c>
      <c r="E812" s="43" t="s">
        <v>485</v>
      </c>
      <c r="F812" s="43" t="s">
        <v>485</v>
      </c>
      <c r="G812" s="37">
        <f>SUM(G813:G813)</f>
        <v>15</v>
      </c>
    </row>
    <row r="813" spans="1:7" x14ac:dyDescent="0.45">
      <c r="A813" s="38" t="s">
        <v>546</v>
      </c>
      <c r="B813" s="38"/>
      <c r="C813" s="39">
        <v>15</v>
      </c>
      <c r="D813" s="39"/>
      <c r="E813" s="39"/>
      <c r="F813" s="39"/>
      <c r="G813" s="39">
        <f>PRODUCT(C813:F813)</f>
        <v>15</v>
      </c>
    </row>
    <row r="815" spans="1:7" ht="45" customHeight="1" x14ac:dyDescent="0.45">
      <c r="A815" s="35" t="s">
        <v>2074</v>
      </c>
      <c r="B815" s="36" t="s">
        <v>1841</v>
      </c>
      <c r="C815" s="35" t="s">
        <v>486</v>
      </c>
      <c r="D815" s="35" t="s">
        <v>28</v>
      </c>
      <c r="E815" s="43" t="s">
        <v>487</v>
      </c>
      <c r="F815" s="43" t="s">
        <v>487</v>
      </c>
      <c r="G815" s="37">
        <f>SUM(G816:G816)</f>
        <v>15</v>
      </c>
    </row>
    <row r="816" spans="1:7" x14ac:dyDescent="0.45">
      <c r="A816" s="38" t="s">
        <v>546</v>
      </c>
      <c r="B816" s="38"/>
      <c r="C816" s="39">
        <v>15</v>
      </c>
      <c r="D816" s="39"/>
      <c r="E816" s="39"/>
      <c r="F816" s="39"/>
      <c r="G816" s="39">
        <f>PRODUCT(C816:F816)</f>
        <v>15</v>
      </c>
    </row>
    <row r="818" spans="1:7" x14ac:dyDescent="0.45">
      <c r="B818" t="s">
        <v>1839</v>
      </c>
      <c r="C818" s="33" t="s">
        <v>4</v>
      </c>
      <c r="D818" s="34" t="s">
        <v>5</v>
      </c>
      <c r="E818" s="33" t="s">
        <v>6</v>
      </c>
    </row>
    <row r="819" spans="1:7" x14ac:dyDescent="0.45">
      <c r="B819" t="s">
        <v>1839</v>
      </c>
      <c r="C819" s="33" t="s">
        <v>7</v>
      </c>
      <c r="D819" s="34" t="s">
        <v>221</v>
      </c>
      <c r="E819" s="33" t="s">
        <v>452</v>
      </c>
    </row>
    <row r="821" spans="1:7" ht="45" customHeight="1" x14ac:dyDescent="0.45">
      <c r="A821" s="35" t="s">
        <v>2075</v>
      </c>
      <c r="B821" s="36" t="s">
        <v>1841</v>
      </c>
      <c r="C821" s="35" t="s">
        <v>492</v>
      </c>
      <c r="D821" s="35" t="s">
        <v>173</v>
      </c>
      <c r="E821" s="43" t="s">
        <v>493</v>
      </c>
      <c r="F821" s="43" t="s">
        <v>493</v>
      </c>
      <c r="G821" s="37">
        <f>SUM(G822:G822)</f>
        <v>1</v>
      </c>
    </row>
    <row r="822" spans="1:7" x14ac:dyDescent="0.45">
      <c r="A822" s="38"/>
      <c r="B822" s="38"/>
      <c r="C822" s="39">
        <v>1</v>
      </c>
      <c r="D822" s="39"/>
      <c r="E822" s="39"/>
      <c r="F822" s="39"/>
      <c r="G822" s="39">
        <f>PRODUCT(C822:F822)</f>
        <v>1</v>
      </c>
    </row>
    <row r="824" spans="1:7" ht="45" customHeight="1" x14ac:dyDescent="0.45">
      <c r="A824" s="35" t="s">
        <v>2076</v>
      </c>
      <c r="B824" s="36" t="s">
        <v>1841</v>
      </c>
      <c r="C824" s="35" t="s">
        <v>494</v>
      </c>
      <c r="D824" s="35" t="s">
        <v>173</v>
      </c>
      <c r="E824" s="43" t="s">
        <v>495</v>
      </c>
      <c r="F824" s="43" t="s">
        <v>495</v>
      </c>
      <c r="G824" s="37">
        <f>SUM(G825:G825)</f>
        <v>1</v>
      </c>
    </row>
    <row r="825" spans="1:7" x14ac:dyDescent="0.45">
      <c r="A825" s="38"/>
      <c r="B825" s="38"/>
      <c r="C825" s="39">
        <v>1</v>
      </c>
      <c r="D825" s="39"/>
      <c r="E825" s="39"/>
      <c r="F825" s="39"/>
      <c r="G825" s="39">
        <f>PRODUCT(C825:F825)</f>
        <v>1</v>
      </c>
    </row>
    <row r="827" spans="1:7" x14ac:dyDescent="0.45">
      <c r="B827" t="s">
        <v>1839</v>
      </c>
      <c r="C827" s="33" t="s">
        <v>4</v>
      </c>
      <c r="D827" s="34" t="s">
        <v>5</v>
      </c>
      <c r="E827" s="33" t="s">
        <v>6</v>
      </c>
    </row>
    <row r="828" spans="1:7" x14ac:dyDescent="0.45">
      <c r="B828" t="s">
        <v>1839</v>
      </c>
      <c r="C828" s="33" t="s">
        <v>7</v>
      </c>
      <c r="D828" s="34" t="s">
        <v>496</v>
      </c>
      <c r="E828" s="33" t="s">
        <v>497</v>
      </c>
    </row>
    <row r="830" spans="1:7" ht="45" customHeight="1" x14ac:dyDescent="0.45">
      <c r="A830" s="35" t="s">
        <v>2077</v>
      </c>
      <c r="B830" s="36" t="s">
        <v>1841</v>
      </c>
      <c r="C830" s="35" t="s">
        <v>499</v>
      </c>
      <c r="D830" s="35" t="s">
        <v>500</v>
      </c>
      <c r="E830" s="43" t="s">
        <v>501</v>
      </c>
      <c r="F830" s="43" t="s">
        <v>501</v>
      </c>
      <c r="G830" s="37">
        <f>SUM(G831:G831)</f>
        <v>402.03800000000001</v>
      </c>
    </row>
    <row r="831" spans="1:7" x14ac:dyDescent="0.45">
      <c r="A831" s="38" t="s">
        <v>2078</v>
      </c>
      <c r="B831" s="38"/>
      <c r="C831" s="39">
        <v>1</v>
      </c>
      <c r="D831" s="39">
        <v>574.34</v>
      </c>
      <c r="E831" s="39">
        <v>0.7</v>
      </c>
      <c r="F831" s="39"/>
      <c r="G831" s="39">
        <f>PRODUCT(C831:F831)</f>
        <v>402.03800000000001</v>
      </c>
    </row>
    <row r="833" spans="1:7" ht="45" customHeight="1" x14ac:dyDescent="0.45">
      <c r="A833" s="35" t="s">
        <v>2079</v>
      </c>
      <c r="B833" s="36" t="s">
        <v>1841</v>
      </c>
      <c r="C833" s="35" t="s">
        <v>502</v>
      </c>
      <c r="D833" s="35" t="s">
        <v>500</v>
      </c>
      <c r="E833" s="43" t="s">
        <v>503</v>
      </c>
      <c r="F833" s="43" t="s">
        <v>503</v>
      </c>
      <c r="G833" s="37">
        <f>SUM(G834:G834)</f>
        <v>402.03800000000001</v>
      </c>
    </row>
    <row r="834" spans="1:7" x14ac:dyDescent="0.45">
      <c r="A834" s="38" t="s">
        <v>2078</v>
      </c>
      <c r="B834" s="38"/>
      <c r="C834" s="39">
        <v>1</v>
      </c>
      <c r="D834" s="39">
        <v>574.34</v>
      </c>
      <c r="E834" s="39">
        <v>0.7</v>
      </c>
      <c r="F834" s="39"/>
      <c r="G834" s="39">
        <f>PRODUCT(C834:F834)</f>
        <v>402.03800000000001</v>
      </c>
    </row>
    <row r="836" spans="1:7" ht="45" customHeight="1" x14ac:dyDescent="0.45">
      <c r="A836" s="35" t="s">
        <v>2080</v>
      </c>
      <c r="B836" s="36" t="s">
        <v>1841</v>
      </c>
      <c r="C836" s="35" t="s">
        <v>504</v>
      </c>
      <c r="D836" s="35" t="s">
        <v>500</v>
      </c>
      <c r="E836" s="43" t="s">
        <v>505</v>
      </c>
      <c r="F836" s="43" t="s">
        <v>505</v>
      </c>
      <c r="G836" s="37">
        <f>SUM(G837:G837)</f>
        <v>402.03800000000001</v>
      </c>
    </row>
    <row r="837" spans="1:7" x14ac:dyDescent="0.45">
      <c r="A837" s="38" t="s">
        <v>2078</v>
      </c>
      <c r="B837" s="38"/>
      <c r="C837" s="39">
        <v>1</v>
      </c>
      <c r="D837" s="39">
        <v>574.34</v>
      </c>
      <c r="E837" s="39">
        <v>0.7</v>
      </c>
      <c r="F837" s="39"/>
      <c r="G837" s="39">
        <f>PRODUCT(C837:F837)</f>
        <v>402.03800000000001</v>
      </c>
    </row>
    <row r="839" spans="1:7" ht="45" customHeight="1" x14ac:dyDescent="0.45">
      <c r="A839" s="35" t="s">
        <v>2081</v>
      </c>
      <c r="B839" s="36" t="s">
        <v>1841</v>
      </c>
      <c r="C839" s="35" t="s">
        <v>506</v>
      </c>
      <c r="D839" s="35" t="s">
        <v>500</v>
      </c>
      <c r="E839" s="43" t="s">
        <v>507</v>
      </c>
      <c r="F839" s="43" t="s">
        <v>507</v>
      </c>
      <c r="G839" s="37">
        <f>SUM(G840:G840)</f>
        <v>402.03800000000001</v>
      </c>
    </row>
    <row r="840" spans="1:7" x14ac:dyDescent="0.45">
      <c r="A840" s="38" t="s">
        <v>2078</v>
      </c>
      <c r="B840" s="38"/>
      <c r="C840" s="39">
        <v>1</v>
      </c>
      <c r="D840" s="39">
        <v>574.34</v>
      </c>
      <c r="E840" s="39">
        <v>0.7</v>
      </c>
      <c r="F840" s="39"/>
      <c r="G840" s="39">
        <f>PRODUCT(C840:F840)</f>
        <v>402.03800000000001</v>
      </c>
    </row>
  </sheetData>
  <mergeCells count="66">
    <mergeCell ref="E780:F780"/>
    <mergeCell ref="E785:F785"/>
    <mergeCell ref="E833:F833"/>
    <mergeCell ref="E836:F836"/>
    <mergeCell ref="E839:F839"/>
    <mergeCell ref="E797:F797"/>
    <mergeCell ref="E801:F801"/>
    <mergeCell ref="E805:F805"/>
    <mergeCell ref="E809:F809"/>
    <mergeCell ref="E812:F812"/>
    <mergeCell ref="E815:F815"/>
    <mergeCell ref="E821:F821"/>
    <mergeCell ref="E824:F824"/>
    <mergeCell ref="E830:F830"/>
    <mergeCell ref="E788:F788"/>
    <mergeCell ref="E791:F791"/>
    <mergeCell ref="E723:F723"/>
    <mergeCell ref="E758:F758"/>
    <mergeCell ref="E456:F456"/>
    <mergeCell ref="E547:F547"/>
    <mergeCell ref="E555:F555"/>
    <mergeCell ref="E591:F591"/>
    <mergeCell ref="E604:F604"/>
    <mergeCell ref="E617:F617"/>
    <mergeCell ref="E620:F620"/>
    <mergeCell ref="E624:F624"/>
    <mergeCell ref="E690:F690"/>
    <mergeCell ref="E766:F766"/>
    <mergeCell ref="E772:F772"/>
    <mergeCell ref="E776:F776"/>
    <mergeCell ref="E420:F420"/>
    <mergeCell ref="E259:F259"/>
    <mergeCell ref="E272:F272"/>
    <mergeCell ref="E281:F281"/>
    <mergeCell ref="E286:F286"/>
    <mergeCell ref="E290:F290"/>
    <mergeCell ref="E294:F294"/>
    <mergeCell ref="E298:F298"/>
    <mergeCell ref="E302:F302"/>
    <mergeCell ref="E306:F306"/>
    <mergeCell ref="E310:F310"/>
    <mergeCell ref="E314:F314"/>
    <mergeCell ref="E318:F318"/>
    <mergeCell ref="E322:F322"/>
    <mergeCell ref="E326:F326"/>
    <mergeCell ref="E187:F187"/>
    <mergeCell ref="E208:F208"/>
    <mergeCell ref="E334:F334"/>
    <mergeCell ref="E342:F342"/>
    <mergeCell ref="E346:F346"/>
    <mergeCell ref="E221:F221"/>
    <mergeCell ref="E237:F237"/>
    <mergeCell ref="E253:F253"/>
    <mergeCell ref="E256:F256"/>
    <mergeCell ref="E1:H1"/>
    <mergeCell ref="E2:H2"/>
    <mergeCell ref="E3:H3"/>
    <mergeCell ref="E4:H4"/>
    <mergeCell ref="C6:G6"/>
    <mergeCell ref="E15:F15"/>
    <mergeCell ref="E19:F19"/>
    <mergeCell ref="E128:F128"/>
    <mergeCell ref="E134:F134"/>
    <mergeCell ref="E138:F138"/>
    <mergeCell ref="E146:F146"/>
    <mergeCell ref="E176:F176"/>
  </mergeCells>
  <pageMargins left="0.75" right="0.75" top="0.75" bottom="0.5" header="0.5" footer="0.7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34"/>
  <sheetViews>
    <sheetView tabSelected="1" workbookViewId="0">
      <pane ySplit="5" topLeftCell="A121" activePane="bottomLeft" state="frozenSplit"/>
      <selection pane="bottomLeft" sqref="A1:H136"/>
    </sheetView>
  </sheetViews>
  <sheetFormatPr baseColWidth="10" defaultColWidth="9.06640625" defaultRowHeight="14.25" x14ac:dyDescent="0.45"/>
  <cols>
    <col min="1" max="1" width="9.73046875" customWidth="1"/>
    <col min="2" max="2" width="3.3984375" customWidth="1"/>
    <col min="3" max="3" width="13.73046875" customWidth="1"/>
    <col min="4" max="4" width="4.3984375" customWidth="1"/>
    <col min="5" max="5" width="52.59765625" customWidth="1"/>
    <col min="6" max="6" width="9.6640625" customWidth="1"/>
    <col min="7" max="7" width="10.53125" customWidth="1"/>
    <col min="8" max="8" width="13.73046875" customWidth="1"/>
  </cols>
  <sheetData>
    <row r="1" spans="1:8" x14ac:dyDescent="0.45">
      <c r="E1" s="50" t="s">
        <v>0</v>
      </c>
      <c r="F1" s="50" t="s">
        <v>0</v>
      </c>
      <c r="G1" s="50" t="s">
        <v>0</v>
      </c>
      <c r="H1" s="50" t="s">
        <v>0</v>
      </c>
    </row>
    <row r="3" spans="1:8" ht="18" x14ac:dyDescent="0.55000000000000004">
      <c r="C3" s="6"/>
      <c r="D3" s="6"/>
      <c r="E3" s="7" t="s">
        <v>2086</v>
      </c>
      <c r="F3" s="6"/>
      <c r="G3" s="6"/>
      <c r="H3" s="6"/>
    </row>
    <row r="5" spans="1:8" x14ac:dyDescent="0.45">
      <c r="F5" s="8" t="s">
        <v>1</v>
      </c>
      <c r="G5" s="8" t="s">
        <v>2</v>
      </c>
      <c r="H5" s="8" t="s">
        <v>3</v>
      </c>
    </row>
    <row r="7" spans="1:8" x14ac:dyDescent="0.45">
      <c r="C7" s="9" t="s">
        <v>4</v>
      </c>
      <c r="D7" s="10" t="s">
        <v>5</v>
      </c>
      <c r="E7" s="9" t="s">
        <v>6</v>
      </c>
    </row>
    <row r="8" spans="1:8" x14ac:dyDescent="0.45">
      <c r="C8" s="9" t="s">
        <v>7</v>
      </c>
      <c r="D8" s="10" t="s">
        <v>8</v>
      </c>
      <c r="E8" s="9" t="s">
        <v>9</v>
      </c>
    </row>
    <row r="9" spans="1:8" x14ac:dyDescent="0.45">
      <c r="C9" s="9" t="s">
        <v>10</v>
      </c>
      <c r="D9" s="10" t="s">
        <v>8</v>
      </c>
      <c r="E9" s="9" t="s">
        <v>11</v>
      </c>
    </row>
    <row r="10" spans="1:8" x14ac:dyDescent="0.45">
      <c r="C10" s="9" t="s">
        <v>12</v>
      </c>
      <c r="D10" s="10" t="s">
        <v>13</v>
      </c>
      <c r="E10" s="9" t="s">
        <v>14</v>
      </c>
    </row>
    <row r="12" spans="1:8" ht="21.75" x14ac:dyDescent="0.45">
      <c r="A12" s="11" t="s">
        <v>15</v>
      </c>
      <c r="B12" s="5">
        <v>1</v>
      </c>
      <c r="C12" s="11" t="s">
        <v>16</v>
      </c>
      <c r="D12" s="11" t="s">
        <v>17</v>
      </c>
      <c r="E12" s="17" t="s">
        <v>18</v>
      </c>
      <c r="F12" s="13">
        <v>8.9600000000000009</v>
      </c>
      <c r="G12" s="14">
        <v>1363.732</v>
      </c>
      <c r="H12" s="15">
        <f>ROUND(ROUND(F12,2)*ROUND(G12,3),2)</f>
        <v>12219.04</v>
      </c>
    </row>
    <row r="13" spans="1:8" ht="42.75" x14ac:dyDescent="0.45">
      <c r="A13" s="11" t="s">
        <v>15</v>
      </c>
      <c r="B13" s="5">
        <v>2</v>
      </c>
      <c r="C13" s="11" t="s">
        <v>19</v>
      </c>
      <c r="D13" s="11" t="s">
        <v>17</v>
      </c>
      <c r="E13" s="17" t="s">
        <v>20</v>
      </c>
      <c r="F13" s="13">
        <v>13.57</v>
      </c>
      <c r="G13" s="14">
        <v>2173.5709999999999</v>
      </c>
      <c r="H13" s="15">
        <f>ROUND(ROUND(F13,2)*ROUND(G13,3),2)</f>
        <v>29495.360000000001</v>
      </c>
    </row>
    <row r="14" spans="1:8" x14ac:dyDescent="0.45">
      <c r="E14" s="9" t="s">
        <v>21</v>
      </c>
      <c r="F14" s="9"/>
      <c r="G14" s="9"/>
      <c r="H14" s="16">
        <f>SUM(H12:H13)</f>
        <v>41714.400000000001</v>
      </c>
    </row>
    <row r="16" spans="1:8" x14ac:dyDescent="0.45">
      <c r="C16" s="9" t="s">
        <v>4</v>
      </c>
      <c r="D16" s="10" t="s">
        <v>5</v>
      </c>
      <c r="E16" s="9" t="s">
        <v>6</v>
      </c>
    </row>
    <row r="17" spans="1:8" x14ac:dyDescent="0.45">
      <c r="C17" s="9" t="s">
        <v>7</v>
      </c>
      <c r="D17" s="10" t="s">
        <v>22</v>
      </c>
      <c r="E17" s="9" t="s">
        <v>23</v>
      </c>
    </row>
    <row r="18" spans="1:8" x14ac:dyDescent="0.45">
      <c r="C18" s="9" t="s">
        <v>10</v>
      </c>
      <c r="D18" s="10" t="s">
        <v>22</v>
      </c>
      <c r="E18" s="9" t="s">
        <v>24</v>
      </c>
    </row>
    <row r="19" spans="1:8" x14ac:dyDescent="0.45">
      <c r="C19" s="9" t="s">
        <v>12</v>
      </c>
      <c r="D19" s="10" t="s">
        <v>8</v>
      </c>
      <c r="E19" s="9" t="s">
        <v>25</v>
      </c>
    </row>
    <row r="21" spans="1:8" x14ac:dyDescent="0.45">
      <c r="A21" s="11" t="s">
        <v>26</v>
      </c>
      <c r="B21" s="5">
        <v>1</v>
      </c>
      <c r="C21" s="11" t="s">
        <v>27</v>
      </c>
      <c r="D21" s="11" t="s">
        <v>28</v>
      </c>
      <c r="E21" s="12" t="s">
        <v>29</v>
      </c>
      <c r="F21" s="13">
        <v>794.44</v>
      </c>
      <c r="G21" s="14">
        <v>40</v>
      </c>
      <c r="H21" s="15">
        <f>ROUND(ROUND(F21,2)*ROUND(G21,3),2)</f>
        <v>31777.599999999999</v>
      </c>
    </row>
    <row r="22" spans="1:8" x14ac:dyDescent="0.45">
      <c r="A22" s="11" t="s">
        <v>26</v>
      </c>
      <c r="B22" s="5">
        <v>2</v>
      </c>
      <c r="C22" s="11" t="s">
        <v>30</v>
      </c>
      <c r="D22" s="11" t="s">
        <v>28</v>
      </c>
      <c r="E22" s="12" t="s">
        <v>31</v>
      </c>
      <c r="F22" s="13">
        <v>859.34</v>
      </c>
      <c r="G22" s="14">
        <v>4</v>
      </c>
      <c r="H22" s="15">
        <f>ROUND(ROUND(F22,2)*ROUND(G22,3),2)</f>
        <v>3437.36</v>
      </c>
    </row>
    <row r="23" spans="1:8" x14ac:dyDescent="0.45">
      <c r="A23" s="11" t="s">
        <v>26</v>
      </c>
      <c r="B23" s="5">
        <v>3</v>
      </c>
      <c r="C23" s="11" t="s">
        <v>32</v>
      </c>
      <c r="D23" s="11" t="s">
        <v>28</v>
      </c>
      <c r="E23" s="12" t="s">
        <v>33</v>
      </c>
      <c r="F23" s="13">
        <v>629.52</v>
      </c>
      <c r="G23" s="14">
        <v>1</v>
      </c>
      <c r="H23" s="15">
        <f>ROUND(ROUND(F23,2)*ROUND(G23,3),2)</f>
        <v>629.52</v>
      </c>
    </row>
    <row r="24" spans="1:8" x14ac:dyDescent="0.45">
      <c r="E24" s="9" t="s">
        <v>21</v>
      </c>
      <c r="F24" s="9"/>
      <c r="G24" s="9"/>
      <c r="H24" s="16">
        <f>SUM(H21:H23)</f>
        <v>35844.479999999996</v>
      </c>
    </row>
    <row r="26" spans="1:8" x14ac:dyDescent="0.45">
      <c r="C26" s="9" t="s">
        <v>4</v>
      </c>
      <c r="D26" s="10" t="s">
        <v>5</v>
      </c>
      <c r="E26" s="9" t="s">
        <v>6</v>
      </c>
    </row>
    <row r="27" spans="1:8" x14ac:dyDescent="0.45">
      <c r="C27" s="9" t="s">
        <v>7</v>
      </c>
      <c r="D27" s="10" t="s">
        <v>34</v>
      </c>
      <c r="E27" s="9" t="s">
        <v>35</v>
      </c>
    </row>
    <row r="28" spans="1:8" x14ac:dyDescent="0.45">
      <c r="C28" s="9" t="s">
        <v>10</v>
      </c>
      <c r="D28" s="10" t="s">
        <v>5</v>
      </c>
      <c r="E28" s="9" t="s">
        <v>36</v>
      </c>
    </row>
    <row r="29" spans="1:8" x14ac:dyDescent="0.45">
      <c r="C29" s="9" t="s">
        <v>12</v>
      </c>
      <c r="D29" s="10" t="s">
        <v>5</v>
      </c>
      <c r="E29" s="9" t="s">
        <v>37</v>
      </c>
    </row>
    <row r="31" spans="1:8" ht="74.25" x14ac:dyDescent="0.45">
      <c r="A31" s="11" t="s">
        <v>38</v>
      </c>
      <c r="B31" s="5">
        <v>1</v>
      </c>
      <c r="C31" s="11" t="s">
        <v>39</v>
      </c>
      <c r="D31" s="11" t="s">
        <v>17</v>
      </c>
      <c r="E31" s="17" t="s">
        <v>40</v>
      </c>
      <c r="F31" s="13">
        <v>40.549999999999997</v>
      </c>
      <c r="G31" s="14">
        <v>971.25</v>
      </c>
      <c r="H31" s="15">
        <f t="shared" ref="H31:H40" si="0">ROUND(ROUND(F31,2)*ROUND(G31,3),2)</f>
        <v>39384.19</v>
      </c>
    </row>
    <row r="32" spans="1:8" ht="84.75" x14ac:dyDescent="0.45">
      <c r="A32" s="11" t="s">
        <v>38</v>
      </c>
      <c r="B32" s="5">
        <v>2</v>
      </c>
      <c r="C32" s="11" t="s">
        <v>41</v>
      </c>
      <c r="D32" s="11" t="s">
        <v>17</v>
      </c>
      <c r="E32" s="17" t="s">
        <v>42</v>
      </c>
      <c r="F32" s="13">
        <v>42.6</v>
      </c>
      <c r="G32" s="14">
        <v>232.4</v>
      </c>
      <c r="H32" s="15">
        <f t="shared" si="0"/>
        <v>9900.24</v>
      </c>
    </row>
    <row r="33" spans="1:8" ht="84.75" x14ac:dyDescent="0.45">
      <c r="A33" s="11" t="s">
        <v>38</v>
      </c>
      <c r="B33" s="5">
        <v>3</v>
      </c>
      <c r="C33" s="11" t="s">
        <v>43</v>
      </c>
      <c r="D33" s="11" t="s">
        <v>17</v>
      </c>
      <c r="E33" s="17" t="s">
        <v>44</v>
      </c>
      <c r="F33" s="13">
        <v>46.16</v>
      </c>
      <c r="G33" s="14">
        <v>214.2</v>
      </c>
      <c r="H33" s="15">
        <f t="shared" si="0"/>
        <v>9887.4699999999993</v>
      </c>
    </row>
    <row r="34" spans="1:8" ht="84.75" x14ac:dyDescent="0.45">
      <c r="A34" s="11" t="s">
        <v>38</v>
      </c>
      <c r="B34" s="5">
        <v>4</v>
      </c>
      <c r="C34" s="11" t="s">
        <v>45</v>
      </c>
      <c r="D34" s="11" t="s">
        <v>17</v>
      </c>
      <c r="E34" s="17" t="s">
        <v>46</v>
      </c>
      <c r="F34" s="13">
        <v>40.299999999999997</v>
      </c>
      <c r="G34" s="14">
        <v>96.6</v>
      </c>
      <c r="H34" s="15">
        <f t="shared" si="0"/>
        <v>3892.98</v>
      </c>
    </row>
    <row r="35" spans="1:8" ht="74.25" x14ac:dyDescent="0.45">
      <c r="A35" s="11" t="s">
        <v>38</v>
      </c>
      <c r="B35" s="5">
        <v>5</v>
      </c>
      <c r="C35" s="11" t="s">
        <v>47</v>
      </c>
      <c r="D35" s="11" t="s">
        <v>17</v>
      </c>
      <c r="E35" s="17" t="s">
        <v>48</v>
      </c>
      <c r="F35" s="13">
        <v>38.35</v>
      </c>
      <c r="G35" s="14">
        <v>62.3</v>
      </c>
      <c r="H35" s="15">
        <f t="shared" si="0"/>
        <v>2389.21</v>
      </c>
    </row>
    <row r="36" spans="1:8" ht="42.75" x14ac:dyDescent="0.45">
      <c r="A36" s="11" t="s">
        <v>38</v>
      </c>
      <c r="B36" s="5">
        <v>6</v>
      </c>
      <c r="C36" s="11" t="s">
        <v>49</v>
      </c>
      <c r="D36" s="11" t="s">
        <v>17</v>
      </c>
      <c r="E36" s="17" t="s">
        <v>50</v>
      </c>
      <c r="F36" s="13">
        <v>35.869999999999997</v>
      </c>
      <c r="G36" s="14">
        <v>730.24</v>
      </c>
      <c r="H36" s="15">
        <f t="shared" si="0"/>
        <v>26193.71</v>
      </c>
    </row>
    <row r="37" spans="1:8" ht="84.75" x14ac:dyDescent="0.45">
      <c r="A37" s="11" t="s">
        <v>38</v>
      </c>
      <c r="B37" s="5">
        <v>7</v>
      </c>
      <c r="C37" s="11" t="s">
        <v>51</v>
      </c>
      <c r="D37" s="11" t="s">
        <v>17</v>
      </c>
      <c r="E37" s="17" t="s">
        <v>52</v>
      </c>
      <c r="F37" s="13">
        <v>32.770000000000003</v>
      </c>
      <c r="G37" s="14">
        <v>10.5</v>
      </c>
      <c r="H37" s="15">
        <f t="shared" si="0"/>
        <v>344.09</v>
      </c>
    </row>
    <row r="38" spans="1:8" ht="21.75" x14ac:dyDescent="0.45">
      <c r="A38" s="11" t="s">
        <v>38</v>
      </c>
      <c r="B38" s="5">
        <v>8</v>
      </c>
      <c r="C38" s="11" t="s">
        <v>53</v>
      </c>
      <c r="D38" s="11" t="s">
        <v>17</v>
      </c>
      <c r="E38" s="17" t="s">
        <v>54</v>
      </c>
      <c r="F38" s="13">
        <v>22.66</v>
      </c>
      <c r="G38" s="14">
        <v>70</v>
      </c>
      <c r="H38" s="15">
        <f t="shared" si="0"/>
        <v>1586.2</v>
      </c>
    </row>
    <row r="39" spans="1:8" ht="42.75" x14ac:dyDescent="0.45">
      <c r="A39" s="11" t="s">
        <v>38</v>
      </c>
      <c r="B39" s="5">
        <v>9</v>
      </c>
      <c r="C39" s="11" t="s">
        <v>55</v>
      </c>
      <c r="D39" s="11" t="s">
        <v>17</v>
      </c>
      <c r="E39" s="17" t="s">
        <v>56</v>
      </c>
      <c r="F39" s="13">
        <v>23.08</v>
      </c>
      <c r="G39" s="14">
        <v>122.15</v>
      </c>
      <c r="H39" s="15">
        <f t="shared" si="0"/>
        <v>2819.22</v>
      </c>
    </row>
    <row r="40" spans="1:8" ht="53.25" x14ac:dyDescent="0.45">
      <c r="A40" s="11" t="s">
        <v>38</v>
      </c>
      <c r="B40" s="5">
        <v>10</v>
      </c>
      <c r="C40" s="11" t="s">
        <v>57</v>
      </c>
      <c r="D40" s="11" t="s">
        <v>17</v>
      </c>
      <c r="E40" s="17" t="s">
        <v>58</v>
      </c>
      <c r="F40" s="13">
        <v>65.430000000000007</v>
      </c>
      <c r="G40" s="14">
        <v>6.16</v>
      </c>
      <c r="H40" s="15">
        <f t="shared" si="0"/>
        <v>403.05</v>
      </c>
    </row>
    <row r="41" spans="1:8" x14ac:dyDescent="0.45">
      <c r="E41" s="9" t="s">
        <v>21</v>
      </c>
      <c r="F41" s="9"/>
      <c r="G41" s="9"/>
      <c r="H41" s="16">
        <f>SUM(H31:H40)</f>
        <v>96800.36</v>
      </c>
    </row>
    <row r="43" spans="1:8" x14ac:dyDescent="0.45">
      <c r="C43" s="9" t="s">
        <v>4</v>
      </c>
      <c r="D43" s="10" t="s">
        <v>5</v>
      </c>
      <c r="E43" s="9" t="s">
        <v>6</v>
      </c>
    </row>
    <row r="44" spans="1:8" x14ac:dyDescent="0.45">
      <c r="C44" s="9" t="s">
        <v>7</v>
      </c>
      <c r="D44" s="10" t="s">
        <v>34</v>
      </c>
      <c r="E44" s="9" t="s">
        <v>35</v>
      </c>
    </row>
    <row r="45" spans="1:8" x14ac:dyDescent="0.45">
      <c r="C45" s="9" t="s">
        <v>10</v>
      </c>
      <c r="D45" s="10" t="s">
        <v>5</v>
      </c>
      <c r="E45" s="9" t="s">
        <v>36</v>
      </c>
    </row>
    <row r="46" spans="1:8" x14ac:dyDescent="0.45">
      <c r="C46" s="9" t="s">
        <v>12</v>
      </c>
      <c r="D46" s="10" t="s">
        <v>8</v>
      </c>
      <c r="E46" s="9" t="s">
        <v>25</v>
      </c>
    </row>
    <row r="48" spans="1:8" ht="179.25" x14ac:dyDescent="0.45">
      <c r="A48" s="11" t="s">
        <v>59</v>
      </c>
      <c r="B48" s="5">
        <v>1</v>
      </c>
      <c r="C48" s="11" t="s">
        <v>60</v>
      </c>
      <c r="D48" s="11" t="s">
        <v>28</v>
      </c>
      <c r="E48" s="17" t="s">
        <v>61</v>
      </c>
      <c r="F48" s="13">
        <v>485.84</v>
      </c>
      <c r="G48" s="14">
        <v>33</v>
      </c>
      <c r="H48" s="15">
        <f t="shared" ref="H48:H59" si="1">ROUND(ROUND(F48,2)*ROUND(G48,3),2)</f>
        <v>16032.72</v>
      </c>
    </row>
    <row r="49" spans="1:8" ht="179.25" x14ac:dyDescent="0.45">
      <c r="A49" s="11" t="s">
        <v>59</v>
      </c>
      <c r="B49" s="5">
        <v>2</v>
      </c>
      <c r="C49" s="11" t="s">
        <v>62</v>
      </c>
      <c r="D49" s="11" t="s">
        <v>28</v>
      </c>
      <c r="E49" s="17" t="s">
        <v>63</v>
      </c>
      <c r="F49" s="13">
        <v>493.28</v>
      </c>
      <c r="G49" s="14">
        <v>6</v>
      </c>
      <c r="H49" s="15">
        <f t="shared" si="1"/>
        <v>2959.68</v>
      </c>
    </row>
    <row r="50" spans="1:8" ht="242.25" x14ac:dyDescent="0.45">
      <c r="A50" s="11" t="s">
        <v>59</v>
      </c>
      <c r="B50" s="5">
        <v>3</v>
      </c>
      <c r="C50" s="11" t="s">
        <v>64</v>
      </c>
      <c r="D50" s="11" t="s">
        <v>28</v>
      </c>
      <c r="E50" s="17" t="s">
        <v>65</v>
      </c>
      <c r="F50" s="13">
        <v>383.05</v>
      </c>
      <c r="G50" s="14">
        <v>15</v>
      </c>
      <c r="H50" s="15">
        <f t="shared" si="1"/>
        <v>5745.75</v>
      </c>
    </row>
    <row r="51" spans="1:8" ht="242.25" x14ac:dyDescent="0.45">
      <c r="A51" s="11" t="s">
        <v>59</v>
      </c>
      <c r="B51" s="5">
        <v>4</v>
      </c>
      <c r="C51" s="11" t="s">
        <v>66</v>
      </c>
      <c r="D51" s="11" t="s">
        <v>28</v>
      </c>
      <c r="E51" s="17" t="s">
        <v>67</v>
      </c>
      <c r="F51" s="13">
        <v>374.64</v>
      </c>
      <c r="G51" s="14">
        <v>8</v>
      </c>
      <c r="H51" s="15">
        <f t="shared" si="1"/>
        <v>2997.12</v>
      </c>
    </row>
    <row r="52" spans="1:8" ht="242.25" x14ac:dyDescent="0.45">
      <c r="A52" s="11" t="s">
        <v>59</v>
      </c>
      <c r="B52" s="5">
        <v>5</v>
      </c>
      <c r="C52" s="11" t="s">
        <v>68</v>
      </c>
      <c r="D52" s="11" t="s">
        <v>28</v>
      </c>
      <c r="E52" s="17" t="s">
        <v>69</v>
      </c>
      <c r="F52" s="13">
        <v>393.09</v>
      </c>
      <c r="G52" s="14">
        <v>7</v>
      </c>
      <c r="H52" s="15">
        <f t="shared" si="1"/>
        <v>2751.63</v>
      </c>
    </row>
    <row r="53" spans="1:8" x14ac:dyDescent="0.45">
      <c r="A53" s="11" t="s">
        <v>59</v>
      </c>
      <c r="B53" s="5">
        <v>6</v>
      </c>
      <c r="C53" s="11" t="s">
        <v>70</v>
      </c>
      <c r="D53" s="11" t="s">
        <v>28</v>
      </c>
      <c r="E53" s="12" t="s">
        <v>71</v>
      </c>
      <c r="F53" s="13">
        <v>1184.3599999999999</v>
      </c>
      <c r="G53" s="14">
        <v>4</v>
      </c>
      <c r="H53" s="15">
        <f t="shared" si="1"/>
        <v>4737.4399999999996</v>
      </c>
    </row>
    <row r="54" spans="1:8" x14ac:dyDescent="0.45">
      <c r="A54" s="11" t="s">
        <v>59</v>
      </c>
      <c r="B54" s="5">
        <v>7</v>
      </c>
      <c r="C54" s="11" t="s">
        <v>72</v>
      </c>
      <c r="D54" s="11" t="s">
        <v>28</v>
      </c>
      <c r="E54" s="12" t="s">
        <v>73</v>
      </c>
      <c r="F54" s="13">
        <v>1248.8499999999999</v>
      </c>
      <c r="G54" s="14">
        <v>3</v>
      </c>
      <c r="H54" s="15">
        <f t="shared" si="1"/>
        <v>3746.55</v>
      </c>
    </row>
    <row r="55" spans="1:8" x14ac:dyDescent="0.45">
      <c r="A55" s="11" t="s">
        <v>59</v>
      </c>
      <c r="B55" s="5">
        <v>8</v>
      </c>
      <c r="C55" s="11" t="s">
        <v>74</v>
      </c>
      <c r="D55" s="11" t="s">
        <v>28</v>
      </c>
      <c r="E55" s="12" t="s">
        <v>75</v>
      </c>
      <c r="F55" s="13">
        <v>165.12</v>
      </c>
      <c r="G55" s="14">
        <v>8</v>
      </c>
      <c r="H55" s="15">
        <f t="shared" si="1"/>
        <v>1320.96</v>
      </c>
    </row>
    <row r="56" spans="1:8" x14ac:dyDescent="0.45">
      <c r="A56" s="11" t="s">
        <v>59</v>
      </c>
      <c r="B56" s="5">
        <v>9</v>
      </c>
      <c r="C56" s="11" t="s">
        <v>76</v>
      </c>
      <c r="D56" s="11" t="s">
        <v>28</v>
      </c>
      <c r="E56" s="12" t="s">
        <v>77</v>
      </c>
      <c r="F56" s="13">
        <v>165.12</v>
      </c>
      <c r="G56" s="14">
        <v>14</v>
      </c>
      <c r="H56" s="15">
        <f t="shared" si="1"/>
        <v>2311.6799999999998</v>
      </c>
    </row>
    <row r="57" spans="1:8" ht="242.25" x14ac:dyDescent="0.45">
      <c r="A57" s="11" t="s">
        <v>59</v>
      </c>
      <c r="B57" s="5">
        <v>10</v>
      </c>
      <c r="C57" s="11" t="s">
        <v>78</v>
      </c>
      <c r="D57" s="11" t="s">
        <v>28</v>
      </c>
      <c r="E57" s="17" t="s">
        <v>79</v>
      </c>
      <c r="F57" s="13">
        <v>445.09</v>
      </c>
      <c r="G57" s="14">
        <v>1</v>
      </c>
      <c r="H57" s="15">
        <f t="shared" si="1"/>
        <v>445.09</v>
      </c>
    </row>
    <row r="58" spans="1:8" x14ac:dyDescent="0.45">
      <c r="A58" s="11" t="s">
        <v>59</v>
      </c>
      <c r="B58" s="5">
        <v>11</v>
      </c>
      <c r="C58" s="11" t="s">
        <v>80</v>
      </c>
      <c r="D58" s="11" t="s">
        <v>28</v>
      </c>
      <c r="E58" s="12" t="s">
        <v>81</v>
      </c>
      <c r="F58" s="13">
        <v>2002.43</v>
      </c>
      <c r="G58" s="14">
        <v>2</v>
      </c>
      <c r="H58" s="15">
        <f t="shared" si="1"/>
        <v>4004.86</v>
      </c>
    </row>
    <row r="59" spans="1:8" x14ac:dyDescent="0.45">
      <c r="A59" s="11" t="s">
        <v>59</v>
      </c>
      <c r="B59" s="5">
        <v>12</v>
      </c>
      <c r="C59" s="11" t="s">
        <v>82</v>
      </c>
      <c r="D59" s="11" t="s">
        <v>28</v>
      </c>
      <c r="E59" s="12" t="s">
        <v>83</v>
      </c>
      <c r="F59" s="13">
        <v>1325.86</v>
      </c>
      <c r="G59" s="14">
        <v>1</v>
      </c>
      <c r="H59" s="15">
        <f t="shared" si="1"/>
        <v>1325.86</v>
      </c>
    </row>
    <row r="60" spans="1:8" x14ac:dyDescent="0.45">
      <c r="E60" s="9" t="s">
        <v>21</v>
      </c>
      <c r="F60" s="9"/>
      <c r="G60" s="9"/>
      <c r="H60" s="16">
        <f>SUM(H48:H59)</f>
        <v>48379.34</v>
      </c>
    </row>
    <row r="62" spans="1:8" x14ac:dyDescent="0.45">
      <c r="C62" s="9" t="s">
        <v>4</v>
      </c>
      <c r="D62" s="10" t="s">
        <v>5</v>
      </c>
      <c r="E62" s="9" t="s">
        <v>6</v>
      </c>
    </row>
    <row r="63" spans="1:8" x14ac:dyDescent="0.45">
      <c r="C63" s="9" t="s">
        <v>7</v>
      </c>
      <c r="D63" s="10" t="s">
        <v>34</v>
      </c>
      <c r="E63" s="9" t="s">
        <v>35</v>
      </c>
    </row>
    <row r="64" spans="1:8" x14ac:dyDescent="0.45">
      <c r="C64" s="9" t="s">
        <v>10</v>
      </c>
      <c r="D64" s="10" t="s">
        <v>5</v>
      </c>
      <c r="E64" s="9" t="s">
        <v>36</v>
      </c>
    </row>
    <row r="65" spans="1:8" x14ac:dyDescent="0.45">
      <c r="C65" s="9" t="s">
        <v>12</v>
      </c>
      <c r="D65" s="10" t="s">
        <v>34</v>
      </c>
      <c r="E65" s="9" t="s">
        <v>84</v>
      </c>
    </row>
    <row r="67" spans="1:8" ht="63.75" x14ac:dyDescent="0.45">
      <c r="A67" s="11" t="s">
        <v>85</v>
      </c>
      <c r="B67" s="5">
        <v>1</v>
      </c>
      <c r="C67" s="11" t="s">
        <v>86</v>
      </c>
      <c r="D67" s="11" t="s">
        <v>17</v>
      </c>
      <c r="E67" s="17" t="s">
        <v>87</v>
      </c>
      <c r="F67" s="13">
        <v>110.68</v>
      </c>
      <c r="G67" s="14">
        <v>99.456000000000003</v>
      </c>
      <c r="H67" s="15">
        <f>ROUND(ROUND(F67,2)*ROUND(G67,3),2)</f>
        <v>11007.79</v>
      </c>
    </row>
    <row r="68" spans="1:8" ht="105.75" x14ac:dyDescent="0.45">
      <c r="A68" s="11" t="s">
        <v>85</v>
      </c>
      <c r="B68" s="5">
        <v>2</v>
      </c>
      <c r="C68" s="11" t="s">
        <v>88</v>
      </c>
      <c r="D68" s="11" t="s">
        <v>17</v>
      </c>
      <c r="E68" s="17" t="s">
        <v>89</v>
      </c>
      <c r="F68" s="13">
        <v>310.08999999999997</v>
      </c>
      <c r="G68" s="14">
        <v>21</v>
      </c>
      <c r="H68" s="15">
        <f>ROUND(ROUND(F68,2)*ROUND(G68,3),2)</f>
        <v>6511.89</v>
      </c>
    </row>
    <row r="69" spans="1:8" ht="32.25" x14ac:dyDescent="0.45">
      <c r="A69" s="11" t="s">
        <v>85</v>
      </c>
      <c r="B69" s="5">
        <v>3</v>
      </c>
      <c r="C69" s="11" t="s">
        <v>90</v>
      </c>
      <c r="D69" s="11" t="s">
        <v>17</v>
      </c>
      <c r="E69" s="17" t="s">
        <v>91</v>
      </c>
      <c r="F69" s="13">
        <v>34.65</v>
      </c>
      <c r="G69" s="14">
        <v>1695.75</v>
      </c>
      <c r="H69" s="15">
        <f>ROUND(ROUND(F69,2)*ROUND(G69,3),2)</f>
        <v>58757.74</v>
      </c>
    </row>
    <row r="70" spans="1:8" ht="32.25" x14ac:dyDescent="0.45">
      <c r="A70" s="11" t="s">
        <v>85</v>
      </c>
      <c r="B70" s="5">
        <v>4</v>
      </c>
      <c r="C70" s="11" t="s">
        <v>92</v>
      </c>
      <c r="D70" s="11" t="s">
        <v>17</v>
      </c>
      <c r="E70" s="17" t="s">
        <v>93</v>
      </c>
      <c r="F70" s="13">
        <v>20.49</v>
      </c>
      <c r="G70" s="14">
        <v>555.28</v>
      </c>
      <c r="H70" s="15">
        <f>ROUND(ROUND(F70,2)*ROUND(G70,3),2)</f>
        <v>11377.69</v>
      </c>
    </row>
    <row r="71" spans="1:8" ht="21.75" x14ac:dyDescent="0.45">
      <c r="A71" s="11" t="s">
        <v>85</v>
      </c>
      <c r="B71" s="5">
        <v>5</v>
      </c>
      <c r="C71" s="11" t="s">
        <v>94</v>
      </c>
      <c r="D71" s="11" t="s">
        <v>17</v>
      </c>
      <c r="E71" s="17" t="s">
        <v>95</v>
      </c>
      <c r="F71" s="13">
        <v>3.5</v>
      </c>
      <c r="G71" s="14">
        <v>1456.76</v>
      </c>
      <c r="H71" s="15">
        <f>ROUND(ROUND(F71,2)*ROUND(G71,3),2)</f>
        <v>5098.66</v>
      </c>
    </row>
    <row r="72" spans="1:8" x14ac:dyDescent="0.45">
      <c r="E72" s="4" t="s">
        <v>21</v>
      </c>
      <c r="F72" s="9"/>
      <c r="G72" s="9"/>
      <c r="H72" s="16">
        <f>SUM(H67:H71)</f>
        <v>92753.77</v>
      </c>
    </row>
    <row r="73" spans="1:8" x14ac:dyDescent="0.45">
      <c r="E73" s="32"/>
    </row>
    <row r="74" spans="1:8" x14ac:dyDescent="0.45">
      <c r="C74" s="9" t="s">
        <v>4</v>
      </c>
      <c r="D74" s="10" t="s">
        <v>5</v>
      </c>
      <c r="E74" s="4" t="s">
        <v>6</v>
      </c>
    </row>
    <row r="75" spans="1:8" x14ac:dyDescent="0.45">
      <c r="C75" s="9" t="s">
        <v>7</v>
      </c>
      <c r="D75" s="10" t="s">
        <v>34</v>
      </c>
      <c r="E75" s="4" t="s">
        <v>35</v>
      </c>
    </row>
    <row r="76" spans="1:8" x14ac:dyDescent="0.45">
      <c r="C76" s="9" t="s">
        <v>10</v>
      </c>
      <c r="D76" s="10" t="s">
        <v>8</v>
      </c>
      <c r="E76" s="4" t="s">
        <v>96</v>
      </c>
    </row>
    <row r="77" spans="1:8" x14ac:dyDescent="0.45">
      <c r="C77" s="9" t="s">
        <v>12</v>
      </c>
      <c r="D77" s="10" t="s">
        <v>5</v>
      </c>
      <c r="E77" s="4" t="s">
        <v>37</v>
      </c>
    </row>
    <row r="78" spans="1:8" x14ac:dyDescent="0.45">
      <c r="E78" s="32"/>
    </row>
    <row r="79" spans="1:8" ht="53.25" x14ac:dyDescent="0.45">
      <c r="A79" s="11" t="s">
        <v>97</v>
      </c>
      <c r="B79" s="5">
        <v>1</v>
      </c>
      <c r="C79" s="11" t="s">
        <v>98</v>
      </c>
      <c r="D79" s="11" t="s">
        <v>17</v>
      </c>
      <c r="E79" s="17" t="s">
        <v>99</v>
      </c>
      <c r="F79" s="13">
        <v>30.74</v>
      </c>
      <c r="G79" s="14">
        <v>305.76</v>
      </c>
      <c r="H79" s="15">
        <f t="shared" ref="H79:H89" si="2">ROUND(ROUND(F79,2)*ROUND(G79,3),2)</f>
        <v>9399.06</v>
      </c>
    </row>
    <row r="80" spans="1:8" ht="32.25" x14ac:dyDescent="0.45">
      <c r="A80" s="11" t="s">
        <v>97</v>
      </c>
      <c r="B80" s="5">
        <v>2</v>
      </c>
      <c r="C80" s="11" t="s">
        <v>100</v>
      </c>
      <c r="D80" s="11" t="s">
        <v>17</v>
      </c>
      <c r="E80" s="17" t="s">
        <v>101</v>
      </c>
      <c r="F80" s="13">
        <v>10.82</v>
      </c>
      <c r="G80" s="14">
        <v>438.625</v>
      </c>
      <c r="H80" s="15">
        <f t="shared" si="2"/>
        <v>4745.92</v>
      </c>
    </row>
    <row r="81" spans="1:8" ht="53.25" x14ac:dyDescent="0.45">
      <c r="A81" s="11" t="s">
        <v>97</v>
      </c>
      <c r="B81" s="5">
        <v>3</v>
      </c>
      <c r="C81" s="11" t="s">
        <v>102</v>
      </c>
      <c r="D81" s="11" t="s">
        <v>17</v>
      </c>
      <c r="E81" s="17" t="s">
        <v>103</v>
      </c>
      <c r="F81" s="13">
        <v>49.33</v>
      </c>
      <c r="G81" s="14">
        <v>270.95999999999998</v>
      </c>
      <c r="H81" s="15">
        <f t="shared" si="2"/>
        <v>13366.46</v>
      </c>
    </row>
    <row r="82" spans="1:8" ht="42.75" x14ac:dyDescent="0.45">
      <c r="A82" s="11" t="s">
        <v>97</v>
      </c>
      <c r="B82" s="5">
        <v>4</v>
      </c>
      <c r="C82" s="11" t="s">
        <v>104</v>
      </c>
      <c r="D82" s="11" t="s">
        <v>17</v>
      </c>
      <c r="E82" s="17" t="s">
        <v>105</v>
      </c>
      <c r="F82" s="13">
        <v>29.03</v>
      </c>
      <c r="G82" s="14">
        <v>129.81</v>
      </c>
      <c r="H82" s="15">
        <f t="shared" si="2"/>
        <v>3768.38</v>
      </c>
    </row>
    <row r="83" spans="1:8" ht="32.25" x14ac:dyDescent="0.45">
      <c r="A83" s="11" t="s">
        <v>97</v>
      </c>
      <c r="B83" s="5">
        <v>5</v>
      </c>
      <c r="C83" s="11" t="s">
        <v>106</v>
      </c>
      <c r="D83" s="11" t="s">
        <v>17</v>
      </c>
      <c r="E83" s="17" t="s">
        <v>107</v>
      </c>
      <c r="F83" s="13">
        <v>69.569999999999993</v>
      </c>
      <c r="G83" s="14">
        <v>555.1</v>
      </c>
      <c r="H83" s="15">
        <f t="shared" si="2"/>
        <v>38618.31</v>
      </c>
    </row>
    <row r="84" spans="1:8" ht="42.75" x14ac:dyDescent="0.45">
      <c r="A84" s="11" t="s">
        <v>97</v>
      </c>
      <c r="B84" s="5">
        <v>6</v>
      </c>
      <c r="C84" s="11" t="s">
        <v>108</v>
      </c>
      <c r="D84" s="11" t="s">
        <v>17</v>
      </c>
      <c r="E84" s="17" t="s">
        <v>109</v>
      </c>
      <c r="F84" s="13">
        <v>5.92</v>
      </c>
      <c r="G84" s="14">
        <v>573.37199999999996</v>
      </c>
      <c r="H84" s="15">
        <f t="shared" si="2"/>
        <v>3394.36</v>
      </c>
    </row>
    <row r="85" spans="1:8" ht="21.75" x14ac:dyDescent="0.45">
      <c r="A85" s="11" t="s">
        <v>97</v>
      </c>
      <c r="B85" s="5">
        <v>7</v>
      </c>
      <c r="C85" s="11" t="s">
        <v>110</v>
      </c>
      <c r="D85" s="11" t="s">
        <v>17</v>
      </c>
      <c r="E85" s="17" t="s">
        <v>111</v>
      </c>
      <c r="F85" s="13">
        <v>32.82</v>
      </c>
      <c r="G85" s="14">
        <v>1085.54</v>
      </c>
      <c r="H85" s="15">
        <f t="shared" si="2"/>
        <v>35627.42</v>
      </c>
    </row>
    <row r="86" spans="1:8" ht="32.25" x14ac:dyDescent="0.45">
      <c r="A86" s="11" t="s">
        <v>97</v>
      </c>
      <c r="B86" s="5">
        <v>8</v>
      </c>
      <c r="C86" s="11" t="s">
        <v>112</v>
      </c>
      <c r="D86" s="11" t="s">
        <v>113</v>
      </c>
      <c r="E86" s="17" t="s">
        <v>114</v>
      </c>
      <c r="F86" s="13">
        <v>15.05</v>
      </c>
      <c r="G86" s="14">
        <v>179.7</v>
      </c>
      <c r="H86" s="15">
        <f t="shared" si="2"/>
        <v>2704.49</v>
      </c>
    </row>
    <row r="87" spans="1:8" ht="21.75" x14ac:dyDescent="0.45">
      <c r="A87" s="11" t="s">
        <v>97</v>
      </c>
      <c r="B87" s="5">
        <v>9</v>
      </c>
      <c r="C87" s="11" t="s">
        <v>115</v>
      </c>
      <c r="D87" s="11" t="s">
        <v>113</v>
      </c>
      <c r="E87" s="17" t="s">
        <v>116</v>
      </c>
      <c r="F87" s="13">
        <v>6.99</v>
      </c>
      <c r="G87" s="14">
        <v>841.6</v>
      </c>
      <c r="H87" s="15">
        <f t="shared" si="2"/>
        <v>5882.78</v>
      </c>
    </row>
    <row r="88" spans="1:8" ht="21.75" x14ac:dyDescent="0.45">
      <c r="A88" s="11" t="s">
        <v>97</v>
      </c>
      <c r="B88" s="5">
        <v>10</v>
      </c>
      <c r="C88" s="11" t="s">
        <v>117</v>
      </c>
      <c r="D88" s="11" t="s">
        <v>17</v>
      </c>
      <c r="E88" s="17" t="s">
        <v>118</v>
      </c>
      <c r="F88" s="13">
        <v>4.75</v>
      </c>
      <c r="G88" s="14">
        <v>412.05</v>
      </c>
      <c r="H88" s="15">
        <f t="shared" si="2"/>
        <v>1957.24</v>
      </c>
    </row>
    <row r="89" spans="1:8" x14ac:dyDescent="0.45">
      <c r="A89" s="11" t="s">
        <v>97</v>
      </c>
      <c r="B89" s="5">
        <v>11</v>
      </c>
      <c r="C89" s="11" t="s">
        <v>119</v>
      </c>
      <c r="D89" s="11" t="s">
        <v>17</v>
      </c>
      <c r="E89" s="17" t="s">
        <v>120</v>
      </c>
      <c r="F89" s="13">
        <v>7.9</v>
      </c>
      <c r="G89" s="14">
        <v>1085.54</v>
      </c>
      <c r="H89" s="15">
        <f t="shared" si="2"/>
        <v>8575.77</v>
      </c>
    </row>
    <row r="90" spans="1:8" x14ac:dyDescent="0.45">
      <c r="E90" s="4" t="s">
        <v>21</v>
      </c>
      <c r="F90" s="9"/>
      <c r="G90" s="9"/>
      <c r="H90" s="16">
        <f>SUM(H79:H89)</f>
        <v>128040.19000000002</v>
      </c>
    </row>
    <row r="91" spans="1:8" x14ac:dyDescent="0.45">
      <c r="E91" s="32"/>
    </row>
    <row r="92" spans="1:8" x14ac:dyDescent="0.45">
      <c r="C92" s="9" t="s">
        <v>4</v>
      </c>
      <c r="D92" s="10" t="s">
        <v>5</v>
      </c>
      <c r="E92" s="4" t="s">
        <v>6</v>
      </c>
    </row>
    <row r="93" spans="1:8" x14ac:dyDescent="0.45">
      <c r="C93" s="9" t="s">
        <v>7</v>
      </c>
      <c r="D93" s="10" t="s">
        <v>216</v>
      </c>
      <c r="E93" s="4" t="s">
        <v>457</v>
      </c>
    </row>
    <row r="94" spans="1:8" x14ac:dyDescent="0.45">
      <c r="E94" s="32"/>
    </row>
    <row r="95" spans="1:8" ht="21.75" x14ac:dyDescent="0.45">
      <c r="A95" s="11" t="s">
        <v>458</v>
      </c>
      <c r="B95" s="5">
        <v>1</v>
      </c>
      <c r="C95" s="11" t="s">
        <v>459</v>
      </c>
      <c r="D95" s="11" t="s">
        <v>17</v>
      </c>
      <c r="E95" s="17" t="s">
        <v>460</v>
      </c>
      <c r="F95" s="13">
        <v>51.54</v>
      </c>
      <c r="G95" s="14">
        <v>12.48</v>
      </c>
      <c r="H95" s="15">
        <f t="shared" ref="H95:H109" si="3">ROUND(ROUND(F95,2)*ROUND(G95,3),2)</f>
        <v>643.22</v>
      </c>
    </row>
    <row r="96" spans="1:8" ht="84.75" x14ac:dyDescent="0.45">
      <c r="A96" s="11" t="s">
        <v>458</v>
      </c>
      <c r="B96" s="5">
        <v>2</v>
      </c>
      <c r="C96" s="11" t="s">
        <v>461</v>
      </c>
      <c r="D96" s="11" t="s">
        <v>28</v>
      </c>
      <c r="E96" s="17" t="s">
        <v>462</v>
      </c>
      <c r="F96" s="13">
        <v>996.33</v>
      </c>
      <c r="G96" s="14">
        <v>2</v>
      </c>
      <c r="H96" s="15">
        <f t="shared" si="3"/>
        <v>1992.66</v>
      </c>
    </row>
    <row r="97" spans="1:8" ht="21.75" x14ac:dyDescent="0.45">
      <c r="A97" s="11" t="s">
        <v>458</v>
      </c>
      <c r="B97" s="5">
        <v>3</v>
      </c>
      <c r="C97" s="11" t="s">
        <v>463</v>
      </c>
      <c r="D97" s="11" t="s">
        <v>28</v>
      </c>
      <c r="E97" s="17" t="s">
        <v>464</v>
      </c>
      <c r="F97" s="13">
        <v>76.37</v>
      </c>
      <c r="G97" s="14">
        <v>14</v>
      </c>
      <c r="H97" s="15">
        <f t="shared" si="3"/>
        <v>1069.18</v>
      </c>
    </row>
    <row r="98" spans="1:8" ht="32.25" x14ac:dyDescent="0.45">
      <c r="A98" s="11" t="s">
        <v>458</v>
      </c>
      <c r="B98" s="5">
        <v>4</v>
      </c>
      <c r="C98" s="11" t="s">
        <v>465</v>
      </c>
      <c r="D98" s="11" t="s">
        <v>113</v>
      </c>
      <c r="E98" s="17" t="s">
        <v>466</v>
      </c>
      <c r="F98" s="13">
        <v>190.78</v>
      </c>
      <c r="G98" s="14">
        <v>53.4</v>
      </c>
      <c r="H98" s="15">
        <f t="shared" si="3"/>
        <v>10187.65</v>
      </c>
    </row>
    <row r="99" spans="1:8" ht="74.25" x14ac:dyDescent="0.45">
      <c r="A99" s="11" t="s">
        <v>458</v>
      </c>
      <c r="B99" s="5">
        <v>5</v>
      </c>
      <c r="C99" s="11" t="s">
        <v>467</v>
      </c>
      <c r="D99" s="11" t="s">
        <v>28</v>
      </c>
      <c r="E99" s="17" t="s">
        <v>468</v>
      </c>
      <c r="F99" s="13">
        <v>67.14</v>
      </c>
      <c r="G99" s="14">
        <v>28</v>
      </c>
      <c r="H99" s="15">
        <f t="shared" si="3"/>
        <v>1879.92</v>
      </c>
    </row>
    <row r="100" spans="1:8" ht="126.75" x14ac:dyDescent="0.45">
      <c r="A100" s="11" t="s">
        <v>458</v>
      </c>
      <c r="B100" s="5">
        <v>6</v>
      </c>
      <c r="C100" s="11" t="s">
        <v>469</v>
      </c>
      <c r="D100" s="11" t="s">
        <v>470</v>
      </c>
      <c r="E100" s="17" t="s">
        <v>471</v>
      </c>
      <c r="F100" s="13">
        <v>11735.78</v>
      </c>
      <c r="G100" s="14">
        <v>1</v>
      </c>
      <c r="H100" s="15">
        <f t="shared" si="3"/>
        <v>11735.78</v>
      </c>
    </row>
    <row r="101" spans="1:8" ht="21.75" x14ac:dyDescent="0.45">
      <c r="A101" s="11" t="s">
        <v>458</v>
      </c>
      <c r="B101" s="5">
        <v>7</v>
      </c>
      <c r="C101" s="11" t="s">
        <v>472</v>
      </c>
      <c r="D101" s="11" t="s">
        <v>113</v>
      </c>
      <c r="E101" s="17" t="s">
        <v>473</v>
      </c>
      <c r="F101" s="13">
        <v>42.9</v>
      </c>
      <c r="G101" s="14">
        <v>22.6</v>
      </c>
      <c r="H101" s="15">
        <f t="shared" si="3"/>
        <v>969.54</v>
      </c>
    </row>
    <row r="102" spans="1:8" ht="32.25" x14ac:dyDescent="0.45">
      <c r="A102" s="11" t="s">
        <v>458</v>
      </c>
      <c r="B102" s="5">
        <v>8</v>
      </c>
      <c r="C102" s="11" t="s">
        <v>474</v>
      </c>
      <c r="D102" s="11" t="s">
        <v>28</v>
      </c>
      <c r="E102" s="17" t="s">
        <v>475</v>
      </c>
      <c r="F102" s="13">
        <v>127.44</v>
      </c>
      <c r="G102" s="14">
        <v>28</v>
      </c>
      <c r="H102" s="15">
        <f t="shared" si="3"/>
        <v>3568.32</v>
      </c>
    </row>
    <row r="103" spans="1:8" x14ac:dyDescent="0.45">
      <c r="A103" s="11" t="s">
        <v>458</v>
      </c>
      <c r="B103" s="5">
        <v>9</v>
      </c>
      <c r="C103" s="11" t="s">
        <v>476</v>
      </c>
      <c r="D103" s="11" t="s">
        <v>28</v>
      </c>
      <c r="E103" s="17" t="s">
        <v>477</v>
      </c>
      <c r="F103" s="13">
        <v>10.7</v>
      </c>
      <c r="G103" s="14">
        <v>43</v>
      </c>
      <c r="H103" s="15">
        <f t="shared" si="3"/>
        <v>460.1</v>
      </c>
    </row>
    <row r="104" spans="1:8" ht="95.25" x14ac:dyDescent="0.45">
      <c r="A104" s="11" t="s">
        <v>458</v>
      </c>
      <c r="B104" s="5">
        <v>10</v>
      </c>
      <c r="C104" s="11" t="s">
        <v>478</v>
      </c>
      <c r="D104" s="11" t="s">
        <v>28</v>
      </c>
      <c r="E104" s="17" t="s">
        <v>479</v>
      </c>
      <c r="F104" s="13">
        <v>189.36</v>
      </c>
      <c r="G104" s="14">
        <v>14</v>
      </c>
      <c r="H104" s="15">
        <f t="shared" si="3"/>
        <v>2651.04</v>
      </c>
    </row>
    <row r="105" spans="1:8" ht="63.75" x14ac:dyDescent="0.45">
      <c r="A105" s="11" t="s">
        <v>458</v>
      </c>
      <c r="B105" s="5">
        <v>11</v>
      </c>
      <c r="C105" s="11" t="s">
        <v>480</v>
      </c>
      <c r="D105" s="11" t="s">
        <v>28</v>
      </c>
      <c r="E105" s="17" t="s">
        <v>481</v>
      </c>
      <c r="F105" s="13">
        <v>89.15</v>
      </c>
      <c r="G105" s="14">
        <v>15</v>
      </c>
      <c r="H105" s="15">
        <f t="shared" si="3"/>
        <v>1337.25</v>
      </c>
    </row>
    <row r="106" spans="1:8" ht="95.25" x14ac:dyDescent="0.45">
      <c r="A106" s="11" t="s">
        <v>458</v>
      </c>
      <c r="B106" s="5">
        <v>12</v>
      </c>
      <c r="C106" s="11" t="s">
        <v>482</v>
      </c>
      <c r="D106" s="11" t="s">
        <v>28</v>
      </c>
      <c r="E106" s="17" t="s">
        <v>483</v>
      </c>
      <c r="F106" s="13">
        <v>162.5</v>
      </c>
      <c r="G106" s="14">
        <v>14</v>
      </c>
      <c r="H106" s="15">
        <f t="shared" si="3"/>
        <v>2275</v>
      </c>
    </row>
    <row r="107" spans="1:8" ht="74.25" x14ac:dyDescent="0.45">
      <c r="A107" s="11" t="s">
        <v>458</v>
      </c>
      <c r="B107" s="5">
        <v>13</v>
      </c>
      <c r="C107" s="11" t="s">
        <v>484</v>
      </c>
      <c r="D107" s="11" t="s">
        <v>28</v>
      </c>
      <c r="E107" s="17" t="s">
        <v>485</v>
      </c>
      <c r="F107" s="13">
        <v>88.03</v>
      </c>
      <c r="G107" s="14">
        <v>15</v>
      </c>
      <c r="H107" s="15">
        <f t="shared" si="3"/>
        <v>1320.45</v>
      </c>
    </row>
    <row r="108" spans="1:8" ht="74.25" x14ac:dyDescent="0.45">
      <c r="A108" s="11" t="s">
        <v>458</v>
      </c>
      <c r="B108" s="5">
        <v>14</v>
      </c>
      <c r="C108" s="11" t="s">
        <v>486</v>
      </c>
      <c r="D108" s="11" t="s">
        <v>28</v>
      </c>
      <c r="E108" s="17" t="s">
        <v>487</v>
      </c>
      <c r="F108" s="13">
        <v>64.42</v>
      </c>
      <c r="G108" s="14">
        <v>15</v>
      </c>
      <c r="H108" s="15">
        <f t="shared" si="3"/>
        <v>966.3</v>
      </c>
    </row>
    <row r="109" spans="1:8" ht="409.6" x14ac:dyDescent="0.45">
      <c r="A109" s="11" t="s">
        <v>458</v>
      </c>
      <c r="B109" s="5">
        <v>15</v>
      </c>
      <c r="C109" s="11" t="s">
        <v>488</v>
      </c>
      <c r="D109" s="11" t="s">
        <v>489</v>
      </c>
      <c r="E109" s="17" t="s">
        <v>490</v>
      </c>
      <c r="F109" s="13">
        <v>23934.75</v>
      </c>
      <c r="G109" s="14">
        <v>1</v>
      </c>
      <c r="H109" s="15">
        <f t="shared" si="3"/>
        <v>23934.75</v>
      </c>
    </row>
    <row r="110" spans="1:8" x14ac:dyDescent="0.45">
      <c r="E110" s="4" t="s">
        <v>21</v>
      </c>
      <c r="F110" s="9"/>
      <c r="G110" s="9"/>
      <c r="H110" s="16">
        <f>SUM(H95:H109)</f>
        <v>64991.159999999996</v>
      </c>
    </row>
    <row r="111" spans="1:8" x14ac:dyDescent="0.45">
      <c r="E111" s="32"/>
    </row>
    <row r="112" spans="1:8" x14ac:dyDescent="0.45">
      <c r="C112" s="9" t="s">
        <v>4</v>
      </c>
      <c r="D112" s="10" t="s">
        <v>5</v>
      </c>
      <c r="E112" s="4" t="s">
        <v>6</v>
      </c>
    </row>
    <row r="113" spans="1:8" x14ac:dyDescent="0.45">
      <c r="C113" s="9" t="s">
        <v>7</v>
      </c>
      <c r="D113" s="10" t="s">
        <v>221</v>
      </c>
      <c r="E113" s="4" t="s">
        <v>452</v>
      </c>
    </row>
    <row r="114" spans="1:8" x14ac:dyDescent="0.45">
      <c r="E114" s="32"/>
    </row>
    <row r="115" spans="1:8" ht="42.75" x14ac:dyDescent="0.45">
      <c r="A115" s="11" t="s">
        <v>491</v>
      </c>
      <c r="B115" s="5">
        <v>1</v>
      </c>
      <c r="C115" s="11" t="s">
        <v>492</v>
      </c>
      <c r="D115" s="11" t="s">
        <v>173</v>
      </c>
      <c r="E115" s="17" t="s">
        <v>493</v>
      </c>
      <c r="F115" s="13">
        <v>1714.29</v>
      </c>
      <c r="G115" s="14">
        <v>1</v>
      </c>
      <c r="H115" s="15">
        <f>ROUND(ROUND(F115,2)*ROUND(G115,3),2)</f>
        <v>1714.29</v>
      </c>
    </row>
    <row r="116" spans="1:8" ht="74.25" x14ac:dyDescent="0.45">
      <c r="A116" s="11" t="s">
        <v>491</v>
      </c>
      <c r="B116" s="5">
        <v>2</v>
      </c>
      <c r="C116" s="11" t="s">
        <v>494</v>
      </c>
      <c r="D116" s="11" t="s">
        <v>173</v>
      </c>
      <c r="E116" s="17" t="s">
        <v>495</v>
      </c>
      <c r="F116" s="13">
        <v>1380.95</v>
      </c>
      <c r="G116" s="14">
        <v>1</v>
      </c>
      <c r="H116" s="15">
        <f>ROUND(ROUND(F116,2)*ROUND(G116,3),2)</f>
        <v>1380.95</v>
      </c>
    </row>
    <row r="117" spans="1:8" x14ac:dyDescent="0.45">
      <c r="E117" s="4" t="s">
        <v>21</v>
      </c>
      <c r="F117" s="9"/>
      <c r="G117" s="9"/>
      <c r="H117" s="16">
        <f>SUM(H115:H116)</f>
        <v>3095.24</v>
      </c>
    </row>
    <row r="118" spans="1:8" x14ac:dyDescent="0.45">
      <c r="E118" s="32"/>
    </row>
    <row r="119" spans="1:8" x14ac:dyDescent="0.45">
      <c r="C119" s="9" t="s">
        <v>4</v>
      </c>
      <c r="D119" s="10" t="s">
        <v>5</v>
      </c>
      <c r="E119" s="4" t="s">
        <v>6</v>
      </c>
    </row>
    <row r="120" spans="1:8" x14ac:dyDescent="0.45">
      <c r="C120" s="9" t="s">
        <v>7</v>
      </c>
      <c r="D120" s="10" t="s">
        <v>496</v>
      </c>
      <c r="E120" s="4" t="s">
        <v>497</v>
      </c>
    </row>
    <row r="121" spans="1:8" x14ac:dyDescent="0.45">
      <c r="E121" s="32"/>
    </row>
    <row r="122" spans="1:8" ht="21.75" x14ac:dyDescent="0.45">
      <c r="A122" s="11" t="s">
        <v>498</v>
      </c>
      <c r="B122" s="5">
        <v>1</v>
      </c>
      <c r="C122" s="11" t="s">
        <v>499</v>
      </c>
      <c r="D122" s="11" t="s">
        <v>500</v>
      </c>
      <c r="E122" s="17" t="s">
        <v>501</v>
      </c>
      <c r="F122" s="13">
        <v>6.33</v>
      </c>
      <c r="G122" s="14">
        <v>402.03800000000001</v>
      </c>
      <c r="H122" s="15">
        <f>ROUND(ROUND(F122,2)*ROUND(G122,3),2)</f>
        <v>2544.9</v>
      </c>
    </row>
    <row r="123" spans="1:8" ht="32.25" x14ac:dyDescent="0.45">
      <c r="A123" s="11" t="s">
        <v>498</v>
      </c>
      <c r="B123" s="5">
        <v>2</v>
      </c>
      <c r="C123" s="11" t="s">
        <v>502</v>
      </c>
      <c r="D123" s="11" t="s">
        <v>500</v>
      </c>
      <c r="E123" s="17" t="s">
        <v>503</v>
      </c>
      <c r="F123" s="13">
        <v>1.47</v>
      </c>
      <c r="G123" s="14">
        <v>402.03800000000001</v>
      </c>
      <c r="H123" s="15">
        <f>ROUND(ROUND(F123,2)*ROUND(G123,3),2)</f>
        <v>591</v>
      </c>
    </row>
    <row r="124" spans="1:8" ht="21.75" x14ac:dyDescent="0.45">
      <c r="A124" s="11" t="s">
        <v>498</v>
      </c>
      <c r="B124" s="5">
        <v>3</v>
      </c>
      <c r="C124" s="11" t="s">
        <v>504</v>
      </c>
      <c r="D124" s="11" t="s">
        <v>500</v>
      </c>
      <c r="E124" s="17" t="s">
        <v>505</v>
      </c>
      <c r="F124" s="13">
        <v>1.19</v>
      </c>
      <c r="G124" s="14">
        <v>402.03800000000001</v>
      </c>
      <c r="H124" s="15">
        <f>ROUND(ROUND(F124,2)*ROUND(G124,3),2)</f>
        <v>478.43</v>
      </c>
    </row>
    <row r="125" spans="1:8" ht="32.25" x14ac:dyDescent="0.45">
      <c r="A125" s="11" t="s">
        <v>498</v>
      </c>
      <c r="B125" s="5">
        <v>4</v>
      </c>
      <c r="C125" s="11" t="s">
        <v>506</v>
      </c>
      <c r="D125" s="11" t="s">
        <v>500</v>
      </c>
      <c r="E125" s="17" t="s">
        <v>507</v>
      </c>
      <c r="F125" s="13">
        <v>10.71</v>
      </c>
      <c r="G125" s="14">
        <v>402.03800000000001</v>
      </c>
      <c r="H125" s="15">
        <f>ROUND(ROUND(F125,2)*ROUND(G125,3),2)</f>
        <v>4305.83</v>
      </c>
    </row>
    <row r="126" spans="1:8" x14ac:dyDescent="0.45">
      <c r="E126" s="4" t="s">
        <v>21</v>
      </c>
      <c r="F126" s="9"/>
      <c r="G126" s="9"/>
      <c r="H126" s="16">
        <f>SUM(H122:H125)</f>
        <v>7920.16</v>
      </c>
    </row>
    <row r="127" spans="1:8" x14ac:dyDescent="0.45">
      <c r="E127" s="32"/>
    </row>
    <row r="128" spans="1:8" x14ac:dyDescent="0.45">
      <c r="C128" s="9" t="s">
        <v>4</v>
      </c>
      <c r="D128" s="10" t="s">
        <v>5</v>
      </c>
      <c r="E128" s="4" t="s">
        <v>6</v>
      </c>
    </row>
    <row r="129" spans="1:8" x14ac:dyDescent="0.45">
      <c r="C129" s="9" t="s">
        <v>7</v>
      </c>
      <c r="D129" s="10" t="s">
        <v>508</v>
      </c>
      <c r="E129" s="4" t="s">
        <v>509</v>
      </c>
    </row>
    <row r="130" spans="1:8" x14ac:dyDescent="0.45">
      <c r="E130" s="32"/>
    </row>
    <row r="131" spans="1:8" x14ac:dyDescent="0.45">
      <c r="A131" s="11" t="s">
        <v>510</v>
      </c>
      <c r="B131" s="5">
        <v>1</v>
      </c>
      <c r="C131" s="11" t="s">
        <v>511</v>
      </c>
      <c r="D131" s="11" t="s">
        <v>447</v>
      </c>
      <c r="E131" s="17" t="s">
        <v>512</v>
      </c>
      <c r="F131" s="13">
        <v>9168</v>
      </c>
      <c r="G131" s="14">
        <v>1</v>
      </c>
      <c r="H131" s="15">
        <f>ROUND(ROUND(F131,2)*ROUND(G131,3),2)</f>
        <v>9168</v>
      </c>
    </row>
    <row r="132" spans="1:8" x14ac:dyDescent="0.45">
      <c r="E132" s="4" t="s">
        <v>21</v>
      </c>
      <c r="F132" s="9"/>
      <c r="G132" s="9"/>
      <c r="H132" s="16">
        <f>SUM(H131:H131)</f>
        <v>9168</v>
      </c>
    </row>
    <row r="134" spans="1:8" x14ac:dyDescent="0.45">
      <c r="E134" s="18" t="s">
        <v>2082</v>
      </c>
      <c r="H134" s="19">
        <f>SUM(H6:H133)/2</f>
        <v>528707.10000000021</v>
      </c>
    </row>
  </sheetData>
  <mergeCells count="1">
    <mergeCell ref="E1:H1"/>
  </mergeCells>
  <pageMargins left="0.25" right="0.25" top="0.75" bottom="0.75" header="0.3" footer="0.3"/>
  <pageSetup paperSize="9" scale="84" fitToHeight="0"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4062"/>
  <sheetViews>
    <sheetView workbookViewId="0">
      <pane ySplit="8" topLeftCell="A2289" activePane="bottomLeft" state="frozenSplit"/>
      <selection pane="bottomLeft" activeCell="D2298" sqref="D2298"/>
    </sheetView>
  </sheetViews>
  <sheetFormatPr baseColWidth="10" defaultColWidth="9.06640625" defaultRowHeight="14.25" x14ac:dyDescent="0.45"/>
  <cols>
    <col min="1" max="1" width="6.73046875" customWidth="1"/>
    <col min="2" max="2" width="14.73046875" customWidth="1"/>
    <col min="3" max="3" width="6.19921875" customWidth="1"/>
    <col min="4" max="4" width="76" customWidth="1"/>
    <col min="5" max="5" width="10.73046875" customWidth="1"/>
    <col min="6" max="6" width="3" customWidth="1"/>
    <col min="7" max="7" width="2.19921875" customWidth="1"/>
    <col min="8" max="8" width="10.73046875" customWidth="1"/>
    <col min="9" max="9" width="2.19921875" customWidth="1"/>
    <col min="10" max="11" width="10.73046875" customWidth="1"/>
  </cols>
  <sheetData>
    <row r="1" spans="1:27" x14ac:dyDescent="0.45">
      <c r="A1" s="51" t="s">
        <v>0</v>
      </c>
      <c r="B1" s="51" t="s">
        <v>0</v>
      </c>
      <c r="C1" s="51" t="s">
        <v>0</v>
      </c>
      <c r="D1" s="51" t="s">
        <v>0</v>
      </c>
      <c r="E1" s="51" t="s">
        <v>0</v>
      </c>
      <c r="F1" s="51" t="s">
        <v>0</v>
      </c>
      <c r="G1" s="51" t="s">
        <v>0</v>
      </c>
      <c r="H1" s="51" t="s">
        <v>0</v>
      </c>
      <c r="I1" s="51" t="s">
        <v>0</v>
      </c>
      <c r="J1" s="51" t="s">
        <v>0</v>
      </c>
      <c r="K1" s="51" t="s">
        <v>0</v>
      </c>
    </row>
    <row r="2" spans="1:27" x14ac:dyDescent="0.45">
      <c r="A2" s="51"/>
      <c r="B2" s="51"/>
      <c r="C2" s="51"/>
      <c r="D2" s="51"/>
      <c r="E2" s="51"/>
      <c r="F2" s="51"/>
      <c r="G2" s="51"/>
      <c r="H2" s="51"/>
      <c r="I2" s="51"/>
      <c r="J2" s="51"/>
      <c r="K2" s="51"/>
    </row>
    <row r="3" spans="1:27" x14ac:dyDescent="0.45">
      <c r="A3" s="51"/>
      <c r="B3" s="51"/>
      <c r="C3" s="51"/>
      <c r="D3" s="51"/>
      <c r="E3" s="51"/>
      <c r="F3" s="51"/>
      <c r="G3" s="51"/>
      <c r="H3" s="51"/>
      <c r="I3" s="51"/>
      <c r="J3" s="51"/>
      <c r="K3" s="51"/>
    </row>
    <row r="4" spans="1:27" x14ac:dyDescent="0.45">
      <c r="A4" s="51"/>
      <c r="B4" s="51"/>
      <c r="C4" s="51"/>
      <c r="D4" s="51"/>
      <c r="E4" s="51"/>
      <c r="F4" s="51"/>
      <c r="G4" s="51"/>
      <c r="H4" s="51"/>
      <c r="I4" s="51"/>
      <c r="J4" s="51"/>
      <c r="K4" s="51"/>
    </row>
    <row r="6" spans="1:27" ht="18" x14ac:dyDescent="0.55000000000000004">
      <c r="A6" s="45" t="s">
        <v>2083</v>
      </c>
      <c r="B6" s="45" t="s">
        <v>513</v>
      </c>
      <c r="C6" s="45" t="s">
        <v>513</v>
      </c>
      <c r="D6" s="45" t="s">
        <v>513</v>
      </c>
      <c r="E6" s="45" t="s">
        <v>513</v>
      </c>
      <c r="F6" s="45" t="s">
        <v>513</v>
      </c>
      <c r="G6" s="45" t="s">
        <v>513</v>
      </c>
      <c r="H6" s="45" t="s">
        <v>513</v>
      </c>
      <c r="I6" s="45" t="s">
        <v>513</v>
      </c>
      <c r="J6" s="45" t="s">
        <v>513</v>
      </c>
      <c r="K6" s="45" t="s">
        <v>513</v>
      </c>
    </row>
    <row r="8" spans="1:27" x14ac:dyDescent="0.45">
      <c r="A8" s="21" t="s">
        <v>514</v>
      </c>
      <c r="B8" s="21" t="s">
        <v>515</v>
      </c>
      <c r="C8" s="21" t="s">
        <v>516</v>
      </c>
      <c r="D8" s="21" t="s">
        <v>2085</v>
      </c>
      <c r="E8" s="21"/>
      <c r="F8" s="21"/>
      <c r="G8" s="21"/>
      <c r="H8" s="21"/>
      <c r="I8" s="21"/>
      <c r="J8" s="21"/>
      <c r="K8" s="21" t="s">
        <v>2084</v>
      </c>
    </row>
    <row r="10" spans="1:27" x14ac:dyDescent="0.45">
      <c r="A10" s="20" t="s">
        <v>518</v>
      </c>
      <c r="B10" s="20"/>
    </row>
    <row r="11" spans="1:27" ht="45" customHeight="1" x14ac:dyDescent="0.45">
      <c r="A11" s="22"/>
      <c r="B11" s="22" t="s">
        <v>519</v>
      </c>
      <c r="C11" s="23" t="s">
        <v>500</v>
      </c>
      <c r="D11" s="52" t="s">
        <v>520</v>
      </c>
      <c r="E11" s="53"/>
      <c r="F11" s="53"/>
      <c r="G11" s="23"/>
      <c r="H11" s="24" t="s">
        <v>521</v>
      </c>
      <c r="I11" s="54">
        <v>1</v>
      </c>
      <c r="J11" s="55"/>
      <c r="K11" s="25">
        <f>ROUND(K25,2)</f>
        <v>69.900000000000006</v>
      </c>
      <c r="L11" s="23"/>
      <c r="M11" s="23"/>
      <c r="N11" s="23"/>
      <c r="O11" s="23"/>
      <c r="P11" s="23"/>
      <c r="Q11" s="23"/>
      <c r="R11" s="23"/>
      <c r="S11" s="23"/>
      <c r="T11" s="23"/>
      <c r="U11" s="23"/>
      <c r="V11" s="23"/>
      <c r="W11" s="23"/>
      <c r="X11" s="23"/>
      <c r="Y11" s="23"/>
      <c r="Z11" s="23"/>
      <c r="AA11" s="23"/>
    </row>
    <row r="12" spans="1:27" x14ac:dyDescent="0.45">
      <c r="B12" s="18" t="s">
        <v>522</v>
      </c>
    </row>
    <row r="13" spans="1:27" x14ac:dyDescent="0.45">
      <c r="B13" t="s">
        <v>523</v>
      </c>
      <c r="C13" t="s">
        <v>524</v>
      </c>
      <c r="D13" t="s">
        <v>525</v>
      </c>
      <c r="E13" s="26">
        <v>1</v>
      </c>
      <c r="F13" t="s">
        <v>526</v>
      </c>
      <c r="G13" t="s">
        <v>527</v>
      </c>
      <c r="H13" s="27">
        <v>18.57</v>
      </c>
      <c r="I13" t="s">
        <v>528</v>
      </c>
      <c r="J13" s="28">
        <f>ROUND(E13/I11* H13,5)</f>
        <v>18.57</v>
      </c>
      <c r="K13" s="29"/>
    </row>
    <row r="14" spans="1:27" x14ac:dyDescent="0.45">
      <c r="D14" s="30" t="s">
        <v>529</v>
      </c>
      <c r="E14" s="29"/>
      <c r="H14" s="29"/>
      <c r="K14" s="27">
        <f>SUM(J13:J13)</f>
        <v>18.57</v>
      </c>
    </row>
    <row r="15" spans="1:27" x14ac:dyDescent="0.45">
      <c r="B15" s="18" t="s">
        <v>530</v>
      </c>
      <c r="E15" s="29"/>
      <c r="H15" s="29"/>
      <c r="K15" s="29"/>
    </row>
    <row r="16" spans="1:27" x14ac:dyDescent="0.45">
      <c r="B16" t="s">
        <v>531</v>
      </c>
      <c r="C16" t="s">
        <v>524</v>
      </c>
      <c r="D16" t="s">
        <v>532</v>
      </c>
      <c r="E16" s="26">
        <v>0.7</v>
      </c>
      <c r="F16" t="s">
        <v>526</v>
      </c>
      <c r="G16" t="s">
        <v>527</v>
      </c>
      <c r="H16" s="27">
        <v>1.65</v>
      </c>
      <c r="I16" t="s">
        <v>528</v>
      </c>
      <c r="J16" s="28">
        <f>ROUND(E16/I11* H16,5)</f>
        <v>1.155</v>
      </c>
      <c r="K16" s="29"/>
    </row>
    <row r="17" spans="1:27" x14ac:dyDescent="0.45">
      <c r="D17" s="30" t="s">
        <v>533</v>
      </c>
      <c r="E17" s="29"/>
      <c r="H17" s="29"/>
      <c r="K17" s="27">
        <f>SUM(J16:J16)</f>
        <v>1.155</v>
      </c>
    </row>
    <row r="18" spans="1:27" x14ac:dyDescent="0.45">
      <c r="B18" s="18" t="s">
        <v>534</v>
      </c>
      <c r="E18" s="29"/>
      <c r="H18" s="29"/>
      <c r="K18" s="29"/>
    </row>
    <row r="19" spans="1:27" x14ac:dyDescent="0.45">
      <c r="B19" t="s">
        <v>535</v>
      </c>
      <c r="C19" t="s">
        <v>500</v>
      </c>
      <c r="D19" t="s">
        <v>536</v>
      </c>
      <c r="E19" s="26">
        <v>0.2</v>
      </c>
      <c r="G19" t="s">
        <v>527</v>
      </c>
      <c r="H19" s="27">
        <v>1.59</v>
      </c>
      <c r="I19" t="s">
        <v>528</v>
      </c>
      <c r="J19" s="28">
        <f>ROUND(E19* H19,5)</f>
        <v>0.318</v>
      </c>
      <c r="K19" s="29"/>
    </row>
    <row r="20" spans="1:27" x14ac:dyDescent="0.45">
      <c r="B20" t="s">
        <v>537</v>
      </c>
      <c r="C20" t="s">
        <v>538</v>
      </c>
      <c r="D20" t="s">
        <v>539</v>
      </c>
      <c r="E20" s="26">
        <v>1.74</v>
      </c>
      <c r="G20" t="s">
        <v>527</v>
      </c>
      <c r="H20" s="27">
        <v>17.21</v>
      </c>
      <c r="I20" t="s">
        <v>528</v>
      </c>
      <c r="J20" s="28">
        <f>ROUND(E20* H20,5)</f>
        <v>29.945399999999999</v>
      </c>
      <c r="K20" s="29"/>
    </row>
    <row r="21" spans="1:27" x14ac:dyDescent="0.45">
      <c r="B21" t="s">
        <v>540</v>
      </c>
      <c r="C21" t="s">
        <v>538</v>
      </c>
      <c r="D21" t="s">
        <v>541</v>
      </c>
      <c r="E21" s="26">
        <v>0.2</v>
      </c>
      <c r="G21" t="s">
        <v>527</v>
      </c>
      <c r="H21" s="27">
        <v>98.65</v>
      </c>
      <c r="I21" t="s">
        <v>528</v>
      </c>
      <c r="J21" s="28">
        <f>ROUND(E21* H21,5)</f>
        <v>19.73</v>
      </c>
      <c r="K21" s="29"/>
    </row>
    <row r="22" spans="1:27" x14ac:dyDescent="0.45">
      <c r="D22" s="30" t="s">
        <v>542</v>
      </c>
      <c r="E22" s="29"/>
      <c r="H22" s="29"/>
      <c r="K22" s="27">
        <f>SUM(J19:J21)</f>
        <v>49.993400000000001</v>
      </c>
    </row>
    <row r="23" spans="1:27" x14ac:dyDescent="0.45">
      <c r="D23" s="30" t="s">
        <v>543</v>
      </c>
      <c r="E23" s="29"/>
      <c r="H23" s="29"/>
      <c r="K23" s="31">
        <f>SUM(J12:J22)</f>
        <v>69.718400000000003</v>
      </c>
    </row>
    <row r="24" spans="1:27" x14ac:dyDescent="0.45">
      <c r="D24" s="30" t="s">
        <v>544</v>
      </c>
      <c r="E24" s="29"/>
      <c r="H24" s="29">
        <v>1</v>
      </c>
      <c r="I24" t="s">
        <v>545</v>
      </c>
      <c r="K24" s="29">
        <f>ROUND(H24/100*K14,5)</f>
        <v>0.1857</v>
      </c>
    </row>
    <row r="25" spans="1:27" x14ac:dyDescent="0.45">
      <c r="D25" s="30" t="s">
        <v>546</v>
      </c>
      <c r="E25" s="29"/>
      <c r="H25" s="29"/>
      <c r="K25" s="31">
        <f>SUM(K23:K24)</f>
        <v>69.9041</v>
      </c>
    </row>
    <row r="27" spans="1:27" ht="45" customHeight="1" x14ac:dyDescent="0.45">
      <c r="A27" s="22"/>
      <c r="B27" s="22" t="s">
        <v>547</v>
      </c>
      <c r="C27" s="23" t="s">
        <v>500</v>
      </c>
      <c r="D27" s="52" t="s">
        <v>548</v>
      </c>
      <c r="E27" s="53"/>
      <c r="F27" s="53"/>
      <c r="G27" s="23"/>
      <c r="H27" s="24" t="s">
        <v>521</v>
      </c>
      <c r="I27" s="54">
        <v>1</v>
      </c>
      <c r="J27" s="55"/>
      <c r="K27" s="25">
        <f>ROUND(K41,2)</f>
        <v>72.94</v>
      </c>
      <c r="L27" s="23"/>
      <c r="M27" s="23"/>
      <c r="N27" s="23"/>
      <c r="O27" s="23"/>
      <c r="P27" s="23"/>
      <c r="Q27" s="23"/>
      <c r="R27" s="23"/>
      <c r="S27" s="23"/>
      <c r="T27" s="23"/>
      <c r="U27" s="23"/>
      <c r="V27" s="23"/>
      <c r="W27" s="23"/>
      <c r="X27" s="23"/>
      <c r="Y27" s="23"/>
      <c r="Z27" s="23"/>
      <c r="AA27" s="23"/>
    </row>
    <row r="28" spans="1:27" x14ac:dyDescent="0.45">
      <c r="B28" s="18" t="s">
        <v>522</v>
      </c>
    </row>
    <row r="29" spans="1:27" x14ac:dyDescent="0.45">
      <c r="B29" t="s">
        <v>523</v>
      </c>
      <c r="C29" t="s">
        <v>524</v>
      </c>
      <c r="D29" t="s">
        <v>525</v>
      </c>
      <c r="E29" s="26">
        <v>1</v>
      </c>
      <c r="F29" t="s">
        <v>526</v>
      </c>
      <c r="G29" t="s">
        <v>527</v>
      </c>
      <c r="H29" s="27">
        <v>18.57</v>
      </c>
      <c r="I29" t="s">
        <v>528</v>
      </c>
      <c r="J29" s="28">
        <f>ROUND(E29/I27* H29,5)</f>
        <v>18.57</v>
      </c>
      <c r="K29" s="29"/>
    </row>
    <row r="30" spans="1:27" x14ac:dyDescent="0.45">
      <c r="D30" s="30" t="s">
        <v>529</v>
      </c>
      <c r="E30" s="29"/>
      <c r="H30" s="29"/>
      <c r="K30" s="27">
        <f>SUM(J29:J29)</f>
        <v>18.57</v>
      </c>
    </row>
    <row r="31" spans="1:27" x14ac:dyDescent="0.45">
      <c r="B31" s="18" t="s">
        <v>530</v>
      </c>
      <c r="E31" s="29"/>
      <c r="H31" s="29"/>
      <c r="K31" s="29"/>
    </row>
    <row r="32" spans="1:27" x14ac:dyDescent="0.45">
      <c r="B32" t="s">
        <v>531</v>
      </c>
      <c r="C32" t="s">
        <v>524</v>
      </c>
      <c r="D32" t="s">
        <v>532</v>
      </c>
      <c r="E32" s="26">
        <v>0.7</v>
      </c>
      <c r="F32" t="s">
        <v>526</v>
      </c>
      <c r="G32" t="s">
        <v>527</v>
      </c>
      <c r="H32" s="27">
        <v>1.65</v>
      </c>
      <c r="I32" t="s">
        <v>528</v>
      </c>
      <c r="J32" s="28">
        <f>ROUND(E32/I27* H32,5)</f>
        <v>1.155</v>
      </c>
      <c r="K32" s="29"/>
    </row>
    <row r="33" spans="1:27" x14ac:dyDescent="0.45">
      <c r="D33" s="30" t="s">
        <v>533</v>
      </c>
      <c r="E33" s="29"/>
      <c r="H33" s="29"/>
      <c r="K33" s="27">
        <f>SUM(J32:J32)</f>
        <v>1.155</v>
      </c>
    </row>
    <row r="34" spans="1:27" x14ac:dyDescent="0.45">
      <c r="B34" s="18" t="s">
        <v>534</v>
      </c>
      <c r="E34" s="29"/>
      <c r="H34" s="29"/>
      <c r="K34" s="29"/>
    </row>
    <row r="35" spans="1:27" x14ac:dyDescent="0.45">
      <c r="B35" t="s">
        <v>540</v>
      </c>
      <c r="C35" t="s">
        <v>538</v>
      </c>
      <c r="D35" t="s">
        <v>541</v>
      </c>
      <c r="E35" s="26">
        <v>0.25</v>
      </c>
      <c r="G35" t="s">
        <v>527</v>
      </c>
      <c r="H35" s="27">
        <v>98.65</v>
      </c>
      <c r="I35" t="s">
        <v>528</v>
      </c>
      <c r="J35" s="28">
        <f>ROUND(E35* H35,5)</f>
        <v>24.662500000000001</v>
      </c>
      <c r="K35" s="29"/>
    </row>
    <row r="36" spans="1:27" x14ac:dyDescent="0.45">
      <c r="B36" t="s">
        <v>535</v>
      </c>
      <c r="C36" t="s">
        <v>500</v>
      </c>
      <c r="D36" t="s">
        <v>536</v>
      </c>
      <c r="E36" s="26">
        <v>0.2</v>
      </c>
      <c r="G36" t="s">
        <v>527</v>
      </c>
      <c r="H36" s="27">
        <v>1.59</v>
      </c>
      <c r="I36" t="s">
        <v>528</v>
      </c>
      <c r="J36" s="28">
        <f>ROUND(E36* H36,5)</f>
        <v>0.318</v>
      </c>
      <c r="K36" s="29"/>
    </row>
    <row r="37" spans="1:27" x14ac:dyDescent="0.45">
      <c r="B37" t="s">
        <v>537</v>
      </c>
      <c r="C37" t="s">
        <v>538</v>
      </c>
      <c r="D37" t="s">
        <v>539</v>
      </c>
      <c r="E37" s="26">
        <v>1.63</v>
      </c>
      <c r="G37" t="s">
        <v>527</v>
      </c>
      <c r="H37" s="27">
        <v>17.21</v>
      </c>
      <c r="I37" t="s">
        <v>528</v>
      </c>
      <c r="J37" s="28">
        <f>ROUND(E37* H37,5)</f>
        <v>28.052299999999999</v>
      </c>
      <c r="K37" s="29"/>
    </row>
    <row r="38" spans="1:27" x14ac:dyDescent="0.45">
      <c r="D38" s="30" t="s">
        <v>542</v>
      </c>
      <c r="E38" s="29"/>
      <c r="H38" s="29"/>
      <c r="K38" s="27">
        <f>SUM(J35:J37)</f>
        <v>53.032800000000002</v>
      </c>
    </row>
    <row r="39" spans="1:27" x14ac:dyDescent="0.45">
      <c r="D39" s="30" t="s">
        <v>543</v>
      </c>
      <c r="E39" s="29"/>
      <c r="H39" s="29"/>
      <c r="K39" s="31">
        <f>SUM(J28:J38)</f>
        <v>72.757800000000003</v>
      </c>
    </row>
    <row r="40" spans="1:27" x14ac:dyDescent="0.45">
      <c r="D40" s="30" t="s">
        <v>544</v>
      </c>
      <c r="E40" s="29"/>
      <c r="H40" s="29">
        <v>1</v>
      </c>
      <c r="I40" t="s">
        <v>545</v>
      </c>
      <c r="K40" s="29">
        <f>ROUND(H40/100*K30,5)</f>
        <v>0.1857</v>
      </c>
    </row>
    <row r="41" spans="1:27" x14ac:dyDescent="0.45">
      <c r="D41" s="30" t="s">
        <v>546</v>
      </c>
      <c r="E41" s="29"/>
      <c r="H41" s="29"/>
      <c r="K41" s="31">
        <f>SUM(K39:K40)</f>
        <v>72.9435</v>
      </c>
    </row>
    <row r="43" spans="1:27" ht="45" customHeight="1" x14ac:dyDescent="0.45">
      <c r="A43" s="22"/>
      <c r="B43" s="22" t="s">
        <v>549</v>
      </c>
      <c r="C43" s="23" t="s">
        <v>500</v>
      </c>
      <c r="D43" s="52" t="s">
        <v>550</v>
      </c>
      <c r="E43" s="53"/>
      <c r="F43" s="53"/>
      <c r="G43" s="23"/>
      <c r="H43" s="24" t="s">
        <v>521</v>
      </c>
      <c r="I43" s="54">
        <v>1</v>
      </c>
      <c r="J43" s="55"/>
      <c r="K43" s="25">
        <f>ROUND(K57,2)</f>
        <v>83.87</v>
      </c>
      <c r="L43" s="23"/>
      <c r="M43" s="23"/>
      <c r="N43" s="23"/>
      <c r="O43" s="23"/>
      <c r="P43" s="23"/>
      <c r="Q43" s="23"/>
      <c r="R43" s="23"/>
      <c r="S43" s="23"/>
      <c r="T43" s="23"/>
      <c r="U43" s="23"/>
      <c r="V43" s="23"/>
      <c r="W43" s="23"/>
      <c r="X43" s="23"/>
      <c r="Y43" s="23"/>
      <c r="Z43" s="23"/>
      <c r="AA43" s="23"/>
    </row>
    <row r="44" spans="1:27" x14ac:dyDescent="0.45">
      <c r="B44" s="18" t="s">
        <v>522</v>
      </c>
    </row>
    <row r="45" spans="1:27" x14ac:dyDescent="0.45">
      <c r="B45" t="s">
        <v>523</v>
      </c>
      <c r="C45" t="s">
        <v>524</v>
      </c>
      <c r="D45" t="s">
        <v>525</v>
      </c>
      <c r="E45" s="26">
        <v>1</v>
      </c>
      <c r="F45" t="s">
        <v>526</v>
      </c>
      <c r="G45" t="s">
        <v>527</v>
      </c>
      <c r="H45" s="27">
        <v>18.57</v>
      </c>
      <c r="I45" t="s">
        <v>528</v>
      </c>
      <c r="J45" s="28">
        <f>ROUND(E45/I43* H45,5)</f>
        <v>18.57</v>
      </c>
      <c r="K45" s="29"/>
    </row>
    <row r="46" spans="1:27" x14ac:dyDescent="0.45">
      <c r="D46" s="30" t="s">
        <v>529</v>
      </c>
      <c r="E46" s="29"/>
      <c r="H46" s="29"/>
      <c r="K46" s="27">
        <f>SUM(J45:J45)</f>
        <v>18.57</v>
      </c>
    </row>
    <row r="47" spans="1:27" x14ac:dyDescent="0.45">
      <c r="B47" s="18" t="s">
        <v>530</v>
      </c>
      <c r="E47" s="29"/>
      <c r="H47" s="29"/>
      <c r="K47" s="29"/>
    </row>
    <row r="48" spans="1:27" x14ac:dyDescent="0.45">
      <c r="B48" t="s">
        <v>531</v>
      </c>
      <c r="C48" t="s">
        <v>524</v>
      </c>
      <c r="D48" t="s">
        <v>532</v>
      </c>
      <c r="E48" s="26">
        <v>0.7</v>
      </c>
      <c r="F48" t="s">
        <v>526</v>
      </c>
      <c r="G48" t="s">
        <v>527</v>
      </c>
      <c r="H48" s="27">
        <v>1.65</v>
      </c>
      <c r="I48" t="s">
        <v>528</v>
      </c>
      <c r="J48" s="28">
        <f>ROUND(E48/I43* H48,5)</f>
        <v>1.155</v>
      </c>
      <c r="K48" s="29"/>
    </row>
    <row r="49" spans="1:27" x14ac:dyDescent="0.45">
      <c r="D49" s="30" t="s">
        <v>533</v>
      </c>
      <c r="E49" s="29"/>
      <c r="H49" s="29"/>
      <c r="K49" s="27">
        <f>SUM(J48:J48)</f>
        <v>1.155</v>
      </c>
    </row>
    <row r="50" spans="1:27" x14ac:dyDescent="0.45">
      <c r="B50" s="18" t="s">
        <v>534</v>
      </c>
      <c r="E50" s="29"/>
      <c r="H50" s="29"/>
      <c r="K50" s="29"/>
    </row>
    <row r="51" spans="1:27" x14ac:dyDescent="0.45">
      <c r="B51" t="s">
        <v>537</v>
      </c>
      <c r="C51" t="s">
        <v>538</v>
      </c>
      <c r="D51" t="s">
        <v>539</v>
      </c>
      <c r="E51" s="26">
        <v>1.52</v>
      </c>
      <c r="G51" t="s">
        <v>527</v>
      </c>
      <c r="H51" s="27">
        <v>17.21</v>
      </c>
      <c r="I51" t="s">
        <v>528</v>
      </c>
      <c r="J51" s="28">
        <f>ROUND(E51* H51,5)</f>
        <v>26.159199999999998</v>
      </c>
      <c r="K51" s="29"/>
    </row>
    <row r="52" spans="1:27" x14ac:dyDescent="0.45">
      <c r="B52" t="s">
        <v>535</v>
      </c>
      <c r="C52" t="s">
        <v>500</v>
      </c>
      <c r="D52" t="s">
        <v>536</v>
      </c>
      <c r="E52" s="26">
        <v>0.2</v>
      </c>
      <c r="G52" t="s">
        <v>527</v>
      </c>
      <c r="H52" s="27">
        <v>1.59</v>
      </c>
      <c r="I52" t="s">
        <v>528</v>
      </c>
      <c r="J52" s="28">
        <f>ROUND(E52* H52,5)</f>
        <v>0.318</v>
      </c>
      <c r="K52" s="29"/>
    </row>
    <row r="53" spans="1:27" x14ac:dyDescent="0.45">
      <c r="B53" t="s">
        <v>540</v>
      </c>
      <c r="C53" t="s">
        <v>538</v>
      </c>
      <c r="D53" t="s">
        <v>541</v>
      </c>
      <c r="E53" s="26">
        <v>0.38</v>
      </c>
      <c r="G53" t="s">
        <v>527</v>
      </c>
      <c r="H53" s="27">
        <v>98.65</v>
      </c>
      <c r="I53" t="s">
        <v>528</v>
      </c>
      <c r="J53" s="28">
        <f>ROUND(E53* H53,5)</f>
        <v>37.487000000000002</v>
      </c>
      <c r="K53" s="29"/>
    </row>
    <row r="54" spans="1:27" x14ac:dyDescent="0.45">
      <c r="D54" s="30" t="s">
        <v>542</v>
      </c>
      <c r="E54" s="29"/>
      <c r="H54" s="29"/>
      <c r="K54" s="27">
        <f>SUM(J51:J53)</f>
        <v>63.964200000000005</v>
      </c>
    </row>
    <row r="55" spans="1:27" x14ac:dyDescent="0.45">
      <c r="D55" s="30" t="s">
        <v>543</v>
      </c>
      <c r="E55" s="29"/>
      <c r="H55" s="29"/>
      <c r="K55" s="31">
        <f>SUM(J44:J54)</f>
        <v>83.6892</v>
      </c>
    </row>
    <row r="56" spans="1:27" x14ac:dyDescent="0.45">
      <c r="D56" s="30" t="s">
        <v>544</v>
      </c>
      <c r="E56" s="29"/>
      <c r="H56" s="29">
        <v>1</v>
      </c>
      <c r="I56" t="s">
        <v>545</v>
      </c>
      <c r="K56" s="29">
        <f>ROUND(H56/100*K46,5)</f>
        <v>0.1857</v>
      </c>
    </row>
    <row r="57" spans="1:27" x14ac:dyDescent="0.45">
      <c r="D57" s="30" t="s">
        <v>546</v>
      </c>
      <c r="E57" s="29"/>
      <c r="H57" s="29"/>
      <c r="K57" s="31">
        <f>SUM(K55:K56)</f>
        <v>83.874899999999997</v>
      </c>
    </row>
    <row r="59" spans="1:27" x14ac:dyDescent="0.45">
      <c r="A59" s="20" t="s">
        <v>551</v>
      </c>
      <c r="B59" s="20"/>
    </row>
    <row r="60" spans="1:27" ht="45" customHeight="1" x14ac:dyDescent="0.45">
      <c r="A60" s="22"/>
      <c r="B60" s="22">
        <v>403</v>
      </c>
      <c r="C60" s="23" t="s">
        <v>113</v>
      </c>
      <c r="D60" s="52" t="s">
        <v>552</v>
      </c>
      <c r="E60" s="53"/>
      <c r="F60" s="53"/>
      <c r="G60" s="23"/>
      <c r="H60" s="24" t="s">
        <v>521</v>
      </c>
      <c r="I60" s="54">
        <v>1</v>
      </c>
      <c r="J60" s="55"/>
      <c r="K60" s="25">
        <f>ROUND(K74,2)</f>
        <v>19.149999999999999</v>
      </c>
      <c r="L60" s="23"/>
      <c r="M60" s="23"/>
      <c r="N60" s="23"/>
      <c r="O60" s="23"/>
      <c r="P60" s="23"/>
      <c r="Q60" s="23"/>
      <c r="R60" s="23"/>
      <c r="S60" s="23"/>
      <c r="T60" s="23"/>
      <c r="U60" s="23"/>
      <c r="V60" s="23"/>
      <c r="W60" s="23"/>
      <c r="X60" s="23"/>
      <c r="Y60" s="23"/>
      <c r="Z60" s="23"/>
      <c r="AA60" s="23"/>
    </row>
    <row r="61" spans="1:27" x14ac:dyDescent="0.45">
      <c r="B61" s="18" t="s">
        <v>522</v>
      </c>
    </row>
    <row r="62" spans="1:27" x14ac:dyDescent="0.45">
      <c r="B62" t="s">
        <v>553</v>
      </c>
      <c r="C62" t="s">
        <v>524</v>
      </c>
      <c r="D62" t="s">
        <v>554</v>
      </c>
      <c r="E62" s="26">
        <v>0.4</v>
      </c>
      <c r="F62" t="s">
        <v>526</v>
      </c>
      <c r="G62" t="s">
        <v>527</v>
      </c>
      <c r="H62" s="27">
        <v>24.5</v>
      </c>
      <c r="I62" t="s">
        <v>528</v>
      </c>
      <c r="J62" s="28">
        <f>ROUND(E62/I60* H62,5)</f>
        <v>9.8000000000000007</v>
      </c>
      <c r="K62" s="29"/>
    </row>
    <row r="63" spans="1:27" x14ac:dyDescent="0.45">
      <c r="B63" t="s">
        <v>555</v>
      </c>
      <c r="C63" t="s">
        <v>524</v>
      </c>
      <c r="D63" t="s">
        <v>556</v>
      </c>
      <c r="E63" s="26">
        <v>0.3</v>
      </c>
      <c r="F63" t="s">
        <v>526</v>
      </c>
      <c r="G63" t="s">
        <v>527</v>
      </c>
      <c r="H63" s="27">
        <v>21.75</v>
      </c>
      <c r="I63" t="s">
        <v>528</v>
      </c>
      <c r="J63" s="28">
        <f>ROUND(E63/I60* H63,5)</f>
        <v>6.5250000000000004</v>
      </c>
      <c r="K63" s="29"/>
    </row>
    <row r="64" spans="1:27" x14ac:dyDescent="0.45">
      <c r="D64" s="30" t="s">
        <v>529</v>
      </c>
      <c r="E64" s="29"/>
      <c r="H64" s="29"/>
      <c r="K64" s="27">
        <f>SUM(J62:J63)</f>
        <v>16.325000000000003</v>
      </c>
    </row>
    <row r="65" spans="1:27" x14ac:dyDescent="0.45">
      <c r="B65" s="18" t="s">
        <v>534</v>
      </c>
      <c r="E65" s="29"/>
      <c r="H65" s="29"/>
      <c r="K65" s="29"/>
    </row>
    <row r="66" spans="1:27" x14ac:dyDescent="0.45">
      <c r="B66" t="s">
        <v>557</v>
      </c>
      <c r="C66" t="s">
        <v>28</v>
      </c>
      <c r="D66" t="s">
        <v>558</v>
      </c>
      <c r="E66" s="26">
        <v>1</v>
      </c>
      <c r="G66" t="s">
        <v>527</v>
      </c>
      <c r="H66" s="27">
        <v>0.01</v>
      </c>
      <c r="I66" t="s">
        <v>528</v>
      </c>
      <c r="J66" s="28">
        <f>ROUND(E66* H66,5)</f>
        <v>0.01</v>
      </c>
      <c r="K66" s="29"/>
    </row>
    <row r="67" spans="1:27" x14ac:dyDescent="0.45">
      <c r="B67" t="s">
        <v>559</v>
      </c>
      <c r="C67" t="s">
        <v>28</v>
      </c>
      <c r="D67" t="s">
        <v>560</v>
      </c>
      <c r="E67" s="26">
        <v>0.33</v>
      </c>
      <c r="G67" t="s">
        <v>527</v>
      </c>
      <c r="H67" s="27">
        <v>0.53</v>
      </c>
      <c r="I67" t="s">
        <v>528</v>
      </c>
      <c r="J67" s="28">
        <f>ROUND(E67* H67,5)</f>
        <v>0.1749</v>
      </c>
      <c r="K67" s="29"/>
    </row>
    <row r="68" spans="1:27" x14ac:dyDescent="0.45">
      <c r="B68" t="s">
        <v>561</v>
      </c>
      <c r="C68" t="s">
        <v>113</v>
      </c>
      <c r="D68" t="s">
        <v>562</v>
      </c>
      <c r="E68" s="26">
        <v>1.2</v>
      </c>
      <c r="G68" t="s">
        <v>527</v>
      </c>
      <c r="H68" s="27">
        <v>0.65</v>
      </c>
      <c r="I68" t="s">
        <v>528</v>
      </c>
      <c r="J68" s="28">
        <f>ROUND(E68* H68,5)</f>
        <v>0.78</v>
      </c>
      <c r="K68" s="29"/>
    </row>
    <row r="69" spans="1:27" x14ac:dyDescent="0.45">
      <c r="B69" t="s">
        <v>563</v>
      </c>
      <c r="C69" t="s">
        <v>28</v>
      </c>
      <c r="D69" t="s">
        <v>564</v>
      </c>
      <c r="E69" s="26">
        <v>0.66</v>
      </c>
      <c r="G69" t="s">
        <v>527</v>
      </c>
      <c r="H69" s="27">
        <v>2.44</v>
      </c>
      <c r="I69" t="s">
        <v>528</v>
      </c>
      <c r="J69" s="28">
        <f>ROUND(E69* H69,5)</f>
        <v>1.6104000000000001</v>
      </c>
      <c r="K69" s="29"/>
    </row>
    <row r="70" spans="1:27" x14ac:dyDescent="0.45">
      <c r="D70" s="30" t="s">
        <v>542</v>
      </c>
      <c r="E70" s="29"/>
      <c r="H70" s="29"/>
      <c r="K70" s="27">
        <f>SUM(J66:J69)</f>
        <v>2.5753000000000004</v>
      </c>
    </row>
    <row r="71" spans="1:27" x14ac:dyDescent="0.45">
      <c r="E71" s="29"/>
      <c r="H71" s="29"/>
      <c r="K71" s="29"/>
    </row>
    <row r="72" spans="1:27" x14ac:dyDescent="0.45">
      <c r="D72" s="30" t="s">
        <v>544</v>
      </c>
      <c r="E72" s="29"/>
      <c r="H72" s="29">
        <v>1.5</v>
      </c>
      <c r="I72" t="s">
        <v>545</v>
      </c>
      <c r="J72">
        <f>ROUND(H72/100*K64,5)</f>
        <v>0.24487999999999999</v>
      </c>
      <c r="K72" s="29"/>
    </row>
    <row r="73" spans="1:27" x14ac:dyDescent="0.45">
      <c r="D73" s="30" t="s">
        <v>543</v>
      </c>
      <c r="E73" s="29"/>
      <c r="H73" s="29"/>
      <c r="K73" s="31">
        <f>SUM(J61:J72)</f>
        <v>19.145180000000003</v>
      </c>
    </row>
    <row r="74" spans="1:27" x14ac:dyDescent="0.45">
      <c r="D74" s="30" t="s">
        <v>546</v>
      </c>
      <c r="E74" s="29"/>
      <c r="H74" s="29"/>
      <c r="K74" s="31">
        <f>SUM(K73:K73)</f>
        <v>19.145180000000003</v>
      </c>
    </row>
    <row r="76" spans="1:27" ht="45" customHeight="1" x14ac:dyDescent="0.45">
      <c r="A76" s="22"/>
      <c r="B76" s="22">
        <v>404</v>
      </c>
      <c r="C76" s="23" t="s">
        <v>113</v>
      </c>
      <c r="D76" s="52" t="s">
        <v>565</v>
      </c>
      <c r="E76" s="53"/>
      <c r="F76" s="53"/>
      <c r="G76" s="23"/>
      <c r="H76" s="24" t="s">
        <v>521</v>
      </c>
      <c r="I76" s="54">
        <v>1</v>
      </c>
      <c r="J76" s="55"/>
      <c r="K76" s="25">
        <f>ROUND(K90,2)</f>
        <v>26.94</v>
      </c>
      <c r="L76" s="23"/>
      <c r="M76" s="23"/>
      <c r="N76" s="23"/>
      <c r="O76" s="23"/>
      <c r="P76" s="23"/>
      <c r="Q76" s="23"/>
      <c r="R76" s="23"/>
      <c r="S76" s="23"/>
      <c r="T76" s="23"/>
      <c r="U76" s="23"/>
      <c r="V76" s="23"/>
      <c r="W76" s="23"/>
      <c r="X76" s="23"/>
      <c r="Y76" s="23"/>
      <c r="Z76" s="23"/>
      <c r="AA76" s="23"/>
    </row>
    <row r="77" spans="1:27" x14ac:dyDescent="0.45">
      <c r="B77" s="18" t="s">
        <v>522</v>
      </c>
    </row>
    <row r="78" spans="1:27" x14ac:dyDescent="0.45">
      <c r="B78" t="s">
        <v>553</v>
      </c>
      <c r="C78" t="s">
        <v>524</v>
      </c>
      <c r="D78" t="s">
        <v>554</v>
      </c>
      <c r="E78" s="26">
        <v>0.6</v>
      </c>
      <c r="F78" t="s">
        <v>526</v>
      </c>
      <c r="G78" t="s">
        <v>527</v>
      </c>
      <c r="H78" s="27">
        <v>24.5</v>
      </c>
      <c r="I78" t="s">
        <v>528</v>
      </c>
      <c r="J78" s="28">
        <f>ROUND(E78/I76* H78,5)</f>
        <v>14.7</v>
      </c>
      <c r="K78" s="29"/>
    </row>
    <row r="79" spans="1:27" x14ac:dyDescent="0.45">
      <c r="B79" t="s">
        <v>555</v>
      </c>
      <c r="C79" t="s">
        <v>524</v>
      </c>
      <c r="D79" t="s">
        <v>556</v>
      </c>
      <c r="E79" s="26">
        <v>0.3</v>
      </c>
      <c r="F79" t="s">
        <v>526</v>
      </c>
      <c r="G79" t="s">
        <v>527</v>
      </c>
      <c r="H79" s="27">
        <v>21.75</v>
      </c>
      <c r="I79" t="s">
        <v>528</v>
      </c>
      <c r="J79" s="28">
        <f>ROUND(E79/I76* H79,5)</f>
        <v>6.5250000000000004</v>
      </c>
      <c r="K79" s="29"/>
    </row>
    <row r="80" spans="1:27" x14ac:dyDescent="0.45">
      <c r="D80" s="30" t="s">
        <v>529</v>
      </c>
      <c r="E80" s="29"/>
      <c r="H80" s="29"/>
      <c r="K80" s="27">
        <f>SUM(J78:J79)</f>
        <v>21.225000000000001</v>
      </c>
    </row>
    <row r="81" spans="1:27" x14ac:dyDescent="0.45">
      <c r="B81" s="18" t="s">
        <v>534</v>
      </c>
      <c r="E81" s="29"/>
      <c r="H81" s="29"/>
      <c r="K81" s="29"/>
    </row>
    <row r="82" spans="1:27" x14ac:dyDescent="0.45">
      <c r="B82" t="s">
        <v>566</v>
      </c>
      <c r="C82" t="s">
        <v>28</v>
      </c>
      <c r="D82" t="s">
        <v>567</v>
      </c>
      <c r="E82" s="26">
        <v>1</v>
      </c>
      <c r="G82" t="s">
        <v>527</v>
      </c>
      <c r="H82" s="27">
        <v>0.06</v>
      </c>
      <c r="I82" t="s">
        <v>528</v>
      </c>
      <c r="J82" s="28">
        <f>ROUND(E82* H82,5)</f>
        <v>0.06</v>
      </c>
      <c r="K82" s="29"/>
    </row>
    <row r="83" spans="1:27" x14ac:dyDescent="0.45">
      <c r="B83" t="s">
        <v>568</v>
      </c>
      <c r="C83" t="s">
        <v>28</v>
      </c>
      <c r="D83" t="s">
        <v>569</v>
      </c>
      <c r="E83" s="26">
        <v>0.33</v>
      </c>
      <c r="G83" t="s">
        <v>527</v>
      </c>
      <c r="H83" s="27">
        <v>3.92</v>
      </c>
      <c r="I83" t="s">
        <v>528</v>
      </c>
      <c r="J83" s="28">
        <f>ROUND(E83* H83,5)</f>
        <v>1.2936000000000001</v>
      </c>
      <c r="K83" s="29"/>
    </row>
    <row r="84" spans="1:27" x14ac:dyDescent="0.45">
      <c r="B84" t="s">
        <v>563</v>
      </c>
      <c r="C84" t="s">
        <v>28</v>
      </c>
      <c r="D84" t="s">
        <v>564</v>
      </c>
      <c r="E84" s="26">
        <v>0.66</v>
      </c>
      <c r="G84" t="s">
        <v>527</v>
      </c>
      <c r="H84" s="27">
        <v>2.44</v>
      </c>
      <c r="I84" t="s">
        <v>528</v>
      </c>
      <c r="J84" s="28">
        <f>ROUND(E84* H84,5)</f>
        <v>1.6104000000000001</v>
      </c>
      <c r="K84" s="29"/>
    </row>
    <row r="85" spans="1:27" x14ac:dyDescent="0.45">
      <c r="B85" t="s">
        <v>570</v>
      </c>
      <c r="C85" t="s">
        <v>113</v>
      </c>
      <c r="D85" t="s">
        <v>571</v>
      </c>
      <c r="E85" s="26">
        <v>1.2</v>
      </c>
      <c r="G85" t="s">
        <v>527</v>
      </c>
      <c r="H85" s="27">
        <v>2.0299999999999998</v>
      </c>
      <c r="I85" t="s">
        <v>528</v>
      </c>
      <c r="J85" s="28">
        <f>ROUND(E85* H85,5)</f>
        <v>2.4359999999999999</v>
      </c>
      <c r="K85" s="29"/>
    </row>
    <row r="86" spans="1:27" x14ac:dyDescent="0.45">
      <c r="D86" s="30" t="s">
        <v>542</v>
      </c>
      <c r="E86" s="29"/>
      <c r="H86" s="29"/>
      <c r="K86" s="27">
        <f>SUM(J82:J85)</f>
        <v>5.4</v>
      </c>
    </row>
    <row r="87" spans="1:27" x14ac:dyDescent="0.45">
      <c r="E87" s="29"/>
      <c r="H87" s="29"/>
      <c r="K87" s="29"/>
    </row>
    <row r="88" spans="1:27" x14ac:dyDescent="0.45">
      <c r="D88" s="30" t="s">
        <v>544</v>
      </c>
      <c r="E88" s="29"/>
      <c r="H88" s="29">
        <v>1.5</v>
      </c>
      <c r="I88" t="s">
        <v>545</v>
      </c>
      <c r="J88">
        <f>ROUND(H88/100*K80,5)</f>
        <v>0.31838</v>
      </c>
      <c r="K88" s="29"/>
    </row>
    <row r="89" spans="1:27" x14ac:dyDescent="0.45">
      <c r="D89" s="30" t="s">
        <v>543</v>
      </c>
      <c r="E89" s="29"/>
      <c r="H89" s="29"/>
      <c r="K89" s="31">
        <f>SUM(J77:J88)</f>
        <v>26.943380000000001</v>
      </c>
    </row>
    <row r="90" spans="1:27" x14ac:dyDescent="0.45">
      <c r="D90" s="30" t="s">
        <v>546</v>
      </c>
      <c r="E90" s="29"/>
      <c r="H90" s="29"/>
      <c r="K90" s="31">
        <f>SUM(K89:K89)</f>
        <v>26.943380000000001</v>
      </c>
    </row>
    <row r="92" spans="1:27" ht="45" customHeight="1" x14ac:dyDescent="0.45">
      <c r="A92" s="22"/>
      <c r="B92" s="22">
        <v>405</v>
      </c>
      <c r="C92" s="23" t="s">
        <v>113</v>
      </c>
      <c r="D92" s="52" t="s">
        <v>572</v>
      </c>
      <c r="E92" s="53"/>
      <c r="F92" s="53"/>
      <c r="G92" s="23"/>
      <c r="H92" s="24" t="s">
        <v>521</v>
      </c>
      <c r="I92" s="54">
        <v>1</v>
      </c>
      <c r="J92" s="55"/>
      <c r="K92" s="25">
        <f>ROUND(K106,2)</f>
        <v>27.84</v>
      </c>
      <c r="L92" s="23"/>
      <c r="M92" s="23"/>
      <c r="N92" s="23"/>
      <c r="O92" s="23"/>
      <c r="P92" s="23"/>
      <c r="Q92" s="23"/>
      <c r="R92" s="23"/>
      <c r="S92" s="23"/>
      <c r="T92" s="23"/>
      <c r="U92" s="23"/>
      <c r="V92" s="23"/>
      <c r="W92" s="23"/>
      <c r="X92" s="23"/>
      <c r="Y92" s="23"/>
      <c r="Z92" s="23"/>
      <c r="AA92" s="23"/>
    </row>
    <row r="93" spans="1:27" x14ac:dyDescent="0.45">
      <c r="B93" s="18" t="s">
        <v>522</v>
      </c>
    </row>
    <row r="94" spans="1:27" x14ac:dyDescent="0.45">
      <c r="B94" t="s">
        <v>553</v>
      </c>
      <c r="C94" t="s">
        <v>524</v>
      </c>
      <c r="D94" t="s">
        <v>554</v>
      </c>
      <c r="E94" s="26">
        <v>0.6</v>
      </c>
      <c r="F94" t="s">
        <v>526</v>
      </c>
      <c r="G94" t="s">
        <v>527</v>
      </c>
      <c r="H94" s="27">
        <v>24.5</v>
      </c>
      <c r="I94" t="s">
        <v>528</v>
      </c>
      <c r="J94" s="28">
        <f>ROUND(E94/I92* H94,5)</f>
        <v>14.7</v>
      </c>
      <c r="K94" s="29"/>
    </row>
    <row r="95" spans="1:27" x14ac:dyDescent="0.45">
      <c r="B95" t="s">
        <v>555</v>
      </c>
      <c r="C95" t="s">
        <v>524</v>
      </c>
      <c r="D95" t="s">
        <v>556</v>
      </c>
      <c r="E95" s="26">
        <v>0.3</v>
      </c>
      <c r="F95" t="s">
        <v>526</v>
      </c>
      <c r="G95" t="s">
        <v>527</v>
      </c>
      <c r="H95" s="27">
        <v>21.75</v>
      </c>
      <c r="I95" t="s">
        <v>528</v>
      </c>
      <c r="J95" s="28">
        <f>ROUND(E95/I92* H95,5)</f>
        <v>6.5250000000000004</v>
      </c>
      <c r="K95" s="29"/>
    </row>
    <row r="96" spans="1:27" x14ac:dyDescent="0.45">
      <c r="D96" s="30" t="s">
        <v>529</v>
      </c>
      <c r="E96" s="29"/>
      <c r="H96" s="29"/>
      <c r="K96" s="27">
        <f>SUM(J94:J95)</f>
        <v>21.225000000000001</v>
      </c>
    </row>
    <row r="97" spans="1:27" x14ac:dyDescent="0.45">
      <c r="B97" s="18" t="s">
        <v>534</v>
      </c>
      <c r="E97" s="29"/>
      <c r="H97" s="29"/>
      <c r="K97" s="29"/>
    </row>
    <row r="98" spans="1:27" x14ac:dyDescent="0.45">
      <c r="B98" t="s">
        <v>563</v>
      </c>
      <c r="C98" t="s">
        <v>28</v>
      </c>
      <c r="D98" t="s">
        <v>564</v>
      </c>
      <c r="E98" s="26">
        <v>0.66</v>
      </c>
      <c r="G98" t="s">
        <v>527</v>
      </c>
      <c r="H98" s="27">
        <v>2.44</v>
      </c>
      <c r="I98" t="s">
        <v>528</v>
      </c>
      <c r="J98" s="28">
        <f>ROUND(E98* H98,5)</f>
        <v>1.6104000000000001</v>
      </c>
      <c r="K98" s="29"/>
    </row>
    <row r="99" spans="1:27" x14ac:dyDescent="0.45">
      <c r="B99" t="s">
        <v>573</v>
      </c>
      <c r="C99" t="s">
        <v>113</v>
      </c>
      <c r="D99" t="s">
        <v>574</v>
      </c>
      <c r="E99" s="26">
        <v>1.2</v>
      </c>
      <c r="G99" t="s">
        <v>527</v>
      </c>
      <c r="H99" s="27">
        <v>2.3199999999999998</v>
      </c>
      <c r="I99" t="s">
        <v>528</v>
      </c>
      <c r="J99" s="28">
        <f>ROUND(E99* H99,5)</f>
        <v>2.7839999999999998</v>
      </c>
      <c r="K99" s="29"/>
    </row>
    <row r="100" spans="1:27" x14ac:dyDescent="0.45">
      <c r="B100" t="s">
        <v>575</v>
      </c>
      <c r="C100" t="s">
        <v>28</v>
      </c>
      <c r="D100" t="s">
        <v>576</v>
      </c>
      <c r="E100" s="26">
        <v>0.33</v>
      </c>
      <c r="G100" t="s">
        <v>527</v>
      </c>
      <c r="H100" s="27">
        <v>5.49</v>
      </c>
      <c r="I100" t="s">
        <v>528</v>
      </c>
      <c r="J100" s="28">
        <f>ROUND(E100* H100,5)</f>
        <v>1.8117000000000001</v>
      </c>
      <c r="K100" s="29"/>
    </row>
    <row r="101" spans="1:27" x14ac:dyDescent="0.45">
      <c r="B101" t="s">
        <v>577</v>
      </c>
      <c r="C101" t="s">
        <v>28</v>
      </c>
      <c r="D101" t="s">
        <v>578</v>
      </c>
      <c r="E101" s="26">
        <v>1</v>
      </c>
      <c r="G101" t="s">
        <v>527</v>
      </c>
      <c r="H101" s="27">
        <v>0.09</v>
      </c>
      <c r="I101" t="s">
        <v>528</v>
      </c>
      <c r="J101" s="28">
        <f>ROUND(E101* H101,5)</f>
        <v>0.09</v>
      </c>
      <c r="K101" s="29"/>
    </row>
    <row r="102" spans="1:27" x14ac:dyDescent="0.45">
      <c r="D102" s="30" t="s">
        <v>542</v>
      </c>
      <c r="E102" s="29"/>
      <c r="H102" s="29"/>
      <c r="K102" s="27">
        <f>SUM(J98:J101)</f>
        <v>6.2961</v>
      </c>
    </row>
    <row r="103" spans="1:27" x14ac:dyDescent="0.45">
      <c r="E103" s="29"/>
      <c r="H103" s="29"/>
      <c r="K103" s="29"/>
    </row>
    <row r="104" spans="1:27" x14ac:dyDescent="0.45">
      <c r="D104" s="30" t="s">
        <v>544</v>
      </c>
      <c r="E104" s="29"/>
      <c r="H104" s="29">
        <v>1.5</v>
      </c>
      <c r="I104" t="s">
        <v>545</v>
      </c>
      <c r="J104">
        <f>ROUND(H104/100*K96,5)</f>
        <v>0.31838</v>
      </c>
      <c r="K104" s="29"/>
    </row>
    <row r="105" spans="1:27" x14ac:dyDescent="0.45">
      <c r="D105" s="30" t="s">
        <v>543</v>
      </c>
      <c r="E105" s="29"/>
      <c r="H105" s="29"/>
      <c r="K105" s="31">
        <f>SUM(J93:J104)</f>
        <v>27.839480000000002</v>
      </c>
    </row>
    <row r="106" spans="1:27" x14ac:dyDescent="0.45">
      <c r="D106" s="30" t="s">
        <v>546</v>
      </c>
      <c r="E106" s="29"/>
      <c r="H106" s="29"/>
      <c r="K106" s="31">
        <f>SUM(K105:K105)</f>
        <v>27.839480000000002</v>
      </c>
    </row>
    <row r="108" spans="1:27" ht="45" customHeight="1" x14ac:dyDescent="0.45">
      <c r="A108" s="22"/>
      <c r="B108" s="22">
        <v>406</v>
      </c>
      <c r="C108" s="23" t="s">
        <v>113</v>
      </c>
      <c r="D108" s="52" t="s">
        <v>579</v>
      </c>
      <c r="E108" s="53"/>
      <c r="F108" s="53"/>
      <c r="G108" s="23"/>
      <c r="H108" s="24" t="s">
        <v>521</v>
      </c>
      <c r="I108" s="54">
        <v>1</v>
      </c>
      <c r="J108" s="55"/>
      <c r="K108" s="25">
        <f>ROUND(K122,2)</f>
        <v>34.51</v>
      </c>
      <c r="L108" s="23"/>
      <c r="M108" s="23"/>
      <c r="N108" s="23"/>
      <c r="O108" s="23"/>
      <c r="P108" s="23"/>
      <c r="Q108" s="23"/>
      <c r="R108" s="23"/>
      <c r="S108" s="23"/>
      <c r="T108" s="23"/>
      <c r="U108" s="23"/>
      <c r="V108" s="23"/>
      <c r="W108" s="23"/>
      <c r="X108" s="23"/>
      <c r="Y108" s="23"/>
      <c r="Z108" s="23"/>
      <c r="AA108" s="23"/>
    </row>
    <row r="109" spans="1:27" x14ac:dyDescent="0.45">
      <c r="B109" s="18" t="s">
        <v>522</v>
      </c>
    </row>
    <row r="110" spans="1:27" x14ac:dyDescent="0.45">
      <c r="B110" t="s">
        <v>555</v>
      </c>
      <c r="C110" t="s">
        <v>524</v>
      </c>
      <c r="D110" t="s">
        <v>556</v>
      </c>
      <c r="E110" s="26">
        <v>0.35</v>
      </c>
      <c r="F110" t="s">
        <v>526</v>
      </c>
      <c r="G110" t="s">
        <v>527</v>
      </c>
      <c r="H110" s="27">
        <v>21.75</v>
      </c>
      <c r="I110" t="s">
        <v>528</v>
      </c>
      <c r="J110" s="28">
        <f>ROUND(E110/I108* H110,5)</f>
        <v>7.6124999999999998</v>
      </c>
      <c r="K110" s="29"/>
    </row>
    <row r="111" spans="1:27" x14ac:dyDescent="0.45">
      <c r="B111" t="s">
        <v>553</v>
      </c>
      <c r="C111" t="s">
        <v>524</v>
      </c>
      <c r="D111" t="s">
        <v>554</v>
      </c>
      <c r="E111" s="26">
        <v>0.7</v>
      </c>
      <c r="F111" t="s">
        <v>526</v>
      </c>
      <c r="G111" t="s">
        <v>527</v>
      </c>
      <c r="H111" s="27">
        <v>24.5</v>
      </c>
      <c r="I111" t="s">
        <v>528</v>
      </c>
      <c r="J111" s="28">
        <f>ROUND(E111/I108* H111,5)</f>
        <v>17.149999999999999</v>
      </c>
      <c r="K111" s="29"/>
    </row>
    <row r="112" spans="1:27" x14ac:dyDescent="0.45">
      <c r="D112" s="30" t="s">
        <v>529</v>
      </c>
      <c r="E112" s="29"/>
      <c r="H112" s="29"/>
      <c r="K112" s="27">
        <f>SUM(J110:J111)</f>
        <v>24.762499999999999</v>
      </c>
    </row>
    <row r="113" spans="1:27" x14ac:dyDescent="0.45">
      <c r="B113" s="18" t="s">
        <v>534</v>
      </c>
      <c r="E113" s="29"/>
      <c r="H113" s="29"/>
      <c r="K113" s="29"/>
    </row>
    <row r="114" spans="1:27" x14ac:dyDescent="0.45">
      <c r="B114" t="s">
        <v>563</v>
      </c>
      <c r="C114" t="s">
        <v>28</v>
      </c>
      <c r="D114" t="s">
        <v>564</v>
      </c>
      <c r="E114" s="26">
        <v>0.66</v>
      </c>
      <c r="G114" t="s">
        <v>527</v>
      </c>
      <c r="H114" s="27">
        <v>2.44</v>
      </c>
      <c r="I114" t="s">
        <v>528</v>
      </c>
      <c r="J114" s="28">
        <f>ROUND(E114* H114,5)</f>
        <v>1.6104000000000001</v>
      </c>
      <c r="K114" s="29"/>
    </row>
    <row r="115" spans="1:27" x14ac:dyDescent="0.45">
      <c r="B115" t="s">
        <v>580</v>
      </c>
      <c r="C115" t="s">
        <v>28</v>
      </c>
      <c r="D115" t="s">
        <v>581</v>
      </c>
      <c r="E115" s="26">
        <v>0.33</v>
      </c>
      <c r="G115" t="s">
        <v>527</v>
      </c>
      <c r="H115" s="27">
        <v>12.09</v>
      </c>
      <c r="I115" t="s">
        <v>528</v>
      </c>
      <c r="J115" s="28">
        <f>ROUND(E115* H115,5)</f>
        <v>3.9897</v>
      </c>
      <c r="K115" s="29"/>
    </row>
    <row r="116" spans="1:27" x14ac:dyDescent="0.45">
      <c r="B116" t="s">
        <v>582</v>
      </c>
      <c r="C116" t="s">
        <v>28</v>
      </c>
      <c r="D116" t="s">
        <v>583</v>
      </c>
      <c r="E116" s="26">
        <v>1</v>
      </c>
      <c r="G116" t="s">
        <v>527</v>
      </c>
      <c r="H116" s="27">
        <v>0.19</v>
      </c>
      <c r="I116" t="s">
        <v>528</v>
      </c>
      <c r="J116" s="28">
        <f>ROUND(E116* H116,5)</f>
        <v>0.19</v>
      </c>
      <c r="K116" s="29"/>
    </row>
    <row r="117" spans="1:27" x14ac:dyDescent="0.45">
      <c r="B117" t="s">
        <v>584</v>
      </c>
      <c r="C117" t="s">
        <v>113</v>
      </c>
      <c r="D117" t="s">
        <v>585</v>
      </c>
      <c r="E117" s="26">
        <v>1.2</v>
      </c>
      <c r="G117" t="s">
        <v>527</v>
      </c>
      <c r="H117" s="27">
        <v>2.99</v>
      </c>
      <c r="I117" t="s">
        <v>528</v>
      </c>
      <c r="J117" s="28">
        <f>ROUND(E117* H117,5)</f>
        <v>3.5880000000000001</v>
      </c>
      <c r="K117" s="29"/>
    </row>
    <row r="118" spans="1:27" x14ac:dyDescent="0.45">
      <c r="D118" s="30" t="s">
        <v>542</v>
      </c>
      <c r="E118" s="29"/>
      <c r="H118" s="29"/>
      <c r="K118" s="27">
        <f>SUM(J114:J117)</f>
        <v>9.3780999999999999</v>
      </c>
    </row>
    <row r="119" spans="1:27" x14ac:dyDescent="0.45">
      <c r="E119" s="29"/>
      <c r="H119" s="29"/>
      <c r="K119" s="29"/>
    </row>
    <row r="120" spans="1:27" x14ac:dyDescent="0.45">
      <c r="D120" s="30" t="s">
        <v>544</v>
      </c>
      <c r="E120" s="29"/>
      <c r="H120" s="29">
        <v>1.5</v>
      </c>
      <c r="I120" t="s">
        <v>545</v>
      </c>
      <c r="J120">
        <f>ROUND(H120/100*K112,5)</f>
        <v>0.37143999999999999</v>
      </c>
      <c r="K120" s="29"/>
    </row>
    <row r="121" spans="1:27" x14ac:dyDescent="0.45">
      <c r="D121" s="30" t="s">
        <v>543</v>
      </c>
      <c r="E121" s="29"/>
      <c r="H121" s="29"/>
      <c r="K121" s="31">
        <f>SUM(J109:J120)</f>
        <v>34.512039999999999</v>
      </c>
    </row>
    <row r="122" spans="1:27" x14ac:dyDescent="0.45">
      <c r="D122" s="30" t="s">
        <v>546</v>
      </c>
      <c r="E122" s="29"/>
      <c r="H122" s="29"/>
      <c r="K122" s="31">
        <f>SUM(K121:K121)</f>
        <v>34.512039999999999</v>
      </c>
    </row>
    <row r="124" spans="1:27" ht="45" customHeight="1" x14ac:dyDescent="0.45">
      <c r="A124" s="22"/>
      <c r="B124" s="22" t="s">
        <v>586</v>
      </c>
      <c r="C124" s="23" t="s">
        <v>500</v>
      </c>
      <c r="D124" s="52" t="s">
        <v>587</v>
      </c>
      <c r="E124" s="53"/>
      <c r="F124" s="53"/>
      <c r="G124" s="23"/>
      <c r="H124" s="24" t="s">
        <v>521</v>
      </c>
      <c r="I124" s="54">
        <v>1</v>
      </c>
      <c r="J124" s="55"/>
      <c r="K124" s="25">
        <f>ROUND(K136,2)</f>
        <v>13.3</v>
      </c>
      <c r="L124" s="23"/>
      <c r="M124" s="23"/>
      <c r="N124" s="23"/>
      <c r="O124" s="23"/>
      <c r="P124" s="23"/>
      <c r="Q124" s="23"/>
      <c r="R124" s="23"/>
      <c r="S124" s="23"/>
      <c r="T124" s="23"/>
      <c r="U124" s="23"/>
      <c r="V124" s="23"/>
      <c r="W124" s="23"/>
      <c r="X124" s="23"/>
      <c r="Y124" s="23"/>
      <c r="Z124" s="23"/>
      <c r="AA124" s="23"/>
    </row>
    <row r="125" spans="1:27" x14ac:dyDescent="0.45">
      <c r="B125" s="18" t="s">
        <v>522</v>
      </c>
    </row>
    <row r="126" spans="1:27" x14ac:dyDescent="0.45">
      <c r="B126" t="s">
        <v>523</v>
      </c>
      <c r="C126" t="s">
        <v>524</v>
      </c>
      <c r="D126" t="s">
        <v>525</v>
      </c>
      <c r="E126" s="26">
        <v>0.5</v>
      </c>
      <c r="F126" t="s">
        <v>526</v>
      </c>
      <c r="G126" t="s">
        <v>527</v>
      </c>
      <c r="H126" s="27">
        <v>18.57</v>
      </c>
      <c r="I126" t="s">
        <v>528</v>
      </c>
      <c r="J126" s="28">
        <f>ROUND(E126/I124* H126,5)</f>
        <v>9.2850000000000001</v>
      </c>
      <c r="K126" s="29"/>
    </row>
    <row r="127" spans="1:27" x14ac:dyDescent="0.45">
      <c r="B127" t="s">
        <v>588</v>
      </c>
      <c r="C127" t="s">
        <v>524</v>
      </c>
      <c r="D127" t="s">
        <v>589</v>
      </c>
      <c r="E127" s="26">
        <v>0.02</v>
      </c>
      <c r="F127" t="s">
        <v>526</v>
      </c>
      <c r="G127" t="s">
        <v>527</v>
      </c>
      <c r="H127" s="27">
        <v>18.64</v>
      </c>
      <c r="I127" t="s">
        <v>528</v>
      </c>
      <c r="J127" s="28">
        <f>ROUND(E127/I124* H127,5)</f>
        <v>0.37280000000000002</v>
      </c>
      <c r="K127" s="29"/>
    </row>
    <row r="128" spans="1:27" x14ac:dyDescent="0.45">
      <c r="D128" s="30" t="s">
        <v>529</v>
      </c>
      <c r="E128" s="29"/>
      <c r="H128" s="29"/>
      <c r="K128" s="27">
        <f>SUM(J126:J127)</f>
        <v>9.6577999999999999</v>
      </c>
    </row>
    <row r="129" spans="1:27" x14ac:dyDescent="0.45">
      <c r="B129" s="18" t="s">
        <v>530</v>
      </c>
      <c r="E129" s="29"/>
      <c r="H129" s="29"/>
      <c r="K129" s="29"/>
    </row>
    <row r="130" spans="1:27" x14ac:dyDescent="0.45">
      <c r="B130" t="s">
        <v>590</v>
      </c>
      <c r="C130" t="s">
        <v>524</v>
      </c>
      <c r="D130" t="s">
        <v>591</v>
      </c>
      <c r="E130" s="26">
        <v>0.5</v>
      </c>
      <c r="F130" t="s">
        <v>526</v>
      </c>
      <c r="G130" t="s">
        <v>527</v>
      </c>
      <c r="H130" s="27">
        <v>5.56</v>
      </c>
      <c r="I130" t="s">
        <v>528</v>
      </c>
      <c r="J130" s="28">
        <f>ROUND(E130/I124* H130,5)</f>
        <v>2.78</v>
      </c>
      <c r="K130" s="29"/>
    </row>
    <row r="131" spans="1:27" x14ac:dyDescent="0.45">
      <c r="B131" t="s">
        <v>592</v>
      </c>
      <c r="C131" t="s">
        <v>524</v>
      </c>
      <c r="D131" t="s">
        <v>593</v>
      </c>
      <c r="E131" s="26">
        <v>1.6E-2</v>
      </c>
      <c r="F131" t="s">
        <v>526</v>
      </c>
      <c r="G131" t="s">
        <v>527</v>
      </c>
      <c r="H131" s="27">
        <v>45</v>
      </c>
      <c r="I131" t="s">
        <v>528</v>
      </c>
      <c r="J131" s="28">
        <f>ROUND(E131/I124* H131,5)</f>
        <v>0.72</v>
      </c>
      <c r="K131" s="29"/>
    </row>
    <row r="132" spans="1:27" x14ac:dyDescent="0.45">
      <c r="D132" s="30" t="s">
        <v>533</v>
      </c>
      <c r="E132" s="29"/>
      <c r="H132" s="29"/>
      <c r="K132" s="27">
        <f>SUM(J130:J131)</f>
        <v>3.5</v>
      </c>
    </row>
    <row r="133" spans="1:27" x14ac:dyDescent="0.45">
      <c r="E133" s="29"/>
      <c r="H133" s="29"/>
      <c r="K133" s="29"/>
    </row>
    <row r="134" spans="1:27" x14ac:dyDescent="0.45">
      <c r="D134" s="30" t="s">
        <v>544</v>
      </c>
      <c r="E134" s="29"/>
      <c r="H134" s="29">
        <v>1.5</v>
      </c>
      <c r="I134" t="s">
        <v>545</v>
      </c>
      <c r="J134">
        <f>ROUND(H134/100*K128,5)</f>
        <v>0.14487</v>
      </c>
      <c r="K134" s="29"/>
    </row>
    <row r="135" spans="1:27" x14ac:dyDescent="0.45">
      <c r="D135" s="30" t="s">
        <v>543</v>
      </c>
      <c r="E135" s="29"/>
      <c r="H135" s="29"/>
      <c r="K135" s="31">
        <f>SUM(J125:J134)</f>
        <v>13.302669999999999</v>
      </c>
    </row>
    <row r="136" spans="1:27" x14ac:dyDescent="0.45">
      <c r="D136" s="30" t="s">
        <v>546</v>
      </c>
      <c r="E136" s="29"/>
      <c r="H136" s="29"/>
      <c r="K136" s="31">
        <f>SUM(K135:K135)</f>
        <v>13.302669999999999</v>
      </c>
    </row>
    <row r="138" spans="1:27" ht="45" customHeight="1" x14ac:dyDescent="0.45">
      <c r="A138" s="22"/>
      <c r="B138" s="22" t="s">
        <v>594</v>
      </c>
      <c r="C138" s="23" t="s">
        <v>595</v>
      </c>
      <c r="D138" s="52" t="s">
        <v>596</v>
      </c>
      <c r="E138" s="53"/>
      <c r="F138" s="53"/>
      <c r="G138" s="23"/>
      <c r="H138" s="24" t="s">
        <v>521</v>
      </c>
      <c r="I138" s="54">
        <v>1</v>
      </c>
      <c r="J138" s="55"/>
      <c r="K138" s="25">
        <f>ROUND(K152,2)</f>
        <v>1.44</v>
      </c>
      <c r="L138" s="23"/>
      <c r="M138" s="23"/>
      <c r="N138" s="23"/>
      <c r="O138" s="23"/>
      <c r="P138" s="23"/>
      <c r="Q138" s="23"/>
      <c r="R138" s="23"/>
      <c r="S138" s="23"/>
      <c r="T138" s="23"/>
      <c r="U138" s="23"/>
      <c r="V138" s="23"/>
      <c r="W138" s="23"/>
      <c r="X138" s="23"/>
      <c r="Y138" s="23"/>
      <c r="Z138" s="23"/>
      <c r="AA138" s="23"/>
    </row>
    <row r="139" spans="1:27" x14ac:dyDescent="0.45">
      <c r="B139" s="18" t="s">
        <v>522</v>
      </c>
    </row>
    <row r="140" spans="1:27" x14ac:dyDescent="0.45">
      <c r="B140" t="s">
        <v>597</v>
      </c>
      <c r="C140" t="s">
        <v>524</v>
      </c>
      <c r="D140" t="s">
        <v>598</v>
      </c>
      <c r="E140" s="26">
        <v>0.01</v>
      </c>
      <c r="F140" t="s">
        <v>526</v>
      </c>
      <c r="G140" t="s">
        <v>527</v>
      </c>
      <c r="H140" s="27">
        <v>19.170000000000002</v>
      </c>
      <c r="I140" t="s">
        <v>528</v>
      </c>
      <c r="J140" s="28">
        <f>ROUND(E140/I138* H140,5)</f>
        <v>0.19170000000000001</v>
      </c>
      <c r="K140" s="29"/>
    </row>
    <row r="141" spans="1:27" x14ac:dyDescent="0.45">
      <c r="B141" t="s">
        <v>599</v>
      </c>
      <c r="C141" t="s">
        <v>524</v>
      </c>
      <c r="D141" t="s">
        <v>600</v>
      </c>
      <c r="E141" s="26">
        <v>1.7999999999999999E-2</v>
      </c>
      <c r="F141" t="s">
        <v>526</v>
      </c>
      <c r="G141" t="s">
        <v>527</v>
      </c>
      <c r="H141" s="27">
        <v>21.85</v>
      </c>
      <c r="I141" t="s">
        <v>528</v>
      </c>
      <c r="J141" s="28">
        <f>ROUND(E141/I138* H141,5)</f>
        <v>0.39329999999999998</v>
      </c>
      <c r="K141" s="29"/>
    </row>
    <row r="142" spans="1:27" x14ac:dyDescent="0.45">
      <c r="D142" s="30" t="s">
        <v>529</v>
      </c>
      <c r="E142" s="29"/>
      <c r="H142" s="29"/>
      <c r="K142" s="27">
        <f>SUM(J140:J141)</f>
        <v>0.58499999999999996</v>
      </c>
    </row>
    <row r="143" spans="1:27" x14ac:dyDescent="0.45">
      <c r="B143" s="18" t="s">
        <v>530</v>
      </c>
      <c r="E143" s="29"/>
      <c r="H143" s="29"/>
      <c r="K143" s="29"/>
    </row>
    <row r="144" spans="1:27" x14ac:dyDescent="0.45">
      <c r="B144" t="s">
        <v>601</v>
      </c>
      <c r="C144" t="s">
        <v>524</v>
      </c>
      <c r="D144" t="s">
        <v>602</v>
      </c>
      <c r="E144" s="26">
        <v>1.7999999999999999E-2</v>
      </c>
      <c r="F144" t="s">
        <v>526</v>
      </c>
      <c r="G144" t="s">
        <v>527</v>
      </c>
      <c r="H144" s="27">
        <v>2.98</v>
      </c>
      <c r="I144" t="s">
        <v>528</v>
      </c>
      <c r="J144" s="28">
        <f>ROUND(E144/I138* H144,5)</f>
        <v>5.364E-2</v>
      </c>
      <c r="K144" s="29"/>
    </row>
    <row r="145" spans="1:27" x14ac:dyDescent="0.45">
      <c r="D145" s="30" t="s">
        <v>533</v>
      </c>
      <c r="E145" s="29"/>
      <c r="H145" s="29"/>
      <c r="K145" s="27">
        <f>SUM(J144:J144)</f>
        <v>5.364E-2</v>
      </c>
    </row>
    <row r="146" spans="1:27" x14ac:dyDescent="0.45">
      <c r="B146" s="18" t="s">
        <v>534</v>
      </c>
      <c r="E146" s="29"/>
      <c r="H146" s="29"/>
      <c r="K146" s="29"/>
    </row>
    <row r="147" spans="1:27" x14ac:dyDescent="0.45">
      <c r="B147" t="s">
        <v>603</v>
      </c>
      <c r="C147" t="s">
        <v>595</v>
      </c>
      <c r="D147" t="s">
        <v>604</v>
      </c>
      <c r="E147" s="26">
        <v>1</v>
      </c>
      <c r="G147" t="s">
        <v>527</v>
      </c>
      <c r="H147" s="27">
        <v>0.79</v>
      </c>
      <c r="I147" t="s">
        <v>528</v>
      </c>
      <c r="J147" s="28">
        <f>ROUND(E147* H147,5)</f>
        <v>0.79</v>
      </c>
      <c r="K147" s="29"/>
    </row>
    <row r="148" spans="1:27" x14ac:dyDescent="0.45">
      <c r="D148" s="30" t="s">
        <v>542</v>
      </c>
      <c r="E148" s="29"/>
      <c r="H148" s="29"/>
      <c r="K148" s="27">
        <f>SUM(J147:J147)</f>
        <v>0.79</v>
      </c>
    </row>
    <row r="149" spans="1:27" x14ac:dyDescent="0.45">
      <c r="E149" s="29"/>
      <c r="H149" s="29"/>
      <c r="K149" s="29"/>
    </row>
    <row r="150" spans="1:27" x14ac:dyDescent="0.45">
      <c r="D150" s="30" t="s">
        <v>544</v>
      </c>
      <c r="E150" s="29"/>
      <c r="H150" s="29">
        <v>2.5</v>
      </c>
      <c r="I150" t="s">
        <v>545</v>
      </c>
      <c r="J150">
        <f>ROUND(H150/100*K142,5)</f>
        <v>1.4630000000000001E-2</v>
      </c>
      <c r="K150" s="29"/>
    </row>
    <row r="151" spans="1:27" x14ac:dyDescent="0.45">
      <c r="D151" s="30" t="s">
        <v>543</v>
      </c>
      <c r="E151" s="29"/>
      <c r="H151" s="29"/>
      <c r="K151" s="31">
        <f>SUM(J139:J150)</f>
        <v>1.4432700000000001</v>
      </c>
    </row>
    <row r="152" spans="1:27" x14ac:dyDescent="0.45">
      <c r="D152" s="30" t="s">
        <v>546</v>
      </c>
      <c r="E152" s="29"/>
      <c r="H152" s="29"/>
      <c r="K152" s="31">
        <f>SUM(K151:K151)</f>
        <v>1.4432700000000001</v>
      </c>
    </row>
    <row r="154" spans="1:27" ht="45" customHeight="1" x14ac:dyDescent="0.45">
      <c r="A154" s="22"/>
      <c r="B154" s="22" t="s">
        <v>605</v>
      </c>
      <c r="C154" s="23" t="s">
        <v>595</v>
      </c>
      <c r="D154" s="52" t="s">
        <v>606</v>
      </c>
      <c r="E154" s="53"/>
      <c r="F154" s="53"/>
      <c r="G154" s="23"/>
      <c r="H154" s="24" t="s">
        <v>521</v>
      </c>
      <c r="I154" s="54">
        <v>1</v>
      </c>
      <c r="J154" s="55"/>
      <c r="K154" s="25">
        <f>ROUND(K168,2)</f>
        <v>1.51</v>
      </c>
      <c r="L154" s="23"/>
      <c r="M154" s="23"/>
      <c r="N154" s="23"/>
      <c r="O154" s="23"/>
      <c r="P154" s="23"/>
      <c r="Q154" s="23"/>
      <c r="R154" s="23"/>
      <c r="S154" s="23"/>
      <c r="T154" s="23"/>
      <c r="U154" s="23"/>
      <c r="V154" s="23"/>
      <c r="W154" s="23"/>
      <c r="X154" s="23"/>
      <c r="Y154" s="23"/>
      <c r="Z154" s="23"/>
      <c r="AA154" s="23"/>
    </row>
    <row r="155" spans="1:27" x14ac:dyDescent="0.45">
      <c r="B155" s="18" t="s">
        <v>522</v>
      </c>
    </row>
    <row r="156" spans="1:27" x14ac:dyDescent="0.45">
      <c r="B156" t="s">
        <v>597</v>
      </c>
      <c r="C156" t="s">
        <v>524</v>
      </c>
      <c r="D156" t="s">
        <v>598</v>
      </c>
      <c r="E156" s="26">
        <v>0.01</v>
      </c>
      <c r="F156" t="s">
        <v>526</v>
      </c>
      <c r="G156" t="s">
        <v>527</v>
      </c>
      <c r="H156" s="27">
        <v>19.170000000000002</v>
      </c>
      <c r="I156" t="s">
        <v>528</v>
      </c>
      <c r="J156" s="28">
        <f>ROUND(E156/I154* H156,5)</f>
        <v>0.19170000000000001</v>
      </c>
      <c r="K156" s="29"/>
    </row>
    <row r="157" spans="1:27" x14ac:dyDescent="0.45">
      <c r="B157" t="s">
        <v>599</v>
      </c>
      <c r="C157" t="s">
        <v>524</v>
      </c>
      <c r="D157" t="s">
        <v>600</v>
      </c>
      <c r="E157" s="26">
        <v>1.7999999999999999E-2</v>
      </c>
      <c r="F157" t="s">
        <v>526</v>
      </c>
      <c r="G157" t="s">
        <v>527</v>
      </c>
      <c r="H157" s="27">
        <v>21.85</v>
      </c>
      <c r="I157" t="s">
        <v>528</v>
      </c>
      <c r="J157" s="28">
        <f>ROUND(E157/I154* H157,5)</f>
        <v>0.39329999999999998</v>
      </c>
      <c r="K157" s="29"/>
    </row>
    <row r="158" spans="1:27" x14ac:dyDescent="0.45">
      <c r="D158" s="30" t="s">
        <v>529</v>
      </c>
      <c r="E158" s="29"/>
      <c r="H158" s="29"/>
      <c r="K158" s="27">
        <f>SUM(J156:J157)</f>
        <v>0.58499999999999996</v>
      </c>
    </row>
    <row r="159" spans="1:27" x14ac:dyDescent="0.45">
      <c r="B159" s="18" t="s">
        <v>530</v>
      </c>
      <c r="E159" s="29"/>
      <c r="H159" s="29"/>
      <c r="K159" s="29"/>
    </row>
    <row r="160" spans="1:27" x14ac:dyDescent="0.45">
      <c r="B160" t="s">
        <v>601</v>
      </c>
      <c r="C160" t="s">
        <v>524</v>
      </c>
      <c r="D160" t="s">
        <v>602</v>
      </c>
      <c r="E160" s="26">
        <v>1.7999999999999999E-2</v>
      </c>
      <c r="F160" t="s">
        <v>526</v>
      </c>
      <c r="G160" t="s">
        <v>527</v>
      </c>
      <c r="H160" s="27">
        <v>2.98</v>
      </c>
      <c r="I160" t="s">
        <v>528</v>
      </c>
      <c r="J160" s="28">
        <f>ROUND(E160/I154* H160,5)</f>
        <v>5.364E-2</v>
      </c>
      <c r="K160" s="29"/>
    </row>
    <row r="161" spans="1:27" x14ac:dyDescent="0.45">
      <c r="D161" s="30" t="s">
        <v>533</v>
      </c>
      <c r="E161" s="29"/>
      <c r="H161" s="29"/>
      <c r="K161" s="27">
        <f>SUM(J160:J160)</f>
        <v>5.364E-2</v>
      </c>
    </row>
    <row r="162" spans="1:27" x14ac:dyDescent="0.45">
      <c r="B162" s="18" t="s">
        <v>534</v>
      </c>
      <c r="E162" s="29"/>
      <c r="H162" s="29"/>
      <c r="K162" s="29"/>
    </row>
    <row r="163" spans="1:27" x14ac:dyDescent="0.45">
      <c r="B163" t="s">
        <v>607</v>
      </c>
      <c r="C163" t="s">
        <v>595</v>
      </c>
      <c r="D163" t="s">
        <v>608</v>
      </c>
      <c r="E163" s="26">
        <v>1</v>
      </c>
      <c r="G163" t="s">
        <v>527</v>
      </c>
      <c r="H163" s="27">
        <v>0.86</v>
      </c>
      <c r="I163" t="s">
        <v>528</v>
      </c>
      <c r="J163" s="28">
        <f>ROUND(E163* H163,5)</f>
        <v>0.86</v>
      </c>
      <c r="K163" s="29"/>
    </row>
    <row r="164" spans="1:27" x14ac:dyDescent="0.45">
      <c r="D164" s="30" t="s">
        <v>542</v>
      </c>
      <c r="E164" s="29"/>
      <c r="H164" s="29"/>
      <c r="K164" s="27">
        <f>SUM(J163:J163)</f>
        <v>0.86</v>
      </c>
    </row>
    <row r="165" spans="1:27" x14ac:dyDescent="0.45">
      <c r="E165" s="29"/>
      <c r="H165" s="29"/>
      <c r="K165" s="29"/>
    </row>
    <row r="166" spans="1:27" x14ac:dyDescent="0.45">
      <c r="D166" s="30" t="s">
        <v>544</v>
      </c>
      <c r="E166" s="29"/>
      <c r="H166" s="29">
        <v>2.5</v>
      </c>
      <c r="I166" t="s">
        <v>545</v>
      </c>
      <c r="J166">
        <f>ROUND(H166/100*K158,5)</f>
        <v>1.4630000000000001E-2</v>
      </c>
      <c r="K166" s="29"/>
    </row>
    <row r="167" spans="1:27" x14ac:dyDescent="0.45">
      <c r="D167" s="30" t="s">
        <v>543</v>
      </c>
      <c r="E167" s="29"/>
      <c r="H167" s="29"/>
      <c r="K167" s="31">
        <f>SUM(J155:J166)</f>
        <v>1.5132699999999999</v>
      </c>
    </row>
    <row r="168" spans="1:27" x14ac:dyDescent="0.45">
      <c r="D168" s="30" t="s">
        <v>546</v>
      </c>
      <c r="E168" s="29"/>
      <c r="H168" s="29"/>
      <c r="K168" s="31">
        <f>SUM(K167:K167)</f>
        <v>1.5132699999999999</v>
      </c>
    </row>
    <row r="170" spans="1:27" ht="45" customHeight="1" x14ac:dyDescent="0.45">
      <c r="A170" s="22"/>
      <c r="B170" s="22" t="s">
        <v>609</v>
      </c>
      <c r="C170" s="23" t="s">
        <v>595</v>
      </c>
      <c r="D170" s="52" t="s">
        <v>610</v>
      </c>
      <c r="E170" s="53"/>
      <c r="F170" s="53"/>
      <c r="G170" s="23"/>
      <c r="H170" s="24" t="s">
        <v>521</v>
      </c>
      <c r="I170" s="54">
        <v>1</v>
      </c>
      <c r="J170" s="55"/>
      <c r="K170" s="25">
        <f>ROUND(K184,2)</f>
        <v>1.6</v>
      </c>
      <c r="L170" s="23"/>
      <c r="M170" s="23"/>
      <c r="N170" s="23"/>
      <c r="O170" s="23"/>
      <c r="P170" s="23"/>
      <c r="Q170" s="23"/>
      <c r="R170" s="23"/>
      <c r="S170" s="23"/>
      <c r="T170" s="23"/>
      <c r="U170" s="23"/>
      <c r="V170" s="23"/>
      <c r="W170" s="23"/>
      <c r="X170" s="23"/>
      <c r="Y170" s="23"/>
      <c r="Z170" s="23"/>
      <c r="AA170" s="23"/>
    </row>
    <row r="171" spans="1:27" x14ac:dyDescent="0.45">
      <c r="B171" s="18" t="s">
        <v>522</v>
      </c>
    </row>
    <row r="172" spans="1:27" x14ac:dyDescent="0.45">
      <c r="B172" t="s">
        <v>597</v>
      </c>
      <c r="C172" t="s">
        <v>524</v>
      </c>
      <c r="D172" t="s">
        <v>598</v>
      </c>
      <c r="E172" s="26">
        <v>0.01</v>
      </c>
      <c r="F172" t="s">
        <v>526</v>
      </c>
      <c r="G172" t="s">
        <v>527</v>
      </c>
      <c r="H172" s="27">
        <v>19.170000000000002</v>
      </c>
      <c r="I172" t="s">
        <v>528</v>
      </c>
      <c r="J172" s="28">
        <f>ROUND(E172/I170* H172,5)</f>
        <v>0.19170000000000001</v>
      </c>
      <c r="K172" s="29"/>
    </row>
    <row r="173" spans="1:27" x14ac:dyDescent="0.45">
      <c r="B173" t="s">
        <v>599</v>
      </c>
      <c r="C173" t="s">
        <v>524</v>
      </c>
      <c r="D173" t="s">
        <v>600</v>
      </c>
      <c r="E173" s="26">
        <v>1.7999999999999999E-2</v>
      </c>
      <c r="F173" t="s">
        <v>526</v>
      </c>
      <c r="G173" t="s">
        <v>527</v>
      </c>
      <c r="H173" s="27">
        <v>21.85</v>
      </c>
      <c r="I173" t="s">
        <v>528</v>
      </c>
      <c r="J173" s="28">
        <f>ROUND(E173/I170* H173,5)</f>
        <v>0.39329999999999998</v>
      </c>
      <c r="K173" s="29"/>
    </row>
    <row r="174" spans="1:27" x14ac:dyDescent="0.45">
      <c r="D174" s="30" t="s">
        <v>529</v>
      </c>
      <c r="E174" s="29"/>
      <c r="H174" s="29"/>
      <c r="K174" s="27">
        <f>SUM(J172:J173)</f>
        <v>0.58499999999999996</v>
      </c>
    </row>
    <row r="175" spans="1:27" x14ac:dyDescent="0.45">
      <c r="B175" s="18" t="s">
        <v>530</v>
      </c>
      <c r="E175" s="29"/>
      <c r="H175" s="29"/>
      <c r="K175" s="29"/>
    </row>
    <row r="176" spans="1:27" x14ac:dyDescent="0.45">
      <c r="B176" t="s">
        <v>601</v>
      </c>
      <c r="C176" t="s">
        <v>524</v>
      </c>
      <c r="D176" t="s">
        <v>602</v>
      </c>
      <c r="E176" s="26">
        <v>1.7999999999999999E-2</v>
      </c>
      <c r="F176" t="s">
        <v>526</v>
      </c>
      <c r="G176" t="s">
        <v>527</v>
      </c>
      <c r="H176" s="27">
        <v>2.98</v>
      </c>
      <c r="I176" t="s">
        <v>528</v>
      </c>
      <c r="J176" s="28">
        <f>ROUND(E176/I170* H176,5)</f>
        <v>5.364E-2</v>
      </c>
      <c r="K176" s="29"/>
    </row>
    <row r="177" spans="1:27" x14ac:dyDescent="0.45">
      <c r="D177" s="30" t="s">
        <v>533</v>
      </c>
      <c r="E177" s="29"/>
      <c r="H177" s="29"/>
      <c r="K177" s="27">
        <f>SUM(J176:J176)</f>
        <v>5.364E-2</v>
      </c>
    </row>
    <row r="178" spans="1:27" x14ac:dyDescent="0.45">
      <c r="B178" s="18" t="s">
        <v>534</v>
      </c>
      <c r="E178" s="29"/>
      <c r="H178" s="29"/>
      <c r="K178" s="29"/>
    </row>
    <row r="179" spans="1:27" x14ac:dyDescent="0.45">
      <c r="B179" t="s">
        <v>611</v>
      </c>
      <c r="C179" t="s">
        <v>595</v>
      </c>
      <c r="D179" t="s">
        <v>612</v>
      </c>
      <c r="E179" s="26">
        <v>1</v>
      </c>
      <c r="G179" t="s">
        <v>527</v>
      </c>
      <c r="H179" s="27">
        <v>0.95</v>
      </c>
      <c r="I179" t="s">
        <v>528</v>
      </c>
      <c r="J179" s="28">
        <f>ROUND(E179* H179,5)</f>
        <v>0.95</v>
      </c>
      <c r="K179" s="29"/>
    </row>
    <row r="180" spans="1:27" x14ac:dyDescent="0.45">
      <c r="D180" s="30" t="s">
        <v>542</v>
      </c>
      <c r="E180" s="29"/>
      <c r="H180" s="29"/>
      <c r="K180" s="27">
        <f>SUM(J179:J179)</f>
        <v>0.95</v>
      </c>
    </row>
    <row r="181" spans="1:27" x14ac:dyDescent="0.45">
      <c r="E181" s="29"/>
      <c r="H181" s="29"/>
      <c r="K181" s="29"/>
    </row>
    <row r="182" spans="1:27" x14ac:dyDescent="0.45">
      <c r="D182" s="30" t="s">
        <v>544</v>
      </c>
      <c r="E182" s="29"/>
      <c r="H182" s="29">
        <v>2.5</v>
      </c>
      <c r="I182" t="s">
        <v>545</v>
      </c>
      <c r="J182">
        <f>ROUND(H182/100*K174,5)</f>
        <v>1.4630000000000001E-2</v>
      </c>
      <c r="K182" s="29"/>
    </row>
    <row r="183" spans="1:27" x14ac:dyDescent="0.45">
      <c r="D183" s="30" t="s">
        <v>543</v>
      </c>
      <c r="E183" s="29"/>
      <c r="H183" s="29"/>
      <c r="K183" s="31">
        <f>SUM(J171:J182)</f>
        <v>1.6032699999999998</v>
      </c>
    </row>
    <row r="184" spans="1:27" x14ac:dyDescent="0.45">
      <c r="D184" s="30" t="s">
        <v>546</v>
      </c>
      <c r="E184" s="29"/>
      <c r="H184" s="29"/>
      <c r="K184" s="31">
        <f>SUM(K183:K183)</f>
        <v>1.6032699999999998</v>
      </c>
    </row>
    <row r="186" spans="1:27" ht="45" customHeight="1" x14ac:dyDescent="0.45">
      <c r="A186" s="22"/>
      <c r="B186" s="22" t="s">
        <v>613</v>
      </c>
      <c r="C186" s="23" t="s">
        <v>595</v>
      </c>
      <c r="D186" s="52" t="s">
        <v>614</v>
      </c>
      <c r="E186" s="53"/>
      <c r="F186" s="53"/>
      <c r="G186" s="23"/>
      <c r="H186" s="24" t="s">
        <v>521</v>
      </c>
      <c r="I186" s="54">
        <v>1</v>
      </c>
      <c r="J186" s="55"/>
      <c r="K186" s="25">
        <f>ROUND(K200,2)</f>
        <v>3.36</v>
      </c>
      <c r="L186" s="23"/>
      <c r="M186" s="23"/>
      <c r="N186" s="23"/>
      <c r="O186" s="23"/>
      <c r="P186" s="23"/>
      <c r="Q186" s="23"/>
      <c r="R186" s="23"/>
      <c r="S186" s="23"/>
      <c r="T186" s="23"/>
      <c r="U186" s="23"/>
      <c r="V186" s="23"/>
      <c r="W186" s="23"/>
      <c r="X186" s="23"/>
      <c r="Y186" s="23"/>
      <c r="Z186" s="23"/>
      <c r="AA186" s="23"/>
    </row>
    <row r="187" spans="1:27" x14ac:dyDescent="0.45">
      <c r="B187" s="18" t="s">
        <v>522</v>
      </c>
    </row>
    <row r="188" spans="1:27" x14ac:dyDescent="0.45">
      <c r="B188" t="s">
        <v>597</v>
      </c>
      <c r="C188" t="s">
        <v>524</v>
      </c>
      <c r="D188" t="s">
        <v>598</v>
      </c>
      <c r="E188" s="26">
        <v>0.05</v>
      </c>
      <c r="F188" t="s">
        <v>526</v>
      </c>
      <c r="G188" t="s">
        <v>527</v>
      </c>
      <c r="H188" s="27">
        <v>19.170000000000002</v>
      </c>
      <c r="I188" t="s">
        <v>528</v>
      </c>
      <c r="J188" s="28">
        <f>ROUND(E188/I186* H188,5)</f>
        <v>0.95850000000000002</v>
      </c>
      <c r="K188" s="29"/>
    </row>
    <row r="189" spans="1:27" x14ac:dyDescent="0.45">
      <c r="B189" t="s">
        <v>599</v>
      </c>
      <c r="C189" t="s">
        <v>524</v>
      </c>
      <c r="D189" t="s">
        <v>600</v>
      </c>
      <c r="E189" s="26">
        <v>0.05</v>
      </c>
      <c r="F189" t="s">
        <v>526</v>
      </c>
      <c r="G189" t="s">
        <v>527</v>
      </c>
      <c r="H189" s="27">
        <v>21.85</v>
      </c>
      <c r="I189" t="s">
        <v>528</v>
      </c>
      <c r="J189" s="28">
        <f>ROUND(E189/I186* H189,5)</f>
        <v>1.0925</v>
      </c>
      <c r="K189" s="29"/>
    </row>
    <row r="190" spans="1:27" x14ac:dyDescent="0.45">
      <c r="D190" s="30" t="s">
        <v>529</v>
      </c>
      <c r="E190" s="29"/>
      <c r="H190" s="29"/>
      <c r="K190" s="27">
        <f>SUM(J188:J189)</f>
        <v>2.0510000000000002</v>
      </c>
    </row>
    <row r="191" spans="1:27" x14ac:dyDescent="0.45">
      <c r="B191" s="18" t="s">
        <v>530</v>
      </c>
      <c r="E191" s="29"/>
      <c r="H191" s="29"/>
      <c r="K191" s="29"/>
    </row>
    <row r="192" spans="1:27" x14ac:dyDescent="0.45">
      <c r="B192" t="s">
        <v>601</v>
      </c>
      <c r="C192" t="s">
        <v>524</v>
      </c>
      <c r="D192" t="s">
        <v>602</v>
      </c>
      <c r="E192" s="26">
        <v>0.05</v>
      </c>
      <c r="F192" t="s">
        <v>526</v>
      </c>
      <c r="G192" t="s">
        <v>527</v>
      </c>
      <c r="H192" s="27">
        <v>2.98</v>
      </c>
      <c r="I192" t="s">
        <v>528</v>
      </c>
      <c r="J192" s="28">
        <f>ROUND(E192/I186* H192,5)</f>
        <v>0.14899999999999999</v>
      </c>
      <c r="K192" s="29"/>
    </row>
    <row r="193" spans="1:27" x14ac:dyDescent="0.45">
      <c r="D193" s="30" t="s">
        <v>533</v>
      </c>
      <c r="E193" s="29"/>
      <c r="H193" s="29"/>
      <c r="K193" s="27">
        <f>SUM(J192:J192)</f>
        <v>0.14899999999999999</v>
      </c>
    </row>
    <row r="194" spans="1:27" x14ac:dyDescent="0.45">
      <c r="B194" s="18" t="s">
        <v>534</v>
      </c>
      <c r="E194" s="29"/>
      <c r="H194" s="29"/>
      <c r="K194" s="29"/>
    </row>
    <row r="195" spans="1:27" x14ac:dyDescent="0.45">
      <c r="B195" t="s">
        <v>615</v>
      </c>
      <c r="C195" t="s">
        <v>595</v>
      </c>
      <c r="D195" t="s">
        <v>616</v>
      </c>
      <c r="E195" s="26">
        <v>1</v>
      </c>
      <c r="G195" t="s">
        <v>527</v>
      </c>
      <c r="H195" s="27">
        <v>1.1299999999999999</v>
      </c>
      <c r="I195" t="s">
        <v>528</v>
      </c>
      <c r="J195" s="28">
        <f>ROUND(E195* H195,5)</f>
        <v>1.1299999999999999</v>
      </c>
      <c r="K195" s="29"/>
    </row>
    <row r="196" spans="1:27" x14ac:dyDescent="0.45">
      <c r="D196" s="30" t="s">
        <v>542</v>
      </c>
      <c r="E196" s="29"/>
      <c r="H196" s="29"/>
      <c r="K196" s="27">
        <f>SUM(J195:J195)</f>
        <v>1.1299999999999999</v>
      </c>
    </row>
    <row r="197" spans="1:27" x14ac:dyDescent="0.45">
      <c r="E197" s="29"/>
      <c r="H197" s="29"/>
      <c r="K197" s="29"/>
    </row>
    <row r="198" spans="1:27" x14ac:dyDescent="0.45">
      <c r="D198" s="30" t="s">
        <v>544</v>
      </c>
      <c r="E198" s="29"/>
      <c r="H198" s="29">
        <v>1.5</v>
      </c>
      <c r="I198" t="s">
        <v>545</v>
      </c>
      <c r="J198">
        <f>ROUND(H198/100*K190,5)</f>
        <v>3.0769999999999999E-2</v>
      </c>
      <c r="K198" s="29"/>
    </row>
    <row r="199" spans="1:27" x14ac:dyDescent="0.45">
      <c r="D199" s="30" t="s">
        <v>543</v>
      </c>
      <c r="E199" s="29"/>
      <c r="H199" s="29"/>
      <c r="K199" s="31">
        <f>SUM(J187:J198)</f>
        <v>3.36077</v>
      </c>
    </row>
    <row r="200" spans="1:27" x14ac:dyDescent="0.45">
      <c r="D200" s="30" t="s">
        <v>546</v>
      </c>
      <c r="E200" s="29"/>
      <c r="H200" s="29"/>
      <c r="K200" s="31">
        <f>SUM(K199:K199)</f>
        <v>3.36077</v>
      </c>
    </row>
    <row r="202" spans="1:27" ht="45" customHeight="1" x14ac:dyDescent="0.45">
      <c r="A202" s="22"/>
      <c r="B202" s="22" t="s">
        <v>617</v>
      </c>
      <c r="C202" s="23" t="s">
        <v>17</v>
      </c>
      <c r="D202" s="52" t="s">
        <v>618</v>
      </c>
      <c r="E202" s="53"/>
      <c r="F202" s="53"/>
      <c r="G202" s="23"/>
      <c r="H202" s="24" t="s">
        <v>521</v>
      </c>
      <c r="I202" s="54">
        <v>1</v>
      </c>
      <c r="J202" s="55"/>
      <c r="K202" s="25">
        <f>ROUND(K222,2)</f>
        <v>41.68</v>
      </c>
      <c r="L202" s="23"/>
      <c r="M202" s="23"/>
      <c r="N202" s="23"/>
      <c r="O202" s="23"/>
      <c r="P202" s="23"/>
      <c r="Q202" s="23"/>
      <c r="R202" s="23"/>
      <c r="S202" s="23"/>
      <c r="T202" s="23"/>
      <c r="U202" s="23"/>
      <c r="V202" s="23"/>
      <c r="W202" s="23"/>
      <c r="X202" s="23"/>
      <c r="Y202" s="23"/>
      <c r="Z202" s="23"/>
      <c r="AA202" s="23"/>
    </row>
    <row r="203" spans="1:27" x14ac:dyDescent="0.45">
      <c r="B203" s="18" t="s">
        <v>522</v>
      </c>
    </row>
    <row r="204" spans="1:27" x14ac:dyDescent="0.45">
      <c r="B204" t="s">
        <v>555</v>
      </c>
      <c r="C204" t="s">
        <v>524</v>
      </c>
      <c r="D204" t="s">
        <v>556</v>
      </c>
      <c r="E204" s="26">
        <v>0.11</v>
      </c>
      <c r="F204" t="s">
        <v>526</v>
      </c>
      <c r="G204" t="s">
        <v>527</v>
      </c>
      <c r="H204" s="27">
        <v>21.75</v>
      </c>
      <c r="I204" t="s">
        <v>528</v>
      </c>
      <c r="J204" s="28">
        <f>ROUND(E204/I202* H204,5)</f>
        <v>2.3925000000000001</v>
      </c>
      <c r="K204" s="29"/>
    </row>
    <row r="205" spans="1:27" x14ac:dyDescent="0.45">
      <c r="B205" t="s">
        <v>553</v>
      </c>
      <c r="C205" t="s">
        <v>524</v>
      </c>
      <c r="D205" t="s">
        <v>554</v>
      </c>
      <c r="E205" s="26">
        <v>0.34</v>
      </c>
      <c r="F205" t="s">
        <v>526</v>
      </c>
      <c r="G205" t="s">
        <v>527</v>
      </c>
      <c r="H205" s="27">
        <v>24.5</v>
      </c>
      <c r="I205" t="s">
        <v>528</v>
      </c>
      <c r="J205" s="28">
        <f>ROUND(E205/I202* H205,5)</f>
        <v>8.33</v>
      </c>
      <c r="K205" s="29"/>
    </row>
    <row r="206" spans="1:27" x14ac:dyDescent="0.45">
      <c r="D206" s="30" t="s">
        <v>529</v>
      </c>
      <c r="E206" s="29"/>
      <c r="H206" s="29"/>
      <c r="K206" s="27">
        <f>SUM(J204:J205)</f>
        <v>10.7225</v>
      </c>
    </row>
    <row r="207" spans="1:27" x14ac:dyDescent="0.45">
      <c r="B207" s="18" t="s">
        <v>534</v>
      </c>
      <c r="E207" s="29"/>
      <c r="H207" s="29"/>
      <c r="K207" s="29"/>
    </row>
    <row r="208" spans="1:27" x14ac:dyDescent="0.45">
      <c r="B208" t="s">
        <v>619</v>
      </c>
      <c r="C208" t="s">
        <v>620</v>
      </c>
      <c r="D208" t="s">
        <v>621</v>
      </c>
      <c r="E208" s="26">
        <v>0.3</v>
      </c>
      <c r="G208" t="s">
        <v>527</v>
      </c>
      <c r="H208" s="27">
        <v>8.8800000000000008</v>
      </c>
      <c r="I208" t="s">
        <v>528</v>
      </c>
      <c r="J208" s="28">
        <f t="shared" ref="J208:J217" si="0">ROUND(E208* H208,5)</f>
        <v>2.6640000000000001</v>
      </c>
      <c r="K208" s="29"/>
    </row>
    <row r="209" spans="1:27" x14ac:dyDescent="0.45">
      <c r="B209" t="s">
        <v>622</v>
      </c>
      <c r="C209" t="s">
        <v>620</v>
      </c>
      <c r="D209" t="s">
        <v>623</v>
      </c>
      <c r="E209" s="26">
        <v>0.12</v>
      </c>
      <c r="G209" t="s">
        <v>527</v>
      </c>
      <c r="H209" s="27">
        <v>2.04</v>
      </c>
      <c r="I209" t="s">
        <v>528</v>
      </c>
      <c r="J209" s="28">
        <f t="shared" si="0"/>
        <v>0.24479999999999999</v>
      </c>
      <c r="K209" s="29"/>
    </row>
    <row r="210" spans="1:27" x14ac:dyDescent="0.45">
      <c r="B210" t="s">
        <v>624</v>
      </c>
      <c r="C210" t="s">
        <v>28</v>
      </c>
      <c r="D210" t="s">
        <v>625</v>
      </c>
      <c r="E210" s="26">
        <v>6</v>
      </c>
      <c r="G210" t="s">
        <v>527</v>
      </c>
      <c r="H210" s="27">
        <v>0.14000000000000001</v>
      </c>
      <c r="I210" t="s">
        <v>528</v>
      </c>
      <c r="J210" s="28">
        <f t="shared" si="0"/>
        <v>0.84</v>
      </c>
      <c r="K210" s="29"/>
    </row>
    <row r="211" spans="1:27" x14ac:dyDescent="0.45">
      <c r="B211" t="s">
        <v>626</v>
      </c>
      <c r="C211" t="s">
        <v>17</v>
      </c>
      <c r="D211" t="s">
        <v>627</v>
      </c>
      <c r="E211" s="26">
        <v>2.06</v>
      </c>
      <c r="G211" t="s">
        <v>527</v>
      </c>
      <c r="H211" s="27">
        <v>6.17</v>
      </c>
      <c r="I211" t="s">
        <v>528</v>
      </c>
      <c r="J211" s="28">
        <f t="shared" si="0"/>
        <v>12.7102</v>
      </c>
      <c r="K211" s="29"/>
    </row>
    <row r="212" spans="1:27" x14ac:dyDescent="0.45">
      <c r="B212" t="s">
        <v>628</v>
      </c>
      <c r="C212" t="s">
        <v>113</v>
      </c>
      <c r="D212" t="s">
        <v>629</v>
      </c>
      <c r="E212" s="26">
        <v>2.4464999999999999</v>
      </c>
      <c r="G212" t="s">
        <v>527</v>
      </c>
      <c r="H212" s="27">
        <v>1.6</v>
      </c>
      <c r="I212" t="s">
        <v>528</v>
      </c>
      <c r="J212" s="28">
        <f t="shared" si="0"/>
        <v>3.9144000000000001</v>
      </c>
      <c r="K212" s="29"/>
    </row>
    <row r="213" spans="1:27" x14ac:dyDescent="0.45">
      <c r="B213" t="s">
        <v>630</v>
      </c>
      <c r="C213" t="s">
        <v>113</v>
      </c>
      <c r="D213" t="s">
        <v>631</v>
      </c>
      <c r="E213" s="26">
        <v>0.99750000000000005</v>
      </c>
      <c r="G213" t="s">
        <v>527</v>
      </c>
      <c r="H213" s="27">
        <v>1.52</v>
      </c>
      <c r="I213" t="s">
        <v>528</v>
      </c>
      <c r="J213" s="28">
        <f t="shared" si="0"/>
        <v>1.5162</v>
      </c>
      <c r="K213" s="29"/>
    </row>
    <row r="214" spans="1:27" x14ac:dyDescent="0.45">
      <c r="B214" t="s">
        <v>632</v>
      </c>
      <c r="C214" t="s">
        <v>113</v>
      </c>
      <c r="D214" t="s">
        <v>633</v>
      </c>
      <c r="E214" s="26">
        <v>0.94</v>
      </c>
      <c r="G214" t="s">
        <v>527</v>
      </c>
      <c r="H214" s="27">
        <v>0.52</v>
      </c>
      <c r="I214" t="s">
        <v>528</v>
      </c>
      <c r="J214" s="28">
        <f t="shared" si="0"/>
        <v>0.48880000000000001</v>
      </c>
      <c r="K214" s="29"/>
    </row>
    <row r="215" spans="1:27" x14ac:dyDescent="0.45">
      <c r="B215" t="s">
        <v>634</v>
      </c>
      <c r="C215" t="s">
        <v>17</v>
      </c>
      <c r="D215" t="s">
        <v>635</v>
      </c>
      <c r="E215" s="26">
        <v>2.06</v>
      </c>
      <c r="G215" t="s">
        <v>527</v>
      </c>
      <c r="H215" s="27">
        <v>3.55</v>
      </c>
      <c r="I215" t="s">
        <v>528</v>
      </c>
      <c r="J215" s="28">
        <f t="shared" si="0"/>
        <v>7.3129999999999997</v>
      </c>
      <c r="K215" s="29"/>
    </row>
    <row r="216" spans="1:27" x14ac:dyDescent="0.45">
      <c r="B216" t="s">
        <v>636</v>
      </c>
      <c r="C216" t="s">
        <v>113</v>
      </c>
      <c r="D216" t="s">
        <v>637</v>
      </c>
      <c r="E216" s="26">
        <v>4</v>
      </c>
      <c r="G216" t="s">
        <v>527</v>
      </c>
      <c r="H216" s="27">
        <v>7.0000000000000007E-2</v>
      </c>
      <c r="I216" t="s">
        <v>528</v>
      </c>
      <c r="J216" s="28">
        <f t="shared" si="0"/>
        <v>0.28000000000000003</v>
      </c>
      <c r="K216" s="29"/>
    </row>
    <row r="217" spans="1:27" x14ac:dyDescent="0.45">
      <c r="B217" t="s">
        <v>638</v>
      </c>
      <c r="C217" t="s">
        <v>595</v>
      </c>
      <c r="D217" t="s">
        <v>639</v>
      </c>
      <c r="E217" s="26">
        <v>0.8</v>
      </c>
      <c r="G217" t="s">
        <v>527</v>
      </c>
      <c r="H217" s="27">
        <v>1.03</v>
      </c>
      <c r="I217" t="s">
        <v>528</v>
      </c>
      <c r="J217" s="28">
        <f t="shared" si="0"/>
        <v>0.82399999999999995</v>
      </c>
      <c r="K217" s="29"/>
    </row>
    <row r="218" spans="1:27" x14ac:dyDescent="0.45">
      <c r="D218" s="30" t="s">
        <v>542</v>
      </c>
      <c r="E218" s="29"/>
      <c r="H218" s="29"/>
      <c r="K218" s="27">
        <f>SUM(J208:J217)</f>
        <v>30.795400000000004</v>
      </c>
    </row>
    <row r="219" spans="1:27" x14ac:dyDescent="0.45">
      <c r="E219" s="29"/>
      <c r="H219" s="29"/>
      <c r="K219" s="29"/>
    </row>
    <row r="220" spans="1:27" x14ac:dyDescent="0.45">
      <c r="D220" s="30" t="s">
        <v>544</v>
      </c>
      <c r="E220" s="29"/>
      <c r="H220" s="29">
        <v>1.5</v>
      </c>
      <c r="I220" t="s">
        <v>545</v>
      </c>
      <c r="J220">
        <f>ROUND(H220/100*K206,5)</f>
        <v>0.16084000000000001</v>
      </c>
      <c r="K220" s="29"/>
    </row>
    <row r="221" spans="1:27" x14ac:dyDescent="0.45">
      <c r="D221" s="30" t="s">
        <v>543</v>
      </c>
      <c r="E221" s="29"/>
      <c r="H221" s="29"/>
      <c r="K221" s="31">
        <f>SUM(J203:J220)</f>
        <v>41.678739999999998</v>
      </c>
    </row>
    <row r="222" spans="1:27" x14ac:dyDescent="0.45">
      <c r="D222" s="30" t="s">
        <v>546</v>
      </c>
      <c r="E222" s="29"/>
      <c r="H222" s="29"/>
      <c r="K222" s="31">
        <f>SUM(K221:K221)</f>
        <v>41.678739999999998</v>
      </c>
    </row>
    <row r="224" spans="1:27" ht="45" customHeight="1" x14ac:dyDescent="0.45">
      <c r="A224" s="22"/>
      <c r="B224" s="22" t="s">
        <v>640</v>
      </c>
      <c r="C224" s="23" t="s">
        <v>500</v>
      </c>
      <c r="D224" s="52" t="s">
        <v>641</v>
      </c>
      <c r="E224" s="53"/>
      <c r="F224" s="53"/>
      <c r="G224" s="23"/>
      <c r="H224" s="24" t="s">
        <v>521</v>
      </c>
      <c r="I224" s="54">
        <v>1</v>
      </c>
      <c r="J224" s="55"/>
      <c r="K224" s="25">
        <v>0</v>
      </c>
      <c r="L224" s="23"/>
      <c r="M224" s="23"/>
      <c r="N224" s="23"/>
      <c r="O224" s="23"/>
      <c r="P224" s="23"/>
      <c r="Q224" s="23"/>
      <c r="R224" s="23"/>
      <c r="S224" s="23"/>
      <c r="T224" s="23"/>
      <c r="U224" s="23"/>
      <c r="V224" s="23"/>
      <c r="W224" s="23"/>
      <c r="X224" s="23"/>
      <c r="Y224" s="23"/>
      <c r="Z224" s="23"/>
      <c r="AA224" s="23"/>
    </row>
    <row r="225" spans="1:27" ht="45" customHeight="1" x14ac:dyDescent="0.45">
      <c r="A225" s="22"/>
      <c r="B225" s="22" t="s">
        <v>642</v>
      </c>
      <c r="C225" s="23" t="s">
        <v>28</v>
      </c>
      <c r="D225" s="52" t="s">
        <v>643</v>
      </c>
      <c r="E225" s="53"/>
      <c r="F225" s="53"/>
      <c r="G225" s="23"/>
      <c r="H225" s="24" t="s">
        <v>521</v>
      </c>
      <c r="I225" s="54">
        <v>1</v>
      </c>
      <c r="J225" s="55"/>
      <c r="K225" s="25">
        <f>ROUND(K237,2)</f>
        <v>272.02</v>
      </c>
      <c r="L225" s="23"/>
      <c r="M225" s="23"/>
      <c r="N225" s="23"/>
      <c r="O225" s="23"/>
      <c r="P225" s="23"/>
      <c r="Q225" s="23"/>
      <c r="R225" s="23"/>
      <c r="S225" s="23"/>
      <c r="T225" s="23"/>
      <c r="U225" s="23"/>
      <c r="V225" s="23"/>
      <c r="W225" s="23"/>
      <c r="X225" s="23"/>
      <c r="Y225" s="23"/>
      <c r="Z225" s="23"/>
      <c r="AA225" s="23"/>
    </row>
    <row r="226" spans="1:27" x14ac:dyDescent="0.45">
      <c r="B226" s="18" t="s">
        <v>522</v>
      </c>
    </row>
    <row r="227" spans="1:27" x14ac:dyDescent="0.45">
      <c r="B227" t="s">
        <v>555</v>
      </c>
      <c r="C227" t="s">
        <v>524</v>
      </c>
      <c r="D227" t="s">
        <v>556</v>
      </c>
      <c r="E227" s="26">
        <v>0.15</v>
      </c>
      <c r="F227" t="s">
        <v>526</v>
      </c>
      <c r="G227" t="s">
        <v>527</v>
      </c>
      <c r="H227" s="27">
        <v>21.75</v>
      </c>
      <c r="I227" t="s">
        <v>528</v>
      </c>
      <c r="J227" s="28">
        <f>ROUND(E227/I225* H227,5)</f>
        <v>3.2625000000000002</v>
      </c>
      <c r="K227" s="29"/>
    </row>
    <row r="228" spans="1:27" x14ac:dyDescent="0.45">
      <c r="B228" t="s">
        <v>553</v>
      </c>
      <c r="C228" t="s">
        <v>524</v>
      </c>
      <c r="D228" t="s">
        <v>554</v>
      </c>
      <c r="E228" s="26">
        <v>0.15</v>
      </c>
      <c r="F228" t="s">
        <v>526</v>
      </c>
      <c r="G228" t="s">
        <v>527</v>
      </c>
      <c r="H228" s="27">
        <v>24.5</v>
      </c>
      <c r="I228" t="s">
        <v>528</v>
      </c>
      <c r="J228" s="28">
        <f>ROUND(E228/I225* H228,5)</f>
        <v>3.6749999999999998</v>
      </c>
      <c r="K228" s="29"/>
    </row>
    <row r="229" spans="1:27" x14ac:dyDescent="0.45">
      <c r="D229" s="30" t="s">
        <v>529</v>
      </c>
      <c r="E229" s="29"/>
      <c r="H229" s="29"/>
      <c r="K229" s="27">
        <f>SUM(J227:J228)</f>
        <v>6.9375</v>
      </c>
    </row>
    <row r="230" spans="1:27" x14ac:dyDescent="0.45">
      <c r="B230" s="18" t="s">
        <v>534</v>
      </c>
      <c r="E230" s="29"/>
      <c r="H230" s="29"/>
      <c r="K230" s="29"/>
    </row>
    <row r="231" spans="1:27" x14ac:dyDescent="0.45">
      <c r="B231" t="s">
        <v>644</v>
      </c>
      <c r="C231" t="s">
        <v>28</v>
      </c>
      <c r="D231" t="s">
        <v>645</v>
      </c>
      <c r="E231" s="26">
        <v>1</v>
      </c>
      <c r="G231" t="s">
        <v>527</v>
      </c>
      <c r="H231" s="27">
        <v>15.54</v>
      </c>
      <c r="I231" t="s">
        <v>528</v>
      </c>
      <c r="J231" s="28">
        <f>ROUND(E231* H231,5)</f>
        <v>15.54</v>
      </c>
      <c r="K231" s="29"/>
    </row>
    <row r="232" spans="1:27" x14ac:dyDescent="0.45">
      <c r="B232" t="s">
        <v>646</v>
      </c>
      <c r="C232" t="s">
        <v>17</v>
      </c>
      <c r="D232" t="s">
        <v>647</v>
      </c>
      <c r="E232" s="26">
        <v>3.2</v>
      </c>
      <c r="G232" t="s">
        <v>527</v>
      </c>
      <c r="H232" s="27">
        <v>77.95</v>
      </c>
      <c r="I232" t="s">
        <v>528</v>
      </c>
      <c r="J232" s="28">
        <f>ROUND(E232* H232,5)</f>
        <v>249.44</v>
      </c>
      <c r="K232" s="29"/>
    </row>
    <row r="233" spans="1:27" x14ac:dyDescent="0.45">
      <c r="D233" s="30" t="s">
        <v>542</v>
      </c>
      <c r="E233" s="29"/>
      <c r="H233" s="29"/>
      <c r="K233" s="27">
        <f>SUM(J231:J232)</f>
        <v>264.98</v>
      </c>
    </row>
    <row r="234" spans="1:27" x14ac:dyDescent="0.45">
      <c r="E234" s="29"/>
      <c r="H234" s="29"/>
      <c r="K234" s="29"/>
    </row>
    <row r="235" spans="1:27" x14ac:dyDescent="0.45">
      <c r="D235" s="30" t="s">
        <v>544</v>
      </c>
      <c r="E235" s="29"/>
      <c r="H235" s="29">
        <v>1.5</v>
      </c>
      <c r="I235" t="s">
        <v>545</v>
      </c>
      <c r="J235">
        <f>ROUND(H235/100*K229,5)</f>
        <v>0.10406</v>
      </c>
      <c r="K235" s="29"/>
    </row>
    <row r="236" spans="1:27" x14ac:dyDescent="0.45">
      <c r="D236" s="30" t="s">
        <v>543</v>
      </c>
      <c r="E236" s="29"/>
      <c r="H236" s="29"/>
      <c r="K236" s="31">
        <f>SUM(J226:J235)</f>
        <v>272.02156000000002</v>
      </c>
    </row>
    <row r="237" spans="1:27" x14ac:dyDescent="0.45">
      <c r="D237" s="30" t="s">
        <v>546</v>
      </c>
      <c r="E237" s="29"/>
      <c r="H237" s="29"/>
      <c r="K237" s="31">
        <f>SUM(K236:K236)</f>
        <v>272.02156000000002</v>
      </c>
    </row>
    <row r="239" spans="1:27" ht="45" customHeight="1" x14ac:dyDescent="0.45">
      <c r="A239" s="22"/>
      <c r="B239" s="22" t="s">
        <v>648</v>
      </c>
      <c r="C239" s="23" t="s">
        <v>17</v>
      </c>
      <c r="D239" s="52" t="s">
        <v>649</v>
      </c>
      <c r="E239" s="53"/>
      <c r="F239" s="53"/>
      <c r="G239" s="23"/>
      <c r="H239" s="24" t="s">
        <v>521</v>
      </c>
      <c r="I239" s="54">
        <v>1</v>
      </c>
      <c r="J239" s="55"/>
      <c r="K239" s="25">
        <f>ROUND(K259,2)</f>
        <v>33.19</v>
      </c>
      <c r="L239" s="23"/>
      <c r="M239" s="23"/>
      <c r="N239" s="23"/>
      <c r="O239" s="23"/>
      <c r="P239" s="23"/>
      <c r="Q239" s="23"/>
      <c r="R239" s="23"/>
      <c r="S239" s="23"/>
      <c r="T239" s="23"/>
      <c r="U239" s="23"/>
      <c r="V239" s="23"/>
      <c r="W239" s="23"/>
      <c r="X239" s="23"/>
      <c r="Y239" s="23"/>
      <c r="Z239" s="23"/>
      <c r="AA239" s="23"/>
    </row>
    <row r="240" spans="1:27" x14ac:dyDescent="0.45">
      <c r="B240" s="18" t="s">
        <v>522</v>
      </c>
    </row>
    <row r="241" spans="2:11" x14ac:dyDescent="0.45">
      <c r="B241" t="s">
        <v>555</v>
      </c>
      <c r="C241" t="s">
        <v>524</v>
      </c>
      <c r="D241" t="s">
        <v>556</v>
      </c>
      <c r="E241" s="26">
        <v>0.14000000000000001</v>
      </c>
      <c r="F241" t="s">
        <v>526</v>
      </c>
      <c r="G241" t="s">
        <v>527</v>
      </c>
      <c r="H241" s="27">
        <v>21.75</v>
      </c>
      <c r="I241" t="s">
        <v>528</v>
      </c>
      <c r="J241" s="28">
        <f>ROUND(E241/I239* H241,5)</f>
        <v>3.0449999999999999</v>
      </c>
      <c r="K241" s="29"/>
    </row>
    <row r="242" spans="2:11" x14ac:dyDescent="0.45">
      <c r="B242" t="s">
        <v>553</v>
      </c>
      <c r="C242" t="s">
        <v>524</v>
      </c>
      <c r="D242" t="s">
        <v>554</v>
      </c>
      <c r="E242" s="26">
        <v>0.39</v>
      </c>
      <c r="F242" t="s">
        <v>526</v>
      </c>
      <c r="G242" t="s">
        <v>527</v>
      </c>
      <c r="H242" s="27">
        <v>24.5</v>
      </c>
      <c r="I242" t="s">
        <v>528</v>
      </c>
      <c r="J242" s="28">
        <f>ROUND(E242/I239* H242,5)</f>
        <v>9.5549999999999997</v>
      </c>
      <c r="K242" s="29"/>
    </row>
    <row r="243" spans="2:11" x14ac:dyDescent="0.45">
      <c r="D243" s="30" t="s">
        <v>529</v>
      </c>
      <c r="E243" s="29"/>
      <c r="H243" s="29"/>
      <c r="K243" s="27">
        <f>SUM(J241:J242)</f>
        <v>12.6</v>
      </c>
    </row>
    <row r="244" spans="2:11" x14ac:dyDescent="0.45">
      <c r="B244" s="18" t="s">
        <v>534</v>
      </c>
      <c r="E244" s="29"/>
      <c r="H244" s="29"/>
      <c r="K244" s="29"/>
    </row>
    <row r="245" spans="2:11" x14ac:dyDescent="0.45">
      <c r="B245" t="s">
        <v>636</v>
      </c>
      <c r="C245" t="s">
        <v>113</v>
      </c>
      <c r="D245" s="32" t="s">
        <v>637</v>
      </c>
      <c r="E245" s="3">
        <v>4</v>
      </c>
      <c r="F245" s="32"/>
      <c r="G245" t="s">
        <v>527</v>
      </c>
      <c r="H245" s="27">
        <v>7.0000000000000007E-2</v>
      </c>
      <c r="I245" t="s">
        <v>528</v>
      </c>
      <c r="J245" s="28">
        <f t="shared" ref="J245:J254" si="1">ROUND(E245* H245,5)</f>
        <v>0.28000000000000003</v>
      </c>
      <c r="K245" s="29"/>
    </row>
    <row r="246" spans="2:11" x14ac:dyDescent="0.45">
      <c r="B246" t="s">
        <v>638</v>
      </c>
      <c r="C246" t="s">
        <v>595</v>
      </c>
      <c r="D246" s="32" t="s">
        <v>639</v>
      </c>
      <c r="E246" s="3">
        <v>0.8</v>
      </c>
      <c r="F246" s="32"/>
      <c r="G246" t="s">
        <v>527</v>
      </c>
      <c r="H246" s="27">
        <v>1.03</v>
      </c>
      <c r="I246" t="s">
        <v>528</v>
      </c>
      <c r="J246" s="28">
        <f t="shared" si="1"/>
        <v>0.82399999999999995</v>
      </c>
      <c r="K246" s="29"/>
    </row>
    <row r="247" spans="2:11" x14ac:dyDescent="0.45">
      <c r="B247" t="s">
        <v>650</v>
      </c>
      <c r="C247" t="s">
        <v>17</v>
      </c>
      <c r="D247" s="32" t="s">
        <v>651</v>
      </c>
      <c r="E247" s="3">
        <v>1.03</v>
      </c>
      <c r="F247" s="32"/>
      <c r="G247" t="s">
        <v>527</v>
      </c>
      <c r="H247" s="27">
        <v>3.79</v>
      </c>
      <c r="I247" t="s">
        <v>528</v>
      </c>
      <c r="J247" s="28">
        <f t="shared" si="1"/>
        <v>3.9037000000000002</v>
      </c>
      <c r="K247" s="29"/>
    </row>
    <row r="248" spans="2:11" x14ac:dyDescent="0.45">
      <c r="B248" t="s">
        <v>632</v>
      </c>
      <c r="C248" t="s">
        <v>113</v>
      </c>
      <c r="D248" s="32" t="s">
        <v>633</v>
      </c>
      <c r="E248" s="3">
        <v>0.47</v>
      </c>
      <c r="F248" s="32"/>
      <c r="G248" t="s">
        <v>527</v>
      </c>
      <c r="H248" s="27">
        <v>0.52</v>
      </c>
      <c r="I248" t="s">
        <v>528</v>
      </c>
      <c r="J248" s="28">
        <f t="shared" si="1"/>
        <v>0.24440000000000001</v>
      </c>
      <c r="K248" s="29"/>
    </row>
    <row r="249" spans="2:11" x14ac:dyDescent="0.45">
      <c r="B249" t="s">
        <v>652</v>
      </c>
      <c r="C249" t="s">
        <v>113</v>
      </c>
      <c r="D249" s="32" t="s">
        <v>653</v>
      </c>
      <c r="E249" s="3">
        <v>7</v>
      </c>
      <c r="F249" s="32"/>
      <c r="G249" t="s">
        <v>527</v>
      </c>
      <c r="H249" s="27">
        <v>0.99</v>
      </c>
      <c r="I249" t="s">
        <v>528</v>
      </c>
      <c r="J249" s="28">
        <f t="shared" si="1"/>
        <v>6.93</v>
      </c>
      <c r="K249" s="29"/>
    </row>
    <row r="250" spans="2:11" x14ac:dyDescent="0.45">
      <c r="B250" t="s">
        <v>654</v>
      </c>
      <c r="C250" t="s">
        <v>113</v>
      </c>
      <c r="D250" s="32" t="s">
        <v>655</v>
      </c>
      <c r="E250" s="3">
        <v>0.95</v>
      </c>
      <c r="F250" s="32"/>
      <c r="G250" t="s">
        <v>527</v>
      </c>
      <c r="H250" s="27">
        <v>0.96</v>
      </c>
      <c r="I250" t="s">
        <v>528</v>
      </c>
      <c r="J250" s="28">
        <f t="shared" si="1"/>
        <v>0.91200000000000003</v>
      </c>
      <c r="K250" s="29"/>
    </row>
    <row r="251" spans="2:11" ht="42.75" x14ac:dyDescent="0.45">
      <c r="B251" t="s">
        <v>656</v>
      </c>
      <c r="C251" t="s">
        <v>17</v>
      </c>
      <c r="D251" s="32" t="s">
        <v>657</v>
      </c>
      <c r="E251" s="3">
        <v>1.03</v>
      </c>
      <c r="F251" s="32"/>
      <c r="G251" t="s">
        <v>527</v>
      </c>
      <c r="H251" s="27">
        <v>2.42</v>
      </c>
      <c r="I251" t="s">
        <v>528</v>
      </c>
      <c r="J251" s="28">
        <f t="shared" si="1"/>
        <v>2.4925999999999999</v>
      </c>
      <c r="K251" s="29"/>
    </row>
    <row r="252" spans="2:11" x14ac:dyDescent="0.45">
      <c r="B252" t="s">
        <v>619</v>
      </c>
      <c r="C252" t="s">
        <v>620</v>
      </c>
      <c r="D252" s="32" t="s">
        <v>621</v>
      </c>
      <c r="E252" s="3">
        <v>0.42</v>
      </c>
      <c r="F252" s="32"/>
      <c r="G252" t="s">
        <v>527</v>
      </c>
      <c r="H252" s="27">
        <v>8.8800000000000008</v>
      </c>
      <c r="I252" t="s">
        <v>528</v>
      </c>
      <c r="J252" s="28">
        <f t="shared" si="1"/>
        <v>3.7296</v>
      </c>
      <c r="K252" s="29"/>
    </row>
    <row r="253" spans="2:11" x14ac:dyDescent="0.45">
      <c r="B253" t="s">
        <v>622</v>
      </c>
      <c r="C253" t="s">
        <v>620</v>
      </c>
      <c r="D253" s="32" t="s">
        <v>623</v>
      </c>
      <c r="E253" s="3">
        <v>0.12</v>
      </c>
      <c r="F253" s="32"/>
      <c r="G253" t="s">
        <v>527</v>
      </c>
      <c r="H253" s="27">
        <v>2.04</v>
      </c>
      <c r="I253" t="s">
        <v>528</v>
      </c>
      <c r="J253" s="28">
        <f t="shared" si="1"/>
        <v>0.24479999999999999</v>
      </c>
      <c r="K253" s="29"/>
    </row>
    <row r="254" spans="2:11" x14ac:dyDescent="0.45">
      <c r="B254" t="s">
        <v>624</v>
      </c>
      <c r="C254" t="s">
        <v>28</v>
      </c>
      <c r="D254" s="32" t="s">
        <v>625</v>
      </c>
      <c r="E254" s="3">
        <v>6</v>
      </c>
      <c r="F254" s="32"/>
      <c r="G254" t="s">
        <v>527</v>
      </c>
      <c r="H254" s="27">
        <v>0.14000000000000001</v>
      </c>
      <c r="I254" t="s">
        <v>528</v>
      </c>
      <c r="J254" s="28">
        <f t="shared" si="1"/>
        <v>0.84</v>
      </c>
      <c r="K254" s="29"/>
    </row>
    <row r="255" spans="2:11" x14ac:dyDescent="0.45">
      <c r="D255" s="2" t="s">
        <v>542</v>
      </c>
      <c r="E255" s="1"/>
      <c r="F255" s="32"/>
      <c r="H255" s="29"/>
      <c r="K255" s="27">
        <f>SUM(J245:J254)</f>
        <v>20.4011</v>
      </c>
    </row>
    <row r="256" spans="2:11" x14ac:dyDescent="0.45">
      <c r="D256" s="32"/>
      <c r="E256" s="1"/>
      <c r="F256" s="32"/>
      <c r="H256" s="29"/>
      <c r="K256" s="29"/>
    </row>
    <row r="257" spans="1:27" x14ac:dyDescent="0.45">
      <c r="D257" s="2" t="s">
        <v>544</v>
      </c>
      <c r="E257" s="1"/>
      <c r="F257" s="32"/>
      <c r="H257" s="29">
        <v>1.5</v>
      </c>
      <c r="I257" t="s">
        <v>545</v>
      </c>
      <c r="J257">
        <f>ROUND(H257/100*K243,5)</f>
        <v>0.189</v>
      </c>
      <c r="K257" s="29"/>
    </row>
    <row r="258" spans="1:27" x14ac:dyDescent="0.45">
      <c r="D258" s="2" t="s">
        <v>543</v>
      </c>
      <c r="E258" s="1"/>
      <c r="F258" s="32"/>
      <c r="H258" s="29"/>
      <c r="K258" s="31">
        <f>SUM(J240:J257)</f>
        <v>33.190100000000001</v>
      </c>
    </row>
    <row r="259" spans="1:27" x14ac:dyDescent="0.45">
      <c r="D259" s="2" t="s">
        <v>546</v>
      </c>
      <c r="E259" s="1"/>
      <c r="F259" s="32"/>
      <c r="H259" s="29"/>
      <c r="K259" s="31">
        <f>SUM(K258:K258)</f>
        <v>33.190100000000001</v>
      </c>
    </row>
    <row r="260" spans="1:27" x14ac:dyDescent="0.45">
      <c r="D260" s="32"/>
      <c r="E260" s="32"/>
      <c r="F260" s="32"/>
    </row>
    <row r="261" spans="1:27" ht="45" customHeight="1" x14ac:dyDescent="0.45">
      <c r="A261" s="22"/>
      <c r="B261" s="22" t="s">
        <v>658</v>
      </c>
      <c r="C261" s="23" t="s">
        <v>17</v>
      </c>
      <c r="D261" s="52" t="s">
        <v>659</v>
      </c>
      <c r="E261" s="56"/>
      <c r="F261" s="56"/>
      <c r="G261" s="23"/>
      <c r="H261" s="24" t="s">
        <v>521</v>
      </c>
      <c r="I261" s="54">
        <v>1</v>
      </c>
      <c r="J261" s="55"/>
      <c r="K261" s="25">
        <f>ROUND(K281,2)</f>
        <v>42.66</v>
      </c>
      <c r="L261" s="23"/>
      <c r="M261" s="23"/>
      <c r="N261" s="23"/>
      <c r="O261" s="23"/>
      <c r="P261" s="23"/>
      <c r="Q261" s="23"/>
      <c r="R261" s="23"/>
      <c r="S261" s="23"/>
      <c r="T261" s="23"/>
      <c r="U261" s="23"/>
      <c r="V261" s="23"/>
      <c r="W261" s="23"/>
      <c r="X261" s="23"/>
      <c r="Y261" s="23"/>
      <c r="Z261" s="23"/>
      <c r="AA261" s="23"/>
    </row>
    <row r="262" spans="1:27" x14ac:dyDescent="0.45">
      <c r="B262" s="18" t="s">
        <v>522</v>
      </c>
      <c r="D262" s="32"/>
      <c r="E262" s="32"/>
      <c r="F262" s="32"/>
    </row>
    <row r="263" spans="1:27" x14ac:dyDescent="0.45">
      <c r="B263" t="s">
        <v>553</v>
      </c>
      <c r="C263" t="s">
        <v>524</v>
      </c>
      <c r="D263" s="32" t="s">
        <v>554</v>
      </c>
      <c r="E263" s="3">
        <v>0.38</v>
      </c>
      <c r="F263" s="32" t="s">
        <v>526</v>
      </c>
      <c r="G263" t="s">
        <v>527</v>
      </c>
      <c r="H263" s="27">
        <v>24.5</v>
      </c>
      <c r="I263" t="s">
        <v>528</v>
      </c>
      <c r="J263" s="28">
        <f>ROUND(E263/I261* H263,5)</f>
        <v>9.31</v>
      </c>
      <c r="K263" s="29"/>
    </row>
    <row r="264" spans="1:27" x14ac:dyDescent="0.45">
      <c r="B264" t="s">
        <v>555</v>
      </c>
      <c r="C264" t="s">
        <v>524</v>
      </c>
      <c r="D264" s="32" t="s">
        <v>556</v>
      </c>
      <c r="E264" s="3">
        <v>0.125</v>
      </c>
      <c r="F264" s="32" t="s">
        <v>526</v>
      </c>
      <c r="G264" t="s">
        <v>527</v>
      </c>
      <c r="H264" s="27">
        <v>21.75</v>
      </c>
      <c r="I264" t="s">
        <v>528</v>
      </c>
      <c r="J264" s="28">
        <f>ROUND(E264/I261* H264,5)</f>
        <v>2.71875</v>
      </c>
      <c r="K264" s="29"/>
    </row>
    <row r="265" spans="1:27" x14ac:dyDescent="0.45">
      <c r="D265" s="2" t="s">
        <v>529</v>
      </c>
      <c r="E265" s="1"/>
      <c r="F265" s="32"/>
      <c r="H265" s="29"/>
      <c r="K265" s="27">
        <f>SUM(J263:J264)</f>
        <v>12.02875</v>
      </c>
    </row>
    <row r="266" spans="1:27" x14ac:dyDescent="0.45">
      <c r="B266" s="18" t="s">
        <v>534</v>
      </c>
      <c r="D266" s="32"/>
      <c r="E266" s="1"/>
      <c r="F266" s="32"/>
      <c r="H266" s="29"/>
      <c r="K266" s="29"/>
    </row>
    <row r="267" spans="1:27" x14ac:dyDescent="0.45">
      <c r="B267" t="s">
        <v>624</v>
      </c>
      <c r="C267" t="s">
        <v>28</v>
      </c>
      <c r="D267" s="32" t="s">
        <v>625</v>
      </c>
      <c r="E267" s="3">
        <v>6</v>
      </c>
      <c r="F267" s="32"/>
      <c r="G267" t="s">
        <v>527</v>
      </c>
      <c r="H267" s="27">
        <v>0.14000000000000001</v>
      </c>
      <c r="I267" t="s">
        <v>528</v>
      </c>
      <c r="J267" s="28">
        <f t="shared" ref="J267:J276" si="2">ROUND(E267* H267,5)</f>
        <v>0.84</v>
      </c>
      <c r="K267" s="29"/>
    </row>
    <row r="268" spans="1:27" x14ac:dyDescent="0.45">
      <c r="B268" t="s">
        <v>619</v>
      </c>
      <c r="C268" t="s">
        <v>620</v>
      </c>
      <c r="D268" s="32" t="s">
        <v>621</v>
      </c>
      <c r="E268" s="3">
        <v>0.5</v>
      </c>
      <c r="F268" s="32"/>
      <c r="G268" t="s">
        <v>527</v>
      </c>
      <c r="H268" s="27">
        <v>8.8800000000000008</v>
      </c>
      <c r="I268" t="s">
        <v>528</v>
      </c>
      <c r="J268" s="28">
        <f t="shared" si="2"/>
        <v>4.4400000000000004</v>
      </c>
      <c r="K268" s="29"/>
    </row>
    <row r="269" spans="1:27" x14ac:dyDescent="0.45">
      <c r="B269" t="s">
        <v>622</v>
      </c>
      <c r="C269" t="s">
        <v>620</v>
      </c>
      <c r="D269" s="32" t="s">
        <v>623</v>
      </c>
      <c r="E269" s="3">
        <v>0.12</v>
      </c>
      <c r="F269" s="32"/>
      <c r="G269" t="s">
        <v>527</v>
      </c>
      <c r="H269" s="27">
        <v>2.04</v>
      </c>
      <c r="I269" t="s">
        <v>528</v>
      </c>
      <c r="J269" s="28">
        <f t="shared" si="2"/>
        <v>0.24479999999999999</v>
      </c>
      <c r="K269" s="29"/>
    </row>
    <row r="270" spans="1:27" ht="42.75" x14ac:dyDescent="0.45">
      <c r="B270" t="s">
        <v>660</v>
      </c>
      <c r="C270" t="s">
        <v>17</v>
      </c>
      <c r="D270" s="32" t="s">
        <v>661</v>
      </c>
      <c r="E270" s="3">
        <v>1.03</v>
      </c>
      <c r="F270" s="32"/>
      <c r="G270" t="s">
        <v>527</v>
      </c>
      <c r="H270" s="27">
        <v>2.0499999999999998</v>
      </c>
      <c r="I270" t="s">
        <v>528</v>
      </c>
      <c r="J270" s="28">
        <f t="shared" si="2"/>
        <v>2.1114999999999999</v>
      </c>
      <c r="K270" s="29"/>
    </row>
    <row r="271" spans="1:27" x14ac:dyDescent="0.45">
      <c r="B271" t="s">
        <v>654</v>
      </c>
      <c r="C271" t="s">
        <v>113</v>
      </c>
      <c r="D271" s="32" t="s">
        <v>655</v>
      </c>
      <c r="E271" s="3">
        <v>0.95</v>
      </c>
      <c r="F271" s="32"/>
      <c r="G271" t="s">
        <v>527</v>
      </c>
      <c r="H271" s="27">
        <v>0.96</v>
      </c>
      <c r="I271" t="s">
        <v>528</v>
      </c>
      <c r="J271" s="28">
        <f t="shared" si="2"/>
        <v>0.91200000000000003</v>
      </c>
      <c r="K271" s="29"/>
    </row>
    <row r="272" spans="1:27" x14ac:dyDescent="0.45">
      <c r="B272" t="s">
        <v>652</v>
      </c>
      <c r="C272" t="s">
        <v>113</v>
      </c>
      <c r="D272" s="32" t="s">
        <v>653</v>
      </c>
      <c r="E272" s="3">
        <v>4.66</v>
      </c>
      <c r="F272" s="32"/>
      <c r="G272" t="s">
        <v>527</v>
      </c>
      <c r="H272" s="27">
        <v>0.99</v>
      </c>
      <c r="I272" t="s">
        <v>528</v>
      </c>
      <c r="J272" s="28">
        <f t="shared" si="2"/>
        <v>4.6134000000000004</v>
      </c>
      <c r="K272" s="29"/>
    </row>
    <row r="273" spans="1:27" x14ac:dyDescent="0.45">
      <c r="B273" t="s">
        <v>662</v>
      </c>
      <c r="C273" t="s">
        <v>17</v>
      </c>
      <c r="D273" s="32" t="s">
        <v>663</v>
      </c>
      <c r="E273" s="3">
        <v>3.09</v>
      </c>
      <c r="F273" s="32"/>
      <c r="G273" t="s">
        <v>527</v>
      </c>
      <c r="H273" s="27">
        <v>5.16</v>
      </c>
      <c r="I273" t="s">
        <v>528</v>
      </c>
      <c r="J273" s="28">
        <f t="shared" si="2"/>
        <v>15.9444</v>
      </c>
      <c r="K273" s="29"/>
    </row>
    <row r="274" spans="1:27" x14ac:dyDescent="0.45">
      <c r="B274" t="s">
        <v>636</v>
      </c>
      <c r="C274" t="s">
        <v>113</v>
      </c>
      <c r="D274" s="32" t="s">
        <v>637</v>
      </c>
      <c r="E274" s="3">
        <v>4</v>
      </c>
      <c r="F274" s="32"/>
      <c r="G274" t="s">
        <v>527</v>
      </c>
      <c r="H274" s="27">
        <v>7.0000000000000007E-2</v>
      </c>
      <c r="I274" t="s">
        <v>528</v>
      </c>
      <c r="J274" s="28">
        <f t="shared" si="2"/>
        <v>0.28000000000000003</v>
      </c>
      <c r="K274" s="29"/>
    </row>
    <row r="275" spans="1:27" x14ac:dyDescent="0.45">
      <c r="B275" t="s">
        <v>638</v>
      </c>
      <c r="C275" t="s">
        <v>595</v>
      </c>
      <c r="D275" s="32" t="s">
        <v>639</v>
      </c>
      <c r="E275" s="3">
        <v>0.8</v>
      </c>
      <c r="F275" s="32"/>
      <c r="G275" t="s">
        <v>527</v>
      </c>
      <c r="H275" s="27">
        <v>1.03</v>
      </c>
      <c r="I275" t="s">
        <v>528</v>
      </c>
      <c r="J275" s="28">
        <f t="shared" si="2"/>
        <v>0.82399999999999995</v>
      </c>
      <c r="K275" s="29"/>
    </row>
    <row r="276" spans="1:27" x14ac:dyDescent="0.45">
      <c r="B276" t="s">
        <v>632</v>
      </c>
      <c r="C276" t="s">
        <v>113</v>
      </c>
      <c r="D276" s="32" t="s">
        <v>633</v>
      </c>
      <c r="E276" s="3">
        <v>0.47</v>
      </c>
      <c r="F276" s="32"/>
      <c r="G276" t="s">
        <v>527</v>
      </c>
      <c r="H276" s="27">
        <v>0.52</v>
      </c>
      <c r="I276" t="s">
        <v>528</v>
      </c>
      <c r="J276" s="28">
        <f t="shared" si="2"/>
        <v>0.24440000000000001</v>
      </c>
      <c r="K276" s="29"/>
    </row>
    <row r="277" spans="1:27" x14ac:dyDescent="0.45">
      <c r="D277" s="2" t="s">
        <v>542</v>
      </c>
      <c r="E277" s="1"/>
      <c r="F277" s="32"/>
      <c r="H277" s="29"/>
      <c r="K277" s="27">
        <f>SUM(J267:J276)</f>
        <v>30.454500000000003</v>
      </c>
    </row>
    <row r="278" spans="1:27" x14ac:dyDescent="0.45">
      <c r="D278" s="32"/>
      <c r="E278" s="1"/>
      <c r="F278" s="32"/>
      <c r="H278" s="29"/>
      <c r="K278" s="29"/>
    </row>
    <row r="279" spans="1:27" x14ac:dyDescent="0.45">
      <c r="D279" s="2" t="s">
        <v>544</v>
      </c>
      <c r="E279" s="1"/>
      <c r="F279" s="32"/>
      <c r="H279" s="29">
        <v>1.5</v>
      </c>
      <c r="I279" t="s">
        <v>545</v>
      </c>
      <c r="J279">
        <f>ROUND(H279/100*K265,5)</f>
        <v>0.18043000000000001</v>
      </c>
      <c r="K279" s="29"/>
    </row>
    <row r="280" spans="1:27" x14ac:dyDescent="0.45">
      <c r="D280" s="2" t="s">
        <v>543</v>
      </c>
      <c r="E280" s="1"/>
      <c r="F280" s="32"/>
      <c r="H280" s="29"/>
      <c r="K280" s="31">
        <f>SUM(J262:J279)</f>
        <v>42.663679999999999</v>
      </c>
    </row>
    <row r="281" spans="1:27" x14ac:dyDescent="0.45">
      <c r="D281" s="2" t="s">
        <v>546</v>
      </c>
      <c r="E281" s="1"/>
      <c r="F281" s="32"/>
      <c r="H281" s="29"/>
      <c r="K281" s="31">
        <f>SUM(K280:K280)</f>
        <v>42.663679999999999</v>
      </c>
    </row>
    <row r="282" spans="1:27" x14ac:dyDescent="0.45">
      <c r="D282" s="32"/>
      <c r="E282" s="32"/>
      <c r="F282" s="32"/>
    </row>
    <row r="283" spans="1:27" ht="45" customHeight="1" x14ac:dyDescent="0.45">
      <c r="A283" s="22"/>
      <c r="B283" s="22" t="s">
        <v>664</v>
      </c>
      <c r="C283" s="23" t="s">
        <v>17</v>
      </c>
      <c r="D283" s="52" t="s">
        <v>665</v>
      </c>
      <c r="E283" s="56"/>
      <c r="F283" s="56"/>
      <c r="G283" s="23"/>
      <c r="H283" s="24" t="s">
        <v>521</v>
      </c>
      <c r="I283" s="54">
        <v>0.80200000000000005</v>
      </c>
      <c r="J283" s="55"/>
      <c r="K283" s="25">
        <f>ROUND(K294,2)</f>
        <v>70.989999999999995</v>
      </c>
      <c r="L283" s="23"/>
      <c r="M283" s="23"/>
      <c r="N283" s="23"/>
      <c r="O283" s="23"/>
      <c r="P283" s="23"/>
      <c r="Q283" s="23"/>
      <c r="R283" s="23"/>
      <c r="S283" s="23"/>
      <c r="T283" s="23"/>
      <c r="U283" s="23"/>
      <c r="V283" s="23"/>
      <c r="W283" s="23"/>
      <c r="X283" s="23"/>
      <c r="Y283" s="23"/>
      <c r="Z283" s="23"/>
      <c r="AA283" s="23"/>
    </row>
    <row r="284" spans="1:27" x14ac:dyDescent="0.45">
      <c r="B284" s="18" t="s">
        <v>522</v>
      </c>
      <c r="D284" s="32"/>
      <c r="E284" s="32"/>
      <c r="F284" s="32"/>
    </row>
    <row r="285" spans="1:27" x14ac:dyDescent="0.45">
      <c r="B285" t="s">
        <v>666</v>
      </c>
      <c r="C285" t="s">
        <v>524</v>
      </c>
      <c r="D285" s="32" t="s">
        <v>667</v>
      </c>
      <c r="E285" s="3">
        <v>0.9</v>
      </c>
      <c r="F285" s="32" t="s">
        <v>526</v>
      </c>
      <c r="G285" t="s">
        <v>527</v>
      </c>
      <c r="H285" s="27">
        <v>22.73</v>
      </c>
      <c r="I285" t="s">
        <v>528</v>
      </c>
      <c r="J285" s="28">
        <f>ROUND(E285/I283* H285,5)</f>
        <v>25.507480000000001</v>
      </c>
      <c r="K285" s="29"/>
    </row>
    <row r="286" spans="1:27" x14ac:dyDescent="0.45">
      <c r="B286" t="s">
        <v>668</v>
      </c>
      <c r="C286" t="s">
        <v>524</v>
      </c>
      <c r="D286" s="32" t="s">
        <v>669</v>
      </c>
      <c r="E286" s="3">
        <v>0.9</v>
      </c>
      <c r="F286" s="32" t="s">
        <v>526</v>
      </c>
      <c r="G286" t="s">
        <v>527</v>
      </c>
      <c r="H286" s="27">
        <v>19.98</v>
      </c>
      <c r="I286" t="s">
        <v>528</v>
      </c>
      <c r="J286" s="28">
        <f>ROUND(E286/I283* H286,5)</f>
        <v>22.42145</v>
      </c>
      <c r="K286" s="29"/>
    </row>
    <row r="287" spans="1:27" x14ac:dyDescent="0.45">
      <c r="D287" s="2" t="s">
        <v>529</v>
      </c>
      <c r="E287" s="1"/>
      <c r="F287" s="32"/>
      <c r="H287" s="29"/>
      <c r="K287" s="27">
        <f>SUM(J285:J286)</f>
        <v>47.928930000000001</v>
      </c>
    </row>
    <row r="288" spans="1:27" x14ac:dyDescent="0.45">
      <c r="B288" s="18" t="s">
        <v>534</v>
      </c>
      <c r="D288" s="32"/>
      <c r="E288" s="1"/>
      <c r="F288" s="32"/>
      <c r="H288" s="29"/>
      <c r="K288" s="29"/>
    </row>
    <row r="289" spans="1:27" ht="42.75" x14ac:dyDescent="0.45">
      <c r="B289">
        <v>250849</v>
      </c>
      <c r="C289" t="s">
        <v>17</v>
      </c>
      <c r="D289" s="32" t="s">
        <v>670</v>
      </c>
      <c r="E289" s="3">
        <v>1.05</v>
      </c>
      <c r="F289" s="32"/>
      <c r="G289" t="s">
        <v>527</v>
      </c>
      <c r="H289" s="27">
        <v>21.28</v>
      </c>
      <c r="I289" t="s">
        <v>528</v>
      </c>
      <c r="J289" s="28">
        <f>ROUND(E289* H289,5)</f>
        <v>22.344000000000001</v>
      </c>
      <c r="K289" s="29"/>
    </row>
    <row r="290" spans="1:27" x14ac:dyDescent="0.45">
      <c r="D290" s="2" t="s">
        <v>542</v>
      </c>
      <c r="E290" s="1"/>
      <c r="F290" s="32"/>
      <c r="H290" s="29"/>
      <c r="K290" s="27">
        <f>SUM(J289:J289)</f>
        <v>22.344000000000001</v>
      </c>
    </row>
    <row r="291" spans="1:27" x14ac:dyDescent="0.45">
      <c r="D291" s="32"/>
      <c r="E291" s="1"/>
      <c r="F291" s="32"/>
      <c r="H291" s="29"/>
      <c r="K291" s="29"/>
    </row>
    <row r="292" spans="1:27" x14ac:dyDescent="0.45">
      <c r="D292" s="2" t="s">
        <v>544</v>
      </c>
      <c r="E292" s="1"/>
      <c r="F292" s="32"/>
      <c r="H292" s="29">
        <v>1.5</v>
      </c>
      <c r="I292" t="s">
        <v>545</v>
      </c>
      <c r="J292">
        <f>ROUND(H292/100*K287,5)</f>
        <v>0.71892999999999996</v>
      </c>
      <c r="K292" s="29"/>
    </row>
    <row r="293" spans="1:27" x14ac:dyDescent="0.45">
      <c r="D293" s="2" t="s">
        <v>543</v>
      </c>
      <c r="E293" s="1"/>
      <c r="F293" s="32"/>
      <c r="H293" s="29"/>
      <c r="K293" s="31">
        <f>SUM(J284:J292)</f>
        <v>70.991860000000003</v>
      </c>
    </row>
    <row r="294" spans="1:27" x14ac:dyDescent="0.45">
      <c r="D294" s="2" t="s">
        <v>546</v>
      </c>
      <c r="E294" s="1"/>
      <c r="F294" s="32"/>
      <c r="H294" s="29"/>
      <c r="K294" s="31">
        <f>SUM(K293:K293)</f>
        <v>70.991860000000003</v>
      </c>
    </row>
    <row r="295" spans="1:27" x14ac:dyDescent="0.45">
      <c r="D295" s="32"/>
      <c r="E295" s="32"/>
      <c r="F295" s="32"/>
    </row>
    <row r="296" spans="1:27" ht="45" customHeight="1" x14ac:dyDescent="0.45">
      <c r="A296" s="22"/>
      <c r="B296" s="22" t="s">
        <v>671</v>
      </c>
      <c r="C296" s="23" t="s">
        <v>17</v>
      </c>
      <c r="D296" s="52" t="s">
        <v>672</v>
      </c>
      <c r="E296" s="56"/>
      <c r="F296" s="56"/>
      <c r="G296" s="23"/>
      <c r="H296" s="24" t="s">
        <v>521</v>
      </c>
      <c r="I296" s="54">
        <v>1</v>
      </c>
      <c r="J296" s="55"/>
      <c r="K296" s="25">
        <f>ROUND(K308,2)</f>
        <v>54.66</v>
      </c>
      <c r="L296" s="23"/>
      <c r="M296" s="23"/>
      <c r="N296" s="23"/>
      <c r="O296" s="23"/>
      <c r="P296" s="23"/>
      <c r="Q296" s="23"/>
      <c r="R296" s="23"/>
      <c r="S296" s="23"/>
      <c r="T296" s="23"/>
      <c r="U296" s="23"/>
      <c r="V296" s="23"/>
      <c r="W296" s="23"/>
      <c r="X296" s="23"/>
      <c r="Y296" s="23"/>
      <c r="Z296" s="23"/>
      <c r="AA296" s="23"/>
    </row>
    <row r="297" spans="1:27" x14ac:dyDescent="0.45">
      <c r="B297" s="18" t="s">
        <v>522</v>
      </c>
      <c r="D297" s="32"/>
      <c r="E297" s="32"/>
      <c r="F297" s="32"/>
    </row>
    <row r="298" spans="1:27" x14ac:dyDescent="0.45">
      <c r="B298" t="s">
        <v>673</v>
      </c>
      <c r="C298" t="s">
        <v>524</v>
      </c>
      <c r="D298" s="32" t="s">
        <v>674</v>
      </c>
      <c r="E298" s="3">
        <v>0.48</v>
      </c>
      <c r="F298" s="32" t="s">
        <v>526</v>
      </c>
      <c r="G298" t="s">
        <v>527</v>
      </c>
      <c r="H298" s="27">
        <v>25.3</v>
      </c>
      <c r="I298" t="s">
        <v>528</v>
      </c>
      <c r="J298" s="28">
        <f>ROUND(E298/I296* H298,5)</f>
        <v>12.144</v>
      </c>
      <c r="K298" s="29"/>
    </row>
    <row r="299" spans="1:27" x14ac:dyDescent="0.45">
      <c r="B299" t="s">
        <v>675</v>
      </c>
      <c r="C299" t="s">
        <v>524</v>
      </c>
      <c r="D299" s="32" t="s">
        <v>676</v>
      </c>
      <c r="E299" s="3">
        <v>0.48</v>
      </c>
      <c r="F299" s="32" t="s">
        <v>526</v>
      </c>
      <c r="G299" t="s">
        <v>527</v>
      </c>
      <c r="H299" s="27">
        <v>21.75</v>
      </c>
      <c r="I299" t="s">
        <v>528</v>
      </c>
      <c r="J299" s="28">
        <f>ROUND(E299/I296* H299,5)</f>
        <v>10.44</v>
      </c>
      <c r="K299" s="29"/>
    </row>
    <row r="300" spans="1:27" x14ac:dyDescent="0.45">
      <c r="D300" s="2" t="s">
        <v>529</v>
      </c>
      <c r="E300" s="1"/>
      <c r="F300" s="32"/>
      <c r="H300" s="29"/>
      <c r="K300" s="27">
        <f>SUM(J298:J299)</f>
        <v>22.584</v>
      </c>
    </row>
    <row r="301" spans="1:27" x14ac:dyDescent="0.45">
      <c r="B301" s="18" t="s">
        <v>534</v>
      </c>
      <c r="D301" s="32"/>
      <c r="E301" s="1"/>
      <c r="F301" s="32"/>
      <c r="H301" s="29"/>
      <c r="K301" s="29"/>
    </row>
    <row r="302" spans="1:27" ht="85.5" x14ac:dyDescent="0.45">
      <c r="B302" t="s">
        <v>677</v>
      </c>
      <c r="C302" t="s">
        <v>17</v>
      </c>
      <c r="D302" s="32" t="s">
        <v>678</v>
      </c>
      <c r="E302" s="3">
        <v>1.03</v>
      </c>
      <c r="F302" s="32"/>
      <c r="G302" t="s">
        <v>527</v>
      </c>
      <c r="H302" s="27">
        <v>5.81</v>
      </c>
      <c r="I302" t="s">
        <v>528</v>
      </c>
      <c r="J302" s="28">
        <f>ROUND(E302* H302,5)</f>
        <v>5.9843000000000002</v>
      </c>
      <c r="K302" s="29"/>
    </row>
    <row r="303" spans="1:27" ht="42.75" x14ac:dyDescent="0.45">
      <c r="B303" t="s">
        <v>679</v>
      </c>
      <c r="C303" t="s">
        <v>17</v>
      </c>
      <c r="D303" s="32" t="s">
        <v>680</v>
      </c>
      <c r="E303" s="3">
        <v>1.03</v>
      </c>
      <c r="F303" s="32"/>
      <c r="G303" t="s">
        <v>527</v>
      </c>
      <c r="H303" s="27">
        <v>25</v>
      </c>
      <c r="I303" t="s">
        <v>528</v>
      </c>
      <c r="J303" s="28">
        <f>ROUND(E303* H303,5)</f>
        <v>25.75</v>
      </c>
      <c r="K303" s="29"/>
    </row>
    <row r="304" spans="1:27" x14ac:dyDescent="0.45">
      <c r="D304" s="2" t="s">
        <v>542</v>
      </c>
      <c r="E304" s="1"/>
      <c r="F304" s="32"/>
      <c r="H304" s="29"/>
      <c r="K304" s="27">
        <f>SUM(J302:J303)</f>
        <v>31.734300000000001</v>
      </c>
    </row>
    <row r="305" spans="1:27" x14ac:dyDescent="0.45">
      <c r="D305" s="32"/>
      <c r="E305" s="1"/>
      <c r="F305" s="32"/>
      <c r="H305" s="29"/>
      <c r="K305" s="29"/>
    </row>
    <row r="306" spans="1:27" x14ac:dyDescent="0.45">
      <c r="D306" s="2" t="s">
        <v>544</v>
      </c>
      <c r="E306" s="1"/>
      <c r="F306" s="32"/>
      <c r="H306" s="29">
        <v>1.5</v>
      </c>
      <c r="I306" t="s">
        <v>545</v>
      </c>
      <c r="J306">
        <f>ROUND(H306/100*K300,5)</f>
        <v>0.33876000000000001</v>
      </c>
      <c r="K306" s="29"/>
    </row>
    <row r="307" spans="1:27" x14ac:dyDescent="0.45">
      <c r="D307" s="2" t="s">
        <v>543</v>
      </c>
      <c r="E307" s="1"/>
      <c r="F307" s="32"/>
      <c r="H307" s="29"/>
      <c r="K307" s="31">
        <f>SUM(J297:J306)</f>
        <v>54.657060000000001</v>
      </c>
    </row>
    <row r="308" spans="1:27" x14ac:dyDescent="0.45">
      <c r="D308" s="2" t="s">
        <v>546</v>
      </c>
      <c r="E308" s="1"/>
      <c r="F308" s="32"/>
      <c r="H308" s="29"/>
      <c r="K308" s="31">
        <f>SUM(K307:K307)</f>
        <v>54.657060000000001</v>
      </c>
    </row>
    <row r="309" spans="1:27" x14ac:dyDescent="0.45">
      <c r="D309" s="32"/>
      <c r="E309" s="32"/>
      <c r="F309" s="32"/>
    </row>
    <row r="310" spans="1:27" ht="45" customHeight="1" x14ac:dyDescent="0.45">
      <c r="A310" s="22"/>
      <c r="B310" s="22" t="s">
        <v>681</v>
      </c>
      <c r="C310" s="23" t="s">
        <v>113</v>
      </c>
      <c r="D310" s="52" t="s">
        <v>682</v>
      </c>
      <c r="E310" s="56"/>
      <c r="F310" s="56"/>
      <c r="G310" s="23"/>
      <c r="H310" s="24" t="s">
        <v>521</v>
      </c>
      <c r="I310" s="54">
        <v>1</v>
      </c>
      <c r="J310" s="55"/>
      <c r="K310" s="25">
        <f>ROUND(K326,2)</f>
        <v>56.8</v>
      </c>
      <c r="L310" s="23"/>
      <c r="M310" s="23"/>
      <c r="N310" s="23"/>
      <c r="O310" s="23"/>
      <c r="P310" s="23"/>
      <c r="Q310" s="23"/>
      <c r="R310" s="23"/>
      <c r="S310" s="23"/>
      <c r="T310" s="23"/>
      <c r="U310" s="23"/>
      <c r="V310" s="23"/>
      <c r="W310" s="23"/>
      <c r="X310" s="23"/>
      <c r="Y310" s="23"/>
      <c r="Z310" s="23"/>
      <c r="AA310" s="23"/>
    </row>
    <row r="311" spans="1:27" x14ac:dyDescent="0.45">
      <c r="B311" s="18" t="s">
        <v>522</v>
      </c>
      <c r="D311" s="32"/>
      <c r="E311" s="32"/>
      <c r="F311" s="32"/>
    </row>
    <row r="312" spans="1:27" x14ac:dyDescent="0.45">
      <c r="B312" t="s">
        <v>683</v>
      </c>
      <c r="C312" t="s">
        <v>524</v>
      </c>
      <c r="D312" s="32" t="s">
        <v>684</v>
      </c>
      <c r="E312" s="3">
        <v>0.55000000000000004</v>
      </c>
      <c r="F312" s="32" t="s">
        <v>526</v>
      </c>
      <c r="G312" t="s">
        <v>527</v>
      </c>
      <c r="H312" s="27">
        <v>22.33</v>
      </c>
      <c r="I312" t="s">
        <v>528</v>
      </c>
      <c r="J312" s="28">
        <f>ROUND(E312/I310* H312,5)</f>
        <v>12.281499999999999</v>
      </c>
      <c r="K312" s="29"/>
    </row>
    <row r="313" spans="1:27" x14ac:dyDescent="0.45">
      <c r="B313" t="s">
        <v>588</v>
      </c>
      <c r="C313" t="s">
        <v>524</v>
      </c>
      <c r="D313" s="32" t="s">
        <v>589</v>
      </c>
      <c r="E313" s="3">
        <v>0.27500000000000002</v>
      </c>
      <c r="F313" s="32" t="s">
        <v>526</v>
      </c>
      <c r="G313" t="s">
        <v>527</v>
      </c>
      <c r="H313" s="27">
        <v>18.64</v>
      </c>
      <c r="I313" t="s">
        <v>528</v>
      </c>
      <c r="J313" s="28">
        <f>ROUND(E313/I310* H313,5)</f>
        <v>5.1260000000000003</v>
      </c>
      <c r="K313" s="29"/>
    </row>
    <row r="314" spans="1:27" x14ac:dyDescent="0.45">
      <c r="D314" s="2" t="s">
        <v>529</v>
      </c>
      <c r="E314" s="1"/>
      <c r="F314" s="32"/>
      <c r="H314" s="29"/>
      <c r="K314" s="27">
        <f>SUM(J312:J313)</f>
        <v>17.407499999999999</v>
      </c>
    </row>
    <row r="315" spans="1:27" x14ac:dyDescent="0.45">
      <c r="B315" s="18" t="s">
        <v>534</v>
      </c>
      <c r="D315" s="32"/>
      <c r="E315" s="1"/>
      <c r="F315" s="32"/>
      <c r="H315" s="29"/>
      <c r="K315" s="29"/>
    </row>
    <row r="316" spans="1:27" x14ac:dyDescent="0.45">
      <c r="B316" t="s">
        <v>685</v>
      </c>
      <c r="C316" t="s">
        <v>595</v>
      </c>
      <c r="D316" s="32" t="s">
        <v>686</v>
      </c>
      <c r="E316" s="3">
        <v>0.99939999999999996</v>
      </c>
      <c r="F316" s="32"/>
      <c r="G316" t="s">
        <v>527</v>
      </c>
      <c r="H316" s="27">
        <v>0.13</v>
      </c>
      <c r="I316" t="s">
        <v>528</v>
      </c>
      <c r="J316" s="28">
        <f>ROUND(E316* H316,5)</f>
        <v>0.12992000000000001</v>
      </c>
      <c r="K316" s="29"/>
    </row>
    <row r="317" spans="1:27" x14ac:dyDescent="0.45">
      <c r="B317" t="s">
        <v>687</v>
      </c>
      <c r="C317" t="s">
        <v>595</v>
      </c>
      <c r="D317" s="32" t="s">
        <v>688</v>
      </c>
      <c r="E317" s="3">
        <v>0.79500000000000004</v>
      </c>
      <c r="F317" s="32"/>
      <c r="G317" t="s">
        <v>527</v>
      </c>
      <c r="H317" s="27">
        <v>0.88</v>
      </c>
      <c r="I317" t="s">
        <v>528</v>
      </c>
      <c r="J317" s="28">
        <f>ROUND(E317* H317,5)</f>
        <v>0.6996</v>
      </c>
      <c r="K317" s="29"/>
    </row>
    <row r="318" spans="1:27" ht="28.5" x14ac:dyDescent="0.45">
      <c r="B318" t="s">
        <v>689</v>
      </c>
      <c r="C318" t="s">
        <v>113</v>
      </c>
      <c r="D318" s="32" t="s">
        <v>690</v>
      </c>
      <c r="E318" s="3">
        <v>1.02</v>
      </c>
      <c r="F318" s="32"/>
      <c r="G318" t="s">
        <v>527</v>
      </c>
      <c r="H318" s="27">
        <v>36.69</v>
      </c>
      <c r="I318" t="s">
        <v>528</v>
      </c>
      <c r="J318" s="28">
        <f>ROUND(E318* H318,5)</f>
        <v>37.4238</v>
      </c>
      <c r="K318" s="29"/>
    </row>
    <row r="319" spans="1:27" x14ac:dyDescent="0.45">
      <c r="D319" s="2" t="s">
        <v>542</v>
      </c>
      <c r="E319" s="1"/>
      <c r="F319" s="32"/>
      <c r="H319" s="29"/>
      <c r="K319" s="27">
        <f>SUM(J316:J318)</f>
        <v>38.253320000000002</v>
      </c>
    </row>
    <row r="320" spans="1:27" x14ac:dyDescent="0.45">
      <c r="B320" s="18" t="s">
        <v>518</v>
      </c>
      <c r="D320" s="32"/>
      <c r="E320" s="1"/>
      <c r="F320" s="32"/>
      <c r="H320" s="29"/>
      <c r="K320" s="29"/>
    </row>
    <row r="321" spans="1:27" ht="28.5" x14ac:dyDescent="0.45">
      <c r="B321" t="s">
        <v>519</v>
      </c>
      <c r="C321" t="s">
        <v>500</v>
      </c>
      <c r="D321" s="32" t="s">
        <v>520</v>
      </c>
      <c r="E321" s="3">
        <v>1.26E-2</v>
      </c>
      <c r="F321" s="32"/>
      <c r="G321" t="s">
        <v>527</v>
      </c>
      <c r="H321" s="27">
        <v>69.9041</v>
      </c>
      <c r="I321" t="s">
        <v>528</v>
      </c>
      <c r="J321" s="28">
        <f>ROUND(E321* H321,5)</f>
        <v>0.88078999999999996</v>
      </c>
      <c r="K321" s="29"/>
    </row>
    <row r="322" spans="1:27" x14ac:dyDescent="0.45">
      <c r="D322" s="2" t="s">
        <v>691</v>
      </c>
      <c r="E322" s="1"/>
      <c r="F322" s="32"/>
      <c r="H322" s="29"/>
      <c r="K322" s="27">
        <f>SUM(J321:J321)</f>
        <v>0.88078999999999996</v>
      </c>
    </row>
    <row r="323" spans="1:27" x14ac:dyDescent="0.45">
      <c r="D323" s="32"/>
      <c r="E323" s="1"/>
      <c r="F323" s="32"/>
      <c r="H323" s="29"/>
      <c r="K323" s="29"/>
    </row>
    <row r="324" spans="1:27" x14ac:dyDescent="0.45">
      <c r="D324" s="2" t="s">
        <v>544</v>
      </c>
      <c r="E324" s="1"/>
      <c r="F324" s="32"/>
      <c r="H324" s="29">
        <v>1.5</v>
      </c>
      <c r="I324" t="s">
        <v>545</v>
      </c>
      <c r="J324">
        <f>ROUND(H324/100*K314,5)</f>
        <v>0.26111000000000001</v>
      </c>
      <c r="K324" s="29"/>
    </row>
    <row r="325" spans="1:27" x14ac:dyDescent="0.45">
      <c r="D325" s="2" t="s">
        <v>543</v>
      </c>
      <c r="E325" s="1"/>
      <c r="F325" s="32"/>
      <c r="H325" s="29"/>
      <c r="K325" s="31">
        <f>SUM(J311:J324)</f>
        <v>56.802720000000001</v>
      </c>
    </row>
    <row r="326" spans="1:27" x14ac:dyDescent="0.45">
      <c r="D326" s="2" t="s">
        <v>546</v>
      </c>
      <c r="E326" s="1"/>
      <c r="F326" s="32"/>
      <c r="H326" s="29"/>
      <c r="K326" s="31">
        <f>SUM(K325:K325)</f>
        <v>56.802720000000001</v>
      </c>
    </row>
    <row r="327" spans="1:27" x14ac:dyDescent="0.45">
      <c r="D327" s="32"/>
      <c r="E327" s="32"/>
      <c r="F327" s="32"/>
    </row>
    <row r="328" spans="1:27" ht="45" customHeight="1" x14ac:dyDescent="0.45">
      <c r="A328" s="22"/>
      <c r="B328" s="22" t="s">
        <v>692</v>
      </c>
      <c r="C328" s="23" t="s">
        <v>28</v>
      </c>
      <c r="D328" s="52" t="s">
        <v>693</v>
      </c>
      <c r="E328" s="56"/>
      <c r="F328" s="56"/>
      <c r="G328" s="23"/>
      <c r="H328" s="24" t="s">
        <v>521</v>
      </c>
      <c r="I328" s="54">
        <v>0.96</v>
      </c>
      <c r="J328" s="55"/>
      <c r="K328" s="25">
        <f>ROUND(K337,2)</f>
        <v>846.55</v>
      </c>
      <c r="L328" s="23"/>
      <c r="M328" s="23"/>
      <c r="N328" s="23"/>
      <c r="O328" s="23"/>
      <c r="P328" s="23"/>
      <c r="Q328" s="23"/>
      <c r="R328" s="23"/>
      <c r="S328" s="23"/>
      <c r="T328" s="23"/>
      <c r="U328" s="23"/>
      <c r="V328" s="23"/>
      <c r="W328" s="23"/>
      <c r="X328" s="23"/>
      <c r="Y328" s="23"/>
      <c r="Z328" s="23"/>
      <c r="AA328" s="23"/>
    </row>
    <row r="329" spans="1:27" x14ac:dyDescent="0.45">
      <c r="B329" s="18" t="s">
        <v>522</v>
      </c>
      <c r="D329" s="32"/>
      <c r="E329" s="32"/>
      <c r="F329" s="32"/>
    </row>
    <row r="330" spans="1:27" x14ac:dyDescent="0.45">
      <c r="B330" t="s">
        <v>694</v>
      </c>
      <c r="C330" t="s">
        <v>524</v>
      </c>
      <c r="D330" s="32" t="s">
        <v>695</v>
      </c>
      <c r="E330" s="3">
        <v>1</v>
      </c>
      <c r="F330" s="32" t="s">
        <v>526</v>
      </c>
      <c r="G330" t="s">
        <v>527</v>
      </c>
      <c r="H330" s="27">
        <v>18.28</v>
      </c>
      <c r="I330" t="s">
        <v>528</v>
      </c>
      <c r="J330" s="28">
        <f>ROUND(E330/I328* H330,5)</f>
        <v>19.04167</v>
      </c>
      <c r="K330" s="29"/>
    </row>
    <row r="331" spans="1:27" x14ac:dyDescent="0.45">
      <c r="B331" t="s">
        <v>696</v>
      </c>
      <c r="C331" t="s">
        <v>524</v>
      </c>
      <c r="D331" s="32" t="s">
        <v>697</v>
      </c>
      <c r="E331" s="3">
        <v>0.25</v>
      </c>
      <c r="F331" s="32" t="s">
        <v>526</v>
      </c>
      <c r="G331" t="s">
        <v>527</v>
      </c>
      <c r="H331" s="27">
        <v>20.89</v>
      </c>
      <c r="I331" t="s">
        <v>528</v>
      </c>
      <c r="J331" s="28">
        <f>ROUND(E331/I328* H331,5)</f>
        <v>5.4401000000000002</v>
      </c>
      <c r="K331" s="29"/>
    </row>
    <row r="332" spans="1:27" x14ac:dyDescent="0.45">
      <c r="D332" s="2" t="s">
        <v>529</v>
      </c>
      <c r="E332" s="1"/>
      <c r="F332" s="32"/>
      <c r="H332" s="29"/>
      <c r="K332" s="27">
        <f>SUM(J330:J331)</f>
        <v>24.481770000000001</v>
      </c>
    </row>
    <row r="333" spans="1:27" x14ac:dyDescent="0.45">
      <c r="B333" s="18" t="s">
        <v>534</v>
      </c>
      <c r="D333" s="32"/>
      <c r="E333" s="1"/>
      <c r="F333" s="32"/>
      <c r="H333" s="29"/>
      <c r="K333" s="29"/>
    </row>
    <row r="334" spans="1:27" ht="85.5" x14ac:dyDescent="0.45">
      <c r="B334" t="s">
        <v>698</v>
      </c>
      <c r="C334" t="s">
        <v>28</v>
      </c>
      <c r="D334" s="32" t="s">
        <v>699</v>
      </c>
      <c r="E334" s="3">
        <v>0.95069999999999999</v>
      </c>
      <c r="F334" s="32"/>
      <c r="G334" t="s">
        <v>527</v>
      </c>
      <c r="H334" s="27">
        <v>864.7</v>
      </c>
      <c r="I334" t="s">
        <v>528</v>
      </c>
      <c r="J334" s="28">
        <f>ROUND(E334* H334,5)</f>
        <v>822.07029</v>
      </c>
      <c r="K334" s="29"/>
    </row>
    <row r="335" spans="1:27" x14ac:dyDescent="0.45">
      <c r="D335" s="2" t="s">
        <v>542</v>
      </c>
      <c r="E335" s="1"/>
      <c r="F335" s="32"/>
      <c r="H335" s="29"/>
      <c r="K335" s="27">
        <f>SUM(J334:J334)</f>
        <v>822.07029</v>
      </c>
    </row>
    <row r="336" spans="1:27" x14ac:dyDescent="0.45">
      <c r="D336" s="2" t="s">
        <v>543</v>
      </c>
      <c r="E336" s="1"/>
      <c r="F336" s="32"/>
      <c r="H336" s="29"/>
      <c r="K336" s="31">
        <f>SUM(J329:J335)</f>
        <v>846.55205999999998</v>
      </c>
    </row>
    <row r="337" spans="1:27" x14ac:dyDescent="0.45">
      <c r="D337" s="2" t="s">
        <v>546</v>
      </c>
      <c r="E337" s="1"/>
      <c r="F337" s="32"/>
      <c r="H337" s="29"/>
      <c r="K337" s="31">
        <f>SUM(K336:K336)</f>
        <v>846.55205999999998</v>
      </c>
    </row>
    <row r="338" spans="1:27" x14ac:dyDescent="0.45">
      <c r="D338" s="32"/>
      <c r="E338" s="32"/>
      <c r="F338" s="32"/>
    </row>
    <row r="339" spans="1:27" ht="45" customHeight="1" x14ac:dyDescent="0.45">
      <c r="A339" s="22"/>
      <c r="B339" s="22" t="s">
        <v>700</v>
      </c>
      <c r="C339" s="23" t="s">
        <v>28</v>
      </c>
      <c r="D339" s="52" t="s">
        <v>701</v>
      </c>
      <c r="E339" s="56"/>
      <c r="F339" s="56"/>
      <c r="G339" s="23"/>
      <c r="H339" s="24" t="s">
        <v>521</v>
      </c>
      <c r="I339" s="54">
        <v>1</v>
      </c>
      <c r="J339" s="55"/>
      <c r="K339" s="25">
        <f>ROUND(K348,2)</f>
        <v>1248.8499999999999</v>
      </c>
      <c r="L339" s="23"/>
      <c r="M339" s="23"/>
      <c r="N339" s="23"/>
      <c r="O339" s="23"/>
      <c r="P339" s="23"/>
      <c r="Q339" s="23"/>
      <c r="R339" s="23"/>
      <c r="S339" s="23"/>
      <c r="T339" s="23"/>
      <c r="U339" s="23"/>
      <c r="V339" s="23"/>
      <c r="W339" s="23"/>
      <c r="X339" s="23"/>
      <c r="Y339" s="23"/>
      <c r="Z339" s="23"/>
      <c r="AA339" s="23"/>
    </row>
    <row r="340" spans="1:27" x14ac:dyDescent="0.45">
      <c r="B340" s="18" t="s">
        <v>522</v>
      </c>
      <c r="D340" s="32"/>
      <c r="E340" s="32"/>
      <c r="F340" s="32"/>
    </row>
    <row r="341" spans="1:27" x14ac:dyDescent="0.45">
      <c r="B341" t="s">
        <v>696</v>
      </c>
      <c r="C341" t="s">
        <v>524</v>
      </c>
      <c r="D341" s="32" t="s">
        <v>697</v>
      </c>
      <c r="E341" s="3">
        <v>0.25</v>
      </c>
      <c r="F341" s="32" t="s">
        <v>526</v>
      </c>
      <c r="G341" t="s">
        <v>527</v>
      </c>
      <c r="H341" s="27">
        <v>20.89</v>
      </c>
      <c r="I341" t="s">
        <v>528</v>
      </c>
      <c r="J341" s="28">
        <f>ROUND(E341/I339* H341,5)</f>
        <v>5.2225000000000001</v>
      </c>
      <c r="K341" s="29"/>
    </row>
    <row r="342" spans="1:27" x14ac:dyDescent="0.45">
      <c r="B342" t="s">
        <v>694</v>
      </c>
      <c r="C342" t="s">
        <v>524</v>
      </c>
      <c r="D342" s="32" t="s">
        <v>695</v>
      </c>
      <c r="E342" s="3">
        <v>1</v>
      </c>
      <c r="F342" s="32" t="s">
        <v>526</v>
      </c>
      <c r="G342" t="s">
        <v>527</v>
      </c>
      <c r="H342" s="27">
        <v>18.28</v>
      </c>
      <c r="I342" t="s">
        <v>528</v>
      </c>
      <c r="J342" s="28">
        <f>ROUND(E342/I339* H342,5)</f>
        <v>18.28</v>
      </c>
      <c r="K342" s="29"/>
    </row>
    <row r="343" spans="1:27" x14ac:dyDescent="0.45">
      <c r="D343" s="2" t="s">
        <v>529</v>
      </c>
      <c r="E343" s="1"/>
      <c r="F343" s="32"/>
      <c r="H343" s="29"/>
      <c r="K343" s="27">
        <f>SUM(J341:J342)</f>
        <v>23.502500000000001</v>
      </c>
    </row>
    <row r="344" spans="1:27" x14ac:dyDescent="0.45">
      <c r="B344" s="18" t="s">
        <v>534</v>
      </c>
      <c r="D344" s="32"/>
      <c r="E344" s="1"/>
      <c r="F344" s="32"/>
      <c r="H344" s="29"/>
      <c r="K344" s="29"/>
    </row>
    <row r="345" spans="1:27" ht="85.5" x14ac:dyDescent="0.45">
      <c r="B345" t="s">
        <v>702</v>
      </c>
      <c r="C345" t="s">
        <v>28</v>
      </c>
      <c r="D345" s="32" t="s">
        <v>703</v>
      </c>
      <c r="E345" s="3">
        <v>0.95</v>
      </c>
      <c r="F345" s="32"/>
      <c r="G345" t="s">
        <v>527</v>
      </c>
      <c r="H345" s="27">
        <v>1289.8399999999999</v>
      </c>
      <c r="I345" t="s">
        <v>528</v>
      </c>
      <c r="J345" s="28">
        <f>ROUND(E345* H345,5)</f>
        <v>1225.348</v>
      </c>
      <c r="K345" s="29"/>
    </row>
    <row r="346" spans="1:27" x14ac:dyDescent="0.45">
      <c r="D346" s="2" t="s">
        <v>542</v>
      </c>
      <c r="E346" s="1"/>
      <c r="F346" s="32"/>
      <c r="H346" s="29"/>
      <c r="K346" s="27">
        <f>SUM(J345:J345)</f>
        <v>1225.348</v>
      </c>
    </row>
    <row r="347" spans="1:27" x14ac:dyDescent="0.45">
      <c r="D347" s="2" t="s">
        <v>543</v>
      </c>
      <c r="E347" s="1"/>
      <c r="F347" s="32"/>
      <c r="H347" s="29"/>
      <c r="K347" s="31">
        <f>SUM(J340:J346)</f>
        <v>1248.8505</v>
      </c>
    </row>
    <row r="348" spans="1:27" x14ac:dyDescent="0.45">
      <c r="D348" s="2" t="s">
        <v>546</v>
      </c>
      <c r="E348" s="1"/>
      <c r="F348" s="32"/>
      <c r="H348" s="29"/>
      <c r="K348" s="31">
        <f>SUM(K347:K347)</f>
        <v>1248.8505</v>
      </c>
    </row>
    <row r="349" spans="1:27" x14ac:dyDescent="0.45">
      <c r="D349" s="32"/>
      <c r="E349" s="32"/>
      <c r="F349" s="32"/>
    </row>
    <row r="350" spans="1:27" ht="45" customHeight="1" x14ac:dyDescent="0.45">
      <c r="A350" s="22"/>
      <c r="B350" s="22" t="s">
        <v>704</v>
      </c>
      <c r="C350" s="23" t="s">
        <v>28</v>
      </c>
      <c r="D350" s="52" t="s">
        <v>705</v>
      </c>
      <c r="E350" s="56"/>
      <c r="F350" s="56"/>
      <c r="G350" s="23"/>
      <c r="H350" s="24" t="s">
        <v>521</v>
      </c>
      <c r="I350" s="54">
        <v>1</v>
      </c>
      <c r="J350" s="55"/>
      <c r="K350" s="25">
        <f>ROUND(K355,2)</f>
        <v>34.44</v>
      </c>
      <c r="L350" s="23"/>
      <c r="M350" s="23"/>
      <c r="N350" s="23"/>
      <c r="O350" s="23"/>
      <c r="P350" s="23"/>
      <c r="Q350" s="23"/>
      <c r="R350" s="23"/>
      <c r="S350" s="23"/>
      <c r="T350" s="23"/>
      <c r="U350" s="23"/>
      <c r="V350" s="23"/>
      <c r="W350" s="23"/>
      <c r="X350" s="23"/>
      <c r="Y350" s="23"/>
      <c r="Z350" s="23"/>
      <c r="AA350" s="23"/>
    </row>
    <row r="351" spans="1:27" x14ac:dyDescent="0.45">
      <c r="B351" s="18" t="s">
        <v>534</v>
      </c>
      <c r="D351" s="32"/>
      <c r="E351" s="32"/>
      <c r="F351" s="32"/>
    </row>
    <row r="352" spans="1:27" x14ac:dyDescent="0.45">
      <c r="B352" t="s">
        <v>706</v>
      </c>
      <c r="C352" t="s">
        <v>113</v>
      </c>
      <c r="D352" s="32" t="s">
        <v>707</v>
      </c>
      <c r="E352" s="3">
        <v>16.8</v>
      </c>
      <c r="F352" s="32"/>
      <c r="G352" t="s">
        <v>527</v>
      </c>
      <c r="H352" s="27">
        <v>2.0499999999999998</v>
      </c>
      <c r="I352" t="s">
        <v>528</v>
      </c>
      <c r="J352" s="28">
        <f>ROUND(E352* H352,5)</f>
        <v>34.44</v>
      </c>
      <c r="K352" s="29"/>
    </row>
    <row r="353" spans="1:27" x14ac:dyDescent="0.45">
      <c r="D353" s="2" t="s">
        <v>542</v>
      </c>
      <c r="E353" s="1"/>
      <c r="F353" s="32"/>
      <c r="H353" s="29"/>
      <c r="K353" s="27">
        <f>SUM(J352:J352)</f>
        <v>34.44</v>
      </c>
    </row>
    <row r="354" spans="1:27" x14ac:dyDescent="0.45">
      <c r="D354" s="2" t="s">
        <v>543</v>
      </c>
      <c r="E354" s="1"/>
      <c r="F354" s="32"/>
      <c r="H354" s="29"/>
      <c r="K354" s="31">
        <f>SUM(J351:J353)</f>
        <v>34.44</v>
      </c>
    </row>
    <row r="355" spans="1:27" x14ac:dyDescent="0.45">
      <c r="D355" s="2" t="s">
        <v>546</v>
      </c>
      <c r="E355" s="1"/>
      <c r="F355" s="32"/>
      <c r="H355" s="29"/>
      <c r="K355" s="31">
        <f>SUM(K354:K354)</f>
        <v>34.44</v>
      </c>
    </row>
    <row r="356" spans="1:27" x14ac:dyDescent="0.45">
      <c r="D356" s="32"/>
      <c r="E356" s="32"/>
      <c r="F356" s="32"/>
    </row>
    <row r="357" spans="1:27" ht="45" customHeight="1" x14ac:dyDescent="0.45">
      <c r="A357" s="22"/>
      <c r="B357" s="22" t="s">
        <v>708</v>
      </c>
      <c r="C357" s="23" t="s">
        <v>28</v>
      </c>
      <c r="D357" s="52" t="s">
        <v>709</v>
      </c>
      <c r="E357" s="56"/>
      <c r="F357" s="56"/>
      <c r="G357" s="23"/>
      <c r="H357" s="24" t="s">
        <v>521</v>
      </c>
      <c r="I357" s="54">
        <v>1.079</v>
      </c>
      <c r="J357" s="55"/>
      <c r="K357" s="25">
        <f>ROUND(K365,2)</f>
        <v>33.46</v>
      </c>
      <c r="L357" s="23"/>
      <c r="M357" s="23"/>
      <c r="N357" s="23"/>
      <c r="O357" s="23"/>
      <c r="P357" s="23"/>
      <c r="Q357" s="23"/>
      <c r="R357" s="23"/>
      <c r="S357" s="23"/>
      <c r="T357" s="23"/>
      <c r="U357" s="23"/>
      <c r="V357" s="23"/>
      <c r="W357" s="23"/>
      <c r="X357" s="23"/>
      <c r="Y357" s="23"/>
      <c r="Z357" s="23"/>
      <c r="AA357" s="23"/>
    </row>
    <row r="358" spans="1:27" x14ac:dyDescent="0.45">
      <c r="B358" s="18" t="s">
        <v>522</v>
      </c>
      <c r="D358" s="32"/>
      <c r="E358" s="32"/>
      <c r="F358" s="32"/>
    </row>
    <row r="359" spans="1:27" x14ac:dyDescent="0.45">
      <c r="B359" t="s">
        <v>588</v>
      </c>
      <c r="C359" t="s">
        <v>524</v>
      </c>
      <c r="D359" s="32" t="s">
        <v>589</v>
      </c>
      <c r="E359" s="3">
        <v>0.95</v>
      </c>
      <c r="F359" s="32" t="s">
        <v>526</v>
      </c>
      <c r="G359" t="s">
        <v>527</v>
      </c>
      <c r="H359" s="27">
        <v>18.64</v>
      </c>
      <c r="I359" t="s">
        <v>528</v>
      </c>
      <c r="J359" s="28">
        <f>ROUND(E359/I357* H359,5)</f>
        <v>16.411490000000001</v>
      </c>
      <c r="K359" s="29"/>
    </row>
    <row r="360" spans="1:27" x14ac:dyDescent="0.45">
      <c r="B360" t="s">
        <v>683</v>
      </c>
      <c r="C360" t="s">
        <v>524</v>
      </c>
      <c r="D360" s="32" t="s">
        <v>684</v>
      </c>
      <c r="E360" s="3">
        <v>0.8</v>
      </c>
      <c r="F360" s="32" t="s">
        <v>526</v>
      </c>
      <c r="G360" t="s">
        <v>527</v>
      </c>
      <c r="H360" s="27">
        <v>22.33</v>
      </c>
      <c r="I360" t="s">
        <v>528</v>
      </c>
      <c r="J360" s="28">
        <f>ROUND(E360/I357* H360,5)</f>
        <v>16.556069999999998</v>
      </c>
      <c r="K360" s="29"/>
    </row>
    <row r="361" spans="1:27" x14ac:dyDescent="0.45">
      <c r="D361" s="2" t="s">
        <v>529</v>
      </c>
      <c r="E361" s="1"/>
      <c r="F361" s="32"/>
      <c r="H361" s="29"/>
      <c r="K361" s="27">
        <f>SUM(J359:J360)</f>
        <v>32.967559999999999</v>
      </c>
    </row>
    <row r="362" spans="1:27" x14ac:dyDescent="0.45">
      <c r="D362" s="32"/>
      <c r="E362" s="1"/>
      <c r="F362" s="32"/>
      <c r="H362" s="29"/>
      <c r="K362" s="29"/>
    </row>
    <row r="363" spans="1:27" x14ac:dyDescent="0.45">
      <c r="D363" s="2" t="s">
        <v>544</v>
      </c>
      <c r="E363" s="1"/>
      <c r="F363" s="32"/>
      <c r="H363" s="29">
        <v>1.5</v>
      </c>
      <c r="I363" t="s">
        <v>545</v>
      </c>
      <c r="J363">
        <f>ROUND(H363/100*K361,5)</f>
        <v>0.49451000000000001</v>
      </c>
      <c r="K363" s="29"/>
    </row>
    <row r="364" spans="1:27" x14ac:dyDescent="0.45">
      <c r="D364" s="2" t="s">
        <v>543</v>
      </c>
      <c r="E364" s="1"/>
      <c r="F364" s="32"/>
      <c r="H364" s="29"/>
      <c r="K364" s="31">
        <f>SUM(J358:J363)</f>
        <v>33.462069999999997</v>
      </c>
    </row>
    <row r="365" spans="1:27" x14ac:dyDescent="0.45">
      <c r="D365" s="2" t="s">
        <v>546</v>
      </c>
      <c r="E365" s="1"/>
      <c r="F365" s="32"/>
      <c r="H365" s="29"/>
      <c r="K365" s="31">
        <f>SUM(K364:K364)</f>
        <v>33.462069999999997</v>
      </c>
    </row>
    <row r="366" spans="1:27" x14ac:dyDescent="0.45">
      <c r="D366" s="32"/>
      <c r="E366" s="32"/>
      <c r="F366" s="32"/>
    </row>
    <row r="367" spans="1:27" ht="45" customHeight="1" x14ac:dyDescent="0.45">
      <c r="A367" s="22"/>
      <c r="B367" s="22" t="s">
        <v>710</v>
      </c>
      <c r="C367" s="23" t="s">
        <v>113</v>
      </c>
      <c r="D367" s="52" t="s">
        <v>711</v>
      </c>
      <c r="E367" s="56"/>
      <c r="F367" s="56"/>
      <c r="G367" s="23"/>
      <c r="H367" s="24" t="s">
        <v>521</v>
      </c>
      <c r="I367" s="54">
        <v>1</v>
      </c>
      <c r="J367" s="55"/>
      <c r="K367" s="25">
        <f>ROUND(K379,2)</f>
        <v>71.84</v>
      </c>
      <c r="L367" s="23"/>
      <c r="M367" s="23"/>
      <c r="N367" s="23"/>
      <c r="O367" s="23"/>
      <c r="P367" s="23"/>
      <c r="Q367" s="23"/>
      <c r="R367" s="23"/>
      <c r="S367" s="23"/>
      <c r="T367" s="23"/>
      <c r="U367" s="23"/>
      <c r="V367" s="23"/>
      <c r="W367" s="23"/>
      <c r="X367" s="23"/>
      <c r="Y367" s="23"/>
      <c r="Z367" s="23"/>
      <c r="AA367" s="23"/>
    </row>
    <row r="368" spans="1:27" x14ac:dyDescent="0.45">
      <c r="B368" s="18" t="s">
        <v>522</v>
      </c>
      <c r="D368" s="32"/>
      <c r="E368" s="32"/>
      <c r="F368" s="32"/>
    </row>
    <row r="369" spans="1:27" x14ac:dyDescent="0.45">
      <c r="B369" t="s">
        <v>696</v>
      </c>
      <c r="C369" t="s">
        <v>524</v>
      </c>
      <c r="D369" s="32" t="s">
        <v>697</v>
      </c>
      <c r="E369" s="3">
        <v>0.4</v>
      </c>
      <c r="F369" s="32" t="s">
        <v>526</v>
      </c>
      <c r="G369" t="s">
        <v>527</v>
      </c>
      <c r="H369" s="27">
        <v>20.89</v>
      </c>
      <c r="I369" t="s">
        <v>528</v>
      </c>
      <c r="J369" s="28">
        <f>ROUND(E369/I367* H369,5)</f>
        <v>8.3559999999999999</v>
      </c>
      <c r="K369" s="29"/>
    </row>
    <row r="370" spans="1:27" x14ac:dyDescent="0.45">
      <c r="B370" t="s">
        <v>694</v>
      </c>
      <c r="C370" t="s">
        <v>524</v>
      </c>
      <c r="D370" s="32" t="s">
        <v>695</v>
      </c>
      <c r="E370" s="3">
        <v>0.2</v>
      </c>
      <c r="F370" s="32" t="s">
        <v>526</v>
      </c>
      <c r="G370" t="s">
        <v>527</v>
      </c>
      <c r="H370" s="27">
        <v>18.28</v>
      </c>
      <c r="I370" t="s">
        <v>528</v>
      </c>
      <c r="J370" s="28">
        <f>ROUND(E370/I367* H370,5)</f>
        <v>3.6560000000000001</v>
      </c>
      <c r="K370" s="29"/>
    </row>
    <row r="371" spans="1:27" x14ac:dyDescent="0.45">
      <c r="D371" s="2" t="s">
        <v>529</v>
      </c>
      <c r="E371" s="1"/>
      <c r="F371" s="32"/>
      <c r="H371" s="29"/>
      <c r="K371" s="27">
        <f>SUM(J369:J370)</f>
        <v>12.012</v>
      </c>
    </row>
    <row r="372" spans="1:27" x14ac:dyDescent="0.45">
      <c r="B372" s="18" t="s">
        <v>534</v>
      </c>
      <c r="D372" s="32"/>
      <c r="E372" s="1"/>
      <c r="F372" s="32"/>
      <c r="H372" s="29"/>
      <c r="K372" s="29"/>
    </row>
    <row r="373" spans="1:27" x14ac:dyDescent="0.45">
      <c r="B373" t="s">
        <v>712</v>
      </c>
      <c r="C373" t="s">
        <v>28</v>
      </c>
      <c r="D373" s="32" t="s">
        <v>713</v>
      </c>
      <c r="E373" s="3">
        <v>1.33</v>
      </c>
      <c r="F373" s="32"/>
      <c r="G373" t="s">
        <v>527</v>
      </c>
      <c r="H373" s="27">
        <v>0.9</v>
      </c>
      <c r="I373" t="s">
        <v>528</v>
      </c>
      <c r="J373" s="28">
        <f>ROUND(E373* H373,5)</f>
        <v>1.1970000000000001</v>
      </c>
      <c r="K373" s="29"/>
    </row>
    <row r="374" spans="1:27" ht="42.75" x14ac:dyDescent="0.45">
      <c r="B374" t="s">
        <v>714</v>
      </c>
      <c r="C374" t="s">
        <v>113</v>
      </c>
      <c r="D374" s="32" t="s">
        <v>715</v>
      </c>
      <c r="E374" s="3">
        <v>1</v>
      </c>
      <c r="F374" s="32"/>
      <c r="G374" t="s">
        <v>527</v>
      </c>
      <c r="H374" s="27">
        <v>58.33</v>
      </c>
      <c r="I374" t="s">
        <v>528</v>
      </c>
      <c r="J374" s="28">
        <f>ROUND(E374* H374,5)</f>
        <v>58.33</v>
      </c>
      <c r="K374" s="29"/>
    </row>
    <row r="375" spans="1:27" x14ac:dyDescent="0.45">
      <c r="D375" s="2" t="s">
        <v>542</v>
      </c>
      <c r="E375" s="1"/>
      <c r="F375" s="32"/>
      <c r="H375" s="29"/>
      <c r="K375" s="27">
        <f>SUM(J373:J374)</f>
        <v>59.527000000000001</v>
      </c>
    </row>
    <row r="376" spans="1:27" x14ac:dyDescent="0.45">
      <c r="D376" s="32"/>
      <c r="E376" s="1"/>
      <c r="F376" s="32"/>
      <c r="H376" s="29"/>
      <c r="K376" s="29"/>
    </row>
    <row r="377" spans="1:27" x14ac:dyDescent="0.45">
      <c r="D377" s="2" t="s">
        <v>544</v>
      </c>
      <c r="E377" s="1"/>
      <c r="F377" s="32"/>
      <c r="H377" s="29">
        <v>2.5</v>
      </c>
      <c r="I377" t="s">
        <v>545</v>
      </c>
      <c r="J377">
        <f>ROUND(H377/100*K371,5)</f>
        <v>0.30030000000000001</v>
      </c>
      <c r="K377" s="29"/>
    </row>
    <row r="378" spans="1:27" x14ac:dyDescent="0.45">
      <c r="D378" s="2" t="s">
        <v>543</v>
      </c>
      <c r="E378" s="1"/>
      <c r="F378" s="32"/>
      <c r="H378" s="29"/>
      <c r="K378" s="31">
        <f>SUM(J368:J377)</f>
        <v>71.839300000000009</v>
      </c>
    </row>
    <row r="379" spans="1:27" x14ac:dyDescent="0.45">
      <c r="D379" s="2" t="s">
        <v>546</v>
      </c>
      <c r="E379" s="1"/>
      <c r="F379" s="32"/>
      <c r="H379" s="29"/>
      <c r="K379" s="31">
        <f>SUM(K378:K378)</f>
        <v>71.839300000000009</v>
      </c>
    </row>
    <row r="380" spans="1:27" x14ac:dyDescent="0.45">
      <c r="D380" s="32"/>
      <c r="E380" s="32"/>
      <c r="F380" s="32"/>
    </row>
    <row r="381" spans="1:27" ht="45" customHeight="1" x14ac:dyDescent="0.45">
      <c r="A381" s="22"/>
      <c r="B381" s="22" t="s">
        <v>716</v>
      </c>
      <c r="C381" s="23" t="s">
        <v>17</v>
      </c>
      <c r="D381" s="52" t="s">
        <v>717</v>
      </c>
      <c r="E381" s="56"/>
      <c r="F381" s="56"/>
      <c r="G381" s="23"/>
      <c r="H381" s="24" t="s">
        <v>521</v>
      </c>
      <c r="I381" s="54">
        <v>5.8460000000000001</v>
      </c>
      <c r="J381" s="55"/>
      <c r="K381" s="25">
        <f>ROUND(K391,2)</f>
        <v>57.92</v>
      </c>
      <c r="L381" s="23"/>
      <c r="M381" s="23"/>
      <c r="N381" s="23"/>
      <c r="O381" s="23"/>
      <c r="P381" s="23"/>
      <c r="Q381" s="23"/>
      <c r="R381" s="23"/>
      <c r="S381" s="23"/>
      <c r="T381" s="23"/>
      <c r="U381" s="23"/>
      <c r="V381" s="23"/>
      <c r="W381" s="23"/>
      <c r="X381" s="23"/>
      <c r="Y381" s="23"/>
      <c r="Z381" s="23"/>
      <c r="AA381" s="23"/>
    </row>
    <row r="382" spans="1:27" x14ac:dyDescent="0.45">
      <c r="B382" s="18" t="s">
        <v>522</v>
      </c>
      <c r="D382" s="32"/>
      <c r="E382" s="32"/>
      <c r="F382" s="32"/>
    </row>
    <row r="383" spans="1:27" x14ac:dyDescent="0.45">
      <c r="B383" t="s">
        <v>718</v>
      </c>
      <c r="C383" t="s">
        <v>524</v>
      </c>
      <c r="D383" s="32" t="s">
        <v>719</v>
      </c>
      <c r="E383" s="3">
        <v>0.6</v>
      </c>
      <c r="F383" s="32" t="s">
        <v>526</v>
      </c>
      <c r="G383" t="s">
        <v>527</v>
      </c>
      <c r="H383" s="27">
        <v>19.97</v>
      </c>
      <c r="I383" t="s">
        <v>528</v>
      </c>
      <c r="J383" s="28">
        <f>ROUND(E383/I381* H383,5)</f>
        <v>2.0496099999999999</v>
      </c>
      <c r="K383" s="29"/>
    </row>
    <row r="384" spans="1:27" x14ac:dyDescent="0.45">
      <c r="D384" s="2" t="s">
        <v>529</v>
      </c>
      <c r="E384" s="1"/>
      <c r="F384" s="32"/>
      <c r="H384" s="29"/>
      <c r="K384" s="27">
        <f>SUM(J383:J383)</f>
        <v>2.0496099999999999</v>
      </c>
    </row>
    <row r="385" spans="1:27" x14ac:dyDescent="0.45">
      <c r="B385" s="18" t="s">
        <v>534</v>
      </c>
      <c r="D385" s="32"/>
      <c r="E385" s="1"/>
      <c r="F385" s="32"/>
      <c r="H385" s="29"/>
      <c r="K385" s="29"/>
    </row>
    <row r="386" spans="1:27" ht="57" x14ac:dyDescent="0.45">
      <c r="B386" t="s">
        <v>720</v>
      </c>
      <c r="C386" t="s">
        <v>17</v>
      </c>
      <c r="D386" s="32" t="s">
        <v>721</v>
      </c>
      <c r="E386" s="3">
        <v>1</v>
      </c>
      <c r="F386" s="32"/>
      <c r="G386" t="s">
        <v>527</v>
      </c>
      <c r="H386" s="27">
        <v>55.82</v>
      </c>
      <c r="I386" t="s">
        <v>528</v>
      </c>
      <c r="J386" s="28">
        <f>ROUND(E386* H386,5)</f>
        <v>55.82</v>
      </c>
      <c r="K386" s="29"/>
    </row>
    <row r="387" spans="1:27" x14ac:dyDescent="0.45">
      <c r="D387" s="2" t="s">
        <v>542</v>
      </c>
      <c r="E387" s="1"/>
      <c r="F387" s="32"/>
      <c r="H387" s="29"/>
      <c r="K387" s="27">
        <f>SUM(J386:J386)</f>
        <v>55.82</v>
      </c>
    </row>
    <row r="388" spans="1:27" x14ac:dyDescent="0.45">
      <c r="D388" s="32"/>
      <c r="E388" s="1"/>
      <c r="F388" s="32"/>
      <c r="H388" s="29"/>
      <c r="K388" s="29"/>
    </row>
    <row r="389" spans="1:27" x14ac:dyDescent="0.45">
      <c r="D389" s="2" t="s">
        <v>544</v>
      </c>
      <c r="E389" s="1"/>
      <c r="F389" s="32"/>
      <c r="H389" s="29">
        <v>2.5</v>
      </c>
      <c r="I389" t="s">
        <v>545</v>
      </c>
      <c r="J389">
        <f>ROUND(H389/100*K384,5)</f>
        <v>5.1240000000000001E-2</v>
      </c>
      <c r="K389" s="29"/>
    </row>
    <row r="390" spans="1:27" x14ac:dyDescent="0.45">
      <c r="D390" s="2" t="s">
        <v>543</v>
      </c>
      <c r="E390" s="1"/>
      <c r="F390" s="32"/>
      <c r="H390" s="29"/>
      <c r="K390" s="31">
        <f>SUM(J382:J389)</f>
        <v>57.920850000000002</v>
      </c>
    </row>
    <row r="391" spans="1:27" x14ac:dyDescent="0.45">
      <c r="D391" s="2" t="s">
        <v>546</v>
      </c>
      <c r="E391" s="1"/>
      <c r="F391" s="32"/>
      <c r="H391" s="29"/>
      <c r="K391" s="31">
        <f>SUM(K390:K390)</f>
        <v>57.920850000000002</v>
      </c>
    </row>
    <row r="392" spans="1:27" x14ac:dyDescent="0.45">
      <c r="D392" s="32"/>
      <c r="E392" s="32"/>
      <c r="F392" s="32"/>
    </row>
    <row r="393" spans="1:27" ht="45" customHeight="1" x14ac:dyDescent="0.45">
      <c r="A393" s="22"/>
      <c r="B393" s="22" t="s">
        <v>722</v>
      </c>
      <c r="C393" s="23" t="s">
        <v>113</v>
      </c>
      <c r="D393" s="52" t="s">
        <v>723</v>
      </c>
      <c r="E393" s="56"/>
      <c r="F393" s="56"/>
      <c r="G393" s="23"/>
      <c r="H393" s="24" t="s">
        <v>521</v>
      </c>
      <c r="I393" s="54">
        <v>1</v>
      </c>
      <c r="J393" s="55"/>
      <c r="K393" s="25">
        <f>ROUND(K404,2)</f>
        <v>33.840000000000003</v>
      </c>
      <c r="L393" s="23"/>
      <c r="M393" s="23"/>
      <c r="N393" s="23"/>
      <c r="O393" s="23"/>
      <c r="P393" s="23"/>
      <c r="Q393" s="23"/>
      <c r="R393" s="23"/>
      <c r="S393" s="23"/>
      <c r="T393" s="23"/>
      <c r="U393" s="23"/>
      <c r="V393" s="23"/>
      <c r="W393" s="23"/>
      <c r="X393" s="23"/>
      <c r="Y393" s="23"/>
      <c r="Z393" s="23"/>
      <c r="AA393" s="23"/>
    </row>
    <row r="394" spans="1:27" x14ac:dyDescent="0.45">
      <c r="B394" s="18" t="s">
        <v>522</v>
      </c>
      <c r="D394" s="32"/>
      <c r="E394" s="32"/>
      <c r="F394" s="32"/>
    </row>
    <row r="395" spans="1:27" x14ac:dyDescent="0.45">
      <c r="B395" t="s">
        <v>724</v>
      </c>
      <c r="C395" t="s">
        <v>524</v>
      </c>
      <c r="D395" s="32" t="s">
        <v>725</v>
      </c>
      <c r="E395" s="3">
        <v>0.18</v>
      </c>
      <c r="F395" s="32" t="s">
        <v>526</v>
      </c>
      <c r="G395" t="s">
        <v>527</v>
      </c>
      <c r="H395" s="27">
        <v>19.05</v>
      </c>
      <c r="I395" t="s">
        <v>528</v>
      </c>
      <c r="J395" s="28">
        <f>ROUND(E395/I393* H395,5)</f>
        <v>3.4289999999999998</v>
      </c>
      <c r="K395" s="29"/>
    </row>
    <row r="396" spans="1:27" x14ac:dyDescent="0.45">
      <c r="B396" t="s">
        <v>726</v>
      </c>
      <c r="C396" t="s">
        <v>524</v>
      </c>
      <c r="D396" s="32" t="s">
        <v>727</v>
      </c>
      <c r="E396" s="3">
        <v>0.36</v>
      </c>
      <c r="F396" s="32" t="s">
        <v>526</v>
      </c>
      <c r="G396" t="s">
        <v>527</v>
      </c>
      <c r="H396" s="27">
        <v>22.24</v>
      </c>
      <c r="I396" t="s">
        <v>528</v>
      </c>
      <c r="J396" s="28">
        <f>ROUND(E396/I393* H396,5)</f>
        <v>8.0063999999999993</v>
      </c>
      <c r="K396" s="29"/>
    </row>
    <row r="397" spans="1:27" x14ac:dyDescent="0.45">
      <c r="D397" s="2" t="s">
        <v>529</v>
      </c>
      <c r="E397" s="1"/>
      <c r="F397" s="32"/>
      <c r="H397" s="29"/>
      <c r="K397" s="27">
        <f>SUM(J395:J396)</f>
        <v>11.4354</v>
      </c>
    </row>
    <row r="398" spans="1:27" x14ac:dyDescent="0.45">
      <c r="B398" s="18" t="s">
        <v>534</v>
      </c>
      <c r="D398" s="32"/>
      <c r="E398" s="1"/>
      <c r="F398" s="32"/>
      <c r="H398" s="29"/>
      <c r="K398" s="29"/>
    </row>
    <row r="399" spans="1:27" x14ac:dyDescent="0.45">
      <c r="B399" t="s">
        <v>728</v>
      </c>
      <c r="C399" t="s">
        <v>28</v>
      </c>
      <c r="D399" s="32" t="s">
        <v>729</v>
      </c>
      <c r="E399" s="3">
        <v>1</v>
      </c>
      <c r="F399" s="32"/>
      <c r="G399" t="s">
        <v>527</v>
      </c>
      <c r="H399" s="27">
        <v>0.17</v>
      </c>
      <c r="I399" t="s">
        <v>528</v>
      </c>
      <c r="J399" s="28">
        <f>ROUND(E399* H399,5)</f>
        <v>0.17</v>
      </c>
      <c r="K399" s="29"/>
    </row>
    <row r="400" spans="1:27" x14ac:dyDescent="0.45">
      <c r="B400" t="s">
        <v>730</v>
      </c>
      <c r="C400" t="s">
        <v>28</v>
      </c>
      <c r="D400" s="32" t="s">
        <v>731</v>
      </c>
      <c r="E400" s="3">
        <v>1</v>
      </c>
      <c r="F400" s="32"/>
      <c r="G400" t="s">
        <v>527</v>
      </c>
      <c r="H400" s="27">
        <v>11.33</v>
      </c>
      <c r="I400" t="s">
        <v>528</v>
      </c>
      <c r="J400" s="28">
        <f>ROUND(E400* H400,5)</f>
        <v>11.33</v>
      </c>
      <c r="K400" s="29"/>
    </row>
    <row r="401" spans="1:27" ht="28.5" x14ac:dyDescent="0.45">
      <c r="B401" t="s">
        <v>732</v>
      </c>
      <c r="C401" t="s">
        <v>113</v>
      </c>
      <c r="D401" s="32" t="s">
        <v>733</v>
      </c>
      <c r="E401" s="3">
        <v>1.25</v>
      </c>
      <c r="F401" s="32"/>
      <c r="G401" t="s">
        <v>527</v>
      </c>
      <c r="H401" s="27">
        <v>8.7200000000000006</v>
      </c>
      <c r="I401" t="s">
        <v>528</v>
      </c>
      <c r="J401" s="28">
        <f>ROUND(E401* H401,5)</f>
        <v>10.9</v>
      </c>
      <c r="K401" s="29"/>
    </row>
    <row r="402" spans="1:27" x14ac:dyDescent="0.45">
      <c r="D402" s="2" t="s">
        <v>542</v>
      </c>
      <c r="E402" s="1"/>
      <c r="F402" s="32"/>
      <c r="H402" s="29"/>
      <c r="K402" s="27">
        <f>SUM(J399:J401)</f>
        <v>22.4</v>
      </c>
    </row>
    <row r="403" spans="1:27" x14ac:dyDescent="0.45">
      <c r="D403" s="2" t="s">
        <v>543</v>
      </c>
      <c r="E403" s="1"/>
      <c r="F403" s="32"/>
      <c r="H403" s="29"/>
      <c r="K403" s="31">
        <f>SUM(J394:J402)</f>
        <v>33.8354</v>
      </c>
    </row>
    <row r="404" spans="1:27" x14ac:dyDescent="0.45">
      <c r="D404" s="2" t="s">
        <v>546</v>
      </c>
      <c r="E404" s="1"/>
      <c r="F404" s="32"/>
      <c r="H404" s="29"/>
      <c r="K404" s="31">
        <f>SUM(K403:K403)</f>
        <v>33.8354</v>
      </c>
    </row>
    <row r="405" spans="1:27" x14ac:dyDescent="0.45">
      <c r="D405" s="32"/>
      <c r="E405" s="32"/>
      <c r="F405" s="32"/>
    </row>
    <row r="406" spans="1:27" ht="45" customHeight="1" x14ac:dyDescent="0.45">
      <c r="A406" s="22"/>
      <c r="B406" s="22" t="s">
        <v>734</v>
      </c>
      <c r="C406" s="23" t="s">
        <v>113</v>
      </c>
      <c r="D406" s="52" t="s">
        <v>735</v>
      </c>
      <c r="E406" s="56"/>
      <c r="F406" s="56"/>
      <c r="G406" s="23"/>
      <c r="H406" s="24" t="s">
        <v>521</v>
      </c>
      <c r="I406" s="54">
        <v>1</v>
      </c>
      <c r="J406" s="55"/>
      <c r="K406" s="25">
        <f>ROUND(K422,2)</f>
        <v>24.33</v>
      </c>
      <c r="L406" s="23"/>
      <c r="M406" s="23"/>
      <c r="N406" s="23"/>
      <c r="O406" s="23"/>
      <c r="P406" s="23"/>
      <c r="Q406" s="23"/>
      <c r="R406" s="23"/>
      <c r="S406" s="23"/>
      <c r="T406" s="23"/>
      <c r="U406" s="23"/>
      <c r="V406" s="23"/>
      <c r="W406" s="23"/>
      <c r="X406" s="23"/>
      <c r="Y406" s="23"/>
      <c r="Z406" s="23"/>
      <c r="AA406" s="23"/>
    </row>
    <row r="407" spans="1:27" x14ac:dyDescent="0.45">
      <c r="B407" s="18" t="s">
        <v>522</v>
      </c>
      <c r="D407" s="32"/>
      <c r="E407" s="32"/>
      <c r="F407" s="32"/>
    </row>
    <row r="408" spans="1:27" x14ac:dyDescent="0.45">
      <c r="B408" t="s">
        <v>683</v>
      </c>
      <c r="C408" t="s">
        <v>524</v>
      </c>
      <c r="D408" s="32" t="s">
        <v>684</v>
      </c>
      <c r="E408" s="3">
        <v>0.1</v>
      </c>
      <c r="F408" s="32" t="s">
        <v>526</v>
      </c>
      <c r="G408" t="s">
        <v>527</v>
      </c>
      <c r="H408" s="27">
        <v>22.33</v>
      </c>
      <c r="I408" t="s">
        <v>528</v>
      </c>
      <c r="J408" s="28">
        <f>ROUND(E408/I406* H408,5)</f>
        <v>2.2330000000000001</v>
      </c>
      <c r="K408" s="29"/>
    </row>
    <row r="409" spans="1:27" x14ac:dyDescent="0.45">
      <c r="B409" t="s">
        <v>553</v>
      </c>
      <c r="C409" t="s">
        <v>524</v>
      </c>
      <c r="D409" s="32" t="s">
        <v>554</v>
      </c>
      <c r="E409" s="3">
        <v>0.2</v>
      </c>
      <c r="F409" s="32" t="s">
        <v>526</v>
      </c>
      <c r="G409" t="s">
        <v>527</v>
      </c>
      <c r="H409" s="27">
        <v>24.5</v>
      </c>
      <c r="I409" t="s">
        <v>528</v>
      </c>
      <c r="J409" s="28">
        <f>ROUND(E409/I406* H409,5)</f>
        <v>4.9000000000000004</v>
      </c>
      <c r="K409" s="29"/>
    </row>
    <row r="410" spans="1:27" x14ac:dyDescent="0.45">
      <c r="B410" t="s">
        <v>555</v>
      </c>
      <c r="C410" t="s">
        <v>524</v>
      </c>
      <c r="D410" s="32" t="s">
        <v>556</v>
      </c>
      <c r="E410" s="3">
        <v>0.2</v>
      </c>
      <c r="F410" s="32" t="s">
        <v>526</v>
      </c>
      <c r="G410" t="s">
        <v>527</v>
      </c>
      <c r="H410" s="27">
        <v>21.75</v>
      </c>
      <c r="I410" t="s">
        <v>528</v>
      </c>
      <c r="J410" s="28">
        <f>ROUND(E410/I406* H410,5)</f>
        <v>4.3499999999999996</v>
      </c>
      <c r="K410" s="29"/>
    </row>
    <row r="411" spans="1:27" x14ac:dyDescent="0.45">
      <c r="B411" t="s">
        <v>588</v>
      </c>
      <c r="C411" t="s">
        <v>524</v>
      </c>
      <c r="D411" s="32" t="s">
        <v>589</v>
      </c>
      <c r="E411" s="3">
        <v>0.1</v>
      </c>
      <c r="F411" s="32" t="s">
        <v>526</v>
      </c>
      <c r="G411" t="s">
        <v>527</v>
      </c>
      <c r="H411" s="27">
        <v>18.64</v>
      </c>
      <c r="I411" t="s">
        <v>528</v>
      </c>
      <c r="J411" s="28">
        <f>ROUND(E411/I406* H411,5)</f>
        <v>1.8640000000000001</v>
      </c>
      <c r="K411" s="29"/>
    </row>
    <row r="412" spans="1:27" x14ac:dyDescent="0.45">
      <c r="D412" s="2" t="s">
        <v>529</v>
      </c>
      <c r="E412" s="1"/>
      <c r="F412" s="32"/>
      <c r="H412" s="29"/>
      <c r="K412" s="27">
        <f>SUM(J408:J411)</f>
        <v>13.347000000000001</v>
      </c>
    </row>
    <row r="413" spans="1:27" x14ac:dyDescent="0.45">
      <c r="B413" s="18" t="s">
        <v>534</v>
      </c>
      <c r="D413" s="32"/>
      <c r="E413" s="1"/>
      <c r="F413" s="32"/>
      <c r="H413" s="29"/>
      <c r="K413" s="29"/>
    </row>
    <row r="414" spans="1:27" x14ac:dyDescent="0.45">
      <c r="B414" t="s">
        <v>582</v>
      </c>
      <c r="C414" t="s">
        <v>28</v>
      </c>
      <c r="D414" s="32" t="s">
        <v>583</v>
      </c>
      <c r="E414" s="3">
        <v>1</v>
      </c>
      <c r="F414" s="32"/>
      <c r="G414" t="s">
        <v>527</v>
      </c>
      <c r="H414" s="27">
        <v>0.19</v>
      </c>
      <c r="I414" t="s">
        <v>528</v>
      </c>
      <c r="J414" s="28">
        <f>ROUND(E414* H414,5)</f>
        <v>0.19</v>
      </c>
      <c r="K414" s="29"/>
    </row>
    <row r="415" spans="1:27" x14ac:dyDescent="0.45">
      <c r="B415" t="s">
        <v>580</v>
      </c>
      <c r="C415" t="s">
        <v>28</v>
      </c>
      <c r="D415" s="32" t="s">
        <v>581</v>
      </c>
      <c r="E415" s="3">
        <v>0.33</v>
      </c>
      <c r="F415" s="32"/>
      <c r="G415" t="s">
        <v>527</v>
      </c>
      <c r="H415" s="27">
        <v>12.09</v>
      </c>
      <c r="I415" t="s">
        <v>528</v>
      </c>
      <c r="J415" s="28">
        <f>ROUND(E415* H415,5)</f>
        <v>3.9897</v>
      </c>
      <c r="K415" s="29"/>
    </row>
    <row r="416" spans="1:27" ht="28.5" x14ac:dyDescent="0.45">
      <c r="B416" t="s">
        <v>736</v>
      </c>
      <c r="C416" t="s">
        <v>113</v>
      </c>
      <c r="D416" s="32" t="s">
        <v>737</v>
      </c>
      <c r="E416" s="3">
        <v>1.2</v>
      </c>
      <c r="F416" s="32"/>
      <c r="G416" t="s">
        <v>527</v>
      </c>
      <c r="H416" s="27">
        <v>3.85</v>
      </c>
      <c r="I416" t="s">
        <v>528</v>
      </c>
      <c r="J416" s="28">
        <f>ROUND(E416* H416,5)</f>
        <v>4.62</v>
      </c>
      <c r="K416" s="29"/>
    </row>
    <row r="417" spans="1:27" x14ac:dyDescent="0.45">
      <c r="B417" t="s">
        <v>738</v>
      </c>
      <c r="C417" t="s">
        <v>538</v>
      </c>
      <c r="D417" s="32" t="s">
        <v>739</v>
      </c>
      <c r="E417" s="3">
        <v>0.17119999999999999</v>
      </c>
      <c r="F417" s="32"/>
      <c r="G417" t="s">
        <v>527</v>
      </c>
      <c r="H417" s="27">
        <v>11.6</v>
      </c>
      <c r="I417" t="s">
        <v>528</v>
      </c>
      <c r="J417" s="28">
        <f>ROUND(E417* H417,5)</f>
        <v>1.9859199999999999</v>
      </c>
      <c r="K417" s="29"/>
    </row>
    <row r="418" spans="1:27" x14ac:dyDescent="0.45">
      <c r="D418" s="2" t="s">
        <v>542</v>
      </c>
      <c r="E418" s="1"/>
      <c r="F418" s="32"/>
      <c r="H418" s="29"/>
      <c r="K418" s="27">
        <f>SUM(J414:J417)</f>
        <v>10.785620000000002</v>
      </c>
    </row>
    <row r="419" spans="1:27" x14ac:dyDescent="0.45">
      <c r="D419" s="32"/>
      <c r="E419" s="1"/>
      <c r="F419" s="32"/>
      <c r="H419" s="29"/>
      <c r="K419" s="29"/>
    </row>
    <row r="420" spans="1:27" x14ac:dyDescent="0.45">
      <c r="D420" s="2" t="s">
        <v>544</v>
      </c>
      <c r="E420" s="1"/>
      <c r="F420" s="32"/>
      <c r="H420" s="29">
        <v>1.5</v>
      </c>
      <c r="I420" t="s">
        <v>545</v>
      </c>
      <c r="J420">
        <f>ROUND(H420/100*K412,5)</f>
        <v>0.20021</v>
      </c>
      <c r="K420" s="29"/>
    </row>
    <row r="421" spans="1:27" x14ac:dyDescent="0.45">
      <c r="D421" s="2" t="s">
        <v>543</v>
      </c>
      <c r="E421" s="1"/>
      <c r="F421" s="32"/>
      <c r="H421" s="29"/>
      <c r="K421" s="31">
        <f>SUM(J407:J420)</f>
        <v>24.332830000000001</v>
      </c>
    </row>
    <row r="422" spans="1:27" x14ac:dyDescent="0.45">
      <c r="D422" s="2" t="s">
        <v>546</v>
      </c>
      <c r="E422" s="1"/>
      <c r="F422" s="32"/>
      <c r="H422" s="29"/>
      <c r="K422" s="31">
        <f>SUM(K421:K421)</f>
        <v>24.332830000000001</v>
      </c>
    </row>
    <row r="423" spans="1:27" x14ac:dyDescent="0.45">
      <c r="D423" s="32"/>
      <c r="E423" s="32"/>
      <c r="F423" s="32"/>
    </row>
    <row r="424" spans="1:27" ht="45" customHeight="1" x14ac:dyDescent="0.45">
      <c r="A424" s="22"/>
      <c r="B424" s="22" t="s">
        <v>740</v>
      </c>
      <c r="C424" s="23" t="s">
        <v>113</v>
      </c>
      <c r="D424" s="52" t="s">
        <v>741</v>
      </c>
      <c r="E424" s="56"/>
      <c r="F424" s="56"/>
      <c r="G424" s="23"/>
      <c r="H424" s="24" t="s">
        <v>521</v>
      </c>
      <c r="I424" s="54">
        <v>1</v>
      </c>
      <c r="J424" s="55"/>
      <c r="K424" s="25">
        <f>ROUND(K441,2)</f>
        <v>38.01</v>
      </c>
      <c r="L424" s="23"/>
      <c r="M424" s="23"/>
      <c r="N424" s="23"/>
      <c r="O424" s="23"/>
      <c r="P424" s="23"/>
      <c r="Q424" s="23"/>
      <c r="R424" s="23"/>
      <c r="S424" s="23"/>
      <c r="T424" s="23"/>
      <c r="U424" s="23"/>
      <c r="V424" s="23"/>
      <c r="W424" s="23"/>
      <c r="X424" s="23"/>
      <c r="Y424" s="23"/>
      <c r="Z424" s="23"/>
      <c r="AA424" s="23"/>
    </row>
    <row r="425" spans="1:27" x14ac:dyDescent="0.45">
      <c r="B425" s="18" t="s">
        <v>522</v>
      </c>
      <c r="D425" s="32"/>
      <c r="E425" s="32"/>
      <c r="F425" s="32"/>
    </row>
    <row r="426" spans="1:27" x14ac:dyDescent="0.45">
      <c r="B426" t="s">
        <v>683</v>
      </c>
      <c r="C426" t="s">
        <v>524</v>
      </c>
      <c r="D426" s="32" t="s">
        <v>684</v>
      </c>
      <c r="E426" s="3">
        <v>0.19</v>
      </c>
      <c r="F426" s="32" t="s">
        <v>526</v>
      </c>
      <c r="G426" t="s">
        <v>527</v>
      </c>
      <c r="H426" s="27">
        <v>22.33</v>
      </c>
      <c r="I426" t="s">
        <v>528</v>
      </c>
      <c r="J426" s="28">
        <f>ROUND(E426/I424* H426,5)</f>
        <v>4.2427000000000001</v>
      </c>
      <c r="K426" s="29"/>
    </row>
    <row r="427" spans="1:27" x14ac:dyDescent="0.45">
      <c r="B427" t="s">
        <v>588</v>
      </c>
      <c r="C427" t="s">
        <v>524</v>
      </c>
      <c r="D427" s="32" t="s">
        <v>589</v>
      </c>
      <c r="E427" s="3">
        <v>0.19</v>
      </c>
      <c r="F427" s="32" t="s">
        <v>526</v>
      </c>
      <c r="G427" t="s">
        <v>527</v>
      </c>
      <c r="H427" s="27">
        <v>18.64</v>
      </c>
      <c r="I427" t="s">
        <v>528</v>
      </c>
      <c r="J427" s="28">
        <f>ROUND(E427/I424* H427,5)</f>
        <v>3.5415999999999999</v>
      </c>
      <c r="K427" s="29"/>
    </row>
    <row r="428" spans="1:27" x14ac:dyDescent="0.45">
      <c r="B428" t="s">
        <v>553</v>
      </c>
      <c r="C428" t="s">
        <v>524</v>
      </c>
      <c r="D428" s="32" t="s">
        <v>554</v>
      </c>
      <c r="E428" s="3">
        <v>0.2</v>
      </c>
      <c r="F428" s="32" t="s">
        <v>526</v>
      </c>
      <c r="G428" t="s">
        <v>527</v>
      </c>
      <c r="H428" s="27">
        <v>24.5</v>
      </c>
      <c r="I428" t="s">
        <v>528</v>
      </c>
      <c r="J428" s="28">
        <f>ROUND(E428/I424* H428,5)</f>
        <v>4.9000000000000004</v>
      </c>
      <c r="K428" s="29"/>
    </row>
    <row r="429" spans="1:27" x14ac:dyDescent="0.45">
      <c r="B429" t="s">
        <v>555</v>
      </c>
      <c r="C429" t="s">
        <v>524</v>
      </c>
      <c r="D429" s="32" t="s">
        <v>556</v>
      </c>
      <c r="E429" s="3">
        <v>0.2</v>
      </c>
      <c r="F429" s="32" t="s">
        <v>526</v>
      </c>
      <c r="G429" t="s">
        <v>527</v>
      </c>
      <c r="H429" s="27">
        <v>21.75</v>
      </c>
      <c r="I429" t="s">
        <v>528</v>
      </c>
      <c r="J429" s="28">
        <f>ROUND(E429/I424* H429,5)</f>
        <v>4.3499999999999996</v>
      </c>
      <c r="K429" s="29"/>
    </row>
    <row r="430" spans="1:27" x14ac:dyDescent="0.45">
      <c r="D430" s="2" t="s">
        <v>529</v>
      </c>
      <c r="E430" s="1"/>
      <c r="F430" s="32"/>
      <c r="H430" s="29"/>
      <c r="K430" s="27">
        <f>SUM(J426:J429)</f>
        <v>17.034300000000002</v>
      </c>
    </row>
    <row r="431" spans="1:27" x14ac:dyDescent="0.45">
      <c r="B431" s="18" t="s">
        <v>534</v>
      </c>
      <c r="D431" s="32"/>
      <c r="E431" s="1"/>
      <c r="F431" s="32"/>
      <c r="H431" s="29"/>
      <c r="K431" s="29"/>
    </row>
    <row r="432" spans="1:27" x14ac:dyDescent="0.45">
      <c r="B432" t="s">
        <v>742</v>
      </c>
      <c r="C432" t="s">
        <v>28</v>
      </c>
      <c r="D432" s="32" t="s">
        <v>743</v>
      </c>
      <c r="E432" s="3">
        <v>1</v>
      </c>
      <c r="F432" s="32"/>
      <c r="G432" t="s">
        <v>527</v>
      </c>
      <c r="H432" s="27">
        <v>0.32</v>
      </c>
      <c r="I432" t="s">
        <v>528</v>
      </c>
      <c r="J432" s="28">
        <f>ROUND(E432* H432,5)</f>
        <v>0.32</v>
      </c>
      <c r="K432" s="29"/>
    </row>
    <row r="433" spans="1:27" x14ac:dyDescent="0.45">
      <c r="B433" t="s">
        <v>744</v>
      </c>
      <c r="C433" t="s">
        <v>28</v>
      </c>
      <c r="D433" s="32" t="s">
        <v>745</v>
      </c>
      <c r="E433" s="3">
        <v>0.33</v>
      </c>
      <c r="F433" s="32"/>
      <c r="G433" t="s">
        <v>527</v>
      </c>
      <c r="H433" s="27">
        <v>21.13</v>
      </c>
      <c r="I433" t="s">
        <v>528</v>
      </c>
      <c r="J433" s="28">
        <f>ROUND(E433* H433,5)</f>
        <v>6.9729000000000001</v>
      </c>
      <c r="K433" s="29"/>
    </row>
    <row r="434" spans="1:27" x14ac:dyDescent="0.45">
      <c r="B434" t="s">
        <v>738</v>
      </c>
      <c r="C434" t="s">
        <v>538</v>
      </c>
      <c r="D434" s="32" t="s">
        <v>739</v>
      </c>
      <c r="E434" s="3">
        <v>0.182</v>
      </c>
      <c r="F434" s="32"/>
      <c r="G434" t="s">
        <v>527</v>
      </c>
      <c r="H434" s="27">
        <v>11.6</v>
      </c>
      <c r="I434" t="s">
        <v>528</v>
      </c>
      <c r="J434" s="28">
        <f>ROUND(E434* H434,5)</f>
        <v>2.1112000000000002</v>
      </c>
      <c r="K434" s="29"/>
    </row>
    <row r="435" spans="1:27" ht="42.75" x14ac:dyDescent="0.45">
      <c r="B435" t="s">
        <v>746</v>
      </c>
      <c r="C435" t="s">
        <v>113</v>
      </c>
      <c r="D435" s="32" t="s">
        <v>747</v>
      </c>
      <c r="E435" s="3">
        <v>1.25</v>
      </c>
      <c r="F435" s="32"/>
      <c r="G435" t="s">
        <v>527</v>
      </c>
      <c r="H435" s="27">
        <v>5.32</v>
      </c>
      <c r="I435" t="s">
        <v>528</v>
      </c>
      <c r="J435" s="28">
        <f>ROUND(E435* H435,5)</f>
        <v>6.65</v>
      </c>
      <c r="K435" s="29"/>
    </row>
    <row r="436" spans="1:27" ht="28.5" x14ac:dyDescent="0.45">
      <c r="B436" t="s">
        <v>748</v>
      </c>
      <c r="C436" t="s">
        <v>500</v>
      </c>
      <c r="D436" s="32" t="s">
        <v>749</v>
      </c>
      <c r="E436" s="3">
        <v>0.11</v>
      </c>
      <c r="F436" s="32"/>
      <c r="G436" t="s">
        <v>527</v>
      </c>
      <c r="H436" s="27">
        <v>42.39</v>
      </c>
      <c r="I436" t="s">
        <v>528</v>
      </c>
      <c r="J436" s="28">
        <f>ROUND(E436* H436,5)</f>
        <v>4.6628999999999996</v>
      </c>
      <c r="K436" s="29"/>
    </row>
    <row r="437" spans="1:27" x14ac:dyDescent="0.45">
      <c r="D437" s="2" t="s">
        <v>542</v>
      </c>
      <c r="E437" s="1"/>
      <c r="F437" s="32"/>
      <c r="H437" s="29"/>
      <c r="K437" s="27">
        <f>SUM(J432:J436)</f>
        <v>20.716999999999999</v>
      </c>
    </row>
    <row r="438" spans="1:27" x14ac:dyDescent="0.45">
      <c r="D438" s="32"/>
      <c r="E438" s="1"/>
      <c r="F438" s="32"/>
      <c r="H438" s="29"/>
      <c r="K438" s="29"/>
    </row>
    <row r="439" spans="1:27" x14ac:dyDescent="0.45">
      <c r="D439" s="2" t="s">
        <v>544</v>
      </c>
      <c r="E439" s="1"/>
      <c r="F439" s="32"/>
      <c r="H439" s="29">
        <v>1.5</v>
      </c>
      <c r="I439" t="s">
        <v>545</v>
      </c>
      <c r="J439">
        <f>ROUND(H439/100*K430,5)</f>
        <v>0.25551000000000001</v>
      </c>
      <c r="K439" s="29"/>
    </row>
    <row r="440" spans="1:27" x14ac:dyDescent="0.45">
      <c r="D440" s="2" t="s">
        <v>543</v>
      </c>
      <c r="E440" s="1"/>
      <c r="F440" s="32"/>
      <c r="H440" s="29"/>
      <c r="K440" s="31">
        <f>SUM(J425:J439)</f>
        <v>38.006810000000002</v>
      </c>
    </row>
    <row r="441" spans="1:27" x14ac:dyDescent="0.45">
      <c r="D441" s="2" t="s">
        <v>546</v>
      </c>
      <c r="E441" s="1"/>
      <c r="F441" s="32"/>
      <c r="H441" s="29"/>
      <c r="K441" s="31">
        <f>SUM(K440:K440)</f>
        <v>38.006810000000002</v>
      </c>
    </row>
    <row r="442" spans="1:27" x14ac:dyDescent="0.45">
      <c r="D442" s="32"/>
      <c r="E442" s="32"/>
      <c r="F442" s="32"/>
    </row>
    <row r="443" spans="1:27" ht="45" customHeight="1" x14ac:dyDescent="0.45">
      <c r="A443" s="22"/>
      <c r="B443" s="22" t="s">
        <v>750</v>
      </c>
      <c r="C443" s="23" t="s">
        <v>28</v>
      </c>
      <c r="D443" s="52" t="s">
        <v>751</v>
      </c>
      <c r="E443" s="56"/>
      <c r="F443" s="56"/>
      <c r="G443" s="23"/>
      <c r="H443" s="24" t="s">
        <v>521</v>
      </c>
      <c r="I443" s="54">
        <v>1</v>
      </c>
      <c r="J443" s="55"/>
      <c r="K443" s="25">
        <f>ROUND(K455,2)</f>
        <v>12.45</v>
      </c>
      <c r="L443" s="23"/>
      <c r="M443" s="23"/>
      <c r="N443" s="23"/>
      <c r="O443" s="23"/>
      <c r="P443" s="23"/>
      <c r="Q443" s="23"/>
      <c r="R443" s="23"/>
      <c r="S443" s="23"/>
      <c r="T443" s="23"/>
      <c r="U443" s="23"/>
      <c r="V443" s="23"/>
      <c r="W443" s="23"/>
      <c r="X443" s="23"/>
      <c r="Y443" s="23"/>
      <c r="Z443" s="23"/>
      <c r="AA443" s="23"/>
    </row>
    <row r="444" spans="1:27" x14ac:dyDescent="0.45">
      <c r="B444" s="18" t="s">
        <v>522</v>
      </c>
      <c r="D444" s="32"/>
      <c r="E444" s="32"/>
      <c r="F444" s="32"/>
    </row>
    <row r="445" spans="1:27" x14ac:dyDescent="0.45">
      <c r="B445" t="s">
        <v>752</v>
      </c>
      <c r="C445" t="s">
        <v>524</v>
      </c>
      <c r="D445" s="32" t="s">
        <v>753</v>
      </c>
      <c r="E445" s="3">
        <v>0.3</v>
      </c>
      <c r="F445" s="32" t="s">
        <v>526</v>
      </c>
      <c r="G445" t="s">
        <v>527</v>
      </c>
      <c r="H445" s="27">
        <v>25.32</v>
      </c>
      <c r="I445" t="s">
        <v>528</v>
      </c>
      <c r="J445" s="28">
        <f>ROUND(E445/I443* H445,5)</f>
        <v>7.5960000000000001</v>
      </c>
      <c r="K445" s="29"/>
    </row>
    <row r="446" spans="1:27" x14ac:dyDescent="0.45">
      <c r="B446" t="s">
        <v>754</v>
      </c>
      <c r="C446" t="s">
        <v>524</v>
      </c>
      <c r="D446" s="32" t="s">
        <v>755</v>
      </c>
      <c r="E446" s="3">
        <v>0.15</v>
      </c>
      <c r="F446" s="32" t="s">
        <v>526</v>
      </c>
      <c r="G446" t="s">
        <v>527</v>
      </c>
      <c r="H446" s="27">
        <v>21.72</v>
      </c>
      <c r="I446" t="s">
        <v>528</v>
      </c>
      <c r="J446" s="28">
        <f>ROUND(E446/I443* H446,5)</f>
        <v>3.258</v>
      </c>
      <c r="K446" s="29"/>
    </row>
    <row r="447" spans="1:27" x14ac:dyDescent="0.45">
      <c r="D447" s="2" t="s">
        <v>529</v>
      </c>
      <c r="E447" s="1"/>
      <c r="F447" s="32"/>
      <c r="H447" s="29"/>
      <c r="K447" s="27">
        <f>SUM(J445:J446)</f>
        <v>10.853999999999999</v>
      </c>
    </row>
    <row r="448" spans="1:27" x14ac:dyDescent="0.45">
      <c r="B448" s="18" t="s">
        <v>534</v>
      </c>
      <c r="D448" s="32"/>
      <c r="E448" s="1"/>
      <c r="F448" s="32"/>
      <c r="H448" s="29"/>
      <c r="K448" s="29"/>
    </row>
    <row r="449" spans="1:27" ht="28.5" x14ac:dyDescent="0.45">
      <c r="B449" t="s">
        <v>756</v>
      </c>
      <c r="C449" t="s">
        <v>28</v>
      </c>
      <c r="D449" s="32" t="s">
        <v>757</v>
      </c>
      <c r="E449" s="3">
        <v>1</v>
      </c>
      <c r="F449" s="32"/>
      <c r="G449" t="s">
        <v>527</v>
      </c>
      <c r="H449" s="27">
        <v>1.21</v>
      </c>
      <c r="I449" t="s">
        <v>528</v>
      </c>
      <c r="J449" s="28">
        <f>ROUND(E449* H449,5)</f>
        <v>1.21</v>
      </c>
      <c r="K449" s="29"/>
    </row>
    <row r="450" spans="1:27" x14ac:dyDescent="0.45">
      <c r="B450" t="s">
        <v>758</v>
      </c>
      <c r="C450" t="s">
        <v>28</v>
      </c>
      <c r="D450" s="32" t="s">
        <v>759</v>
      </c>
      <c r="E450" s="3">
        <v>1</v>
      </c>
      <c r="F450" s="32"/>
      <c r="G450" t="s">
        <v>527</v>
      </c>
      <c r="H450" s="27">
        <v>0.22</v>
      </c>
      <c r="I450" t="s">
        <v>528</v>
      </c>
      <c r="J450" s="28">
        <f>ROUND(E450* H450,5)</f>
        <v>0.22</v>
      </c>
      <c r="K450" s="29"/>
    </row>
    <row r="451" spans="1:27" x14ac:dyDescent="0.45">
      <c r="D451" s="2" t="s">
        <v>542</v>
      </c>
      <c r="E451" s="1"/>
      <c r="F451" s="32"/>
      <c r="H451" s="29"/>
      <c r="K451" s="27">
        <f>SUM(J449:J450)</f>
        <v>1.43</v>
      </c>
    </row>
    <row r="452" spans="1:27" x14ac:dyDescent="0.45">
      <c r="D452" s="32"/>
      <c r="E452" s="1"/>
      <c r="F452" s="32"/>
      <c r="H452" s="29"/>
      <c r="K452" s="29"/>
    </row>
    <row r="453" spans="1:27" x14ac:dyDescent="0.45">
      <c r="D453" s="2" t="s">
        <v>544</v>
      </c>
      <c r="E453" s="1"/>
      <c r="F453" s="32"/>
      <c r="H453" s="29">
        <v>1.5</v>
      </c>
      <c r="I453" t="s">
        <v>545</v>
      </c>
      <c r="J453">
        <f>ROUND(H453/100*K447,5)</f>
        <v>0.16281000000000001</v>
      </c>
      <c r="K453" s="29"/>
    </row>
    <row r="454" spans="1:27" x14ac:dyDescent="0.45">
      <c r="D454" s="2" t="s">
        <v>543</v>
      </c>
      <c r="E454" s="1"/>
      <c r="F454" s="32"/>
      <c r="H454" s="29"/>
      <c r="K454" s="31">
        <f>SUM(J444:J453)</f>
        <v>12.446810000000001</v>
      </c>
    </row>
    <row r="455" spans="1:27" x14ac:dyDescent="0.45">
      <c r="D455" s="2" t="s">
        <v>546</v>
      </c>
      <c r="E455" s="1"/>
      <c r="F455" s="32"/>
      <c r="H455" s="29"/>
      <c r="K455" s="31">
        <f>SUM(K454:K454)</f>
        <v>12.446810000000001</v>
      </c>
    </row>
    <row r="456" spans="1:27" x14ac:dyDescent="0.45">
      <c r="D456" s="32"/>
      <c r="E456" s="32"/>
      <c r="F456" s="32"/>
    </row>
    <row r="457" spans="1:27" ht="45" customHeight="1" x14ac:dyDescent="0.45">
      <c r="A457" s="22"/>
      <c r="B457" s="22" t="s">
        <v>760</v>
      </c>
      <c r="C457" s="23" t="s">
        <v>28</v>
      </c>
      <c r="D457" s="52" t="s">
        <v>761</v>
      </c>
      <c r="E457" s="56"/>
      <c r="F457" s="56"/>
      <c r="G457" s="23"/>
      <c r="H457" s="24" t="s">
        <v>521</v>
      </c>
      <c r="I457" s="54">
        <v>1</v>
      </c>
      <c r="J457" s="55"/>
      <c r="K457" s="25">
        <f>ROUND(K468,2)</f>
        <v>17.38</v>
      </c>
      <c r="L457" s="23"/>
      <c r="M457" s="23"/>
      <c r="N457" s="23"/>
      <c r="O457" s="23"/>
      <c r="P457" s="23"/>
      <c r="Q457" s="23"/>
      <c r="R457" s="23"/>
      <c r="S457" s="23"/>
      <c r="T457" s="23"/>
      <c r="U457" s="23"/>
      <c r="V457" s="23"/>
      <c r="W457" s="23"/>
      <c r="X457" s="23"/>
      <c r="Y457" s="23"/>
      <c r="Z457" s="23"/>
      <c r="AA457" s="23"/>
    </row>
    <row r="458" spans="1:27" x14ac:dyDescent="0.45">
      <c r="B458" s="18" t="s">
        <v>522</v>
      </c>
      <c r="D458" s="32"/>
      <c r="E458" s="32"/>
      <c r="F458" s="32"/>
    </row>
    <row r="459" spans="1:27" x14ac:dyDescent="0.45">
      <c r="B459" t="s">
        <v>752</v>
      </c>
      <c r="C459" t="s">
        <v>524</v>
      </c>
      <c r="D459" s="32" t="s">
        <v>753</v>
      </c>
      <c r="E459" s="3">
        <v>0.5</v>
      </c>
      <c r="F459" s="32" t="s">
        <v>526</v>
      </c>
      <c r="G459" t="s">
        <v>527</v>
      </c>
      <c r="H459" s="27">
        <v>25.32</v>
      </c>
      <c r="I459" t="s">
        <v>528</v>
      </c>
      <c r="J459" s="28">
        <f>ROUND(E459/I457* H459,5)</f>
        <v>12.66</v>
      </c>
      <c r="K459" s="29"/>
    </row>
    <row r="460" spans="1:27" x14ac:dyDescent="0.45">
      <c r="B460" t="s">
        <v>754</v>
      </c>
      <c r="C460" t="s">
        <v>524</v>
      </c>
      <c r="D460" s="32" t="s">
        <v>755</v>
      </c>
      <c r="E460" s="3">
        <v>0.05</v>
      </c>
      <c r="F460" s="32" t="s">
        <v>526</v>
      </c>
      <c r="G460" t="s">
        <v>527</v>
      </c>
      <c r="H460" s="27">
        <v>21.72</v>
      </c>
      <c r="I460" t="s">
        <v>528</v>
      </c>
      <c r="J460" s="28">
        <f>ROUND(E460/I457* H460,5)</f>
        <v>1.0860000000000001</v>
      </c>
      <c r="K460" s="29"/>
    </row>
    <row r="461" spans="1:27" x14ac:dyDescent="0.45">
      <c r="D461" s="2" t="s">
        <v>529</v>
      </c>
      <c r="E461" s="1"/>
      <c r="F461" s="32"/>
      <c r="H461" s="29"/>
      <c r="K461" s="27">
        <f>SUM(J459:J460)</f>
        <v>13.746</v>
      </c>
    </row>
    <row r="462" spans="1:27" x14ac:dyDescent="0.45">
      <c r="B462" s="18" t="s">
        <v>534</v>
      </c>
      <c r="D462" s="32"/>
      <c r="E462" s="1"/>
      <c r="F462" s="32"/>
      <c r="H462" s="29"/>
      <c r="K462" s="29"/>
    </row>
    <row r="463" spans="1:27" ht="28.5" x14ac:dyDescent="0.45">
      <c r="B463" t="s">
        <v>762</v>
      </c>
      <c r="C463" t="s">
        <v>28</v>
      </c>
      <c r="D463" s="32" t="s">
        <v>763</v>
      </c>
      <c r="E463" s="3">
        <v>1</v>
      </c>
      <c r="F463" s="32"/>
      <c r="G463" t="s">
        <v>527</v>
      </c>
      <c r="H463" s="27">
        <v>3.43</v>
      </c>
      <c r="I463" t="s">
        <v>528</v>
      </c>
      <c r="J463" s="28">
        <f>ROUND(E463* H463,5)</f>
        <v>3.43</v>
      </c>
      <c r="K463" s="29"/>
    </row>
    <row r="464" spans="1:27" x14ac:dyDescent="0.45">
      <c r="D464" s="2" t="s">
        <v>542</v>
      </c>
      <c r="E464" s="1"/>
      <c r="F464" s="32"/>
      <c r="H464" s="29"/>
      <c r="K464" s="27">
        <f>SUM(J463:J463)</f>
        <v>3.43</v>
      </c>
    </row>
    <row r="465" spans="1:27" x14ac:dyDescent="0.45">
      <c r="D465" s="32"/>
      <c r="E465" s="1"/>
      <c r="F465" s="32"/>
      <c r="H465" s="29"/>
      <c r="K465" s="29"/>
    </row>
    <row r="466" spans="1:27" x14ac:dyDescent="0.45">
      <c r="D466" s="2" t="s">
        <v>544</v>
      </c>
      <c r="E466" s="1"/>
      <c r="F466" s="32"/>
      <c r="H466" s="29">
        <v>1.5</v>
      </c>
      <c r="I466" t="s">
        <v>545</v>
      </c>
      <c r="J466">
        <f>ROUND(H466/100*K461,5)</f>
        <v>0.20619000000000001</v>
      </c>
      <c r="K466" s="29"/>
    </row>
    <row r="467" spans="1:27" x14ac:dyDescent="0.45">
      <c r="D467" s="2" t="s">
        <v>543</v>
      </c>
      <c r="E467" s="1"/>
      <c r="F467" s="32"/>
      <c r="H467" s="29"/>
      <c r="K467" s="31">
        <f>SUM(J458:J466)</f>
        <v>17.382190000000001</v>
      </c>
    </row>
    <row r="468" spans="1:27" x14ac:dyDescent="0.45">
      <c r="D468" s="2" t="s">
        <v>546</v>
      </c>
      <c r="E468" s="1"/>
      <c r="F468" s="32"/>
      <c r="H468" s="29"/>
      <c r="K468" s="31">
        <f>SUM(K467:K467)</f>
        <v>17.382190000000001</v>
      </c>
    </row>
    <row r="469" spans="1:27" x14ac:dyDescent="0.45">
      <c r="D469" s="32"/>
      <c r="E469" s="32"/>
      <c r="F469" s="32"/>
    </row>
    <row r="470" spans="1:27" ht="45" customHeight="1" x14ac:dyDescent="0.45">
      <c r="A470" s="22"/>
      <c r="B470" s="22" t="s">
        <v>764</v>
      </c>
      <c r="C470" s="23" t="s">
        <v>113</v>
      </c>
      <c r="D470" s="52" t="s">
        <v>765</v>
      </c>
      <c r="E470" s="56"/>
      <c r="F470" s="56"/>
      <c r="G470" s="23"/>
      <c r="H470" s="24" t="s">
        <v>521</v>
      </c>
      <c r="I470" s="54">
        <v>1</v>
      </c>
      <c r="J470" s="55"/>
      <c r="K470" s="25">
        <f>ROUND(K481,2)</f>
        <v>1.34</v>
      </c>
      <c r="L470" s="23"/>
      <c r="M470" s="23"/>
      <c r="N470" s="23"/>
      <c r="O470" s="23"/>
      <c r="P470" s="23"/>
      <c r="Q470" s="23"/>
      <c r="R470" s="23"/>
      <c r="S470" s="23"/>
      <c r="T470" s="23"/>
      <c r="U470" s="23"/>
      <c r="V470" s="23"/>
      <c r="W470" s="23"/>
      <c r="X470" s="23"/>
      <c r="Y470" s="23"/>
      <c r="Z470" s="23"/>
      <c r="AA470" s="23"/>
    </row>
    <row r="471" spans="1:27" x14ac:dyDescent="0.45">
      <c r="B471" s="18" t="s">
        <v>522</v>
      </c>
      <c r="D471" s="32"/>
      <c r="E471" s="32"/>
      <c r="F471" s="32"/>
    </row>
    <row r="472" spans="1:27" x14ac:dyDescent="0.45">
      <c r="B472" t="s">
        <v>754</v>
      </c>
      <c r="C472" t="s">
        <v>524</v>
      </c>
      <c r="D472" s="32" t="s">
        <v>755</v>
      </c>
      <c r="E472" s="3">
        <v>0.02</v>
      </c>
      <c r="F472" s="32" t="s">
        <v>526</v>
      </c>
      <c r="G472" t="s">
        <v>527</v>
      </c>
      <c r="H472" s="27">
        <v>21.72</v>
      </c>
      <c r="I472" t="s">
        <v>528</v>
      </c>
      <c r="J472" s="28">
        <f>ROUND(E472/I470* H472,5)</f>
        <v>0.43440000000000001</v>
      </c>
      <c r="K472" s="29"/>
    </row>
    <row r="473" spans="1:27" x14ac:dyDescent="0.45">
      <c r="B473" t="s">
        <v>752</v>
      </c>
      <c r="C473" t="s">
        <v>524</v>
      </c>
      <c r="D473" s="32" t="s">
        <v>753</v>
      </c>
      <c r="E473" s="3">
        <v>1.6E-2</v>
      </c>
      <c r="F473" s="32" t="s">
        <v>526</v>
      </c>
      <c r="G473" t="s">
        <v>527</v>
      </c>
      <c r="H473" s="27">
        <v>25.32</v>
      </c>
      <c r="I473" t="s">
        <v>528</v>
      </c>
      <c r="J473" s="28">
        <f>ROUND(E473/I470* H473,5)</f>
        <v>0.40511999999999998</v>
      </c>
      <c r="K473" s="29"/>
    </row>
    <row r="474" spans="1:27" x14ac:dyDescent="0.45">
      <c r="D474" s="2" t="s">
        <v>529</v>
      </c>
      <c r="E474" s="1"/>
      <c r="F474" s="32"/>
      <c r="H474" s="29"/>
      <c r="K474" s="27">
        <f>SUM(J472:J473)</f>
        <v>0.83952000000000004</v>
      </c>
    </row>
    <row r="475" spans="1:27" x14ac:dyDescent="0.45">
      <c r="B475" s="18" t="s">
        <v>534</v>
      </c>
      <c r="D475" s="32"/>
      <c r="E475" s="1"/>
      <c r="F475" s="32"/>
      <c r="H475" s="29"/>
      <c r="K475" s="29"/>
    </row>
    <row r="476" spans="1:27" ht="57" x14ac:dyDescent="0.45">
      <c r="B476" t="s">
        <v>766</v>
      </c>
      <c r="C476" t="s">
        <v>113</v>
      </c>
      <c r="D476" s="32" t="s">
        <v>767</v>
      </c>
      <c r="E476" s="3">
        <v>1.02</v>
      </c>
      <c r="F476" s="32"/>
      <c r="G476" t="s">
        <v>527</v>
      </c>
      <c r="H476" s="27">
        <v>0.48</v>
      </c>
      <c r="I476" t="s">
        <v>528</v>
      </c>
      <c r="J476" s="28">
        <f>ROUND(E476* H476,5)</f>
        <v>0.48959999999999998</v>
      </c>
      <c r="K476" s="29"/>
    </row>
    <row r="477" spans="1:27" x14ac:dyDescent="0.45">
      <c r="D477" s="2" t="s">
        <v>542</v>
      </c>
      <c r="E477" s="1"/>
      <c r="F477" s="32"/>
      <c r="H477" s="29"/>
      <c r="K477" s="27">
        <f>SUM(J476:J476)</f>
        <v>0.48959999999999998</v>
      </c>
    </row>
    <row r="478" spans="1:27" x14ac:dyDescent="0.45">
      <c r="D478" s="32"/>
      <c r="E478" s="1"/>
      <c r="F478" s="32"/>
      <c r="H478" s="29"/>
      <c r="K478" s="29"/>
    </row>
    <row r="479" spans="1:27" x14ac:dyDescent="0.45">
      <c r="D479" s="2" t="s">
        <v>544</v>
      </c>
      <c r="E479" s="1"/>
      <c r="F479" s="32"/>
      <c r="H479" s="29">
        <v>1.5</v>
      </c>
      <c r="I479" t="s">
        <v>545</v>
      </c>
      <c r="J479">
        <f>ROUND(H479/100*K474,5)</f>
        <v>1.259E-2</v>
      </c>
      <c r="K479" s="29"/>
    </row>
    <row r="480" spans="1:27" x14ac:dyDescent="0.45">
      <c r="D480" s="2" t="s">
        <v>543</v>
      </c>
      <c r="E480" s="1"/>
      <c r="F480" s="32"/>
      <c r="H480" s="29"/>
      <c r="K480" s="31">
        <f>SUM(J471:J479)</f>
        <v>1.3417100000000002</v>
      </c>
    </row>
    <row r="481" spans="1:27" x14ac:dyDescent="0.45">
      <c r="D481" s="2" t="s">
        <v>546</v>
      </c>
      <c r="E481" s="1"/>
      <c r="F481" s="32"/>
      <c r="H481" s="29"/>
      <c r="K481" s="31">
        <f>SUM(K480:K480)</f>
        <v>1.3417100000000002</v>
      </c>
    </row>
    <row r="482" spans="1:27" x14ac:dyDescent="0.45">
      <c r="D482" s="32"/>
      <c r="E482" s="32"/>
      <c r="F482" s="32"/>
    </row>
    <row r="483" spans="1:27" ht="45" customHeight="1" x14ac:dyDescent="0.45">
      <c r="A483" s="22"/>
      <c r="B483" s="22" t="s">
        <v>768</v>
      </c>
      <c r="C483" s="23" t="s">
        <v>113</v>
      </c>
      <c r="D483" s="52" t="s">
        <v>769</v>
      </c>
      <c r="E483" s="56"/>
      <c r="F483" s="56"/>
      <c r="G483" s="23"/>
      <c r="H483" s="24" t="s">
        <v>521</v>
      </c>
      <c r="I483" s="54">
        <v>1</v>
      </c>
      <c r="J483" s="55"/>
      <c r="K483" s="25">
        <f>ROUND(K494,2)</f>
        <v>1.49</v>
      </c>
      <c r="L483" s="23"/>
      <c r="M483" s="23"/>
      <c r="N483" s="23"/>
      <c r="O483" s="23"/>
      <c r="P483" s="23"/>
      <c r="Q483" s="23"/>
      <c r="R483" s="23"/>
      <c r="S483" s="23"/>
      <c r="T483" s="23"/>
      <c r="U483" s="23"/>
      <c r="V483" s="23"/>
      <c r="W483" s="23"/>
      <c r="X483" s="23"/>
      <c r="Y483" s="23"/>
      <c r="Z483" s="23"/>
      <c r="AA483" s="23"/>
    </row>
    <row r="484" spans="1:27" x14ac:dyDescent="0.45">
      <c r="B484" s="18" t="s">
        <v>522</v>
      </c>
      <c r="D484" s="32"/>
      <c r="E484" s="32"/>
      <c r="F484" s="32"/>
    </row>
    <row r="485" spans="1:27" x14ac:dyDescent="0.45">
      <c r="B485" t="s">
        <v>752</v>
      </c>
      <c r="C485" t="s">
        <v>524</v>
      </c>
      <c r="D485" s="32" t="s">
        <v>753</v>
      </c>
      <c r="E485" s="3">
        <v>1.6E-2</v>
      </c>
      <c r="F485" s="32" t="s">
        <v>526</v>
      </c>
      <c r="G485" t="s">
        <v>527</v>
      </c>
      <c r="H485" s="27">
        <v>25.32</v>
      </c>
      <c r="I485" t="s">
        <v>528</v>
      </c>
      <c r="J485" s="28">
        <f>ROUND(E485/I483* H485,5)</f>
        <v>0.40511999999999998</v>
      </c>
      <c r="K485" s="29"/>
    </row>
    <row r="486" spans="1:27" x14ac:dyDescent="0.45">
      <c r="B486" t="s">
        <v>754</v>
      </c>
      <c r="C486" t="s">
        <v>524</v>
      </c>
      <c r="D486" s="32" t="s">
        <v>755</v>
      </c>
      <c r="E486" s="3">
        <v>0.02</v>
      </c>
      <c r="F486" s="32" t="s">
        <v>526</v>
      </c>
      <c r="G486" t="s">
        <v>527</v>
      </c>
      <c r="H486" s="27">
        <v>21.72</v>
      </c>
      <c r="I486" t="s">
        <v>528</v>
      </c>
      <c r="J486" s="28">
        <f>ROUND(E486/I483* H486,5)</f>
        <v>0.43440000000000001</v>
      </c>
      <c r="K486" s="29"/>
    </row>
    <row r="487" spans="1:27" x14ac:dyDescent="0.45">
      <c r="D487" s="2" t="s">
        <v>529</v>
      </c>
      <c r="E487" s="1"/>
      <c r="F487" s="32"/>
      <c r="H487" s="29"/>
      <c r="K487" s="27">
        <f>SUM(J485:J486)</f>
        <v>0.83952000000000004</v>
      </c>
    </row>
    <row r="488" spans="1:27" x14ac:dyDescent="0.45">
      <c r="B488" s="18" t="s">
        <v>534</v>
      </c>
      <c r="D488" s="32"/>
      <c r="E488" s="1"/>
      <c r="F488" s="32"/>
      <c r="H488" s="29"/>
      <c r="K488" s="29"/>
    </row>
    <row r="489" spans="1:27" ht="57" x14ac:dyDescent="0.45">
      <c r="B489" t="s">
        <v>770</v>
      </c>
      <c r="C489" t="s">
        <v>113</v>
      </c>
      <c r="D489" s="32" t="s">
        <v>771</v>
      </c>
      <c r="E489" s="3">
        <v>1.02</v>
      </c>
      <c r="F489" s="32"/>
      <c r="G489" t="s">
        <v>527</v>
      </c>
      <c r="H489" s="27">
        <v>0.63</v>
      </c>
      <c r="I489" t="s">
        <v>528</v>
      </c>
      <c r="J489" s="28">
        <f>ROUND(E489* H489,5)</f>
        <v>0.64259999999999995</v>
      </c>
      <c r="K489" s="29"/>
    </row>
    <row r="490" spans="1:27" x14ac:dyDescent="0.45">
      <c r="D490" s="2" t="s">
        <v>542</v>
      </c>
      <c r="E490" s="1"/>
      <c r="F490" s="32"/>
      <c r="H490" s="29"/>
      <c r="K490" s="27">
        <f>SUM(J489:J489)</f>
        <v>0.64259999999999995</v>
      </c>
    </row>
    <row r="491" spans="1:27" x14ac:dyDescent="0.45">
      <c r="D491" s="32"/>
      <c r="E491" s="1"/>
      <c r="F491" s="32"/>
      <c r="H491" s="29"/>
      <c r="K491" s="29"/>
    </row>
    <row r="492" spans="1:27" x14ac:dyDescent="0.45">
      <c r="D492" s="2" t="s">
        <v>544</v>
      </c>
      <c r="E492" s="1"/>
      <c r="F492" s="32"/>
      <c r="H492" s="29">
        <v>1.5</v>
      </c>
      <c r="I492" t="s">
        <v>545</v>
      </c>
      <c r="J492">
        <f>ROUND(H492/100*K487,5)</f>
        <v>1.259E-2</v>
      </c>
      <c r="K492" s="29"/>
    </row>
    <row r="493" spans="1:27" x14ac:dyDescent="0.45">
      <c r="D493" s="2" t="s">
        <v>543</v>
      </c>
      <c r="E493" s="1"/>
      <c r="F493" s="32"/>
      <c r="H493" s="29"/>
      <c r="K493" s="31">
        <f>SUM(J484:J492)</f>
        <v>1.4947100000000002</v>
      </c>
    </row>
    <row r="494" spans="1:27" x14ac:dyDescent="0.45">
      <c r="D494" s="2" t="s">
        <v>546</v>
      </c>
      <c r="E494" s="1"/>
      <c r="F494" s="32"/>
      <c r="H494" s="29"/>
      <c r="K494" s="31">
        <f>SUM(K493:K493)</f>
        <v>1.4947100000000002</v>
      </c>
    </row>
    <row r="495" spans="1:27" x14ac:dyDescent="0.45">
      <c r="D495" s="32"/>
      <c r="E495" s="32"/>
      <c r="F495" s="32"/>
    </row>
    <row r="496" spans="1:27" ht="45" customHeight="1" x14ac:dyDescent="0.45">
      <c r="A496" s="22"/>
      <c r="B496" s="22" t="s">
        <v>772</v>
      </c>
      <c r="C496" s="23" t="s">
        <v>113</v>
      </c>
      <c r="D496" s="52" t="s">
        <v>773</v>
      </c>
      <c r="E496" s="56"/>
      <c r="F496" s="56"/>
      <c r="G496" s="23"/>
      <c r="H496" s="24" t="s">
        <v>521</v>
      </c>
      <c r="I496" s="54">
        <v>1</v>
      </c>
      <c r="J496" s="55"/>
      <c r="K496" s="25">
        <f>ROUND(K507,2)</f>
        <v>1.8</v>
      </c>
      <c r="L496" s="23"/>
      <c r="M496" s="23"/>
      <c r="N496" s="23"/>
      <c r="O496" s="23"/>
      <c r="P496" s="23"/>
      <c r="Q496" s="23"/>
      <c r="R496" s="23"/>
      <c r="S496" s="23"/>
      <c r="T496" s="23"/>
      <c r="U496" s="23"/>
      <c r="V496" s="23"/>
      <c r="W496" s="23"/>
      <c r="X496" s="23"/>
      <c r="Y496" s="23"/>
      <c r="Z496" s="23"/>
      <c r="AA496" s="23"/>
    </row>
    <row r="497" spans="1:27" x14ac:dyDescent="0.45">
      <c r="B497" s="18" t="s">
        <v>522</v>
      </c>
      <c r="D497" s="32"/>
      <c r="E497" s="32"/>
      <c r="F497" s="32"/>
    </row>
    <row r="498" spans="1:27" x14ac:dyDescent="0.45">
      <c r="B498" t="s">
        <v>752</v>
      </c>
      <c r="C498" t="s">
        <v>524</v>
      </c>
      <c r="D498" s="32" t="s">
        <v>753</v>
      </c>
      <c r="E498" s="3">
        <v>1.6E-2</v>
      </c>
      <c r="F498" s="32" t="s">
        <v>526</v>
      </c>
      <c r="G498" t="s">
        <v>527</v>
      </c>
      <c r="H498" s="27">
        <v>25.32</v>
      </c>
      <c r="I498" t="s">
        <v>528</v>
      </c>
      <c r="J498" s="28">
        <f>ROUND(E498/I496* H498,5)</f>
        <v>0.40511999999999998</v>
      </c>
      <c r="K498" s="29"/>
    </row>
    <row r="499" spans="1:27" x14ac:dyDescent="0.45">
      <c r="B499" t="s">
        <v>754</v>
      </c>
      <c r="C499" t="s">
        <v>524</v>
      </c>
      <c r="D499" s="32" t="s">
        <v>755</v>
      </c>
      <c r="E499" s="3">
        <v>0.02</v>
      </c>
      <c r="F499" s="32" t="s">
        <v>526</v>
      </c>
      <c r="G499" t="s">
        <v>527</v>
      </c>
      <c r="H499" s="27">
        <v>21.72</v>
      </c>
      <c r="I499" t="s">
        <v>528</v>
      </c>
      <c r="J499" s="28">
        <f>ROUND(E499/I496* H499,5)</f>
        <v>0.43440000000000001</v>
      </c>
      <c r="K499" s="29"/>
    </row>
    <row r="500" spans="1:27" x14ac:dyDescent="0.45">
      <c r="D500" s="2" t="s">
        <v>529</v>
      </c>
      <c r="E500" s="1"/>
      <c r="F500" s="32"/>
      <c r="H500" s="29"/>
      <c r="K500" s="27">
        <f>SUM(J498:J499)</f>
        <v>0.83952000000000004</v>
      </c>
    </row>
    <row r="501" spans="1:27" x14ac:dyDescent="0.45">
      <c r="B501" s="18" t="s">
        <v>534</v>
      </c>
      <c r="D501" s="32"/>
      <c r="E501" s="1"/>
      <c r="F501" s="32"/>
      <c r="H501" s="29"/>
      <c r="K501" s="29"/>
    </row>
    <row r="502" spans="1:27" ht="57" x14ac:dyDescent="0.45">
      <c r="B502" t="s">
        <v>774</v>
      </c>
      <c r="C502" t="s">
        <v>113</v>
      </c>
      <c r="D502" s="32" t="s">
        <v>775</v>
      </c>
      <c r="E502" s="3">
        <v>1.02</v>
      </c>
      <c r="F502" s="32"/>
      <c r="G502" t="s">
        <v>527</v>
      </c>
      <c r="H502" s="27">
        <v>0.93</v>
      </c>
      <c r="I502" t="s">
        <v>528</v>
      </c>
      <c r="J502" s="28">
        <f>ROUND(E502* H502,5)</f>
        <v>0.9486</v>
      </c>
      <c r="K502" s="29"/>
    </row>
    <row r="503" spans="1:27" x14ac:dyDescent="0.45">
      <c r="D503" s="2" t="s">
        <v>542</v>
      </c>
      <c r="E503" s="1"/>
      <c r="F503" s="32"/>
      <c r="H503" s="29"/>
      <c r="K503" s="27">
        <f>SUM(J502:J502)</f>
        <v>0.9486</v>
      </c>
    </row>
    <row r="504" spans="1:27" x14ac:dyDescent="0.45">
      <c r="D504" s="32"/>
      <c r="E504" s="1"/>
      <c r="F504" s="32"/>
      <c r="H504" s="29"/>
      <c r="K504" s="29"/>
    </row>
    <row r="505" spans="1:27" x14ac:dyDescent="0.45">
      <c r="D505" s="2" t="s">
        <v>544</v>
      </c>
      <c r="E505" s="1"/>
      <c r="F505" s="32"/>
      <c r="H505" s="29">
        <v>1.5</v>
      </c>
      <c r="I505" t="s">
        <v>545</v>
      </c>
      <c r="J505">
        <f>ROUND(H505/100*K500,5)</f>
        <v>1.259E-2</v>
      </c>
      <c r="K505" s="29"/>
    </row>
    <row r="506" spans="1:27" x14ac:dyDescent="0.45">
      <c r="D506" s="2" t="s">
        <v>543</v>
      </c>
      <c r="E506" s="1"/>
      <c r="F506" s="32"/>
      <c r="H506" s="29"/>
      <c r="K506" s="31">
        <f>SUM(J497:J505)</f>
        <v>1.8007100000000003</v>
      </c>
    </row>
    <row r="507" spans="1:27" x14ac:dyDescent="0.45">
      <c r="D507" s="2" t="s">
        <v>546</v>
      </c>
      <c r="E507" s="1"/>
      <c r="F507" s="32"/>
      <c r="H507" s="29"/>
      <c r="K507" s="31">
        <f>SUM(K506:K506)</f>
        <v>1.8007100000000003</v>
      </c>
    </row>
    <row r="508" spans="1:27" x14ac:dyDescent="0.45">
      <c r="D508" s="32"/>
      <c r="E508" s="32"/>
      <c r="F508" s="32"/>
    </row>
    <row r="509" spans="1:27" ht="45" customHeight="1" x14ac:dyDescent="0.45">
      <c r="A509" s="22"/>
      <c r="B509" s="22" t="s">
        <v>776</v>
      </c>
      <c r="C509" s="23" t="s">
        <v>113</v>
      </c>
      <c r="D509" s="52" t="s">
        <v>777</v>
      </c>
      <c r="E509" s="56"/>
      <c r="F509" s="56"/>
      <c r="G509" s="23"/>
      <c r="H509" s="24" t="s">
        <v>521</v>
      </c>
      <c r="I509" s="54">
        <v>1</v>
      </c>
      <c r="J509" s="55"/>
      <c r="K509" s="25">
        <f>ROUND(K520,2)</f>
        <v>2.42</v>
      </c>
      <c r="L509" s="23"/>
      <c r="M509" s="23"/>
      <c r="N509" s="23"/>
      <c r="O509" s="23"/>
      <c r="P509" s="23"/>
      <c r="Q509" s="23"/>
      <c r="R509" s="23"/>
      <c r="S509" s="23"/>
      <c r="T509" s="23"/>
      <c r="U509" s="23"/>
      <c r="V509" s="23"/>
      <c r="W509" s="23"/>
      <c r="X509" s="23"/>
      <c r="Y509" s="23"/>
      <c r="Z509" s="23"/>
      <c r="AA509" s="23"/>
    </row>
    <row r="510" spans="1:27" x14ac:dyDescent="0.45">
      <c r="B510" s="18" t="s">
        <v>522</v>
      </c>
      <c r="D510" s="32"/>
      <c r="E510" s="32"/>
      <c r="F510" s="32"/>
    </row>
    <row r="511" spans="1:27" x14ac:dyDescent="0.45">
      <c r="B511" t="s">
        <v>754</v>
      </c>
      <c r="C511" t="s">
        <v>524</v>
      </c>
      <c r="D511" s="32" t="s">
        <v>755</v>
      </c>
      <c r="E511" s="3">
        <v>0.02</v>
      </c>
      <c r="F511" s="32" t="s">
        <v>526</v>
      </c>
      <c r="G511" t="s">
        <v>527</v>
      </c>
      <c r="H511" s="27">
        <v>21.72</v>
      </c>
      <c r="I511" t="s">
        <v>528</v>
      </c>
      <c r="J511" s="28">
        <f>ROUND(E511/I509* H511,5)</f>
        <v>0.43440000000000001</v>
      </c>
      <c r="K511" s="29"/>
    </row>
    <row r="512" spans="1:27" x14ac:dyDescent="0.45">
      <c r="B512" t="s">
        <v>752</v>
      </c>
      <c r="C512" t="s">
        <v>524</v>
      </c>
      <c r="D512" s="32" t="s">
        <v>753</v>
      </c>
      <c r="E512" s="3">
        <v>3.3000000000000002E-2</v>
      </c>
      <c r="F512" s="32" t="s">
        <v>526</v>
      </c>
      <c r="G512" t="s">
        <v>527</v>
      </c>
      <c r="H512" s="27">
        <v>25.32</v>
      </c>
      <c r="I512" t="s">
        <v>528</v>
      </c>
      <c r="J512" s="28">
        <f>ROUND(E512/I509* H512,5)</f>
        <v>0.83555999999999997</v>
      </c>
      <c r="K512" s="29"/>
    </row>
    <row r="513" spans="1:27" x14ac:dyDescent="0.45">
      <c r="D513" s="2" t="s">
        <v>529</v>
      </c>
      <c r="E513" s="1"/>
      <c r="F513" s="32"/>
      <c r="H513" s="29"/>
      <c r="K513" s="27">
        <f>SUM(J511:J512)</f>
        <v>1.26996</v>
      </c>
    </row>
    <row r="514" spans="1:27" x14ac:dyDescent="0.45">
      <c r="B514" s="18" t="s">
        <v>534</v>
      </c>
      <c r="D514" s="32"/>
      <c r="E514" s="1"/>
      <c r="F514" s="32"/>
      <c r="H514" s="29"/>
      <c r="K514" s="29"/>
    </row>
    <row r="515" spans="1:27" ht="42.75" x14ac:dyDescent="0.45">
      <c r="B515" t="s">
        <v>778</v>
      </c>
      <c r="C515" t="s">
        <v>113</v>
      </c>
      <c r="D515" s="32" t="s">
        <v>779</v>
      </c>
      <c r="E515" s="3">
        <v>1.02</v>
      </c>
      <c r="F515" s="32"/>
      <c r="G515" t="s">
        <v>527</v>
      </c>
      <c r="H515" s="27">
        <v>1.1100000000000001</v>
      </c>
      <c r="I515" t="s">
        <v>528</v>
      </c>
      <c r="J515" s="28">
        <f>ROUND(E515* H515,5)</f>
        <v>1.1322000000000001</v>
      </c>
      <c r="K515" s="29"/>
    </row>
    <row r="516" spans="1:27" x14ac:dyDescent="0.45">
      <c r="D516" s="2" t="s">
        <v>542</v>
      </c>
      <c r="E516" s="1"/>
      <c r="F516" s="32"/>
      <c r="H516" s="29"/>
      <c r="K516" s="27">
        <f>SUM(J515:J515)</f>
        <v>1.1322000000000001</v>
      </c>
    </row>
    <row r="517" spans="1:27" x14ac:dyDescent="0.45">
      <c r="D517" s="32"/>
      <c r="E517" s="1"/>
      <c r="F517" s="32"/>
      <c r="H517" s="29"/>
      <c r="K517" s="29"/>
    </row>
    <row r="518" spans="1:27" x14ac:dyDescent="0.45">
      <c r="D518" s="2" t="s">
        <v>544</v>
      </c>
      <c r="E518" s="1"/>
      <c r="F518" s="32"/>
      <c r="H518" s="29">
        <v>1.5</v>
      </c>
      <c r="I518" t="s">
        <v>545</v>
      </c>
      <c r="J518">
        <f>ROUND(H518/100*K513,5)</f>
        <v>1.9050000000000001E-2</v>
      </c>
      <c r="K518" s="29"/>
    </row>
    <row r="519" spans="1:27" x14ac:dyDescent="0.45">
      <c r="D519" s="2" t="s">
        <v>543</v>
      </c>
      <c r="E519" s="1"/>
      <c r="F519" s="32"/>
      <c r="H519" s="29"/>
      <c r="K519" s="31">
        <f>SUM(J510:J518)</f>
        <v>2.4212100000000003</v>
      </c>
    </row>
    <row r="520" spans="1:27" x14ac:dyDescent="0.45">
      <c r="D520" s="2" t="s">
        <v>546</v>
      </c>
      <c r="E520" s="1"/>
      <c r="F520" s="32"/>
      <c r="H520" s="29"/>
      <c r="K520" s="31">
        <f>SUM(K519:K519)</f>
        <v>2.4212100000000003</v>
      </c>
    </row>
    <row r="521" spans="1:27" x14ac:dyDescent="0.45">
      <c r="D521" s="32"/>
      <c r="E521" s="32"/>
      <c r="F521" s="32"/>
    </row>
    <row r="522" spans="1:27" ht="45" customHeight="1" x14ac:dyDescent="0.45">
      <c r="A522" s="22"/>
      <c r="B522" s="22" t="s">
        <v>780</v>
      </c>
      <c r="C522" s="23" t="s">
        <v>113</v>
      </c>
      <c r="D522" s="52" t="s">
        <v>781</v>
      </c>
      <c r="E522" s="56"/>
      <c r="F522" s="56"/>
      <c r="G522" s="23"/>
      <c r="H522" s="24" t="s">
        <v>521</v>
      </c>
      <c r="I522" s="54">
        <v>1</v>
      </c>
      <c r="J522" s="55"/>
      <c r="K522" s="25">
        <f>ROUND(K534,2)</f>
        <v>3.5</v>
      </c>
      <c r="L522" s="23"/>
      <c r="M522" s="23"/>
      <c r="N522" s="23"/>
      <c r="O522" s="23"/>
      <c r="P522" s="23"/>
      <c r="Q522" s="23"/>
      <c r="R522" s="23"/>
      <c r="S522" s="23"/>
      <c r="T522" s="23"/>
      <c r="U522" s="23"/>
      <c r="V522" s="23"/>
      <c r="W522" s="23"/>
      <c r="X522" s="23"/>
      <c r="Y522" s="23"/>
      <c r="Z522" s="23"/>
      <c r="AA522" s="23"/>
    </row>
    <row r="523" spans="1:27" x14ac:dyDescent="0.45">
      <c r="B523" s="18" t="s">
        <v>522</v>
      </c>
      <c r="D523" s="32"/>
      <c r="E523" s="32"/>
      <c r="F523" s="32"/>
    </row>
    <row r="524" spans="1:27" x14ac:dyDescent="0.45">
      <c r="B524" t="s">
        <v>752</v>
      </c>
      <c r="C524" t="s">
        <v>524</v>
      </c>
      <c r="D524" s="32" t="s">
        <v>753</v>
      </c>
      <c r="E524" s="3">
        <v>0.04</v>
      </c>
      <c r="F524" s="32" t="s">
        <v>526</v>
      </c>
      <c r="G524" t="s">
        <v>527</v>
      </c>
      <c r="H524" s="27">
        <v>25.32</v>
      </c>
      <c r="I524" t="s">
        <v>528</v>
      </c>
      <c r="J524" s="28">
        <f>ROUND(E524/I522* H524,5)</f>
        <v>1.0127999999999999</v>
      </c>
      <c r="K524" s="29"/>
    </row>
    <row r="525" spans="1:27" x14ac:dyDescent="0.45">
      <c r="B525" t="s">
        <v>754</v>
      </c>
      <c r="C525" t="s">
        <v>524</v>
      </c>
      <c r="D525" s="32" t="s">
        <v>755</v>
      </c>
      <c r="E525" s="3">
        <v>0.05</v>
      </c>
      <c r="F525" s="32" t="s">
        <v>526</v>
      </c>
      <c r="G525" t="s">
        <v>527</v>
      </c>
      <c r="H525" s="27">
        <v>21.72</v>
      </c>
      <c r="I525" t="s">
        <v>528</v>
      </c>
      <c r="J525" s="28">
        <f>ROUND(E525/I522* H525,5)</f>
        <v>1.0860000000000001</v>
      </c>
      <c r="K525" s="29"/>
    </row>
    <row r="526" spans="1:27" x14ac:dyDescent="0.45">
      <c r="D526" s="2" t="s">
        <v>529</v>
      </c>
      <c r="E526" s="1"/>
      <c r="F526" s="32"/>
      <c r="H526" s="29"/>
      <c r="K526" s="27">
        <f>SUM(J524:J525)</f>
        <v>2.0987999999999998</v>
      </c>
    </row>
    <row r="527" spans="1:27" x14ac:dyDescent="0.45">
      <c r="B527" s="18" t="s">
        <v>534</v>
      </c>
      <c r="D527" s="32"/>
      <c r="E527" s="1"/>
      <c r="F527" s="32"/>
      <c r="H527" s="29"/>
      <c r="K527" s="29"/>
    </row>
    <row r="528" spans="1:27" ht="28.5" x14ac:dyDescent="0.45">
      <c r="B528" t="s">
        <v>782</v>
      </c>
      <c r="C528" t="s">
        <v>113</v>
      </c>
      <c r="D528" s="32" t="s">
        <v>783</v>
      </c>
      <c r="E528" s="3">
        <v>1.02</v>
      </c>
      <c r="F528" s="32"/>
      <c r="G528" t="s">
        <v>527</v>
      </c>
      <c r="H528" s="27">
        <v>1.19</v>
      </c>
      <c r="I528" t="s">
        <v>528</v>
      </c>
      <c r="J528" s="28">
        <f>ROUND(E528* H528,5)</f>
        <v>1.2138</v>
      </c>
      <c r="K528" s="29"/>
    </row>
    <row r="529" spans="1:27" x14ac:dyDescent="0.45">
      <c r="B529" t="s">
        <v>784</v>
      </c>
      <c r="C529" t="s">
        <v>28</v>
      </c>
      <c r="D529" s="32" t="s">
        <v>785</v>
      </c>
      <c r="E529" s="3">
        <v>1</v>
      </c>
      <c r="F529" s="32"/>
      <c r="G529" t="s">
        <v>527</v>
      </c>
      <c r="H529" s="27">
        <v>0.16</v>
      </c>
      <c r="I529" t="s">
        <v>528</v>
      </c>
      <c r="J529" s="28">
        <f>ROUND(E529* H529,5)</f>
        <v>0.16</v>
      </c>
      <c r="K529" s="29"/>
    </row>
    <row r="530" spans="1:27" x14ac:dyDescent="0.45">
      <c r="D530" s="2" t="s">
        <v>542</v>
      </c>
      <c r="E530" s="1"/>
      <c r="F530" s="32"/>
      <c r="H530" s="29"/>
      <c r="K530" s="27">
        <f>SUM(J528:J529)</f>
        <v>1.3737999999999999</v>
      </c>
    </row>
    <row r="531" spans="1:27" x14ac:dyDescent="0.45">
      <c r="D531" s="32"/>
      <c r="E531" s="1"/>
      <c r="F531" s="32"/>
      <c r="H531" s="29"/>
      <c r="K531" s="29"/>
    </row>
    <row r="532" spans="1:27" x14ac:dyDescent="0.45">
      <c r="D532" s="2" t="s">
        <v>544</v>
      </c>
      <c r="E532" s="1"/>
      <c r="F532" s="32"/>
      <c r="H532" s="29">
        <v>1.5</v>
      </c>
      <c r="I532" t="s">
        <v>545</v>
      </c>
      <c r="J532">
        <f>ROUND(H532/100*K526,5)</f>
        <v>3.1480000000000001E-2</v>
      </c>
      <c r="K532" s="29"/>
    </row>
    <row r="533" spans="1:27" x14ac:dyDescent="0.45">
      <c r="D533" s="2" t="s">
        <v>543</v>
      </c>
      <c r="E533" s="1"/>
      <c r="F533" s="32"/>
      <c r="H533" s="29"/>
      <c r="K533" s="31">
        <f>SUM(J523:J532)</f>
        <v>3.5040800000000001</v>
      </c>
    </row>
    <row r="534" spans="1:27" x14ac:dyDescent="0.45">
      <c r="D534" s="2" t="s">
        <v>546</v>
      </c>
      <c r="E534" s="1"/>
      <c r="F534" s="32"/>
      <c r="H534" s="29"/>
      <c r="K534" s="31">
        <f>SUM(K533:K533)</f>
        <v>3.5040800000000001</v>
      </c>
    </row>
    <row r="535" spans="1:27" x14ac:dyDescent="0.45">
      <c r="D535" s="32"/>
      <c r="E535" s="32"/>
      <c r="F535" s="32"/>
    </row>
    <row r="536" spans="1:27" ht="45" customHeight="1" x14ac:dyDescent="0.45">
      <c r="A536" s="22"/>
      <c r="B536" s="22" t="s">
        <v>786</v>
      </c>
      <c r="C536" s="23" t="s">
        <v>28</v>
      </c>
      <c r="D536" s="52" t="s">
        <v>787</v>
      </c>
      <c r="E536" s="56"/>
      <c r="F536" s="56"/>
      <c r="G536" s="23"/>
      <c r="H536" s="24" t="s">
        <v>521</v>
      </c>
      <c r="I536" s="54">
        <v>1</v>
      </c>
      <c r="J536" s="55"/>
      <c r="K536" s="25">
        <f>ROUND(K548,2)</f>
        <v>83.97</v>
      </c>
      <c r="L536" s="23"/>
      <c r="M536" s="23"/>
      <c r="N536" s="23"/>
      <c r="O536" s="23"/>
      <c r="P536" s="23"/>
      <c r="Q536" s="23"/>
      <c r="R536" s="23"/>
      <c r="S536" s="23"/>
      <c r="T536" s="23"/>
      <c r="U536" s="23"/>
      <c r="V536" s="23"/>
      <c r="W536" s="23"/>
      <c r="X536" s="23"/>
      <c r="Y536" s="23"/>
      <c r="Z536" s="23"/>
      <c r="AA536" s="23"/>
    </row>
    <row r="537" spans="1:27" x14ac:dyDescent="0.45">
      <c r="B537" s="18" t="s">
        <v>522</v>
      </c>
      <c r="D537" s="32"/>
      <c r="E537" s="32"/>
      <c r="F537" s="32"/>
    </row>
    <row r="538" spans="1:27" x14ac:dyDescent="0.45">
      <c r="B538" t="s">
        <v>726</v>
      </c>
      <c r="C538" t="s">
        <v>524</v>
      </c>
      <c r="D538" s="32" t="s">
        <v>727</v>
      </c>
      <c r="E538" s="3">
        <v>0.45</v>
      </c>
      <c r="F538" s="32" t="s">
        <v>526</v>
      </c>
      <c r="G538" t="s">
        <v>527</v>
      </c>
      <c r="H538" s="27">
        <v>22.24</v>
      </c>
      <c r="I538" t="s">
        <v>528</v>
      </c>
      <c r="J538" s="28">
        <f>ROUND(E538/I536* H538,5)</f>
        <v>10.007999999999999</v>
      </c>
      <c r="K538" s="29"/>
    </row>
    <row r="539" spans="1:27" x14ac:dyDescent="0.45">
      <c r="B539" t="s">
        <v>724</v>
      </c>
      <c r="C539" t="s">
        <v>524</v>
      </c>
      <c r="D539" s="32" t="s">
        <v>725</v>
      </c>
      <c r="E539" s="3">
        <v>0.112</v>
      </c>
      <c r="F539" s="32" t="s">
        <v>526</v>
      </c>
      <c r="G539" t="s">
        <v>527</v>
      </c>
      <c r="H539" s="27">
        <v>19.05</v>
      </c>
      <c r="I539" t="s">
        <v>528</v>
      </c>
      <c r="J539" s="28">
        <f>ROUND(E539/I536* H539,5)</f>
        <v>2.1335999999999999</v>
      </c>
      <c r="K539" s="29"/>
    </row>
    <row r="540" spans="1:27" x14ac:dyDescent="0.45">
      <c r="D540" s="2" t="s">
        <v>529</v>
      </c>
      <c r="E540" s="1"/>
      <c r="F540" s="32"/>
      <c r="H540" s="29"/>
      <c r="K540" s="27">
        <f>SUM(J538:J539)</f>
        <v>12.141599999999999</v>
      </c>
    </row>
    <row r="541" spans="1:27" x14ac:dyDescent="0.45">
      <c r="B541" s="18" t="s">
        <v>534</v>
      </c>
      <c r="D541" s="32"/>
      <c r="E541" s="1"/>
      <c r="F541" s="32"/>
      <c r="H541" s="29"/>
      <c r="K541" s="29"/>
    </row>
    <row r="542" spans="1:27" x14ac:dyDescent="0.45">
      <c r="B542" t="s">
        <v>788</v>
      </c>
      <c r="C542" t="s">
        <v>789</v>
      </c>
      <c r="D542" s="32" t="s">
        <v>790</v>
      </c>
      <c r="E542" s="3">
        <v>3.5000000000000003E-2</v>
      </c>
      <c r="F542" s="32"/>
      <c r="G542" t="s">
        <v>527</v>
      </c>
      <c r="H542" s="27">
        <v>11.76</v>
      </c>
      <c r="I542" t="s">
        <v>528</v>
      </c>
      <c r="J542" s="28">
        <f>ROUND(E542* H542,5)</f>
        <v>0.41160000000000002</v>
      </c>
      <c r="K542" s="29"/>
    </row>
    <row r="543" spans="1:27" ht="28.5" x14ac:dyDescent="0.45">
      <c r="B543" t="s">
        <v>791</v>
      </c>
      <c r="C543" t="s">
        <v>28</v>
      </c>
      <c r="D543" s="32" t="s">
        <v>792</v>
      </c>
      <c r="E543" s="3">
        <v>1</v>
      </c>
      <c r="F543" s="32"/>
      <c r="G543" t="s">
        <v>527</v>
      </c>
      <c r="H543" s="27">
        <v>71.23</v>
      </c>
      <c r="I543" t="s">
        <v>528</v>
      </c>
      <c r="J543" s="28">
        <f>ROUND(E543* H543,5)</f>
        <v>71.23</v>
      </c>
      <c r="K543" s="29"/>
    </row>
    <row r="544" spans="1:27" x14ac:dyDescent="0.45">
      <c r="D544" s="2" t="s">
        <v>542</v>
      </c>
      <c r="E544" s="1"/>
      <c r="F544" s="32"/>
      <c r="H544" s="29"/>
      <c r="K544" s="27">
        <f>SUM(J542:J543)</f>
        <v>71.641600000000011</v>
      </c>
    </row>
    <row r="545" spans="1:27" x14ac:dyDescent="0.45">
      <c r="D545" s="32"/>
      <c r="E545" s="1"/>
      <c r="F545" s="32"/>
      <c r="H545" s="29"/>
      <c r="K545" s="29"/>
    </row>
    <row r="546" spans="1:27" x14ac:dyDescent="0.45">
      <c r="D546" s="2" t="s">
        <v>544</v>
      </c>
      <c r="E546" s="1"/>
      <c r="F546" s="32"/>
      <c r="H546" s="29">
        <v>1.5</v>
      </c>
      <c r="I546" t="s">
        <v>545</v>
      </c>
      <c r="J546">
        <f>ROUND(H546/100*K540,5)</f>
        <v>0.18212</v>
      </c>
      <c r="K546" s="29"/>
    </row>
    <row r="547" spans="1:27" x14ac:dyDescent="0.45">
      <c r="D547" s="2" t="s">
        <v>543</v>
      </c>
      <c r="E547" s="1"/>
      <c r="F547" s="32"/>
      <c r="H547" s="29"/>
      <c r="K547" s="31">
        <f>SUM(J537:J546)</f>
        <v>83.965320000000006</v>
      </c>
    </row>
    <row r="548" spans="1:27" x14ac:dyDescent="0.45">
      <c r="D548" s="2" t="s">
        <v>546</v>
      </c>
      <c r="E548" s="1"/>
      <c r="F548" s="32"/>
      <c r="H548" s="29"/>
      <c r="K548" s="31">
        <f>SUM(K547:K547)</f>
        <v>83.965320000000006</v>
      </c>
    </row>
    <row r="549" spans="1:27" x14ac:dyDescent="0.45">
      <c r="D549" s="32"/>
      <c r="E549" s="32"/>
      <c r="F549" s="32"/>
    </row>
    <row r="550" spans="1:27" ht="45" customHeight="1" x14ac:dyDescent="0.45">
      <c r="A550" s="22"/>
      <c r="B550" s="22" t="s">
        <v>793</v>
      </c>
      <c r="C550" s="23" t="s">
        <v>28</v>
      </c>
      <c r="D550" s="52" t="s">
        <v>794</v>
      </c>
      <c r="E550" s="56"/>
      <c r="F550" s="56"/>
      <c r="G550" s="23"/>
      <c r="H550" s="24" t="s">
        <v>521</v>
      </c>
      <c r="I550" s="54">
        <v>1</v>
      </c>
      <c r="J550" s="55"/>
      <c r="K550" s="25">
        <f>ROUND(K561,2)</f>
        <v>85.93</v>
      </c>
      <c r="L550" s="23"/>
      <c r="M550" s="23"/>
      <c r="N550" s="23"/>
      <c r="O550" s="23"/>
      <c r="P550" s="23"/>
      <c r="Q550" s="23"/>
      <c r="R550" s="23"/>
      <c r="S550" s="23"/>
      <c r="T550" s="23"/>
      <c r="U550" s="23"/>
      <c r="V550" s="23"/>
      <c r="W550" s="23"/>
      <c r="X550" s="23"/>
      <c r="Y550" s="23"/>
      <c r="Z550" s="23"/>
      <c r="AA550" s="23"/>
    </row>
    <row r="551" spans="1:27" x14ac:dyDescent="0.45">
      <c r="B551" s="18" t="s">
        <v>522</v>
      </c>
      <c r="D551" s="32"/>
      <c r="E551" s="32"/>
      <c r="F551" s="32"/>
    </row>
    <row r="552" spans="1:27" x14ac:dyDescent="0.45">
      <c r="B552" t="s">
        <v>724</v>
      </c>
      <c r="C552" t="s">
        <v>524</v>
      </c>
      <c r="D552" s="32" t="s">
        <v>725</v>
      </c>
      <c r="E552" s="3">
        <v>0.15</v>
      </c>
      <c r="F552" s="32" t="s">
        <v>526</v>
      </c>
      <c r="G552" t="s">
        <v>527</v>
      </c>
      <c r="H552" s="27">
        <v>19.05</v>
      </c>
      <c r="I552" t="s">
        <v>528</v>
      </c>
      <c r="J552" s="28">
        <f>ROUND(E552/I550* H552,5)</f>
        <v>2.8574999999999999</v>
      </c>
      <c r="K552" s="29"/>
    </row>
    <row r="553" spans="1:27" x14ac:dyDescent="0.45">
      <c r="B553" t="s">
        <v>726</v>
      </c>
      <c r="C553" t="s">
        <v>524</v>
      </c>
      <c r="D553" s="32" t="s">
        <v>727</v>
      </c>
      <c r="E553" s="3">
        <v>0.6</v>
      </c>
      <c r="F553" s="32" t="s">
        <v>526</v>
      </c>
      <c r="G553" t="s">
        <v>527</v>
      </c>
      <c r="H553" s="27">
        <v>22.24</v>
      </c>
      <c r="I553" t="s">
        <v>528</v>
      </c>
      <c r="J553" s="28">
        <f>ROUND(E553/I550* H553,5)</f>
        <v>13.343999999999999</v>
      </c>
      <c r="K553" s="29"/>
    </row>
    <row r="554" spans="1:27" x14ac:dyDescent="0.45">
      <c r="D554" s="2" t="s">
        <v>529</v>
      </c>
      <c r="E554" s="1"/>
      <c r="F554" s="32"/>
      <c r="H554" s="29"/>
      <c r="K554" s="27">
        <f>SUM(J552:J553)</f>
        <v>16.201499999999999</v>
      </c>
    </row>
    <row r="555" spans="1:27" x14ac:dyDescent="0.45">
      <c r="B555" s="18" t="s">
        <v>534</v>
      </c>
      <c r="D555" s="32"/>
      <c r="E555" s="1"/>
      <c r="F555" s="32"/>
      <c r="H555" s="29"/>
      <c r="K555" s="29"/>
    </row>
    <row r="556" spans="1:27" x14ac:dyDescent="0.45">
      <c r="B556" t="s">
        <v>788</v>
      </c>
      <c r="C556" t="s">
        <v>789</v>
      </c>
      <c r="D556" s="32" t="s">
        <v>790</v>
      </c>
      <c r="E556" s="3">
        <v>1.4999999999999999E-2</v>
      </c>
      <c r="F556" s="32"/>
      <c r="G556" t="s">
        <v>527</v>
      </c>
      <c r="H556" s="27">
        <v>11.76</v>
      </c>
      <c r="I556" t="s">
        <v>528</v>
      </c>
      <c r="J556" s="28">
        <f>ROUND(E556* H556,5)</f>
        <v>0.1764</v>
      </c>
      <c r="K556" s="29"/>
    </row>
    <row r="557" spans="1:27" x14ac:dyDescent="0.45">
      <c r="B557" t="s">
        <v>795</v>
      </c>
      <c r="C557" t="s">
        <v>595</v>
      </c>
      <c r="D557" s="32" t="s">
        <v>796</v>
      </c>
      <c r="E557" s="3">
        <v>0.245</v>
      </c>
      <c r="F557" s="32"/>
      <c r="G557" t="s">
        <v>527</v>
      </c>
      <c r="H557" s="27">
        <v>6.69</v>
      </c>
      <c r="I557" t="s">
        <v>528</v>
      </c>
      <c r="J557" s="28">
        <f>ROUND(E557* H557,5)</f>
        <v>1.6390499999999999</v>
      </c>
      <c r="K557" s="29"/>
    </row>
    <row r="558" spans="1:27" ht="28.5" x14ac:dyDescent="0.45">
      <c r="B558" t="s">
        <v>797</v>
      </c>
      <c r="C558" t="s">
        <v>28</v>
      </c>
      <c r="D558" s="32" t="s">
        <v>798</v>
      </c>
      <c r="E558" s="3">
        <v>1</v>
      </c>
      <c r="F558" s="32"/>
      <c r="G558" t="s">
        <v>527</v>
      </c>
      <c r="H558" s="27">
        <v>67.91</v>
      </c>
      <c r="I558" t="s">
        <v>528</v>
      </c>
      <c r="J558" s="28">
        <f>ROUND(E558* H558,5)</f>
        <v>67.91</v>
      </c>
      <c r="K558" s="29"/>
    </row>
    <row r="559" spans="1:27" x14ac:dyDescent="0.45">
      <c r="D559" s="2" t="s">
        <v>542</v>
      </c>
      <c r="E559" s="1"/>
      <c r="F559" s="32"/>
      <c r="H559" s="29"/>
      <c r="K559" s="27">
        <f>SUM(J556:J558)</f>
        <v>69.725449999999995</v>
      </c>
    </row>
    <row r="560" spans="1:27" x14ac:dyDescent="0.45">
      <c r="D560" s="2" t="s">
        <v>543</v>
      </c>
      <c r="E560" s="1"/>
      <c r="F560" s="32"/>
      <c r="H560" s="29"/>
      <c r="K560" s="31">
        <f>SUM(J551:J559)</f>
        <v>85.926950000000005</v>
      </c>
    </row>
    <row r="561" spans="1:27" x14ac:dyDescent="0.45">
      <c r="D561" s="2" t="s">
        <v>546</v>
      </c>
      <c r="E561" s="1"/>
      <c r="F561" s="32"/>
      <c r="H561" s="29"/>
      <c r="K561" s="31">
        <f>SUM(K560:K560)</f>
        <v>85.926950000000005</v>
      </c>
    </row>
    <row r="562" spans="1:27" x14ac:dyDescent="0.45">
      <c r="D562" s="32"/>
      <c r="E562" s="32"/>
      <c r="F562" s="32"/>
    </row>
    <row r="563" spans="1:27" ht="45" customHeight="1" x14ac:dyDescent="0.45">
      <c r="A563" s="22"/>
      <c r="B563" s="22" t="s">
        <v>799</v>
      </c>
      <c r="C563" s="23" t="s">
        <v>28</v>
      </c>
      <c r="D563" s="52" t="s">
        <v>800</v>
      </c>
      <c r="E563" s="56"/>
      <c r="F563" s="56"/>
      <c r="G563" s="23"/>
      <c r="H563" s="24" t="s">
        <v>521</v>
      </c>
      <c r="I563" s="54">
        <v>1</v>
      </c>
      <c r="J563" s="55"/>
      <c r="K563" s="25">
        <f>ROUND(K574,2)</f>
        <v>83.22</v>
      </c>
      <c r="L563" s="23"/>
      <c r="M563" s="23"/>
      <c r="N563" s="23"/>
      <c r="O563" s="23"/>
      <c r="P563" s="23"/>
      <c r="Q563" s="23"/>
      <c r="R563" s="23"/>
      <c r="S563" s="23"/>
      <c r="T563" s="23"/>
      <c r="U563" s="23"/>
      <c r="V563" s="23"/>
      <c r="W563" s="23"/>
      <c r="X563" s="23"/>
      <c r="Y563" s="23"/>
      <c r="Z563" s="23"/>
      <c r="AA563" s="23"/>
    </row>
    <row r="564" spans="1:27" x14ac:dyDescent="0.45">
      <c r="B564" s="18" t="s">
        <v>522</v>
      </c>
      <c r="D564" s="32"/>
      <c r="E564" s="32"/>
      <c r="F564" s="32"/>
    </row>
    <row r="565" spans="1:27" x14ac:dyDescent="0.45">
      <c r="B565" t="s">
        <v>724</v>
      </c>
      <c r="C565" t="s">
        <v>524</v>
      </c>
      <c r="D565" s="32" t="s">
        <v>725</v>
      </c>
      <c r="E565" s="3">
        <v>0.15</v>
      </c>
      <c r="F565" s="32" t="s">
        <v>526</v>
      </c>
      <c r="G565" t="s">
        <v>527</v>
      </c>
      <c r="H565" s="27">
        <v>19.05</v>
      </c>
      <c r="I565" t="s">
        <v>528</v>
      </c>
      <c r="J565" s="28">
        <f>ROUND(E565/I563* H565,5)</f>
        <v>2.8574999999999999</v>
      </c>
      <c r="K565" s="29"/>
    </row>
    <row r="566" spans="1:27" x14ac:dyDescent="0.45">
      <c r="B566" t="s">
        <v>726</v>
      </c>
      <c r="C566" t="s">
        <v>524</v>
      </c>
      <c r="D566" s="32" t="s">
        <v>727</v>
      </c>
      <c r="E566" s="3">
        <v>0.6</v>
      </c>
      <c r="F566" s="32" t="s">
        <v>526</v>
      </c>
      <c r="G566" t="s">
        <v>527</v>
      </c>
      <c r="H566" s="27">
        <v>22.24</v>
      </c>
      <c r="I566" t="s">
        <v>528</v>
      </c>
      <c r="J566" s="28">
        <f>ROUND(E566/I563* H566,5)</f>
        <v>13.343999999999999</v>
      </c>
      <c r="K566" s="29"/>
    </row>
    <row r="567" spans="1:27" x14ac:dyDescent="0.45">
      <c r="D567" s="2" t="s">
        <v>529</v>
      </c>
      <c r="E567" s="1"/>
      <c r="F567" s="32"/>
      <c r="H567" s="29"/>
      <c r="K567" s="27">
        <f>SUM(J565:J566)</f>
        <v>16.201499999999999</v>
      </c>
    </row>
    <row r="568" spans="1:27" x14ac:dyDescent="0.45">
      <c r="B568" s="18" t="s">
        <v>534</v>
      </c>
      <c r="D568" s="32"/>
      <c r="E568" s="1"/>
      <c r="F568" s="32"/>
      <c r="H568" s="29"/>
      <c r="K568" s="29"/>
    </row>
    <row r="569" spans="1:27" ht="28.5" x14ac:dyDescent="0.45">
      <c r="B569" t="s">
        <v>801</v>
      </c>
      <c r="C569" t="s">
        <v>28</v>
      </c>
      <c r="D569" s="32" t="s">
        <v>802</v>
      </c>
      <c r="E569" s="3">
        <v>1</v>
      </c>
      <c r="F569" s="32"/>
      <c r="G569" t="s">
        <v>527</v>
      </c>
      <c r="H569" s="27">
        <v>66.78</v>
      </c>
      <c r="I569" t="s">
        <v>528</v>
      </c>
      <c r="J569" s="28">
        <f>ROUND(E569* H569,5)</f>
        <v>66.78</v>
      </c>
      <c r="K569" s="29"/>
    </row>
    <row r="570" spans="1:27" x14ac:dyDescent="0.45">
      <c r="D570" s="2" t="s">
        <v>542</v>
      </c>
      <c r="E570" s="1"/>
      <c r="F570" s="32"/>
      <c r="H570" s="29"/>
      <c r="K570" s="27">
        <f>SUM(J569:J569)</f>
        <v>66.78</v>
      </c>
    </row>
    <row r="571" spans="1:27" x14ac:dyDescent="0.45">
      <c r="D571" s="32"/>
      <c r="E571" s="1"/>
      <c r="F571" s="32"/>
      <c r="H571" s="29"/>
      <c r="K571" s="29"/>
    </row>
    <row r="572" spans="1:27" x14ac:dyDescent="0.45">
      <c r="D572" s="2" t="s">
        <v>544</v>
      </c>
      <c r="E572" s="1"/>
      <c r="F572" s="32"/>
      <c r="H572" s="29">
        <v>1.5</v>
      </c>
      <c r="I572" t="s">
        <v>545</v>
      </c>
      <c r="J572">
        <f>ROUND(H572/100*K567,5)</f>
        <v>0.24302000000000001</v>
      </c>
      <c r="K572" s="29"/>
    </row>
    <row r="573" spans="1:27" x14ac:dyDescent="0.45">
      <c r="D573" s="2" t="s">
        <v>543</v>
      </c>
      <c r="E573" s="1"/>
      <c r="F573" s="32"/>
      <c r="H573" s="29"/>
      <c r="K573" s="31">
        <f>SUM(J564:J572)</f>
        <v>83.224519999999998</v>
      </c>
    </row>
    <row r="574" spans="1:27" x14ac:dyDescent="0.45">
      <c r="D574" s="2" t="s">
        <v>546</v>
      </c>
      <c r="E574" s="1"/>
      <c r="F574" s="32"/>
      <c r="H574" s="29"/>
      <c r="K574" s="31">
        <f>SUM(K573:K573)</f>
        <v>83.224519999999998</v>
      </c>
    </row>
    <row r="575" spans="1:27" x14ac:dyDescent="0.45">
      <c r="D575" s="32"/>
      <c r="E575" s="32"/>
      <c r="F575" s="32"/>
    </row>
    <row r="576" spans="1:27" ht="45" customHeight="1" x14ac:dyDescent="0.45">
      <c r="A576" s="22"/>
      <c r="B576" s="22" t="s">
        <v>803</v>
      </c>
      <c r="C576" s="23" t="s">
        <v>28</v>
      </c>
      <c r="D576" s="52" t="s">
        <v>804</v>
      </c>
      <c r="E576" s="56"/>
      <c r="F576" s="56"/>
      <c r="G576" s="23"/>
      <c r="H576" s="24" t="s">
        <v>521</v>
      </c>
      <c r="I576" s="54">
        <v>1</v>
      </c>
      <c r="J576" s="55"/>
      <c r="K576" s="25">
        <f>ROUND(K587,2)</f>
        <v>17.100000000000001</v>
      </c>
      <c r="L576" s="23"/>
      <c r="M576" s="23"/>
      <c r="N576" s="23"/>
      <c r="O576" s="23"/>
      <c r="P576" s="23"/>
      <c r="Q576" s="23"/>
      <c r="R576" s="23"/>
      <c r="S576" s="23"/>
      <c r="T576" s="23"/>
      <c r="U576" s="23"/>
      <c r="V576" s="23"/>
      <c r="W576" s="23"/>
      <c r="X576" s="23"/>
      <c r="Y576" s="23"/>
      <c r="Z576" s="23"/>
      <c r="AA576" s="23"/>
    </row>
    <row r="577" spans="1:27" x14ac:dyDescent="0.45">
      <c r="B577" s="18" t="s">
        <v>522</v>
      </c>
      <c r="D577" s="32"/>
      <c r="E577" s="32"/>
      <c r="F577" s="32"/>
    </row>
    <row r="578" spans="1:27" x14ac:dyDescent="0.45">
      <c r="B578" t="s">
        <v>726</v>
      </c>
      <c r="C578" t="s">
        <v>524</v>
      </c>
      <c r="D578" s="32" t="s">
        <v>727</v>
      </c>
      <c r="E578" s="3">
        <v>0.4</v>
      </c>
      <c r="F578" s="32" t="s">
        <v>526</v>
      </c>
      <c r="G578" t="s">
        <v>527</v>
      </c>
      <c r="H578" s="27">
        <v>22.24</v>
      </c>
      <c r="I578" t="s">
        <v>528</v>
      </c>
      <c r="J578" s="28">
        <f>ROUND(E578/I576* H578,5)</f>
        <v>8.8960000000000008</v>
      </c>
      <c r="K578" s="29"/>
    </row>
    <row r="579" spans="1:27" x14ac:dyDescent="0.45">
      <c r="B579" t="s">
        <v>724</v>
      </c>
      <c r="C579" t="s">
        <v>524</v>
      </c>
      <c r="D579" s="32" t="s">
        <v>725</v>
      </c>
      <c r="E579" s="3">
        <v>0.1</v>
      </c>
      <c r="F579" s="32" t="s">
        <v>526</v>
      </c>
      <c r="G579" t="s">
        <v>527</v>
      </c>
      <c r="H579" s="27">
        <v>19.05</v>
      </c>
      <c r="I579" t="s">
        <v>528</v>
      </c>
      <c r="J579" s="28">
        <f>ROUND(E579/I576* H579,5)</f>
        <v>1.905</v>
      </c>
      <c r="K579" s="29"/>
    </row>
    <row r="580" spans="1:27" x14ac:dyDescent="0.45">
      <c r="D580" s="2" t="s">
        <v>529</v>
      </c>
      <c r="E580" s="1"/>
      <c r="F580" s="32"/>
      <c r="H580" s="29"/>
      <c r="K580" s="27">
        <f>SUM(J578:J579)</f>
        <v>10.801</v>
      </c>
    </row>
    <row r="581" spans="1:27" x14ac:dyDescent="0.45">
      <c r="B581" s="18" t="s">
        <v>534</v>
      </c>
      <c r="D581" s="32"/>
      <c r="E581" s="1"/>
      <c r="F581" s="32"/>
      <c r="H581" s="29"/>
      <c r="K581" s="29"/>
    </row>
    <row r="582" spans="1:27" ht="28.5" x14ac:dyDescent="0.45">
      <c r="B582" t="s">
        <v>805</v>
      </c>
      <c r="C582" t="s">
        <v>28</v>
      </c>
      <c r="D582" s="32" t="s">
        <v>806</v>
      </c>
      <c r="E582" s="3">
        <v>1</v>
      </c>
      <c r="F582" s="32"/>
      <c r="G582" t="s">
        <v>527</v>
      </c>
      <c r="H582" s="27">
        <v>6.14</v>
      </c>
      <c r="I582" t="s">
        <v>528</v>
      </c>
      <c r="J582" s="28">
        <f>ROUND(E582* H582,5)</f>
        <v>6.14</v>
      </c>
      <c r="K582" s="29"/>
    </row>
    <row r="583" spans="1:27" x14ac:dyDescent="0.45">
      <c r="D583" s="2" t="s">
        <v>542</v>
      </c>
      <c r="E583" s="1"/>
      <c r="F583" s="32"/>
      <c r="H583" s="29"/>
      <c r="K583" s="27">
        <f>SUM(J582:J582)</f>
        <v>6.14</v>
      </c>
    </row>
    <row r="584" spans="1:27" x14ac:dyDescent="0.45">
      <c r="D584" s="32"/>
      <c r="E584" s="1"/>
      <c r="F584" s="32"/>
      <c r="H584" s="29"/>
      <c r="K584" s="29"/>
    </row>
    <row r="585" spans="1:27" x14ac:dyDescent="0.45">
      <c r="D585" s="2" t="s">
        <v>544</v>
      </c>
      <c r="E585" s="1"/>
      <c r="F585" s="32"/>
      <c r="H585" s="29">
        <v>1.5</v>
      </c>
      <c r="I585" t="s">
        <v>545</v>
      </c>
      <c r="J585">
        <f>ROUND(H585/100*K580,5)</f>
        <v>0.16202</v>
      </c>
      <c r="K585" s="29"/>
    </row>
    <row r="586" spans="1:27" x14ac:dyDescent="0.45">
      <c r="D586" s="2" t="s">
        <v>543</v>
      </c>
      <c r="E586" s="1"/>
      <c r="F586" s="32"/>
      <c r="H586" s="29"/>
      <c r="K586" s="31">
        <f>SUM(J577:J585)</f>
        <v>17.103019999999997</v>
      </c>
    </row>
    <row r="587" spans="1:27" x14ac:dyDescent="0.45">
      <c r="D587" s="2" t="s">
        <v>546</v>
      </c>
      <c r="E587" s="1"/>
      <c r="F587" s="32"/>
      <c r="H587" s="29"/>
      <c r="K587" s="31">
        <f>SUM(K586:K586)</f>
        <v>17.103019999999997</v>
      </c>
    </row>
    <row r="588" spans="1:27" x14ac:dyDescent="0.45">
      <c r="D588" s="32"/>
      <c r="E588" s="32"/>
      <c r="F588" s="32"/>
    </row>
    <row r="589" spans="1:27" ht="45" customHeight="1" x14ac:dyDescent="0.45">
      <c r="A589" s="22"/>
      <c r="B589" s="22" t="s">
        <v>807</v>
      </c>
      <c r="C589" s="23" t="s">
        <v>113</v>
      </c>
      <c r="D589" s="52" t="s">
        <v>808</v>
      </c>
      <c r="E589" s="56"/>
      <c r="F589" s="56"/>
      <c r="G589" s="23"/>
      <c r="H589" s="24" t="s">
        <v>521</v>
      </c>
      <c r="I589" s="54">
        <v>1</v>
      </c>
      <c r="J589" s="55"/>
      <c r="K589" s="25">
        <f>ROUND(K600,2)</f>
        <v>0.97</v>
      </c>
      <c r="L589" s="23"/>
      <c r="M589" s="23"/>
      <c r="N589" s="23"/>
      <c r="O589" s="23"/>
      <c r="P589" s="23"/>
      <c r="Q589" s="23"/>
      <c r="R589" s="23"/>
      <c r="S589" s="23"/>
      <c r="T589" s="23"/>
      <c r="U589" s="23"/>
      <c r="V589" s="23"/>
      <c r="W589" s="23"/>
      <c r="X589" s="23"/>
      <c r="Y589" s="23"/>
      <c r="Z589" s="23"/>
      <c r="AA589" s="23"/>
    </row>
    <row r="590" spans="1:27" x14ac:dyDescent="0.45">
      <c r="B590" s="18" t="s">
        <v>522</v>
      </c>
      <c r="D590" s="32"/>
      <c r="E590" s="32"/>
      <c r="F590" s="32"/>
    </row>
    <row r="591" spans="1:27" x14ac:dyDescent="0.45">
      <c r="B591" t="s">
        <v>675</v>
      </c>
      <c r="C591" t="s">
        <v>524</v>
      </c>
      <c r="D591" s="32" t="s">
        <v>676</v>
      </c>
      <c r="E591" s="3">
        <v>1.4999999999999999E-2</v>
      </c>
      <c r="F591" s="32" t="s">
        <v>526</v>
      </c>
      <c r="G591" t="s">
        <v>527</v>
      </c>
      <c r="H591" s="27">
        <v>21.75</v>
      </c>
      <c r="I591" t="s">
        <v>528</v>
      </c>
      <c r="J591" s="28">
        <f>ROUND(E591/I589* H591,5)</f>
        <v>0.32624999999999998</v>
      </c>
      <c r="K591" s="29"/>
    </row>
    <row r="592" spans="1:27" x14ac:dyDescent="0.45">
      <c r="B592" t="s">
        <v>673</v>
      </c>
      <c r="C592" t="s">
        <v>524</v>
      </c>
      <c r="D592" s="32" t="s">
        <v>674</v>
      </c>
      <c r="E592" s="3">
        <v>1.4999999999999999E-2</v>
      </c>
      <c r="F592" s="32" t="s">
        <v>526</v>
      </c>
      <c r="G592" t="s">
        <v>527</v>
      </c>
      <c r="H592" s="27">
        <v>25.3</v>
      </c>
      <c r="I592" t="s">
        <v>528</v>
      </c>
      <c r="J592" s="28">
        <f>ROUND(E592/I589* H592,5)</f>
        <v>0.3795</v>
      </c>
      <c r="K592" s="29"/>
    </row>
    <row r="593" spans="1:27" x14ac:dyDescent="0.45">
      <c r="D593" s="2" t="s">
        <v>529</v>
      </c>
      <c r="E593" s="1"/>
      <c r="F593" s="32"/>
      <c r="H593" s="29"/>
      <c r="K593" s="27">
        <f>SUM(J591:J592)</f>
        <v>0.70574999999999999</v>
      </c>
    </row>
    <row r="594" spans="1:27" x14ac:dyDescent="0.45">
      <c r="B594" s="18" t="s">
        <v>534</v>
      </c>
      <c r="D594" s="32"/>
      <c r="E594" s="1"/>
      <c r="F594" s="32"/>
      <c r="H594" s="29"/>
      <c r="K594" s="29"/>
    </row>
    <row r="595" spans="1:27" x14ac:dyDescent="0.45">
      <c r="B595" t="s">
        <v>809</v>
      </c>
      <c r="C595" t="s">
        <v>113</v>
      </c>
      <c r="D595" s="32" t="s">
        <v>810</v>
      </c>
      <c r="E595" s="3">
        <v>1.05</v>
      </c>
      <c r="F595" s="32"/>
      <c r="G595" t="s">
        <v>527</v>
      </c>
      <c r="H595" s="27">
        <v>0.24</v>
      </c>
      <c r="I595" t="s">
        <v>528</v>
      </c>
      <c r="J595" s="28">
        <f>ROUND(E595* H595,5)</f>
        <v>0.252</v>
      </c>
      <c r="K595" s="29"/>
    </row>
    <row r="596" spans="1:27" x14ac:dyDescent="0.45">
      <c r="D596" s="2" t="s">
        <v>542</v>
      </c>
      <c r="E596" s="1"/>
      <c r="F596" s="32"/>
      <c r="H596" s="29"/>
      <c r="K596" s="27">
        <f>SUM(J595:J595)</f>
        <v>0.252</v>
      </c>
    </row>
    <row r="597" spans="1:27" x14ac:dyDescent="0.45">
      <c r="D597" s="32"/>
      <c r="E597" s="1"/>
      <c r="F597" s="32"/>
      <c r="H597" s="29"/>
      <c r="K597" s="29"/>
    </row>
    <row r="598" spans="1:27" x14ac:dyDescent="0.45">
      <c r="D598" s="2" t="s">
        <v>544</v>
      </c>
      <c r="E598" s="1"/>
      <c r="F598" s="32"/>
      <c r="H598" s="29">
        <v>1.5</v>
      </c>
      <c r="I598" t="s">
        <v>545</v>
      </c>
      <c r="J598">
        <f>ROUND(H598/100*K593,5)</f>
        <v>1.059E-2</v>
      </c>
      <c r="K598" s="29"/>
    </row>
    <row r="599" spans="1:27" x14ac:dyDescent="0.45">
      <c r="D599" s="2" t="s">
        <v>543</v>
      </c>
      <c r="E599" s="1"/>
      <c r="F599" s="32"/>
      <c r="H599" s="29"/>
      <c r="K599" s="31">
        <f>SUM(J590:J598)</f>
        <v>0.96833999999999998</v>
      </c>
    </row>
    <row r="600" spans="1:27" x14ac:dyDescent="0.45">
      <c r="D600" s="2" t="s">
        <v>546</v>
      </c>
      <c r="E600" s="1"/>
      <c r="F600" s="32"/>
      <c r="H600" s="29"/>
      <c r="K600" s="31">
        <f>SUM(K599:K599)</f>
        <v>0.96833999999999998</v>
      </c>
    </row>
    <row r="601" spans="1:27" x14ac:dyDescent="0.45">
      <c r="D601" s="32"/>
      <c r="E601" s="32"/>
      <c r="F601" s="32"/>
    </row>
    <row r="602" spans="1:27" ht="45" customHeight="1" x14ac:dyDescent="0.45">
      <c r="A602" s="22"/>
      <c r="B602" s="22" t="s">
        <v>811</v>
      </c>
      <c r="C602" s="23" t="s">
        <v>447</v>
      </c>
      <c r="D602" s="52" t="s">
        <v>812</v>
      </c>
      <c r="E602" s="56"/>
      <c r="F602" s="56"/>
      <c r="G602" s="23"/>
      <c r="H602" s="24" t="s">
        <v>521</v>
      </c>
      <c r="I602" s="54">
        <v>1</v>
      </c>
      <c r="J602" s="55"/>
      <c r="K602" s="25">
        <v>7797.79</v>
      </c>
      <c r="L602" s="23"/>
      <c r="M602" s="23"/>
      <c r="N602" s="23"/>
      <c r="O602" s="23"/>
      <c r="P602" s="23"/>
      <c r="Q602" s="23"/>
      <c r="R602" s="23"/>
      <c r="S602" s="23"/>
      <c r="T602" s="23"/>
      <c r="U602" s="23"/>
      <c r="V602" s="23"/>
      <c r="W602" s="23"/>
      <c r="X602" s="23"/>
      <c r="Y602" s="23"/>
      <c r="Z602" s="23"/>
      <c r="AA602" s="23"/>
    </row>
    <row r="603" spans="1:27" ht="45" customHeight="1" x14ac:dyDescent="0.45">
      <c r="A603" s="22"/>
      <c r="B603" s="22" t="s">
        <v>813</v>
      </c>
      <c r="C603" s="23" t="s">
        <v>17</v>
      </c>
      <c r="D603" s="52" t="s">
        <v>814</v>
      </c>
      <c r="E603" s="56"/>
      <c r="F603" s="56"/>
      <c r="G603" s="23"/>
      <c r="H603" s="24" t="s">
        <v>521</v>
      </c>
      <c r="I603" s="54">
        <v>1</v>
      </c>
      <c r="J603" s="55"/>
      <c r="K603" s="25">
        <f>ROUND(K614,2)</f>
        <v>9.89</v>
      </c>
      <c r="L603" s="23"/>
      <c r="M603" s="23"/>
      <c r="N603" s="23"/>
      <c r="O603" s="23"/>
      <c r="P603" s="23"/>
      <c r="Q603" s="23"/>
      <c r="R603" s="23"/>
      <c r="S603" s="23"/>
      <c r="T603" s="23"/>
      <c r="U603" s="23"/>
      <c r="V603" s="23"/>
      <c r="W603" s="23"/>
      <c r="X603" s="23"/>
      <c r="Y603" s="23"/>
      <c r="Z603" s="23"/>
      <c r="AA603" s="23"/>
    </row>
    <row r="604" spans="1:27" x14ac:dyDescent="0.45">
      <c r="B604" s="18" t="s">
        <v>522</v>
      </c>
      <c r="D604" s="32"/>
      <c r="E604" s="32"/>
      <c r="F604" s="32"/>
    </row>
    <row r="605" spans="1:27" x14ac:dyDescent="0.45">
      <c r="B605" t="s">
        <v>523</v>
      </c>
      <c r="C605" t="s">
        <v>524</v>
      </c>
      <c r="D605" s="32" t="s">
        <v>525</v>
      </c>
      <c r="E605" s="3">
        <v>0.3</v>
      </c>
      <c r="F605" s="32" t="s">
        <v>526</v>
      </c>
      <c r="G605" t="s">
        <v>527</v>
      </c>
      <c r="H605" s="27">
        <v>18.57</v>
      </c>
      <c r="I605" t="s">
        <v>528</v>
      </c>
      <c r="J605" s="28">
        <f>ROUND(E605/I603* H605,5)</f>
        <v>5.5709999999999997</v>
      </c>
      <c r="K605" s="29"/>
    </row>
    <row r="606" spans="1:27" x14ac:dyDescent="0.45">
      <c r="B606" t="s">
        <v>588</v>
      </c>
      <c r="C606" t="s">
        <v>524</v>
      </c>
      <c r="D606" s="32" t="s">
        <v>589</v>
      </c>
      <c r="E606" s="3">
        <v>0.1</v>
      </c>
      <c r="F606" s="32" t="s">
        <v>526</v>
      </c>
      <c r="G606" t="s">
        <v>527</v>
      </c>
      <c r="H606" s="27">
        <v>18.64</v>
      </c>
      <c r="I606" t="s">
        <v>528</v>
      </c>
      <c r="J606" s="28">
        <f>ROUND(E606/I603* H606,5)</f>
        <v>1.8640000000000001</v>
      </c>
      <c r="K606" s="29"/>
    </row>
    <row r="607" spans="1:27" x14ac:dyDescent="0.45">
      <c r="D607" s="2" t="s">
        <v>529</v>
      </c>
      <c r="E607" s="1"/>
      <c r="F607" s="32"/>
      <c r="H607" s="29"/>
      <c r="K607" s="27">
        <f>SUM(J605:J606)</f>
        <v>7.4349999999999996</v>
      </c>
    </row>
    <row r="608" spans="1:27" x14ac:dyDescent="0.45">
      <c r="B608" s="18" t="s">
        <v>530</v>
      </c>
      <c r="D608" s="32"/>
      <c r="E608" s="1"/>
      <c r="F608" s="32"/>
      <c r="H608" s="29"/>
      <c r="K608" s="29"/>
    </row>
    <row r="609" spans="1:27" x14ac:dyDescent="0.45">
      <c r="B609" t="s">
        <v>815</v>
      </c>
      <c r="C609" t="s">
        <v>524</v>
      </c>
      <c r="D609" s="32" t="s">
        <v>816</v>
      </c>
      <c r="E609" s="3">
        <v>0.15</v>
      </c>
      <c r="F609" s="32" t="s">
        <v>526</v>
      </c>
      <c r="G609" t="s">
        <v>527</v>
      </c>
      <c r="H609" s="27">
        <v>15.65</v>
      </c>
      <c r="I609" t="s">
        <v>528</v>
      </c>
      <c r="J609" s="28">
        <f>ROUND(E609/I603* H609,5)</f>
        <v>2.3475000000000001</v>
      </c>
      <c r="K609" s="29"/>
    </row>
    <row r="610" spans="1:27" x14ac:dyDescent="0.45">
      <c r="D610" s="2" t="s">
        <v>533</v>
      </c>
      <c r="E610" s="1"/>
      <c r="F610" s="32"/>
      <c r="H610" s="29"/>
      <c r="K610" s="27">
        <f>SUM(J609:J609)</f>
        <v>2.3475000000000001</v>
      </c>
    </row>
    <row r="611" spans="1:27" x14ac:dyDescent="0.45">
      <c r="D611" s="32"/>
      <c r="E611" s="1"/>
      <c r="F611" s="32"/>
      <c r="H611" s="29"/>
      <c r="K611" s="29"/>
    </row>
    <row r="612" spans="1:27" x14ac:dyDescent="0.45">
      <c r="D612" s="2" t="s">
        <v>544</v>
      </c>
      <c r="E612" s="1"/>
      <c r="F612" s="32"/>
      <c r="H612" s="29">
        <v>1.5</v>
      </c>
      <c r="I612" t="s">
        <v>545</v>
      </c>
      <c r="J612">
        <f>ROUND(H612/100*K607,5)</f>
        <v>0.11153</v>
      </c>
      <c r="K612" s="29"/>
    </row>
    <row r="613" spans="1:27" x14ac:dyDescent="0.45">
      <c r="D613" s="2" t="s">
        <v>543</v>
      </c>
      <c r="E613" s="1"/>
      <c r="F613" s="32"/>
      <c r="H613" s="29"/>
      <c r="K613" s="31">
        <f>SUM(J604:J612)</f>
        <v>9.894029999999999</v>
      </c>
    </row>
    <row r="614" spans="1:27" x14ac:dyDescent="0.45">
      <c r="D614" s="2" t="s">
        <v>546</v>
      </c>
      <c r="E614" s="1"/>
      <c r="F614" s="32"/>
      <c r="H614" s="29"/>
      <c r="K614" s="31">
        <f>SUM(K613:K613)</f>
        <v>9.894029999999999</v>
      </c>
    </row>
    <row r="615" spans="1:27" x14ac:dyDescent="0.45">
      <c r="D615" s="32"/>
      <c r="E615" s="32"/>
      <c r="F615" s="32"/>
    </row>
    <row r="616" spans="1:27" ht="45" customHeight="1" x14ac:dyDescent="0.45">
      <c r="A616" s="22"/>
      <c r="B616" s="22" t="s">
        <v>817</v>
      </c>
      <c r="C616" s="23" t="s">
        <v>113</v>
      </c>
      <c r="D616" s="52" t="s">
        <v>818</v>
      </c>
      <c r="E616" s="56"/>
      <c r="F616" s="56"/>
      <c r="G616" s="23"/>
      <c r="H616" s="24" t="s">
        <v>521</v>
      </c>
      <c r="I616" s="54">
        <v>1</v>
      </c>
      <c r="J616" s="55"/>
      <c r="K616" s="25">
        <f>ROUND(K626,2)</f>
        <v>8.19</v>
      </c>
      <c r="L616" s="23"/>
      <c r="M616" s="23"/>
      <c r="N616" s="23"/>
      <c r="O616" s="23"/>
      <c r="P616" s="23"/>
      <c r="Q616" s="23"/>
      <c r="R616" s="23"/>
      <c r="S616" s="23"/>
      <c r="T616" s="23"/>
      <c r="U616" s="23"/>
      <c r="V616" s="23"/>
      <c r="W616" s="23"/>
      <c r="X616" s="23"/>
      <c r="Y616" s="23"/>
      <c r="Z616" s="23"/>
      <c r="AA616" s="23"/>
    </row>
    <row r="617" spans="1:27" x14ac:dyDescent="0.45">
      <c r="B617" s="18" t="s">
        <v>522</v>
      </c>
      <c r="D617" s="32"/>
      <c r="E617" s="32"/>
      <c r="F617" s="32"/>
    </row>
    <row r="618" spans="1:27" x14ac:dyDescent="0.45">
      <c r="B618" t="s">
        <v>523</v>
      </c>
      <c r="C618" t="s">
        <v>524</v>
      </c>
      <c r="D618" s="32" t="s">
        <v>525</v>
      </c>
      <c r="E618" s="3">
        <v>0.3</v>
      </c>
      <c r="F618" s="32" t="s">
        <v>526</v>
      </c>
      <c r="G618" t="s">
        <v>527</v>
      </c>
      <c r="H618" s="27">
        <v>18.57</v>
      </c>
      <c r="I618" t="s">
        <v>528</v>
      </c>
      <c r="J618" s="28">
        <f>ROUND(E618/I616* H618,5)</f>
        <v>5.5709999999999997</v>
      </c>
      <c r="K618" s="29"/>
    </row>
    <row r="619" spans="1:27" x14ac:dyDescent="0.45">
      <c r="D619" s="2" t="s">
        <v>529</v>
      </c>
      <c r="E619" s="1"/>
      <c r="F619" s="32"/>
      <c r="H619" s="29"/>
      <c r="K619" s="27">
        <f>SUM(J618:J618)</f>
        <v>5.5709999999999997</v>
      </c>
    </row>
    <row r="620" spans="1:27" x14ac:dyDescent="0.45">
      <c r="B620" s="18" t="s">
        <v>530</v>
      </c>
      <c r="D620" s="32"/>
      <c r="E620" s="1"/>
      <c r="F620" s="32"/>
      <c r="H620" s="29"/>
      <c r="K620" s="29"/>
    </row>
    <row r="621" spans="1:27" x14ac:dyDescent="0.45">
      <c r="B621" t="s">
        <v>819</v>
      </c>
      <c r="C621" t="s">
        <v>524</v>
      </c>
      <c r="D621" s="32" t="s">
        <v>820</v>
      </c>
      <c r="E621" s="3">
        <v>0.3</v>
      </c>
      <c r="F621" s="32" t="s">
        <v>526</v>
      </c>
      <c r="G621" t="s">
        <v>527</v>
      </c>
      <c r="H621" s="27">
        <v>8.4600000000000009</v>
      </c>
      <c r="I621" t="s">
        <v>528</v>
      </c>
      <c r="J621" s="28">
        <f>ROUND(E621/I616* H621,5)</f>
        <v>2.5379999999999998</v>
      </c>
      <c r="K621" s="29"/>
    </row>
    <row r="622" spans="1:27" x14ac:dyDescent="0.45">
      <c r="D622" s="2" t="s">
        <v>533</v>
      </c>
      <c r="E622" s="1"/>
      <c r="F622" s="32"/>
      <c r="H622" s="29"/>
      <c r="K622" s="27">
        <f>SUM(J621:J621)</f>
        <v>2.5379999999999998</v>
      </c>
    </row>
    <row r="623" spans="1:27" x14ac:dyDescent="0.45">
      <c r="D623" s="32"/>
      <c r="E623" s="1"/>
      <c r="F623" s="32"/>
      <c r="H623" s="29"/>
      <c r="K623" s="29"/>
    </row>
    <row r="624" spans="1:27" x14ac:dyDescent="0.45">
      <c r="D624" s="2" t="s">
        <v>544</v>
      </c>
      <c r="E624" s="1"/>
      <c r="F624" s="32"/>
      <c r="H624" s="29">
        <v>1.5</v>
      </c>
      <c r="I624" t="s">
        <v>545</v>
      </c>
      <c r="J624">
        <f>ROUND(H624/100*K619,5)</f>
        <v>8.3570000000000005E-2</v>
      </c>
      <c r="K624" s="29"/>
    </row>
    <row r="625" spans="1:27" x14ac:dyDescent="0.45">
      <c r="D625" s="2" t="s">
        <v>543</v>
      </c>
      <c r="E625" s="1"/>
      <c r="F625" s="32"/>
      <c r="H625" s="29"/>
      <c r="K625" s="31">
        <f>SUM(J617:J624)</f>
        <v>8.1925699999999999</v>
      </c>
    </row>
    <row r="626" spans="1:27" x14ac:dyDescent="0.45">
      <c r="D626" s="2" t="s">
        <v>546</v>
      </c>
      <c r="E626" s="1"/>
      <c r="F626" s="32"/>
      <c r="H626" s="29"/>
      <c r="K626" s="31">
        <f>SUM(K625:K625)</f>
        <v>8.1925699999999999</v>
      </c>
    </row>
    <row r="627" spans="1:27" x14ac:dyDescent="0.45">
      <c r="D627" s="32"/>
      <c r="E627" s="32"/>
      <c r="F627" s="32"/>
    </row>
    <row r="628" spans="1:27" ht="45" customHeight="1" x14ac:dyDescent="0.45">
      <c r="A628" s="22"/>
      <c r="B628" s="22" t="s">
        <v>821</v>
      </c>
      <c r="C628" s="23" t="s">
        <v>500</v>
      </c>
      <c r="D628" s="52" t="s">
        <v>822</v>
      </c>
      <c r="E628" s="56"/>
      <c r="F628" s="56"/>
      <c r="G628" s="23"/>
      <c r="H628" s="24" t="s">
        <v>521</v>
      </c>
      <c r="I628" s="54">
        <v>1</v>
      </c>
      <c r="J628" s="55"/>
      <c r="K628" s="25">
        <f>ROUND(K633,2)</f>
        <v>9.4499999999999993</v>
      </c>
      <c r="L628" s="23"/>
      <c r="M628" s="23"/>
      <c r="N628" s="23"/>
      <c r="O628" s="23"/>
      <c r="P628" s="23"/>
      <c r="Q628" s="23"/>
      <c r="R628" s="23"/>
      <c r="S628" s="23"/>
      <c r="T628" s="23"/>
      <c r="U628" s="23"/>
      <c r="V628" s="23"/>
      <c r="W628" s="23"/>
      <c r="X628" s="23"/>
      <c r="Y628" s="23"/>
      <c r="Z628" s="23"/>
      <c r="AA628" s="23"/>
    </row>
    <row r="629" spans="1:27" x14ac:dyDescent="0.45">
      <c r="B629" s="18" t="s">
        <v>530</v>
      </c>
      <c r="D629" s="32"/>
      <c r="E629" s="32"/>
      <c r="F629" s="32"/>
    </row>
    <row r="630" spans="1:27" ht="28.5" x14ac:dyDescent="0.45">
      <c r="B630" t="s">
        <v>823</v>
      </c>
      <c r="C630" t="s">
        <v>524</v>
      </c>
      <c r="D630" s="32" t="s">
        <v>824</v>
      </c>
      <c r="E630" s="3">
        <v>0.19500000000000001</v>
      </c>
      <c r="F630" s="32" t="s">
        <v>526</v>
      </c>
      <c r="G630" t="s">
        <v>527</v>
      </c>
      <c r="H630" s="27">
        <v>48.46</v>
      </c>
      <c r="I630" t="s">
        <v>528</v>
      </c>
      <c r="J630" s="28">
        <f>ROUND(E630/I628* H630,5)</f>
        <v>9.4497</v>
      </c>
      <c r="K630" s="29"/>
    </row>
    <row r="631" spans="1:27" x14ac:dyDescent="0.45">
      <c r="D631" s="2" t="s">
        <v>533</v>
      </c>
      <c r="E631" s="1"/>
      <c r="F631" s="32"/>
      <c r="H631" s="29"/>
      <c r="K631" s="27">
        <f>SUM(J630:J630)</f>
        <v>9.4497</v>
      </c>
    </row>
    <row r="632" spans="1:27" x14ac:dyDescent="0.45">
      <c r="D632" s="2" t="s">
        <v>543</v>
      </c>
      <c r="E632" s="1"/>
      <c r="F632" s="32"/>
      <c r="H632" s="29"/>
      <c r="K632" s="31">
        <f>SUM(J629:J631)</f>
        <v>9.4497</v>
      </c>
    </row>
    <row r="633" spans="1:27" x14ac:dyDescent="0.45">
      <c r="D633" s="2" t="s">
        <v>546</v>
      </c>
      <c r="E633" s="1"/>
      <c r="F633" s="32"/>
      <c r="H633" s="29"/>
      <c r="K633" s="31">
        <f>SUM(K632:K632)</f>
        <v>9.4497</v>
      </c>
    </row>
    <row r="634" spans="1:27" x14ac:dyDescent="0.45">
      <c r="D634" s="32"/>
      <c r="E634" s="32"/>
      <c r="F634" s="32"/>
    </row>
    <row r="635" spans="1:27" ht="45" customHeight="1" x14ac:dyDescent="0.45">
      <c r="A635" s="22"/>
      <c r="B635" s="22" t="s">
        <v>825</v>
      </c>
      <c r="C635" s="23" t="s">
        <v>17</v>
      </c>
      <c r="D635" s="52" t="s">
        <v>826</v>
      </c>
      <c r="E635" s="56"/>
      <c r="F635" s="56"/>
      <c r="G635" s="23"/>
      <c r="H635" s="24" t="s">
        <v>521</v>
      </c>
      <c r="I635" s="54">
        <v>1</v>
      </c>
      <c r="J635" s="55"/>
      <c r="K635" s="25">
        <f>ROUND(K646,2)</f>
        <v>10.42</v>
      </c>
      <c r="L635" s="23"/>
      <c r="M635" s="23"/>
      <c r="N635" s="23"/>
      <c r="O635" s="23"/>
      <c r="P635" s="23"/>
      <c r="Q635" s="23"/>
      <c r="R635" s="23"/>
      <c r="S635" s="23"/>
      <c r="T635" s="23"/>
      <c r="U635" s="23"/>
      <c r="V635" s="23"/>
      <c r="W635" s="23"/>
      <c r="X635" s="23"/>
      <c r="Y635" s="23"/>
      <c r="Z635" s="23"/>
      <c r="AA635" s="23"/>
    </row>
    <row r="636" spans="1:27" x14ac:dyDescent="0.45">
      <c r="B636" s="18" t="s">
        <v>522</v>
      </c>
      <c r="D636" s="32"/>
      <c r="E636" s="32"/>
      <c r="F636" s="32"/>
    </row>
    <row r="637" spans="1:27" x14ac:dyDescent="0.45">
      <c r="B637" t="s">
        <v>588</v>
      </c>
      <c r="C637" t="s">
        <v>524</v>
      </c>
      <c r="D637" s="32" t="s">
        <v>589</v>
      </c>
      <c r="E637" s="3">
        <v>0.2</v>
      </c>
      <c r="F637" s="32" t="s">
        <v>526</v>
      </c>
      <c r="G637" t="s">
        <v>527</v>
      </c>
      <c r="H637" s="27">
        <v>18.64</v>
      </c>
      <c r="I637" t="s">
        <v>528</v>
      </c>
      <c r="J637" s="28">
        <f>ROUND(E637/I635* H637,5)</f>
        <v>3.7280000000000002</v>
      </c>
      <c r="K637" s="29"/>
    </row>
    <row r="638" spans="1:27" x14ac:dyDescent="0.45">
      <c r="B638" t="s">
        <v>683</v>
      </c>
      <c r="C638" t="s">
        <v>524</v>
      </c>
      <c r="D638" s="32" t="s">
        <v>684</v>
      </c>
      <c r="E638" s="3">
        <v>0.1</v>
      </c>
      <c r="F638" s="32" t="s">
        <v>526</v>
      </c>
      <c r="G638" t="s">
        <v>527</v>
      </c>
      <c r="H638" s="27">
        <v>22.33</v>
      </c>
      <c r="I638" t="s">
        <v>528</v>
      </c>
      <c r="J638" s="28">
        <f>ROUND(E638/I635* H638,5)</f>
        <v>2.2330000000000001</v>
      </c>
      <c r="K638" s="29"/>
    </row>
    <row r="639" spans="1:27" x14ac:dyDescent="0.45">
      <c r="D639" s="2" t="s">
        <v>529</v>
      </c>
      <c r="E639" s="1"/>
      <c r="F639" s="32"/>
      <c r="H639" s="29"/>
      <c r="K639" s="27">
        <f>SUM(J637:J638)</f>
        <v>5.9610000000000003</v>
      </c>
    </row>
    <row r="640" spans="1:27" x14ac:dyDescent="0.45">
      <c r="B640" s="18" t="s">
        <v>534</v>
      </c>
      <c r="D640" s="32"/>
      <c r="E640" s="1"/>
      <c r="F640" s="32"/>
      <c r="H640" s="29"/>
      <c r="K640" s="29"/>
    </row>
    <row r="641" spans="1:27" ht="28.5" x14ac:dyDescent="0.45">
      <c r="B641" t="s">
        <v>827</v>
      </c>
      <c r="C641" t="s">
        <v>500</v>
      </c>
      <c r="D641" s="32" t="s">
        <v>828</v>
      </c>
      <c r="E641" s="3">
        <v>0.10299999999999999</v>
      </c>
      <c r="F641" s="32"/>
      <c r="G641" t="s">
        <v>527</v>
      </c>
      <c r="H641" s="27">
        <v>42.39</v>
      </c>
      <c r="I641" t="s">
        <v>528</v>
      </c>
      <c r="J641" s="28">
        <f>ROUND(E641* H641,5)</f>
        <v>4.3661700000000003</v>
      </c>
      <c r="K641" s="29"/>
    </row>
    <row r="642" spans="1:27" x14ac:dyDescent="0.45">
      <c r="D642" s="2" t="s">
        <v>542</v>
      </c>
      <c r="E642" s="1"/>
      <c r="F642" s="32"/>
      <c r="H642" s="29"/>
      <c r="K642" s="27">
        <f>SUM(J641:J641)</f>
        <v>4.3661700000000003</v>
      </c>
    </row>
    <row r="643" spans="1:27" x14ac:dyDescent="0.45">
      <c r="D643" s="32"/>
      <c r="E643" s="1"/>
      <c r="F643" s="32"/>
      <c r="H643" s="29"/>
      <c r="K643" s="29"/>
    </row>
    <row r="644" spans="1:27" x14ac:dyDescent="0.45">
      <c r="D644" s="2" t="s">
        <v>544</v>
      </c>
      <c r="E644" s="1"/>
      <c r="F644" s="32"/>
      <c r="H644" s="29">
        <v>1.5</v>
      </c>
      <c r="I644" t="s">
        <v>545</v>
      </c>
      <c r="J644">
        <f>ROUND(H644/100*K639,5)</f>
        <v>8.9419999999999999E-2</v>
      </c>
      <c r="K644" s="29"/>
    </row>
    <row r="645" spans="1:27" x14ac:dyDescent="0.45">
      <c r="D645" s="2" t="s">
        <v>543</v>
      </c>
      <c r="E645" s="1"/>
      <c r="F645" s="32"/>
      <c r="H645" s="29"/>
      <c r="K645" s="31">
        <f>SUM(J636:J644)</f>
        <v>10.416590000000001</v>
      </c>
    </row>
    <row r="646" spans="1:27" x14ac:dyDescent="0.45">
      <c r="D646" s="2" t="s">
        <v>546</v>
      </c>
      <c r="E646" s="1"/>
      <c r="F646" s="32"/>
      <c r="H646" s="29"/>
      <c r="K646" s="31">
        <f>SUM(K645:K645)</f>
        <v>10.416590000000001</v>
      </c>
    </row>
    <row r="647" spans="1:27" x14ac:dyDescent="0.45">
      <c r="D647" s="32"/>
      <c r="E647" s="32"/>
      <c r="F647" s="32"/>
    </row>
    <row r="648" spans="1:27" ht="45" customHeight="1" x14ac:dyDescent="0.45">
      <c r="A648" s="22"/>
      <c r="B648" s="22" t="s">
        <v>829</v>
      </c>
      <c r="C648" s="23" t="s">
        <v>17</v>
      </c>
      <c r="D648" s="52" t="s">
        <v>830</v>
      </c>
      <c r="E648" s="56"/>
      <c r="F648" s="56"/>
      <c r="G648" s="23"/>
      <c r="H648" s="24" t="s">
        <v>521</v>
      </c>
      <c r="I648" s="54">
        <v>1</v>
      </c>
      <c r="J648" s="55"/>
      <c r="K648" s="25">
        <f>ROUND(K658,2)</f>
        <v>47.91</v>
      </c>
      <c r="L648" s="23"/>
      <c r="M648" s="23"/>
      <c r="N648" s="23"/>
      <c r="O648" s="23"/>
      <c r="P648" s="23"/>
      <c r="Q648" s="23"/>
      <c r="R648" s="23"/>
      <c r="S648" s="23"/>
      <c r="T648" s="23"/>
      <c r="U648" s="23"/>
      <c r="V648" s="23"/>
      <c r="W648" s="23"/>
      <c r="X648" s="23"/>
      <c r="Y648" s="23"/>
      <c r="Z648" s="23"/>
      <c r="AA648" s="23"/>
    </row>
    <row r="649" spans="1:27" x14ac:dyDescent="0.45">
      <c r="B649" s="18" t="s">
        <v>522</v>
      </c>
      <c r="D649" s="32"/>
      <c r="E649" s="32"/>
      <c r="F649" s="32"/>
    </row>
    <row r="650" spans="1:27" x14ac:dyDescent="0.45">
      <c r="B650" t="s">
        <v>555</v>
      </c>
      <c r="C650" t="s">
        <v>524</v>
      </c>
      <c r="D650" s="32" t="s">
        <v>556</v>
      </c>
      <c r="E650" s="3">
        <v>7.1099999999999997E-2</v>
      </c>
      <c r="F650" s="32" t="s">
        <v>526</v>
      </c>
      <c r="G650" t="s">
        <v>527</v>
      </c>
      <c r="H650" s="27">
        <v>21.75</v>
      </c>
      <c r="I650" t="s">
        <v>528</v>
      </c>
      <c r="J650" s="28">
        <f>ROUND(E650/I648* H650,5)</f>
        <v>1.54643</v>
      </c>
      <c r="K650" s="29"/>
    </row>
    <row r="651" spans="1:27" x14ac:dyDescent="0.45">
      <c r="B651" t="s">
        <v>553</v>
      </c>
      <c r="C651" t="s">
        <v>524</v>
      </c>
      <c r="D651" s="32" t="s">
        <v>554</v>
      </c>
      <c r="E651" s="3">
        <v>0.1421</v>
      </c>
      <c r="F651" s="32" t="s">
        <v>526</v>
      </c>
      <c r="G651" t="s">
        <v>527</v>
      </c>
      <c r="H651" s="27">
        <v>24.5</v>
      </c>
      <c r="I651" t="s">
        <v>528</v>
      </c>
      <c r="J651" s="28">
        <f>ROUND(E651/I648* H651,5)</f>
        <v>3.4814500000000002</v>
      </c>
      <c r="K651" s="29"/>
    </row>
    <row r="652" spans="1:27" x14ac:dyDescent="0.45">
      <c r="D652" s="2" t="s">
        <v>529</v>
      </c>
      <c r="E652" s="1"/>
      <c r="F652" s="32"/>
      <c r="H652" s="29"/>
      <c r="K652" s="27">
        <f>SUM(J650:J651)</f>
        <v>5.0278799999999997</v>
      </c>
    </row>
    <row r="653" spans="1:27" x14ac:dyDescent="0.45">
      <c r="B653" s="18" t="s">
        <v>534</v>
      </c>
      <c r="D653" s="32"/>
      <c r="E653" s="1"/>
      <c r="F653" s="32"/>
      <c r="H653" s="29"/>
      <c r="K653" s="29"/>
    </row>
    <row r="654" spans="1:27" ht="42.75" x14ac:dyDescent="0.45">
      <c r="B654" t="s">
        <v>831</v>
      </c>
      <c r="C654" t="s">
        <v>17</v>
      </c>
      <c r="D654" s="32" t="s">
        <v>832</v>
      </c>
      <c r="E654" s="3">
        <v>1.05</v>
      </c>
      <c r="F654" s="32"/>
      <c r="G654" t="s">
        <v>527</v>
      </c>
      <c r="H654" s="27">
        <v>40.5</v>
      </c>
      <c r="I654" t="s">
        <v>528</v>
      </c>
      <c r="J654" s="28">
        <f>ROUND(E654* H654,5)</f>
        <v>42.524999999999999</v>
      </c>
      <c r="K654" s="29"/>
    </row>
    <row r="655" spans="1:27" x14ac:dyDescent="0.45">
      <c r="B655" t="s">
        <v>833</v>
      </c>
      <c r="C655" t="s">
        <v>595</v>
      </c>
      <c r="D655" s="32" t="s">
        <v>834</v>
      </c>
      <c r="E655" s="3">
        <v>0.3</v>
      </c>
      <c r="F655" s="32"/>
      <c r="G655" t="s">
        <v>527</v>
      </c>
      <c r="H655" s="27">
        <v>1.19</v>
      </c>
      <c r="I655" t="s">
        <v>528</v>
      </c>
      <c r="J655" s="28">
        <f>ROUND(E655* H655,5)</f>
        <v>0.35699999999999998</v>
      </c>
      <c r="K655" s="29"/>
    </row>
    <row r="656" spans="1:27" x14ac:dyDescent="0.45">
      <c r="D656" s="2" t="s">
        <v>542</v>
      </c>
      <c r="E656" s="1"/>
      <c r="F656" s="32"/>
      <c r="H656" s="29"/>
      <c r="K656" s="27">
        <f>SUM(J654:J655)</f>
        <v>42.881999999999998</v>
      </c>
    </row>
    <row r="657" spans="1:27" x14ac:dyDescent="0.45">
      <c r="D657" s="2" t="s">
        <v>543</v>
      </c>
      <c r="E657" s="1"/>
      <c r="F657" s="32"/>
      <c r="H657" s="29"/>
      <c r="K657" s="31">
        <f>SUM(J649:J656)</f>
        <v>47.909880000000001</v>
      </c>
    </row>
    <row r="658" spans="1:27" x14ac:dyDescent="0.45">
      <c r="D658" s="2" t="s">
        <v>546</v>
      </c>
      <c r="E658" s="1"/>
      <c r="F658" s="32"/>
      <c r="H658" s="29"/>
      <c r="K658" s="31">
        <f>SUM(K657:K657)</f>
        <v>47.909880000000001</v>
      </c>
    </row>
    <row r="659" spans="1:27" x14ac:dyDescent="0.45">
      <c r="D659" s="32"/>
      <c r="E659" s="32"/>
      <c r="F659" s="32"/>
    </row>
    <row r="660" spans="1:27" ht="45" customHeight="1" x14ac:dyDescent="0.45">
      <c r="A660" s="22" t="s">
        <v>835</v>
      </c>
      <c r="B660" s="22">
        <v>10101</v>
      </c>
      <c r="C660" s="23" t="s">
        <v>28</v>
      </c>
      <c r="D660" s="52" t="s">
        <v>318</v>
      </c>
      <c r="E660" s="56"/>
      <c r="F660" s="56"/>
      <c r="G660" s="23"/>
      <c r="H660" s="24" t="s">
        <v>521</v>
      </c>
      <c r="I660" s="54">
        <v>1</v>
      </c>
      <c r="J660" s="55"/>
      <c r="K660" s="25">
        <f>ROUND(K668,2)</f>
        <v>2426.36</v>
      </c>
      <c r="L660" s="23"/>
      <c r="M660" s="23"/>
      <c r="N660" s="23"/>
      <c r="O660" s="23"/>
      <c r="P660" s="23"/>
      <c r="Q660" s="23"/>
      <c r="R660" s="23"/>
      <c r="S660" s="23"/>
      <c r="T660" s="23"/>
      <c r="U660" s="23"/>
      <c r="V660" s="23"/>
      <c r="W660" s="23"/>
      <c r="X660" s="23"/>
      <c r="Y660" s="23"/>
      <c r="Z660" s="23"/>
      <c r="AA660" s="23"/>
    </row>
    <row r="661" spans="1:27" x14ac:dyDescent="0.45">
      <c r="B661" s="18" t="s">
        <v>522</v>
      </c>
      <c r="D661" s="32"/>
      <c r="E661" s="32"/>
      <c r="F661" s="32"/>
    </row>
    <row r="662" spans="1:27" x14ac:dyDescent="0.45">
      <c r="B662" t="s">
        <v>836</v>
      </c>
      <c r="C662" t="s">
        <v>524</v>
      </c>
      <c r="D662" s="32" t="s">
        <v>837</v>
      </c>
      <c r="E662" s="3">
        <v>1.75</v>
      </c>
      <c r="F662" s="32" t="s">
        <v>526</v>
      </c>
      <c r="G662" t="s">
        <v>527</v>
      </c>
      <c r="H662" s="27">
        <v>25.32</v>
      </c>
      <c r="I662" t="s">
        <v>528</v>
      </c>
      <c r="J662" s="28">
        <f>ROUND(E662/I660* H662,5)</f>
        <v>44.31</v>
      </c>
      <c r="K662" s="29"/>
    </row>
    <row r="663" spans="1:27" x14ac:dyDescent="0.45">
      <c r="D663" s="2" t="s">
        <v>529</v>
      </c>
      <c r="E663" s="1"/>
      <c r="F663" s="32"/>
      <c r="H663" s="29"/>
      <c r="K663" s="27">
        <f>SUM(J662:J662)</f>
        <v>44.31</v>
      </c>
    </row>
    <row r="664" spans="1:27" x14ac:dyDescent="0.45">
      <c r="B664" s="18" t="s">
        <v>534</v>
      </c>
      <c r="D664" s="32"/>
      <c r="E664" s="1"/>
      <c r="F664" s="32"/>
      <c r="H664" s="29"/>
      <c r="K664" s="29"/>
    </row>
    <row r="665" spans="1:27" ht="85.5" x14ac:dyDescent="0.45">
      <c r="B665" t="s">
        <v>838</v>
      </c>
      <c r="C665" t="s">
        <v>28</v>
      </c>
      <c r="D665" s="32" t="s">
        <v>318</v>
      </c>
      <c r="E665" s="3">
        <v>1</v>
      </c>
      <c r="F665" s="32"/>
      <c r="G665" t="s">
        <v>527</v>
      </c>
      <c r="H665" s="27">
        <v>2382.0500000000002</v>
      </c>
      <c r="I665" t="s">
        <v>528</v>
      </c>
      <c r="J665" s="28">
        <f>ROUND(E665* H665,5)</f>
        <v>2382.0500000000002</v>
      </c>
      <c r="K665" s="29"/>
    </row>
    <row r="666" spans="1:27" x14ac:dyDescent="0.45">
      <c r="D666" s="2" t="s">
        <v>542</v>
      </c>
      <c r="E666" s="1"/>
      <c r="F666" s="32"/>
      <c r="H666" s="29"/>
      <c r="K666" s="27">
        <f>SUM(J665:J665)</f>
        <v>2382.0500000000002</v>
      </c>
    </row>
    <row r="667" spans="1:27" x14ac:dyDescent="0.45">
      <c r="D667" s="2" t="s">
        <v>543</v>
      </c>
      <c r="E667" s="1"/>
      <c r="F667" s="32"/>
      <c r="H667" s="29"/>
      <c r="K667" s="31">
        <f>SUM(J661:J666)</f>
        <v>2426.36</v>
      </c>
    </row>
    <row r="668" spans="1:27" x14ac:dyDescent="0.45">
      <c r="D668" s="2" t="s">
        <v>546</v>
      </c>
      <c r="E668" s="1"/>
      <c r="F668" s="32"/>
      <c r="H668" s="29"/>
      <c r="K668" s="31">
        <f>SUM(K667:K667)</f>
        <v>2426.36</v>
      </c>
    </row>
    <row r="669" spans="1:27" x14ac:dyDescent="0.45">
      <c r="D669" s="32"/>
      <c r="E669" s="32"/>
      <c r="F669" s="32"/>
    </row>
    <row r="670" spans="1:27" ht="45" customHeight="1" x14ac:dyDescent="0.45">
      <c r="A670" s="22" t="s">
        <v>839</v>
      </c>
      <c r="B670" s="22">
        <v>10102</v>
      </c>
      <c r="C670" s="23" t="s">
        <v>319</v>
      </c>
      <c r="D670" s="52" t="s">
        <v>320</v>
      </c>
      <c r="E670" s="56"/>
      <c r="F670" s="56"/>
      <c r="G670" s="23"/>
      <c r="H670" s="24" t="s">
        <v>521</v>
      </c>
      <c r="I670" s="54">
        <v>1</v>
      </c>
      <c r="J670" s="55"/>
      <c r="K670" s="25">
        <f>ROUND(K679,2)</f>
        <v>22762.21</v>
      </c>
      <c r="L670" s="23"/>
      <c r="M670" s="23"/>
      <c r="N670" s="23"/>
      <c r="O670" s="23"/>
      <c r="P670" s="23"/>
      <c r="Q670" s="23"/>
      <c r="R670" s="23"/>
      <c r="S670" s="23"/>
      <c r="T670" s="23"/>
      <c r="U670" s="23"/>
      <c r="V670" s="23"/>
      <c r="W670" s="23"/>
      <c r="X670" s="23"/>
      <c r="Y670" s="23"/>
      <c r="Z670" s="23"/>
      <c r="AA670" s="23"/>
    </row>
    <row r="671" spans="1:27" x14ac:dyDescent="0.45">
      <c r="B671" s="18" t="s">
        <v>522</v>
      </c>
      <c r="D671" s="32"/>
      <c r="E671" s="32"/>
      <c r="F671" s="32"/>
    </row>
    <row r="672" spans="1:27" x14ac:dyDescent="0.45">
      <c r="B672" t="s">
        <v>840</v>
      </c>
      <c r="C672" t="s">
        <v>524</v>
      </c>
      <c r="D672" s="32" t="s">
        <v>841</v>
      </c>
      <c r="E672" s="3">
        <v>20</v>
      </c>
      <c r="F672" s="32" t="s">
        <v>526</v>
      </c>
      <c r="G672" t="s">
        <v>527</v>
      </c>
      <c r="H672" s="27">
        <v>21.72</v>
      </c>
      <c r="I672" t="s">
        <v>528</v>
      </c>
      <c r="J672" s="28">
        <f>ROUND(E672/I670* H672,5)</f>
        <v>434.4</v>
      </c>
      <c r="K672" s="29"/>
    </row>
    <row r="673" spans="1:27" x14ac:dyDescent="0.45">
      <c r="B673" t="s">
        <v>836</v>
      </c>
      <c r="C673" t="s">
        <v>524</v>
      </c>
      <c r="D673" s="32" t="s">
        <v>837</v>
      </c>
      <c r="E673" s="3">
        <v>20</v>
      </c>
      <c r="F673" s="32" t="s">
        <v>526</v>
      </c>
      <c r="G673" t="s">
        <v>527</v>
      </c>
      <c r="H673" s="27">
        <v>25.32</v>
      </c>
      <c r="I673" t="s">
        <v>528</v>
      </c>
      <c r="J673" s="28">
        <f>ROUND(E673/I670* H673,5)</f>
        <v>506.4</v>
      </c>
      <c r="K673" s="29"/>
    </row>
    <row r="674" spans="1:27" x14ac:dyDescent="0.45">
      <c r="D674" s="2" t="s">
        <v>529</v>
      </c>
      <c r="E674" s="1"/>
      <c r="F674" s="32"/>
      <c r="H674" s="29"/>
      <c r="K674" s="27">
        <f>SUM(J672:J673)</f>
        <v>940.8</v>
      </c>
    </row>
    <row r="675" spans="1:27" x14ac:dyDescent="0.45">
      <c r="B675" s="18" t="s">
        <v>534</v>
      </c>
      <c r="D675" s="32"/>
      <c r="E675" s="1"/>
      <c r="F675" s="32"/>
      <c r="H675" s="29"/>
      <c r="K675" s="29"/>
    </row>
    <row r="676" spans="1:27" ht="342" x14ac:dyDescent="0.45">
      <c r="B676" t="s">
        <v>842</v>
      </c>
      <c r="C676" t="s">
        <v>28</v>
      </c>
      <c r="D676" s="32" t="s">
        <v>843</v>
      </c>
      <c r="E676" s="3">
        <v>1</v>
      </c>
      <c r="F676" s="32"/>
      <c r="G676" t="s">
        <v>527</v>
      </c>
      <c r="H676" s="27">
        <v>21821.41</v>
      </c>
      <c r="I676" t="s">
        <v>528</v>
      </c>
      <c r="J676" s="28">
        <f>ROUND(E676* H676,5)</f>
        <v>21821.41</v>
      </c>
      <c r="K676" s="29"/>
    </row>
    <row r="677" spans="1:27" x14ac:dyDescent="0.45">
      <c r="D677" s="2" t="s">
        <v>542</v>
      </c>
      <c r="E677" s="1"/>
      <c r="F677" s="32"/>
      <c r="H677" s="29"/>
      <c r="K677" s="27">
        <f>SUM(J676:J676)</f>
        <v>21821.41</v>
      </c>
    </row>
    <row r="678" spans="1:27" x14ac:dyDescent="0.45">
      <c r="D678" s="2" t="s">
        <v>543</v>
      </c>
      <c r="E678" s="1"/>
      <c r="F678" s="32"/>
      <c r="H678" s="29"/>
      <c r="K678" s="31">
        <f>SUM(J671:J677)</f>
        <v>22762.21</v>
      </c>
    </row>
    <row r="679" spans="1:27" x14ac:dyDescent="0.45">
      <c r="D679" s="2" t="s">
        <v>546</v>
      </c>
      <c r="E679" s="1"/>
      <c r="F679" s="32"/>
      <c r="H679" s="29"/>
      <c r="K679" s="31">
        <f>SUM(K678:K678)</f>
        <v>22762.21</v>
      </c>
    </row>
    <row r="680" spans="1:27" x14ac:dyDescent="0.45">
      <c r="D680" s="32"/>
      <c r="E680" s="32"/>
      <c r="F680" s="32"/>
    </row>
    <row r="681" spans="1:27" ht="45" customHeight="1" x14ac:dyDescent="0.45">
      <c r="A681" s="22" t="s">
        <v>844</v>
      </c>
      <c r="B681" s="22">
        <v>10103</v>
      </c>
      <c r="C681" s="23" t="s">
        <v>319</v>
      </c>
      <c r="D681" s="52" t="s">
        <v>321</v>
      </c>
      <c r="E681" s="56"/>
      <c r="F681" s="56"/>
      <c r="G681" s="23"/>
      <c r="H681" s="24" t="s">
        <v>521</v>
      </c>
      <c r="I681" s="54">
        <v>1</v>
      </c>
      <c r="J681" s="55"/>
      <c r="K681" s="25">
        <f>ROUND(K690,2)</f>
        <v>3039.87</v>
      </c>
      <c r="L681" s="23"/>
      <c r="M681" s="23"/>
      <c r="N681" s="23"/>
      <c r="O681" s="23"/>
      <c r="P681" s="23"/>
      <c r="Q681" s="23"/>
      <c r="R681" s="23"/>
      <c r="S681" s="23"/>
      <c r="T681" s="23"/>
      <c r="U681" s="23"/>
      <c r="V681" s="23"/>
      <c r="W681" s="23"/>
      <c r="X681" s="23"/>
      <c r="Y681" s="23"/>
      <c r="Z681" s="23"/>
      <c r="AA681" s="23"/>
    </row>
    <row r="682" spans="1:27" x14ac:dyDescent="0.45">
      <c r="B682" s="18" t="s">
        <v>522</v>
      </c>
      <c r="D682" s="32"/>
      <c r="E682" s="32"/>
      <c r="F682" s="32"/>
    </row>
    <row r="683" spans="1:27" x14ac:dyDescent="0.45">
      <c r="B683" t="s">
        <v>836</v>
      </c>
      <c r="C683" t="s">
        <v>524</v>
      </c>
      <c r="D683" s="32" t="s">
        <v>837</v>
      </c>
      <c r="E683" s="3">
        <v>0.83</v>
      </c>
      <c r="F683" s="32" t="s">
        <v>526</v>
      </c>
      <c r="G683" t="s">
        <v>527</v>
      </c>
      <c r="H683" s="27">
        <v>25.32</v>
      </c>
      <c r="I683" t="s">
        <v>528</v>
      </c>
      <c r="J683" s="28">
        <f>ROUND(E683/I681* H683,5)</f>
        <v>21.015599999999999</v>
      </c>
      <c r="K683" s="29"/>
    </row>
    <row r="684" spans="1:27" x14ac:dyDescent="0.45">
      <c r="B684" t="s">
        <v>840</v>
      </c>
      <c r="C684" t="s">
        <v>524</v>
      </c>
      <c r="D684" s="32" t="s">
        <v>841</v>
      </c>
      <c r="E684" s="3">
        <v>0.83</v>
      </c>
      <c r="F684" s="32" t="s">
        <v>526</v>
      </c>
      <c r="G684" t="s">
        <v>527</v>
      </c>
      <c r="H684" s="27">
        <v>21.72</v>
      </c>
      <c r="I684" t="s">
        <v>528</v>
      </c>
      <c r="J684" s="28">
        <f>ROUND(E684/I681* H684,5)</f>
        <v>18.0276</v>
      </c>
      <c r="K684" s="29"/>
    </row>
    <row r="685" spans="1:27" x14ac:dyDescent="0.45">
      <c r="D685" s="2" t="s">
        <v>529</v>
      </c>
      <c r="E685" s="1"/>
      <c r="F685" s="32"/>
      <c r="H685" s="29"/>
      <c r="K685" s="27">
        <f>SUM(J683:J684)</f>
        <v>39.043199999999999</v>
      </c>
    </row>
    <row r="686" spans="1:27" x14ac:dyDescent="0.45">
      <c r="B686" s="18" t="s">
        <v>534</v>
      </c>
      <c r="D686" s="32"/>
      <c r="E686" s="1"/>
      <c r="F686" s="32"/>
      <c r="H686" s="29"/>
      <c r="K686" s="29"/>
    </row>
    <row r="687" spans="1:27" ht="156.75" x14ac:dyDescent="0.45">
      <c r="B687" t="s">
        <v>845</v>
      </c>
      <c r="C687" t="s">
        <v>28</v>
      </c>
      <c r="D687" s="32" t="s">
        <v>846</v>
      </c>
      <c r="E687" s="3">
        <v>1</v>
      </c>
      <c r="F687" s="32"/>
      <c r="G687" t="s">
        <v>527</v>
      </c>
      <c r="H687" s="27">
        <v>3000.83</v>
      </c>
      <c r="I687" t="s">
        <v>528</v>
      </c>
      <c r="J687" s="28">
        <f>ROUND(E687* H687,5)</f>
        <v>3000.83</v>
      </c>
      <c r="K687" s="29"/>
    </row>
    <row r="688" spans="1:27" x14ac:dyDescent="0.45">
      <c r="D688" s="2" t="s">
        <v>542</v>
      </c>
      <c r="E688" s="1"/>
      <c r="F688" s="32"/>
      <c r="H688" s="29"/>
      <c r="K688" s="27">
        <f>SUM(J687:J687)</f>
        <v>3000.83</v>
      </c>
    </row>
    <row r="689" spans="1:27" x14ac:dyDescent="0.45">
      <c r="D689" s="2" t="s">
        <v>543</v>
      </c>
      <c r="E689" s="1"/>
      <c r="F689" s="32"/>
      <c r="H689" s="29"/>
      <c r="K689" s="31">
        <f>SUM(J682:J688)</f>
        <v>3039.8732</v>
      </c>
    </row>
    <row r="690" spans="1:27" x14ac:dyDescent="0.45">
      <c r="D690" s="2" t="s">
        <v>546</v>
      </c>
      <c r="E690" s="1"/>
      <c r="F690" s="32"/>
      <c r="H690" s="29"/>
      <c r="K690" s="31">
        <f>SUM(K689:K689)</f>
        <v>3039.8732</v>
      </c>
    </row>
    <row r="691" spans="1:27" x14ac:dyDescent="0.45">
      <c r="D691" s="32"/>
      <c r="E691" s="32"/>
      <c r="F691" s="32"/>
    </row>
    <row r="692" spans="1:27" ht="45" customHeight="1" x14ac:dyDescent="0.45">
      <c r="A692" s="22" t="s">
        <v>847</v>
      </c>
      <c r="B692" s="22">
        <v>10104</v>
      </c>
      <c r="C692" s="23" t="s">
        <v>122</v>
      </c>
      <c r="D692" s="52" t="s">
        <v>322</v>
      </c>
      <c r="E692" s="56"/>
      <c r="F692" s="56"/>
      <c r="G692" s="23"/>
      <c r="H692" s="24" t="s">
        <v>521</v>
      </c>
      <c r="I692" s="54">
        <v>1</v>
      </c>
      <c r="J692" s="55"/>
      <c r="K692" s="25">
        <f>ROUND(K701,2)</f>
        <v>284.24</v>
      </c>
      <c r="L692" s="23"/>
      <c r="M692" s="23"/>
      <c r="N692" s="23"/>
      <c r="O692" s="23"/>
      <c r="P692" s="23"/>
      <c r="Q692" s="23"/>
      <c r="R692" s="23"/>
      <c r="S692" s="23"/>
      <c r="T692" s="23"/>
      <c r="U692" s="23"/>
      <c r="V692" s="23"/>
      <c r="W692" s="23"/>
      <c r="X692" s="23"/>
      <c r="Y692" s="23"/>
      <c r="Z692" s="23"/>
      <c r="AA692" s="23"/>
    </row>
    <row r="693" spans="1:27" x14ac:dyDescent="0.45">
      <c r="B693" s="18" t="s">
        <v>522</v>
      </c>
      <c r="D693" s="32"/>
      <c r="E693" s="32"/>
      <c r="F693" s="32"/>
    </row>
    <row r="694" spans="1:27" x14ac:dyDescent="0.45">
      <c r="B694" t="s">
        <v>840</v>
      </c>
      <c r="C694" t="s">
        <v>524</v>
      </c>
      <c r="D694" s="32" t="s">
        <v>841</v>
      </c>
      <c r="E694" s="3">
        <v>0.25</v>
      </c>
      <c r="F694" s="32" t="s">
        <v>526</v>
      </c>
      <c r="G694" t="s">
        <v>527</v>
      </c>
      <c r="H694" s="27">
        <v>21.72</v>
      </c>
      <c r="I694" t="s">
        <v>528</v>
      </c>
      <c r="J694" s="28">
        <f>ROUND(E694/I692* H694,5)</f>
        <v>5.43</v>
      </c>
      <c r="K694" s="29"/>
    </row>
    <row r="695" spans="1:27" x14ac:dyDescent="0.45">
      <c r="B695" t="s">
        <v>836</v>
      </c>
      <c r="C695" t="s">
        <v>524</v>
      </c>
      <c r="D695" s="32" t="s">
        <v>837</v>
      </c>
      <c r="E695" s="3">
        <v>1</v>
      </c>
      <c r="F695" s="32" t="s">
        <v>526</v>
      </c>
      <c r="G695" t="s">
        <v>527</v>
      </c>
      <c r="H695" s="27">
        <v>25.32</v>
      </c>
      <c r="I695" t="s">
        <v>528</v>
      </c>
      <c r="J695" s="28">
        <f>ROUND(E695/I692* H695,5)</f>
        <v>25.32</v>
      </c>
      <c r="K695" s="29"/>
    </row>
    <row r="696" spans="1:27" x14ac:dyDescent="0.45">
      <c r="D696" s="2" t="s">
        <v>529</v>
      </c>
      <c r="E696" s="1"/>
      <c r="F696" s="32"/>
      <c r="H696" s="29"/>
      <c r="K696" s="27">
        <f>SUM(J694:J695)</f>
        <v>30.75</v>
      </c>
    </row>
    <row r="697" spans="1:27" x14ac:dyDescent="0.45">
      <c r="B697" s="18" t="s">
        <v>534</v>
      </c>
      <c r="D697" s="32"/>
      <c r="E697" s="1"/>
      <c r="F697" s="32"/>
      <c r="H697" s="29"/>
      <c r="K697" s="29"/>
    </row>
    <row r="698" spans="1:27" ht="99.75" x14ac:dyDescent="0.45">
      <c r="B698" t="s">
        <v>848</v>
      </c>
      <c r="C698" t="s">
        <v>28</v>
      </c>
      <c r="D698" s="32" t="s">
        <v>322</v>
      </c>
      <c r="E698" s="3">
        <v>1</v>
      </c>
      <c r="F698" s="32"/>
      <c r="G698" t="s">
        <v>527</v>
      </c>
      <c r="H698" s="27">
        <v>253.49</v>
      </c>
      <c r="I698" t="s">
        <v>528</v>
      </c>
      <c r="J698" s="28">
        <f>ROUND(E698* H698,5)</f>
        <v>253.49</v>
      </c>
      <c r="K698" s="29"/>
    </row>
    <row r="699" spans="1:27" x14ac:dyDescent="0.45">
      <c r="D699" s="2" t="s">
        <v>542</v>
      </c>
      <c r="E699" s="1"/>
      <c r="F699" s="32"/>
      <c r="H699" s="29"/>
      <c r="K699" s="27">
        <f>SUM(J698:J698)</f>
        <v>253.49</v>
      </c>
    </row>
    <row r="700" spans="1:27" x14ac:dyDescent="0.45">
      <c r="D700" s="2" t="s">
        <v>543</v>
      </c>
      <c r="E700" s="1"/>
      <c r="F700" s="32"/>
      <c r="H700" s="29"/>
      <c r="K700" s="31">
        <f>SUM(J693:J699)</f>
        <v>284.24</v>
      </c>
    </row>
    <row r="701" spans="1:27" x14ac:dyDescent="0.45">
      <c r="D701" s="2" t="s">
        <v>546</v>
      </c>
      <c r="E701" s="1"/>
      <c r="F701" s="32"/>
      <c r="H701" s="29"/>
      <c r="K701" s="31">
        <f>SUM(K700:K700)</f>
        <v>284.24</v>
      </c>
    </row>
    <row r="702" spans="1:27" x14ac:dyDescent="0.45">
      <c r="D702" s="32"/>
      <c r="E702" s="32"/>
      <c r="F702" s="32"/>
    </row>
    <row r="703" spans="1:27" ht="45" customHeight="1" x14ac:dyDescent="0.45">
      <c r="A703" s="22" t="s">
        <v>849</v>
      </c>
      <c r="B703" s="22">
        <v>10105</v>
      </c>
      <c r="C703" s="23" t="s">
        <v>319</v>
      </c>
      <c r="D703" s="52" t="s">
        <v>323</v>
      </c>
      <c r="E703" s="56"/>
      <c r="F703" s="56"/>
      <c r="G703" s="23"/>
      <c r="H703" s="24" t="s">
        <v>521</v>
      </c>
      <c r="I703" s="54">
        <v>1</v>
      </c>
      <c r="J703" s="55"/>
      <c r="K703" s="25">
        <f>ROUND(K712,2)</f>
        <v>702.43</v>
      </c>
      <c r="L703" s="23"/>
      <c r="M703" s="23"/>
      <c r="N703" s="23"/>
      <c r="O703" s="23"/>
      <c r="P703" s="23"/>
      <c r="Q703" s="23"/>
      <c r="R703" s="23"/>
      <c r="S703" s="23"/>
      <c r="T703" s="23"/>
      <c r="U703" s="23"/>
      <c r="V703" s="23"/>
      <c r="W703" s="23"/>
      <c r="X703" s="23"/>
      <c r="Y703" s="23"/>
      <c r="Z703" s="23"/>
      <c r="AA703" s="23"/>
    </row>
    <row r="704" spans="1:27" x14ac:dyDescent="0.45">
      <c r="B704" s="18" t="s">
        <v>522</v>
      </c>
      <c r="D704" s="32"/>
      <c r="E704" s="32"/>
      <c r="F704" s="32"/>
    </row>
    <row r="705" spans="1:27" x14ac:dyDescent="0.45">
      <c r="B705" t="s">
        <v>840</v>
      </c>
      <c r="C705" t="s">
        <v>524</v>
      </c>
      <c r="D705" s="32" t="s">
        <v>841</v>
      </c>
      <c r="E705" s="3">
        <v>4</v>
      </c>
      <c r="F705" s="32" t="s">
        <v>526</v>
      </c>
      <c r="G705" t="s">
        <v>527</v>
      </c>
      <c r="H705" s="27">
        <v>21.72</v>
      </c>
      <c r="I705" t="s">
        <v>528</v>
      </c>
      <c r="J705" s="28">
        <f>ROUND(E705/I703* H705,5)</f>
        <v>86.88</v>
      </c>
      <c r="K705" s="29"/>
    </row>
    <row r="706" spans="1:27" x14ac:dyDescent="0.45">
      <c r="B706" t="s">
        <v>836</v>
      </c>
      <c r="C706" t="s">
        <v>524</v>
      </c>
      <c r="D706" s="32" t="s">
        <v>837</v>
      </c>
      <c r="E706" s="3">
        <v>4</v>
      </c>
      <c r="F706" s="32" t="s">
        <v>526</v>
      </c>
      <c r="G706" t="s">
        <v>527</v>
      </c>
      <c r="H706" s="27">
        <v>25.32</v>
      </c>
      <c r="I706" t="s">
        <v>528</v>
      </c>
      <c r="J706" s="28">
        <f>ROUND(E706/I703* H706,5)</f>
        <v>101.28</v>
      </c>
      <c r="K706" s="29"/>
    </row>
    <row r="707" spans="1:27" x14ac:dyDescent="0.45">
      <c r="D707" s="2" t="s">
        <v>529</v>
      </c>
      <c r="E707" s="1"/>
      <c r="F707" s="32"/>
      <c r="H707" s="29"/>
      <c r="K707" s="27">
        <f>SUM(J705:J706)</f>
        <v>188.16</v>
      </c>
    </row>
    <row r="708" spans="1:27" x14ac:dyDescent="0.45">
      <c r="B708" s="18" t="s">
        <v>534</v>
      </c>
      <c r="D708" s="32"/>
      <c r="E708" s="1"/>
      <c r="F708" s="32"/>
      <c r="H708" s="29"/>
      <c r="K708" s="29"/>
    </row>
    <row r="709" spans="1:27" ht="171" x14ac:dyDescent="0.45">
      <c r="B709" t="s">
        <v>850</v>
      </c>
      <c r="C709" t="s">
        <v>28</v>
      </c>
      <c r="D709" s="32" t="s">
        <v>323</v>
      </c>
      <c r="E709" s="3">
        <v>1</v>
      </c>
      <c r="F709" s="32"/>
      <c r="G709" t="s">
        <v>527</v>
      </c>
      <c r="H709" s="27">
        <v>514.27</v>
      </c>
      <c r="I709" t="s">
        <v>528</v>
      </c>
      <c r="J709" s="28">
        <f>ROUND(E709* H709,5)</f>
        <v>514.27</v>
      </c>
      <c r="K709" s="29"/>
    </row>
    <row r="710" spans="1:27" x14ac:dyDescent="0.45">
      <c r="D710" s="2" t="s">
        <v>542</v>
      </c>
      <c r="E710" s="1"/>
      <c r="F710" s="32"/>
      <c r="H710" s="29"/>
      <c r="K710" s="27">
        <f>SUM(J709:J709)</f>
        <v>514.27</v>
      </c>
    </row>
    <row r="711" spans="1:27" x14ac:dyDescent="0.45">
      <c r="D711" s="2" t="s">
        <v>543</v>
      </c>
      <c r="E711" s="1"/>
      <c r="F711" s="32"/>
      <c r="H711" s="29"/>
      <c r="K711" s="31">
        <f>SUM(J704:J710)</f>
        <v>702.43</v>
      </c>
    </row>
    <row r="712" spans="1:27" x14ac:dyDescent="0.45">
      <c r="D712" s="2" t="s">
        <v>546</v>
      </c>
      <c r="E712" s="1"/>
      <c r="F712" s="32"/>
      <c r="H712" s="29"/>
      <c r="K712" s="31">
        <f>SUM(K711:K711)</f>
        <v>702.43</v>
      </c>
    </row>
    <row r="713" spans="1:27" x14ac:dyDescent="0.45">
      <c r="D713" s="32"/>
      <c r="E713" s="32"/>
      <c r="F713" s="32"/>
    </row>
    <row r="714" spans="1:27" ht="45" customHeight="1" x14ac:dyDescent="0.45">
      <c r="A714" s="22" t="s">
        <v>851</v>
      </c>
      <c r="B714" s="22">
        <v>10106</v>
      </c>
      <c r="C714" s="23" t="s">
        <v>319</v>
      </c>
      <c r="D714" s="52" t="s">
        <v>324</v>
      </c>
      <c r="E714" s="56"/>
      <c r="F714" s="56"/>
      <c r="G714" s="23"/>
      <c r="H714" s="24" t="s">
        <v>521</v>
      </c>
      <c r="I714" s="54">
        <v>1</v>
      </c>
      <c r="J714" s="55"/>
      <c r="K714" s="25">
        <f>ROUND(K723,2)</f>
        <v>761.58</v>
      </c>
      <c r="L714" s="23"/>
      <c r="M714" s="23"/>
      <c r="N714" s="23"/>
      <c r="O714" s="23"/>
      <c r="P714" s="23"/>
      <c r="Q714" s="23"/>
      <c r="R714" s="23"/>
      <c r="S714" s="23"/>
      <c r="T714" s="23"/>
      <c r="U714" s="23"/>
      <c r="V714" s="23"/>
      <c r="W714" s="23"/>
      <c r="X714" s="23"/>
      <c r="Y714" s="23"/>
      <c r="Z714" s="23"/>
      <c r="AA714" s="23"/>
    </row>
    <row r="715" spans="1:27" x14ac:dyDescent="0.45">
      <c r="B715" s="18" t="s">
        <v>522</v>
      </c>
      <c r="D715" s="32"/>
      <c r="E715" s="32"/>
      <c r="F715" s="32"/>
    </row>
    <row r="716" spans="1:27" x14ac:dyDescent="0.45">
      <c r="B716" t="s">
        <v>840</v>
      </c>
      <c r="C716" t="s">
        <v>524</v>
      </c>
      <c r="D716" s="32" t="s">
        <v>841</v>
      </c>
      <c r="E716" s="3">
        <v>4</v>
      </c>
      <c r="F716" s="32" t="s">
        <v>526</v>
      </c>
      <c r="G716" t="s">
        <v>527</v>
      </c>
      <c r="H716" s="27">
        <v>21.72</v>
      </c>
      <c r="I716" t="s">
        <v>528</v>
      </c>
      <c r="J716" s="28">
        <f>ROUND(E716/I714* H716,5)</f>
        <v>86.88</v>
      </c>
      <c r="K716" s="29"/>
    </row>
    <row r="717" spans="1:27" x14ac:dyDescent="0.45">
      <c r="B717" t="s">
        <v>836</v>
      </c>
      <c r="C717" t="s">
        <v>524</v>
      </c>
      <c r="D717" s="32" t="s">
        <v>837</v>
      </c>
      <c r="E717" s="3">
        <v>4</v>
      </c>
      <c r="F717" s="32" t="s">
        <v>526</v>
      </c>
      <c r="G717" t="s">
        <v>527</v>
      </c>
      <c r="H717" s="27">
        <v>25.32</v>
      </c>
      <c r="I717" t="s">
        <v>528</v>
      </c>
      <c r="J717" s="28">
        <f>ROUND(E717/I714* H717,5)</f>
        <v>101.28</v>
      </c>
      <c r="K717" s="29"/>
    </row>
    <row r="718" spans="1:27" x14ac:dyDescent="0.45">
      <c r="D718" s="2" t="s">
        <v>529</v>
      </c>
      <c r="E718" s="1"/>
      <c r="F718" s="32"/>
      <c r="H718" s="29"/>
      <c r="K718" s="27">
        <f>SUM(J716:J717)</f>
        <v>188.16</v>
      </c>
    </row>
    <row r="719" spans="1:27" x14ac:dyDescent="0.45">
      <c r="B719" s="18" t="s">
        <v>534</v>
      </c>
      <c r="D719" s="32"/>
      <c r="E719" s="1"/>
      <c r="F719" s="32"/>
      <c r="H719" s="29"/>
      <c r="K719" s="29"/>
    </row>
    <row r="720" spans="1:27" ht="171" x14ac:dyDescent="0.45">
      <c r="B720" t="s">
        <v>852</v>
      </c>
      <c r="C720" t="s">
        <v>28</v>
      </c>
      <c r="D720" s="32" t="s">
        <v>324</v>
      </c>
      <c r="E720" s="3">
        <v>1</v>
      </c>
      <c r="F720" s="32"/>
      <c r="G720" t="s">
        <v>527</v>
      </c>
      <c r="H720" s="27">
        <v>573.41999999999996</v>
      </c>
      <c r="I720" t="s">
        <v>528</v>
      </c>
      <c r="J720" s="28">
        <f>ROUND(E720* H720,5)</f>
        <v>573.41999999999996</v>
      </c>
      <c r="K720" s="29"/>
    </row>
    <row r="721" spans="1:27" x14ac:dyDescent="0.45">
      <c r="D721" s="2" t="s">
        <v>542</v>
      </c>
      <c r="E721" s="1"/>
      <c r="F721" s="32"/>
      <c r="H721" s="29"/>
      <c r="K721" s="27">
        <f>SUM(J720:J720)</f>
        <v>573.41999999999996</v>
      </c>
    </row>
    <row r="722" spans="1:27" x14ac:dyDescent="0.45">
      <c r="D722" s="2" t="s">
        <v>543</v>
      </c>
      <c r="E722" s="1"/>
      <c r="F722" s="32"/>
      <c r="H722" s="29"/>
      <c r="K722" s="31">
        <f>SUM(J715:J721)</f>
        <v>761.57999999999993</v>
      </c>
    </row>
    <row r="723" spans="1:27" x14ac:dyDescent="0.45">
      <c r="D723" s="2" t="s">
        <v>546</v>
      </c>
      <c r="E723" s="1"/>
      <c r="F723" s="32"/>
      <c r="H723" s="29"/>
      <c r="K723" s="31">
        <f>SUM(K722:K722)</f>
        <v>761.57999999999993</v>
      </c>
    </row>
    <row r="724" spans="1:27" x14ac:dyDescent="0.45">
      <c r="D724" s="32"/>
      <c r="E724" s="32"/>
      <c r="F724" s="32"/>
    </row>
    <row r="725" spans="1:27" ht="45" customHeight="1" x14ac:dyDescent="0.45">
      <c r="A725" s="22" t="s">
        <v>853</v>
      </c>
      <c r="B725" s="22">
        <v>10107</v>
      </c>
      <c r="C725" s="23" t="s">
        <v>319</v>
      </c>
      <c r="D725" s="52" t="s">
        <v>325</v>
      </c>
      <c r="E725" s="56"/>
      <c r="F725" s="56"/>
      <c r="G725" s="23"/>
      <c r="H725" s="24" t="s">
        <v>521</v>
      </c>
      <c r="I725" s="54">
        <v>1</v>
      </c>
      <c r="J725" s="55"/>
      <c r="K725" s="25">
        <f>ROUND(K734,2)</f>
        <v>841.83</v>
      </c>
      <c r="L725" s="23"/>
      <c r="M725" s="23"/>
      <c r="N725" s="23"/>
      <c r="O725" s="23"/>
      <c r="P725" s="23"/>
      <c r="Q725" s="23"/>
      <c r="R725" s="23"/>
      <c r="S725" s="23"/>
      <c r="T725" s="23"/>
      <c r="U725" s="23"/>
      <c r="V725" s="23"/>
      <c r="W725" s="23"/>
      <c r="X725" s="23"/>
      <c r="Y725" s="23"/>
      <c r="Z725" s="23"/>
      <c r="AA725" s="23"/>
    </row>
    <row r="726" spans="1:27" x14ac:dyDescent="0.45">
      <c r="B726" s="18" t="s">
        <v>522</v>
      </c>
      <c r="D726" s="32"/>
      <c r="E726" s="32"/>
      <c r="F726" s="32"/>
    </row>
    <row r="727" spans="1:27" x14ac:dyDescent="0.45">
      <c r="B727" t="s">
        <v>836</v>
      </c>
      <c r="C727" t="s">
        <v>524</v>
      </c>
      <c r="D727" s="32" t="s">
        <v>837</v>
      </c>
      <c r="E727" s="3">
        <v>4</v>
      </c>
      <c r="F727" s="32" t="s">
        <v>526</v>
      </c>
      <c r="G727" t="s">
        <v>527</v>
      </c>
      <c r="H727" s="27">
        <v>25.32</v>
      </c>
      <c r="I727" t="s">
        <v>528</v>
      </c>
      <c r="J727" s="28">
        <f>ROUND(E727/I725* H727,5)</f>
        <v>101.28</v>
      </c>
      <c r="K727" s="29"/>
    </row>
    <row r="728" spans="1:27" x14ac:dyDescent="0.45">
      <c r="B728" t="s">
        <v>840</v>
      </c>
      <c r="C728" t="s">
        <v>524</v>
      </c>
      <c r="D728" s="32" t="s">
        <v>841</v>
      </c>
      <c r="E728" s="3">
        <v>4</v>
      </c>
      <c r="F728" s="32" t="s">
        <v>526</v>
      </c>
      <c r="G728" t="s">
        <v>527</v>
      </c>
      <c r="H728" s="27">
        <v>21.72</v>
      </c>
      <c r="I728" t="s">
        <v>528</v>
      </c>
      <c r="J728" s="28">
        <f>ROUND(E728/I725* H728,5)</f>
        <v>86.88</v>
      </c>
      <c r="K728" s="29"/>
    </row>
    <row r="729" spans="1:27" x14ac:dyDescent="0.45">
      <c r="D729" s="2" t="s">
        <v>529</v>
      </c>
      <c r="E729" s="1"/>
      <c r="F729" s="32"/>
      <c r="H729" s="29"/>
      <c r="K729" s="27">
        <f>SUM(J727:J728)</f>
        <v>188.16</v>
      </c>
    </row>
    <row r="730" spans="1:27" x14ac:dyDescent="0.45">
      <c r="B730" s="18" t="s">
        <v>534</v>
      </c>
      <c r="D730" s="32"/>
      <c r="E730" s="1"/>
      <c r="F730" s="32"/>
      <c r="H730" s="29"/>
      <c r="K730" s="29"/>
    </row>
    <row r="731" spans="1:27" ht="171" x14ac:dyDescent="0.45">
      <c r="B731" t="s">
        <v>854</v>
      </c>
      <c r="C731" t="s">
        <v>28</v>
      </c>
      <c r="D731" s="32" t="s">
        <v>325</v>
      </c>
      <c r="E731" s="3">
        <v>1</v>
      </c>
      <c r="F731" s="32"/>
      <c r="G731" t="s">
        <v>527</v>
      </c>
      <c r="H731" s="27">
        <v>653.66999999999996</v>
      </c>
      <c r="I731" t="s">
        <v>528</v>
      </c>
      <c r="J731" s="28">
        <f>ROUND(E731* H731,5)</f>
        <v>653.66999999999996</v>
      </c>
      <c r="K731" s="29"/>
    </row>
    <row r="732" spans="1:27" x14ac:dyDescent="0.45">
      <c r="D732" s="2" t="s">
        <v>542</v>
      </c>
      <c r="E732" s="1"/>
      <c r="F732" s="32"/>
      <c r="H732" s="29"/>
      <c r="K732" s="27">
        <f>SUM(J731:J731)</f>
        <v>653.66999999999996</v>
      </c>
    </row>
    <row r="733" spans="1:27" x14ac:dyDescent="0.45">
      <c r="D733" s="2" t="s">
        <v>543</v>
      </c>
      <c r="E733" s="1"/>
      <c r="F733" s="32"/>
      <c r="H733" s="29"/>
      <c r="K733" s="31">
        <f>SUM(J726:J732)</f>
        <v>841.82999999999993</v>
      </c>
    </row>
    <row r="734" spans="1:27" x14ac:dyDescent="0.45">
      <c r="D734" s="2" t="s">
        <v>546</v>
      </c>
      <c r="E734" s="1"/>
      <c r="F734" s="32"/>
      <c r="H734" s="29"/>
      <c r="K734" s="31">
        <f>SUM(K733:K733)</f>
        <v>841.82999999999993</v>
      </c>
    </row>
    <row r="735" spans="1:27" x14ac:dyDescent="0.45">
      <c r="D735" s="32"/>
      <c r="E735" s="32"/>
      <c r="F735" s="32"/>
    </row>
    <row r="736" spans="1:27" ht="45" customHeight="1" x14ac:dyDescent="0.45">
      <c r="A736" s="22" t="s">
        <v>855</v>
      </c>
      <c r="B736" s="22">
        <v>10108</v>
      </c>
      <c r="C736" s="23" t="s">
        <v>319</v>
      </c>
      <c r="D736" s="52" t="s">
        <v>326</v>
      </c>
      <c r="E736" s="56"/>
      <c r="F736" s="56"/>
      <c r="G736" s="23"/>
      <c r="H736" s="24" t="s">
        <v>521</v>
      </c>
      <c r="I736" s="54">
        <v>1</v>
      </c>
      <c r="J736" s="55"/>
      <c r="K736" s="25">
        <f>ROUND(K741,2)</f>
        <v>1100</v>
      </c>
      <c r="L736" s="23"/>
      <c r="M736" s="23"/>
      <c r="N736" s="23"/>
      <c r="O736" s="23"/>
      <c r="P736" s="23"/>
      <c r="Q736" s="23"/>
      <c r="R736" s="23"/>
      <c r="S736" s="23"/>
      <c r="T736" s="23"/>
      <c r="U736" s="23"/>
      <c r="V736" s="23"/>
      <c r="W736" s="23"/>
      <c r="X736" s="23"/>
      <c r="Y736" s="23"/>
      <c r="Z736" s="23"/>
      <c r="AA736" s="23"/>
    </row>
    <row r="737" spans="1:27" x14ac:dyDescent="0.45">
      <c r="B737" s="18" t="s">
        <v>534</v>
      </c>
      <c r="D737" s="32"/>
      <c r="E737" s="32"/>
      <c r="F737" s="32"/>
    </row>
    <row r="738" spans="1:27" ht="71.25" x14ac:dyDescent="0.45">
      <c r="B738" t="s">
        <v>856</v>
      </c>
      <c r="C738" t="s">
        <v>28</v>
      </c>
      <c r="D738" s="32" t="s">
        <v>326</v>
      </c>
      <c r="E738" s="3">
        <v>1</v>
      </c>
      <c r="F738" s="32"/>
      <c r="G738" t="s">
        <v>527</v>
      </c>
      <c r="H738" s="27">
        <v>1100</v>
      </c>
      <c r="I738" t="s">
        <v>528</v>
      </c>
      <c r="J738" s="28">
        <f>ROUND(E738* H738,5)</f>
        <v>1100</v>
      </c>
      <c r="K738" s="29"/>
    </row>
    <row r="739" spans="1:27" x14ac:dyDescent="0.45">
      <c r="D739" s="2" t="s">
        <v>542</v>
      </c>
      <c r="E739" s="1"/>
      <c r="F739" s="32"/>
      <c r="H739" s="29"/>
      <c r="K739" s="27">
        <f>SUM(J738:J738)</f>
        <v>1100</v>
      </c>
    </row>
    <row r="740" spans="1:27" x14ac:dyDescent="0.45">
      <c r="D740" s="2" t="s">
        <v>543</v>
      </c>
      <c r="E740" s="1"/>
      <c r="F740" s="32"/>
      <c r="H740" s="29"/>
      <c r="K740" s="31">
        <f>SUM(J737:J739)</f>
        <v>1100</v>
      </c>
    </row>
    <row r="741" spans="1:27" x14ac:dyDescent="0.45">
      <c r="D741" s="2" t="s">
        <v>546</v>
      </c>
      <c r="E741" s="1"/>
      <c r="F741" s="32"/>
      <c r="H741" s="29"/>
      <c r="K741" s="31">
        <f>SUM(K740:K740)</f>
        <v>1100</v>
      </c>
    </row>
    <row r="742" spans="1:27" x14ac:dyDescent="0.45">
      <c r="D742" s="32"/>
      <c r="E742" s="32"/>
      <c r="F742" s="32"/>
    </row>
    <row r="743" spans="1:27" ht="45" customHeight="1" x14ac:dyDescent="0.45">
      <c r="A743" s="22" t="s">
        <v>857</v>
      </c>
      <c r="B743" s="22">
        <v>10109</v>
      </c>
      <c r="C743" s="23" t="s">
        <v>319</v>
      </c>
      <c r="D743" s="52" t="s">
        <v>327</v>
      </c>
      <c r="E743" s="56"/>
      <c r="F743" s="56"/>
      <c r="G743" s="23"/>
      <c r="H743" s="24" t="s">
        <v>521</v>
      </c>
      <c r="I743" s="54">
        <v>1</v>
      </c>
      <c r="J743" s="55"/>
      <c r="K743" s="25">
        <f>ROUND(K752,2)</f>
        <v>530.16</v>
      </c>
      <c r="L743" s="23"/>
      <c r="M743" s="23"/>
      <c r="N743" s="23"/>
      <c r="O743" s="23"/>
      <c r="P743" s="23"/>
      <c r="Q743" s="23"/>
      <c r="R743" s="23"/>
      <c r="S743" s="23"/>
      <c r="T743" s="23"/>
      <c r="U743" s="23"/>
      <c r="V743" s="23"/>
      <c r="W743" s="23"/>
      <c r="X743" s="23"/>
      <c r="Y743" s="23"/>
      <c r="Z743" s="23"/>
      <c r="AA743" s="23"/>
    </row>
    <row r="744" spans="1:27" x14ac:dyDescent="0.45">
      <c r="B744" s="18" t="s">
        <v>522</v>
      </c>
      <c r="D744" s="32"/>
      <c r="E744" s="32"/>
      <c r="F744" s="32"/>
    </row>
    <row r="745" spans="1:27" x14ac:dyDescent="0.45">
      <c r="B745" t="s">
        <v>840</v>
      </c>
      <c r="C745" t="s">
        <v>524</v>
      </c>
      <c r="D745" s="32" t="s">
        <v>841</v>
      </c>
      <c r="E745" s="3">
        <v>4</v>
      </c>
      <c r="F745" s="32" t="s">
        <v>526</v>
      </c>
      <c r="G745" t="s">
        <v>527</v>
      </c>
      <c r="H745" s="27">
        <v>21.72</v>
      </c>
      <c r="I745" t="s">
        <v>528</v>
      </c>
      <c r="J745" s="28">
        <f>ROUND(E745/I743* H745,5)</f>
        <v>86.88</v>
      </c>
      <c r="K745" s="29"/>
    </row>
    <row r="746" spans="1:27" x14ac:dyDescent="0.45">
      <c r="B746" t="s">
        <v>836</v>
      </c>
      <c r="C746" t="s">
        <v>524</v>
      </c>
      <c r="D746" s="32" t="s">
        <v>837</v>
      </c>
      <c r="E746" s="3">
        <v>4</v>
      </c>
      <c r="F746" s="32" t="s">
        <v>526</v>
      </c>
      <c r="G746" t="s">
        <v>527</v>
      </c>
      <c r="H746" s="27">
        <v>25.32</v>
      </c>
      <c r="I746" t="s">
        <v>528</v>
      </c>
      <c r="J746" s="28">
        <f>ROUND(E746/I743* H746,5)</f>
        <v>101.28</v>
      </c>
      <c r="K746" s="29"/>
    </row>
    <row r="747" spans="1:27" x14ac:dyDescent="0.45">
      <c r="D747" s="2" t="s">
        <v>529</v>
      </c>
      <c r="E747" s="1"/>
      <c r="F747" s="32"/>
      <c r="H747" s="29"/>
      <c r="K747" s="27">
        <f>SUM(J745:J746)</f>
        <v>188.16</v>
      </c>
    </row>
    <row r="748" spans="1:27" x14ac:dyDescent="0.45">
      <c r="B748" s="18" t="s">
        <v>534</v>
      </c>
      <c r="D748" s="32"/>
      <c r="E748" s="1"/>
      <c r="F748" s="32"/>
      <c r="H748" s="29"/>
      <c r="K748" s="29"/>
    </row>
    <row r="749" spans="1:27" ht="42.75" x14ac:dyDescent="0.45">
      <c r="B749" t="s">
        <v>858</v>
      </c>
      <c r="C749" t="s">
        <v>28</v>
      </c>
      <c r="D749" s="32" t="s">
        <v>327</v>
      </c>
      <c r="E749" s="3">
        <v>1</v>
      </c>
      <c r="F749" s="32"/>
      <c r="G749" t="s">
        <v>527</v>
      </c>
      <c r="H749" s="27">
        <v>342</v>
      </c>
      <c r="I749" t="s">
        <v>528</v>
      </c>
      <c r="J749" s="28">
        <f>ROUND(E749* H749,5)</f>
        <v>342</v>
      </c>
      <c r="K749" s="29"/>
    </row>
    <row r="750" spans="1:27" x14ac:dyDescent="0.45">
      <c r="D750" s="2" t="s">
        <v>542</v>
      </c>
      <c r="E750" s="1"/>
      <c r="F750" s="32"/>
      <c r="H750" s="29"/>
      <c r="K750" s="27">
        <f>SUM(J749:J749)</f>
        <v>342</v>
      </c>
    </row>
    <row r="751" spans="1:27" x14ac:dyDescent="0.45">
      <c r="D751" s="2" t="s">
        <v>543</v>
      </c>
      <c r="E751" s="1"/>
      <c r="F751" s="32"/>
      <c r="H751" s="29"/>
      <c r="K751" s="31">
        <f>SUM(J744:J750)</f>
        <v>530.16</v>
      </c>
    </row>
    <row r="752" spans="1:27" x14ac:dyDescent="0.45">
      <c r="D752" s="2" t="s">
        <v>546</v>
      </c>
      <c r="E752" s="1"/>
      <c r="F752" s="32"/>
      <c r="H752" s="29"/>
      <c r="K752" s="31">
        <f>SUM(K751:K751)</f>
        <v>530.16</v>
      </c>
    </row>
    <row r="753" spans="1:27" x14ac:dyDescent="0.45">
      <c r="D753" s="32"/>
      <c r="E753" s="32"/>
      <c r="F753" s="32"/>
    </row>
    <row r="754" spans="1:27" ht="45" customHeight="1" x14ac:dyDescent="0.45">
      <c r="A754" s="22" t="s">
        <v>859</v>
      </c>
      <c r="B754" s="22">
        <v>10110</v>
      </c>
      <c r="C754" s="23" t="s">
        <v>319</v>
      </c>
      <c r="D754" s="52" t="s">
        <v>328</v>
      </c>
      <c r="E754" s="56"/>
      <c r="F754" s="56"/>
      <c r="G754" s="23"/>
      <c r="H754" s="24" t="s">
        <v>521</v>
      </c>
      <c r="I754" s="54">
        <v>1</v>
      </c>
      <c r="J754" s="55"/>
      <c r="K754" s="25">
        <f>ROUND(K764,2)</f>
        <v>166.02</v>
      </c>
      <c r="L754" s="23"/>
      <c r="M754" s="23"/>
      <c r="N754" s="23"/>
      <c r="O754" s="23"/>
      <c r="P754" s="23"/>
      <c r="Q754" s="23"/>
      <c r="R754" s="23"/>
      <c r="S754" s="23"/>
      <c r="T754" s="23"/>
      <c r="U754" s="23"/>
      <c r="V754" s="23"/>
      <c r="W754" s="23"/>
      <c r="X754" s="23"/>
      <c r="Y754" s="23"/>
      <c r="Z754" s="23"/>
      <c r="AA754" s="23"/>
    </row>
    <row r="755" spans="1:27" x14ac:dyDescent="0.45">
      <c r="B755" s="18" t="s">
        <v>522</v>
      </c>
      <c r="D755" s="32"/>
      <c r="E755" s="32"/>
      <c r="F755" s="32"/>
    </row>
    <row r="756" spans="1:27" x14ac:dyDescent="0.45">
      <c r="B756" t="s">
        <v>555</v>
      </c>
      <c r="C756" t="s">
        <v>524</v>
      </c>
      <c r="D756" s="32" t="s">
        <v>556</v>
      </c>
      <c r="E756" s="3">
        <v>2</v>
      </c>
      <c r="F756" s="32" t="s">
        <v>526</v>
      </c>
      <c r="G756" t="s">
        <v>527</v>
      </c>
      <c r="H756" s="27">
        <v>21.75</v>
      </c>
      <c r="I756" t="s">
        <v>528</v>
      </c>
      <c r="J756" s="28">
        <f>ROUND(E756/I754* H756,5)</f>
        <v>43.5</v>
      </c>
      <c r="K756" s="29"/>
    </row>
    <row r="757" spans="1:27" x14ac:dyDescent="0.45">
      <c r="B757" t="s">
        <v>553</v>
      </c>
      <c r="C757" t="s">
        <v>524</v>
      </c>
      <c r="D757" s="32" t="s">
        <v>554</v>
      </c>
      <c r="E757" s="3">
        <v>2</v>
      </c>
      <c r="F757" s="32" t="s">
        <v>526</v>
      </c>
      <c r="G757" t="s">
        <v>527</v>
      </c>
      <c r="H757" s="27">
        <v>24.5</v>
      </c>
      <c r="I757" t="s">
        <v>528</v>
      </c>
      <c r="J757" s="28">
        <f>ROUND(E757/I754* H757,5)</f>
        <v>49</v>
      </c>
      <c r="K757" s="29"/>
    </row>
    <row r="758" spans="1:27" x14ac:dyDescent="0.45">
      <c r="D758" s="2" t="s">
        <v>529</v>
      </c>
      <c r="E758" s="1"/>
      <c r="F758" s="32"/>
      <c r="H758" s="29"/>
      <c r="K758" s="27">
        <f>SUM(J756:J757)</f>
        <v>92.5</v>
      </c>
    </row>
    <row r="759" spans="1:27" x14ac:dyDescent="0.45">
      <c r="B759" s="18" t="s">
        <v>534</v>
      </c>
      <c r="D759" s="32"/>
      <c r="E759" s="1"/>
      <c r="F759" s="32"/>
      <c r="H759" s="29"/>
      <c r="K759" s="29"/>
    </row>
    <row r="760" spans="1:27" ht="28.5" x14ac:dyDescent="0.45">
      <c r="B760" t="s">
        <v>860</v>
      </c>
      <c r="C760" t="s">
        <v>17</v>
      </c>
      <c r="D760" s="32" t="s">
        <v>861</v>
      </c>
      <c r="E760" s="3">
        <v>10</v>
      </c>
      <c r="F760" s="32"/>
      <c r="G760" t="s">
        <v>527</v>
      </c>
      <c r="H760" s="27">
        <v>6.35</v>
      </c>
      <c r="I760" t="s">
        <v>528</v>
      </c>
      <c r="J760" s="28">
        <f>ROUND(E760* H760,5)</f>
        <v>63.5</v>
      </c>
      <c r="K760" s="29"/>
    </row>
    <row r="761" spans="1:27" ht="28.5" x14ac:dyDescent="0.45">
      <c r="B761" t="s">
        <v>862</v>
      </c>
      <c r="C761" t="s">
        <v>595</v>
      </c>
      <c r="D761" s="32" t="s">
        <v>863</v>
      </c>
      <c r="E761" s="3">
        <v>1</v>
      </c>
      <c r="F761" s="32"/>
      <c r="G761" t="s">
        <v>527</v>
      </c>
      <c r="H761" s="27">
        <v>10.02</v>
      </c>
      <c r="I761" t="s">
        <v>528</v>
      </c>
      <c r="J761" s="28">
        <f>ROUND(E761* H761,5)</f>
        <v>10.02</v>
      </c>
      <c r="K761" s="29"/>
    </row>
    <row r="762" spans="1:27" x14ac:dyDescent="0.45">
      <c r="D762" s="2" t="s">
        <v>542</v>
      </c>
      <c r="E762" s="1"/>
      <c r="F762" s="32"/>
      <c r="H762" s="29"/>
      <c r="K762" s="27">
        <f>SUM(J760:J761)</f>
        <v>73.52</v>
      </c>
    </row>
    <row r="763" spans="1:27" x14ac:dyDescent="0.45">
      <c r="D763" s="2" t="s">
        <v>543</v>
      </c>
      <c r="E763" s="1"/>
      <c r="F763" s="32"/>
      <c r="H763" s="29"/>
      <c r="K763" s="31">
        <f>SUM(J755:J762)</f>
        <v>166.02</v>
      </c>
    </row>
    <row r="764" spans="1:27" x14ac:dyDescent="0.45">
      <c r="D764" s="2" t="s">
        <v>546</v>
      </c>
      <c r="E764" s="1"/>
      <c r="F764" s="32"/>
      <c r="H764" s="29"/>
      <c r="K764" s="31">
        <f>SUM(K763:K763)</f>
        <v>166.02</v>
      </c>
    </row>
    <row r="765" spans="1:27" x14ac:dyDescent="0.45">
      <c r="D765" s="32"/>
      <c r="E765" s="32"/>
      <c r="F765" s="32"/>
    </row>
    <row r="766" spans="1:27" ht="45" customHeight="1" x14ac:dyDescent="0.45">
      <c r="A766" s="22" t="s">
        <v>864</v>
      </c>
      <c r="B766" s="22">
        <v>10301</v>
      </c>
      <c r="C766" s="23" t="s">
        <v>17</v>
      </c>
      <c r="D766" s="52" t="s">
        <v>375</v>
      </c>
      <c r="E766" s="56"/>
      <c r="F766" s="56"/>
      <c r="G766" s="23"/>
      <c r="H766" s="24" t="s">
        <v>521</v>
      </c>
      <c r="I766" s="54">
        <v>1</v>
      </c>
      <c r="J766" s="55"/>
      <c r="K766" s="25">
        <f>ROUND(K776,2)</f>
        <v>38.74</v>
      </c>
      <c r="L766" s="23"/>
      <c r="M766" s="23"/>
      <c r="N766" s="23"/>
      <c r="O766" s="23"/>
      <c r="P766" s="23"/>
      <c r="Q766" s="23"/>
      <c r="R766" s="23"/>
      <c r="S766" s="23"/>
      <c r="T766" s="23"/>
      <c r="U766" s="23"/>
      <c r="V766" s="23"/>
      <c r="W766" s="23"/>
      <c r="X766" s="23"/>
      <c r="Y766" s="23"/>
      <c r="Z766" s="23"/>
      <c r="AA766" s="23"/>
    </row>
    <row r="767" spans="1:27" x14ac:dyDescent="0.45">
      <c r="B767" s="18" t="s">
        <v>522</v>
      </c>
      <c r="D767" s="32"/>
      <c r="E767" s="32"/>
      <c r="F767" s="32"/>
    </row>
    <row r="768" spans="1:27" x14ac:dyDescent="0.45">
      <c r="B768" t="s">
        <v>840</v>
      </c>
      <c r="C768" t="s">
        <v>524</v>
      </c>
      <c r="D768" s="32" t="s">
        <v>841</v>
      </c>
      <c r="E768" s="3">
        <v>0.55000000000000004</v>
      </c>
      <c r="F768" s="32" t="s">
        <v>526</v>
      </c>
      <c r="G768" t="s">
        <v>527</v>
      </c>
      <c r="H768" s="27">
        <v>21.72</v>
      </c>
      <c r="I768" t="s">
        <v>528</v>
      </c>
      <c r="J768" s="28">
        <f>ROUND(E768/I766* H768,5)</f>
        <v>11.946</v>
      </c>
      <c r="K768" s="29"/>
    </row>
    <row r="769" spans="1:27" x14ac:dyDescent="0.45">
      <c r="B769" t="s">
        <v>836</v>
      </c>
      <c r="C769" t="s">
        <v>524</v>
      </c>
      <c r="D769" s="32" t="s">
        <v>837</v>
      </c>
      <c r="E769" s="3">
        <v>0.55000000000000004</v>
      </c>
      <c r="F769" s="32" t="s">
        <v>526</v>
      </c>
      <c r="G769" t="s">
        <v>527</v>
      </c>
      <c r="H769" s="27">
        <v>25.32</v>
      </c>
      <c r="I769" t="s">
        <v>528</v>
      </c>
      <c r="J769" s="28">
        <f>ROUND(E769/I766* H769,5)</f>
        <v>13.926</v>
      </c>
      <c r="K769" s="29"/>
    </row>
    <row r="770" spans="1:27" x14ac:dyDescent="0.45">
      <c r="D770" s="2" t="s">
        <v>529</v>
      </c>
      <c r="E770" s="1"/>
      <c r="F770" s="32"/>
      <c r="H770" s="29"/>
      <c r="K770" s="27">
        <f>SUM(J768:J769)</f>
        <v>25.872</v>
      </c>
    </row>
    <row r="771" spans="1:27" x14ac:dyDescent="0.45">
      <c r="B771" s="18" t="s">
        <v>534</v>
      </c>
      <c r="D771" s="32"/>
      <c r="E771" s="1"/>
      <c r="F771" s="32"/>
      <c r="H771" s="29"/>
      <c r="K771" s="29"/>
    </row>
    <row r="772" spans="1:27" x14ac:dyDescent="0.45">
      <c r="B772" t="s">
        <v>865</v>
      </c>
      <c r="C772" t="s">
        <v>28</v>
      </c>
      <c r="D772" s="32" t="s">
        <v>866</v>
      </c>
      <c r="E772" s="3">
        <v>0.25</v>
      </c>
      <c r="F772" s="32"/>
      <c r="G772" t="s">
        <v>527</v>
      </c>
      <c r="H772" s="27">
        <v>3.64</v>
      </c>
      <c r="I772" t="s">
        <v>528</v>
      </c>
      <c r="J772" s="28">
        <f>ROUND(E772* H772,5)</f>
        <v>0.91</v>
      </c>
      <c r="K772" s="29"/>
    </row>
    <row r="773" spans="1:27" ht="42.75" x14ac:dyDescent="0.45">
      <c r="B773" t="s">
        <v>867</v>
      </c>
      <c r="C773" t="s">
        <v>17</v>
      </c>
      <c r="D773" s="32" t="s">
        <v>868</v>
      </c>
      <c r="E773" s="3">
        <v>1</v>
      </c>
      <c r="F773" s="32"/>
      <c r="G773" t="s">
        <v>527</v>
      </c>
      <c r="H773" s="27">
        <v>11.96</v>
      </c>
      <c r="I773" t="s">
        <v>528</v>
      </c>
      <c r="J773" s="28">
        <f>ROUND(E773* H773,5)</f>
        <v>11.96</v>
      </c>
      <c r="K773" s="29"/>
    </row>
    <row r="774" spans="1:27" x14ac:dyDescent="0.45">
      <c r="D774" s="2" t="s">
        <v>542</v>
      </c>
      <c r="E774" s="1"/>
      <c r="F774" s="32"/>
      <c r="H774" s="29"/>
      <c r="K774" s="27">
        <f>SUM(J772:J773)</f>
        <v>12.870000000000001</v>
      </c>
    </row>
    <row r="775" spans="1:27" x14ac:dyDescent="0.45">
      <c r="D775" s="2" t="s">
        <v>543</v>
      </c>
      <c r="E775" s="1"/>
      <c r="F775" s="32"/>
      <c r="H775" s="29"/>
      <c r="K775" s="31">
        <f>SUM(J767:J774)</f>
        <v>38.742000000000004</v>
      </c>
    </row>
    <row r="776" spans="1:27" x14ac:dyDescent="0.45">
      <c r="D776" s="2" t="s">
        <v>546</v>
      </c>
      <c r="E776" s="1"/>
      <c r="F776" s="32"/>
      <c r="H776" s="29"/>
      <c r="K776" s="31">
        <f>SUM(K775:K775)</f>
        <v>38.742000000000004</v>
      </c>
    </row>
    <row r="777" spans="1:27" x14ac:dyDescent="0.45">
      <c r="D777" s="32"/>
      <c r="E777" s="32"/>
      <c r="F777" s="32"/>
    </row>
    <row r="778" spans="1:27" ht="45" customHeight="1" x14ac:dyDescent="0.45">
      <c r="A778" s="22" t="s">
        <v>869</v>
      </c>
      <c r="B778" s="22">
        <v>10302</v>
      </c>
      <c r="C778" s="23" t="s">
        <v>113</v>
      </c>
      <c r="D778" s="52" t="s">
        <v>376</v>
      </c>
      <c r="E778" s="56"/>
      <c r="F778" s="56"/>
      <c r="G778" s="23"/>
      <c r="H778" s="24" t="s">
        <v>521</v>
      </c>
      <c r="I778" s="54">
        <v>1</v>
      </c>
      <c r="J778" s="55"/>
      <c r="K778" s="25">
        <f>ROUND(K788,2)</f>
        <v>17.41</v>
      </c>
      <c r="L778" s="23"/>
      <c r="M778" s="23"/>
      <c r="N778" s="23"/>
      <c r="O778" s="23"/>
      <c r="P778" s="23"/>
      <c r="Q778" s="23"/>
      <c r="R778" s="23"/>
      <c r="S778" s="23"/>
      <c r="T778" s="23"/>
      <c r="U778" s="23"/>
      <c r="V778" s="23"/>
      <c r="W778" s="23"/>
      <c r="X778" s="23"/>
      <c r="Y778" s="23"/>
      <c r="Z778" s="23"/>
      <c r="AA778" s="23"/>
    </row>
    <row r="779" spans="1:27" x14ac:dyDescent="0.45">
      <c r="B779" s="18" t="s">
        <v>522</v>
      </c>
      <c r="D779" s="32"/>
      <c r="E779" s="32"/>
      <c r="F779" s="32"/>
    </row>
    <row r="780" spans="1:27" x14ac:dyDescent="0.45">
      <c r="B780" t="s">
        <v>840</v>
      </c>
      <c r="C780" t="s">
        <v>524</v>
      </c>
      <c r="D780" s="32" t="s">
        <v>841</v>
      </c>
      <c r="E780" s="3">
        <v>0.25</v>
      </c>
      <c r="F780" s="32" t="s">
        <v>526</v>
      </c>
      <c r="G780" t="s">
        <v>527</v>
      </c>
      <c r="H780" s="27">
        <v>21.72</v>
      </c>
      <c r="I780" t="s">
        <v>528</v>
      </c>
      <c r="J780" s="28">
        <f>ROUND(E780/I778* H780,5)</f>
        <v>5.43</v>
      </c>
      <c r="K780" s="29"/>
    </row>
    <row r="781" spans="1:27" x14ac:dyDescent="0.45">
      <c r="B781" t="s">
        <v>836</v>
      </c>
      <c r="C781" t="s">
        <v>524</v>
      </c>
      <c r="D781" s="32" t="s">
        <v>837</v>
      </c>
      <c r="E781" s="3">
        <v>0.25</v>
      </c>
      <c r="F781" s="32" t="s">
        <v>526</v>
      </c>
      <c r="G781" t="s">
        <v>527</v>
      </c>
      <c r="H781" s="27">
        <v>25.32</v>
      </c>
      <c r="I781" t="s">
        <v>528</v>
      </c>
      <c r="J781" s="28">
        <f>ROUND(E781/I778* H781,5)</f>
        <v>6.33</v>
      </c>
      <c r="K781" s="29"/>
    </row>
    <row r="782" spans="1:27" x14ac:dyDescent="0.45">
      <c r="D782" s="2" t="s">
        <v>529</v>
      </c>
      <c r="E782" s="1"/>
      <c r="F782" s="32"/>
      <c r="H782" s="29"/>
      <c r="K782" s="27">
        <f>SUM(J780:J781)</f>
        <v>11.76</v>
      </c>
    </row>
    <row r="783" spans="1:27" x14ac:dyDescent="0.45">
      <c r="B783" s="18" t="s">
        <v>534</v>
      </c>
      <c r="D783" s="32"/>
      <c r="E783" s="1"/>
      <c r="F783" s="32"/>
      <c r="H783" s="29"/>
      <c r="K783" s="29"/>
    </row>
    <row r="784" spans="1:27" x14ac:dyDescent="0.45">
      <c r="B784" t="s">
        <v>870</v>
      </c>
      <c r="C784" t="s">
        <v>28</v>
      </c>
      <c r="D784" s="32" t="s">
        <v>871</v>
      </c>
      <c r="E784" s="3">
        <v>0.33</v>
      </c>
      <c r="F784" s="32"/>
      <c r="G784" t="s">
        <v>527</v>
      </c>
      <c r="H784" s="27">
        <v>3.65</v>
      </c>
      <c r="I784" t="s">
        <v>528</v>
      </c>
      <c r="J784" s="28">
        <f>ROUND(E784* H784,5)</f>
        <v>1.2044999999999999</v>
      </c>
      <c r="K784" s="29"/>
    </row>
    <row r="785" spans="1:27" ht="28.5" x14ac:dyDescent="0.45">
      <c r="B785" t="s">
        <v>872</v>
      </c>
      <c r="C785" t="s">
        <v>113</v>
      </c>
      <c r="D785" s="32" t="s">
        <v>873</v>
      </c>
      <c r="E785" s="3">
        <v>1.02</v>
      </c>
      <c r="F785" s="32"/>
      <c r="G785" t="s">
        <v>527</v>
      </c>
      <c r="H785" s="27">
        <v>4.3600000000000003</v>
      </c>
      <c r="I785" t="s">
        <v>528</v>
      </c>
      <c r="J785" s="28">
        <f>ROUND(E785* H785,5)</f>
        <v>4.4471999999999996</v>
      </c>
      <c r="K785" s="29"/>
    </row>
    <row r="786" spans="1:27" x14ac:dyDescent="0.45">
      <c r="D786" s="2" t="s">
        <v>542</v>
      </c>
      <c r="E786" s="1"/>
      <c r="F786" s="32"/>
      <c r="H786" s="29"/>
      <c r="K786" s="27">
        <f>SUM(J784:J785)</f>
        <v>5.6516999999999999</v>
      </c>
    </row>
    <row r="787" spans="1:27" x14ac:dyDescent="0.45">
      <c r="D787" s="2" t="s">
        <v>543</v>
      </c>
      <c r="E787" s="1"/>
      <c r="F787" s="32"/>
      <c r="H787" s="29"/>
      <c r="K787" s="31">
        <f>SUM(J779:J786)</f>
        <v>17.4117</v>
      </c>
    </row>
    <row r="788" spans="1:27" x14ac:dyDescent="0.45">
      <c r="D788" s="2" t="s">
        <v>546</v>
      </c>
      <c r="E788" s="1"/>
      <c r="F788" s="32"/>
      <c r="H788" s="29"/>
      <c r="K788" s="31">
        <f>SUM(K787:K787)</f>
        <v>17.4117</v>
      </c>
    </row>
    <row r="789" spans="1:27" x14ac:dyDescent="0.45">
      <c r="D789" s="32"/>
      <c r="E789" s="32"/>
      <c r="F789" s="32"/>
    </row>
    <row r="790" spans="1:27" ht="45" customHeight="1" x14ac:dyDescent="0.45">
      <c r="A790" s="22" t="s">
        <v>874</v>
      </c>
      <c r="B790" s="22">
        <v>10303</v>
      </c>
      <c r="C790" s="23" t="s">
        <v>113</v>
      </c>
      <c r="D790" s="52" t="s">
        <v>377</v>
      </c>
      <c r="E790" s="56"/>
      <c r="F790" s="56"/>
      <c r="G790" s="23"/>
      <c r="H790" s="24" t="s">
        <v>521</v>
      </c>
      <c r="I790" s="54">
        <v>1</v>
      </c>
      <c r="J790" s="55"/>
      <c r="K790" s="25">
        <f>ROUND(K800,2)</f>
        <v>24.91</v>
      </c>
      <c r="L790" s="23"/>
      <c r="M790" s="23"/>
      <c r="N790" s="23"/>
      <c r="O790" s="23"/>
      <c r="P790" s="23"/>
      <c r="Q790" s="23"/>
      <c r="R790" s="23"/>
      <c r="S790" s="23"/>
      <c r="T790" s="23"/>
      <c r="U790" s="23"/>
      <c r="V790" s="23"/>
      <c r="W790" s="23"/>
      <c r="X790" s="23"/>
      <c r="Y790" s="23"/>
      <c r="Z790" s="23"/>
      <c r="AA790" s="23"/>
    </row>
    <row r="791" spans="1:27" x14ac:dyDescent="0.45">
      <c r="B791" s="18" t="s">
        <v>522</v>
      </c>
      <c r="D791" s="32"/>
      <c r="E791" s="32"/>
      <c r="F791" s="32"/>
    </row>
    <row r="792" spans="1:27" x14ac:dyDescent="0.45">
      <c r="B792" t="s">
        <v>836</v>
      </c>
      <c r="C792" t="s">
        <v>524</v>
      </c>
      <c r="D792" s="32" t="s">
        <v>837</v>
      </c>
      <c r="E792" s="3">
        <v>0.3</v>
      </c>
      <c r="F792" s="32" t="s">
        <v>526</v>
      </c>
      <c r="G792" t="s">
        <v>527</v>
      </c>
      <c r="H792" s="27">
        <v>25.32</v>
      </c>
      <c r="I792" t="s">
        <v>528</v>
      </c>
      <c r="J792" s="28">
        <f>ROUND(E792/I790* H792,5)</f>
        <v>7.5960000000000001</v>
      </c>
      <c r="K792" s="29"/>
    </row>
    <row r="793" spans="1:27" x14ac:dyDescent="0.45">
      <c r="B793" t="s">
        <v>840</v>
      </c>
      <c r="C793" t="s">
        <v>524</v>
      </c>
      <c r="D793" s="32" t="s">
        <v>841</v>
      </c>
      <c r="E793" s="3">
        <v>0.3</v>
      </c>
      <c r="F793" s="32" t="s">
        <v>526</v>
      </c>
      <c r="G793" t="s">
        <v>527</v>
      </c>
      <c r="H793" s="27">
        <v>21.72</v>
      </c>
      <c r="I793" t="s">
        <v>528</v>
      </c>
      <c r="J793" s="28">
        <f>ROUND(E793/I790* H793,5)</f>
        <v>6.516</v>
      </c>
      <c r="K793" s="29"/>
    </row>
    <row r="794" spans="1:27" x14ac:dyDescent="0.45">
      <c r="D794" s="2" t="s">
        <v>529</v>
      </c>
      <c r="E794" s="1"/>
      <c r="F794" s="32"/>
      <c r="H794" s="29"/>
      <c r="K794" s="27">
        <f>SUM(J792:J793)</f>
        <v>14.112</v>
      </c>
    </row>
    <row r="795" spans="1:27" x14ac:dyDescent="0.45">
      <c r="B795" s="18" t="s">
        <v>534</v>
      </c>
      <c r="D795" s="32"/>
      <c r="E795" s="1"/>
      <c r="F795" s="32"/>
      <c r="H795" s="29"/>
      <c r="K795" s="29"/>
    </row>
    <row r="796" spans="1:27" x14ac:dyDescent="0.45">
      <c r="B796" t="s">
        <v>875</v>
      </c>
      <c r="C796" t="s">
        <v>28</v>
      </c>
      <c r="D796" s="32" t="s">
        <v>876</v>
      </c>
      <c r="E796" s="3">
        <v>0.33</v>
      </c>
      <c r="F796" s="32"/>
      <c r="G796" t="s">
        <v>527</v>
      </c>
      <c r="H796" s="27">
        <v>3.98</v>
      </c>
      <c r="I796" t="s">
        <v>528</v>
      </c>
      <c r="J796" s="28">
        <f>ROUND(E796* H796,5)</f>
        <v>1.3133999999999999</v>
      </c>
      <c r="K796" s="29"/>
    </row>
    <row r="797" spans="1:27" ht="28.5" x14ac:dyDescent="0.45">
      <c r="B797" t="s">
        <v>877</v>
      </c>
      <c r="C797" t="s">
        <v>113</v>
      </c>
      <c r="D797" s="32" t="s">
        <v>878</v>
      </c>
      <c r="E797" s="3">
        <v>1.02</v>
      </c>
      <c r="F797" s="32"/>
      <c r="G797" t="s">
        <v>527</v>
      </c>
      <c r="H797" s="27">
        <v>9.3000000000000007</v>
      </c>
      <c r="I797" t="s">
        <v>528</v>
      </c>
      <c r="J797" s="28">
        <f>ROUND(E797* H797,5)</f>
        <v>9.4860000000000007</v>
      </c>
      <c r="K797" s="29"/>
    </row>
    <row r="798" spans="1:27" x14ac:dyDescent="0.45">
      <c r="D798" s="2" t="s">
        <v>542</v>
      </c>
      <c r="E798" s="1"/>
      <c r="F798" s="32"/>
      <c r="H798" s="29"/>
      <c r="K798" s="27">
        <f>SUM(J796:J797)</f>
        <v>10.7994</v>
      </c>
    </row>
    <row r="799" spans="1:27" x14ac:dyDescent="0.45">
      <c r="D799" s="2" t="s">
        <v>543</v>
      </c>
      <c r="E799" s="1"/>
      <c r="F799" s="32"/>
      <c r="H799" s="29"/>
      <c r="K799" s="31">
        <f>SUM(J791:J798)</f>
        <v>24.9114</v>
      </c>
    </row>
    <row r="800" spans="1:27" x14ac:dyDescent="0.45">
      <c r="D800" s="2" t="s">
        <v>546</v>
      </c>
      <c r="E800" s="1"/>
      <c r="F800" s="32"/>
      <c r="H800" s="29"/>
      <c r="K800" s="31">
        <f>SUM(K799:K799)</f>
        <v>24.9114</v>
      </c>
    </row>
    <row r="801" spans="1:27" x14ac:dyDescent="0.45">
      <c r="D801" s="32"/>
      <c r="E801" s="32"/>
      <c r="F801" s="32"/>
    </row>
    <row r="802" spans="1:27" ht="45" customHeight="1" x14ac:dyDescent="0.45">
      <c r="A802" s="22" t="s">
        <v>879</v>
      </c>
      <c r="B802" s="22">
        <v>10304</v>
      </c>
      <c r="C802" s="23" t="s">
        <v>113</v>
      </c>
      <c r="D802" s="52" t="s">
        <v>378</v>
      </c>
      <c r="E802" s="56"/>
      <c r="F802" s="56"/>
      <c r="G802" s="23"/>
      <c r="H802" s="24" t="s">
        <v>521</v>
      </c>
      <c r="I802" s="54">
        <v>1</v>
      </c>
      <c r="J802" s="55"/>
      <c r="K802" s="25">
        <f>ROUND(K812,2)</f>
        <v>25.93</v>
      </c>
      <c r="L802" s="23"/>
      <c r="M802" s="23"/>
      <c r="N802" s="23"/>
      <c r="O802" s="23"/>
      <c r="P802" s="23"/>
      <c r="Q802" s="23"/>
      <c r="R802" s="23"/>
      <c r="S802" s="23"/>
      <c r="T802" s="23"/>
      <c r="U802" s="23"/>
      <c r="V802" s="23"/>
      <c r="W802" s="23"/>
      <c r="X802" s="23"/>
      <c r="Y802" s="23"/>
      <c r="Z802" s="23"/>
      <c r="AA802" s="23"/>
    </row>
    <row r="803" spans="1:27" x14ac:dyDescent="0.45">
      <c r="B803" s="18" t="s">
        <v>522</v>
      </c>
      <c r="D803" s="32"/>
      <c r="E803" s="32"/>
      <c r="F803" s="32"/>
    </row>
    <row r="804" spans="1:27" x14ac:dyDescent="0.45">
      <c r="B804" t="s">
        <v>836</v>
      </c>
      <c r="C804" t="s">
        <v>524</v>
      </c>
      <c r="D804" s="32" t="s">
        <v>837</v>
      </c>
      <c r="E804" s="3">
        <v>0.3</v>
      </c>
      <c r="F804" s="32" t="s">
        <v>526</v>
      </c>
      <c r="G804" t="s">
        <v>527</v>
      </c>
      <c r="H804" s="27">
        <v>25.32</v>
      </c>
      <c r="I804" t="s">
        <v>528</v>
      </c>
      <c r="J804" s="28">
        <f>ROUND(E804/I802* H804,5)</f>
        <v>7.5960000000000001</v>
      </c>
      <c r="K804" s="29"/>
    </row>
    <row r="805" spans="1:27" x14ac:dyDescent="0.45">
      <c r="B805" t="s">
        <v>840</v>
      </c>
      <c r="C805" t="s">
        <v>524</v>
      </c>
      <c r="D805" s="32" t="s">
        <v>841</v>
      </c>
      <c r="E805" s="3">
        <v>0.3</v>
      </c>
      <c r="F805" s="32" t="s">
        <v>526</v>
      </c>
      <c r="G805" t="s">
        <v>527</v>
      </c>
      <c r="H805" s="27">
        <v>21.72</v>
      </c>
      <c r="I805" t="s">
        <v>528</v>
      </c>
      <c r="J805" s="28">
        <f>ROUND(E805/I802* H805,5)</f>
        <v>6.516</v>
      </c>
      <c r="K805" s="29"/>
    </row>
    <row r="806" spans="1:27" x14ac:dyDescent="0.45">
      <c r="D806" s="2" t="s">
        <v>529</v>
      </c>
      <c r="E806" s="1"/>
      <c r="F806" s="32"/>
      <c r="H806" s="29"/>
      <c r="K806" s="27">
        <f>SUM(J804:J805)</f>
        <v>14.112</v>
      </c>
    </row>
    <row r="807" spans="1:27" x14ac:dyDescent="0.45">
      <c r="B807" s="18" t="s">
        <v>534</v>
      </c>
      <c r="D807" s="32"/>
      <c r="E807" s="1"/>
      <c r="F807" s="32"/>
      <c r="H807" s="29"/>
      <c r="K807" s="29"/>
    </row>
    <row r="808" spans="1:27" x14ac:dyDescent="0.45">
      <c r="B808" t="s">
        <v>880</v>
      </c>
      <c r="C808" t="s">
        <v>28</v>
      </c>
      <c r="D808" s="32" t="s">
        <v>881</v>
      </c>
      <c r="E808" s="3">
        <v>0.33</v>
      </c>
      <c r="F808" s="32"/>
      <c r="G808" t="s">
        <v>527</v>
      </c>
      <c r="H808" s="27">
        <v>4.47</v>
      </c>
      <c r="I808" t="s">
        <v>528</v>
      </c>
      <c r="J808" s="28">
        <f>ROUND(E808* H808,5)</f>
        <v>1.4751000000000001</v>
      </c>
      <c r="K808" s="29"/>
    </row>
    <row r="809" spans="1:27" ht="28.5" x14ac:dyDescent="0.45">
      <c r="B809" t="s">
        <v>882</v>
      </c>
      <c r="C809" t="s">
        <v>113</v>
      </c>
      <c r="D809" s="32" t="s">
        <v>883</v>
      </c>
      <c r="E809" s="3">
        <v>1.02</v>
      </c>
      <c r="F809" s="32"/>
      <c r="G809" t="s">
        <v>527</v>
      </c>
      <c r="H809" s="27">
        <v>10.14</v>
      </c>
      <c r="I809" t="s">
        <v>528</v>
      </c>
      <c r="J809" s="28">
        <f>ROUND(E809* H809,5)</f>
        <v>10.3428</v>
      </c>
      <c r="K809" s="29"/>
    </row>
    <row r="810" spans="1:27" x14ac:dyDescent="0.45">
      <c r="D810" s="2" t="s">
        <v>542</v>
      </c>
      <c r="E810" s="1"/>
      <c r="F810" s="32"/>
      <c r="H810" s="29"/>
      <c r="K810" s="27">
        <f>SUM(J808:J809)</f>
        <v>11.8179</v>
      </c>
    </row>
    <row r="811" spans="1:27" x14ac:dyDescent="0.45">
      <c r="D811" s="2" t="s">
        <v>543</v>
      </c>
      <c r="E811" s="1"/>
      <c r="F811" s="32"/>
      <c r="H811" s="29"/>
      <c r="K811" s="31">
        <f>SUM(J803:J810)</f>
        <v>25.9299</v>
      </c>
    </row>
    <row r="812" spans="1:27" x14ac:dyDescent="0.45">
      <c r="D812" s="2" t="s">
        <v>546</v>
      </c>
      <c r="E812" s="1"/>
      <c r="F812" s="32"/>
      <c r="H812" s="29"/>
      <c r="K812" s="31">
        <f>SUM(K811:K811)</f>
        <v>25.9299</v>
      </c>
    </row>
    <row r="813" spans="1:27" x14ac:dyDescent="0.45">
      <c r="D813" s="32"/>
      <c r="E813" s="32"/>
      <c r="F813" s="32"/>
    </row>
    <row r="814" spans="1:27" ht="45" customHeight="1" x14ac:dyDescent="0.45">
      <c r="A814" s="22" t="s">
        <v>884</v>
      </c>
      <c r="B814" s="22">
        <v>10305</v>
      </c>
      <c r="C814" s="23" t="s">
        <v>17</v>
      </c>
      <c r="D814" s="52" t="s">
        <v>379</v>
      </c>
      <c r="E814" s="56"/>
      <c r="F814" s="56"/>
      <c r="G814" s="23"/>
      <c r="H814" s="24" t="s">
        <v>521</v>
      </c>
      <c r="I814" s="54">
        <v>1</v>
      </c>
      <c r="J814" s="55"/>
      <c r="K814" s="25">
        <f>ROUND(K823,2)</f>
        <v>57.52</v>
      </c>
      <c r="L814" s="23"/>
      <c r="M814" s="23"/>
      <c r="N814" s="23"/>
      <c r="O814" s="23"/>
      <c r="P814" s="23"/>
      <c r="Q814" s="23"/>
      <c r="R814" s="23"/>
      <c r="S814" s="23"/>
      <c r="T814" s="23"/>
      <c r="U814" s="23"/>
      <c r="V814" s="23"/>
      <c r="W814" s="23"/>
      <c r="X814" s="23"/>
      <c r="Y814" s="23"/>
      <c r="Z814" s="23"/>
      <c r="AA814" s="23"/>
    </row>
    <row r="815" spans="1:27" x14ac:dyDescent="0.45">
      <c r="B815" s="18" t="s">
        <v>522</v>
      </c>
      <c r="D815" s="32"/>
      <c r="E815" s="32"/>
      <c r="F815" s="32"/>
    </row>
    <row r="816" spans="1:27" x14ac:dyDescent="0.45">
      <c r="B816" t="s">
        <v>840</v>
      </c>
      <c r="C816" t="s">
        <v>524</v>
      </c>
      <c r="D816" s="32" t="s">
        <v>841</v>
      </c>
      <c r="E816" s="3">
        <v>1.2</v>
      </c>
      <c r="F816" s="32" t="s">
        <v>526</v>
      </c>
      <c r="G816" t="s">
        <v>527</v>
      </c>
      <c r="H816" s="27">
        <v>21.72</v>
      </c>
      <c r="I816" t="s">
        <v>528</v>
      </c>
      <c r="J816" s="28">
        <f>ROUND(E816/I814* H816,5)</f>
        <v>26.064</v>
      </c>
      <c r="K816" s="29"/>
    </row>
    <row r="817" spans="1:27" x14ac:dyDescent="0.45">
      <c r="B817" t="s">
        <v>836</v>
      </c>
      <c r="C817" t="s">
        <v>524</v>
      </c>
      <c r="D817" s="32" t="s">
        <v>837</v>
      </c>
      <c r="E817" s="3">
        <v>1.2</v>
      </c>
      <c r="F817" s="32" t="s">
        <v>526</v>
      </c>
      <c r="G817" t="s">
        <v>527</v>
      </c>
      <c r="H817" s="27">
        <v>25.32</v>
      </c>
      <c r="I817" t="s">
        <v>528</v>
      </c>
      <c r="J817" s="28">
        <f>ROUND(E817/I814* H817,5)</f>
        <v>30.384</v>
      </c>
      <c r="K817" s="29"/>
    </row>
    <row r="818" spans="1:27" x14ac:dyDescent="0.45">
      <c r="D818" s="2" t="s">
        <v>529</v>
      </c>
      <c r="E818" s="1"/>
      <c r="F818" s="32"/>
      <c r="H818" s="29"/>
      <c r="K818" s="27">
        <f>SUM(J816:J817)</f>
        <v>56.448</v>
      </c>
    </row>
    <row r="819" spans="1:27" x14ac:dyDescent="0.45">
      <c r="B819" s="18" t="s">
        <v>534</v>
      </c>
      <c r="D819" s="32"/>
      <c r="E819" s="1"/>
      <c r="F819" s="32"/>
      <c r="H819" s="29"/>
      <c r="K819" s="29"/>
    </row>
    <row r="820" spans="1:27" ht="42.75" x14ac:dyDescent="0.45">
      <c r="B820" t="s">
        <v>885</v>
      </c>
      <c r="C820" t="s">
        <v>17</v>
      </c>
      <c r="D820" s="32" t="s">
        <v>886</v>
      </c>
      <c r="E820" s="3">
        <v>1.02</v>
      </c>
      <c r="F820" s="32"/>
      <c r="G820" t="s">
        <v>527</v>
      </c>
      <c r="H820" s="27">
        <v>1.05</v>
      </c>
      <c r="I820" t="s">
        <v>528</v>
      </c>
      <c r="J820" s="28">
        <f>ROUND(E820* H820,5)</f>
        <v>1.071</v>
      </c>
      <c r="K820" s="29"/>
    </row>
    <row r="821" spans="1:27" x14ac:dyDescent="0.45">
      <c r="D821" s="2" t="s">
        <v>542</v>
      </c>
      <c r="E821" s="1"/>
      <c r="F821" s="32"/>
      <c r="H821" s="29"/>
      <c r="K821" s="27">
        <f>SUM(J820:J820)</f>
        <v>1.071</v>
      </c>
    </row>
    <row r="822" spans="1:27" x14ac:dyDescent="0.45">
      <c r="D822" s="2" t="s">
        <v>543</v>
      </c>
      <c r="E822" s="1"/>
      <c r="F822" s="32"/>
      <c r="H822" s="29"/>
      <c r="K822" s="31">
        <f>SUM(J815:J821)</f>
        <v>57.518999999999998</v>
      </c>
    </row>
    <row r="823" spans="1:27" x14ac:dyDescent="0.45">
      <c r="D823" s="2" t="s">
        <v>546</v>
      </c>
      <c r="E823" s="1"/>
      <c r="F823" s="32"/>
      <c r="H823" s="29"/>
      <c r="K823" s="31">
        <f>SUM(K822:K822)</f>
        <v>57.518999999999998</v>
      </c>
    </row>
    <row r="824" spans="1:27" x14ac:dyDescent="0.45">
      <c r="D824" s="32"/>
      <c r="E824" s="32"/>
      <c r="F824" s="32"/>
    </row>
    <row r="825" spans="1:27" ht="45" customHeight="1" x14ac:dyDescent="0.45">
      <c r="A825" s="22" t="s">
        <v>887</v>
      </c>
      <c r="B825" s="22">
        <v>10306</v>
      </c>
      <c r="C825" s="23" t="s">
        <v>17</v>
      </c>
      <c r="D825" s="52" t="s">
        <v>380</v>
      </c>
      <c r="E825" s="56"/>
      <c r="F825" s="56"/>
      <c r="G825" s="23"/>
      <c r="H825" s="24" t="s">
        <v>521</v>
      </c>
      <c r="I825" s="54">
        <v>1</v>
      </c>
      <c r="J825" s="55"/>
      <c r="K825" s="25">
        <f>ROUND(K834,2)</f>
        <v>61.15</v>
      </c>
      <c r="L825" s="23"/>
      <c r="M825" s="23"/>
      <c r="N825" s="23"/>
      <c r="O825" s="23"/>
      <c r="P825" s="23"/>
      <c r="Q825" s="23"/>
      <c r="R825" s="23"/>
      <c r="S825" s="23"/>
      <c r="T825" s="23"/>
      <c r="U825" s="23"/>
      <c r="V825" s="23"/>
      <c r="W825" s="23"/>
      <c r="X825" s="23"/>
      <c r="Y825" s="23"/>
      <c r="Z825" s="23"/>
      <c r="AA825" s="23"/>
    </row>
    <row r="826" spans="1:27" x14ac:dyDescent="0.45">
      <c r="B826" s="18" t="s">
        <v>522</v>
      </c>
      <c r="D826" s="32"/>
      <c r="E826" s="32"/>
      <c r="F826" s="32"/>
    </row>
    <row r="827" spans="1:27" x14ac:dyDescent="0.45">
      <c r="B827" t="s">
        <v>836</v>
      </c>
      <c r="C827" t="s">
        <v>524</v>
      </c>
      <c r="D827" s="32" t="s">
        <v>837</v>
      </c>
      <c r="E827" s="3">
        <v>1.2</v>
      </c>
      <c r="F827" s="32" t="s">
        <v>526</v>
      </c>
      <c r="G827" t="s">
        <v>527</v>
      </c>
      <c r="H827" s="27">
        <v>25.32</v>
      </c>
      <c r="I827" t="s">
        <v>528</v>
      </c>
      <c r="J827" s="28">
        <f>ROUND(E827/I825* H827,5)</f>
        <v>30.384</v>
      </c>
      <c r="K827" s="29"/>
    </row>
    <row r="828" spans="1:27" x14ac:dyDescent="0.45">
      <c r="B828" t="s">
        <v>840</v>
      </c>
      <c r="C828" t="s">
        <v>524</v>
      </c>
      <c r="D828" s="32" t="s">
        <v>841</v>
      </c>
      <c r="E828" s="3">
        <v>1.2</v>
      </c>
      <c r="F828" s="32" t="s">
        <v>526</v>
      </c>
      <c r="G828" t="s">
        <v>527</v>
      </c>
      <c r="H828" s="27">
        <v>21.72</v>
      </c>
      <c r="I828" t="s">
        <v>528</v>
      </c>
      <c r="J828" s="28">
        <f>ROUND(E828/I825* H828,5)</f>
        <v>26.064</v>
      </c>
      <c r="K828" s="29"/>
    </row>
    <row r="829" spans="1:27" x14ac:dyDescent="0.45">
      <c r="D829" s="2" t="s">
        <v>529</v>
      </c>
      <c r="E829" s="1"/>
      <c r="F829" s="32"/>
      <c r="H829" s="29"/>
      <c r="K829" s="27">
        <f>SUM(J827:J828)</f>
        <v>56.448</v>
      </c>
    </row>
    <row r="830" spans="1:27" x14ac:dyDescent="0.45">
      <c r="B830" s="18" t="s">
        <v>534</v>
      </c>
      <c r="D830" s="32"/>
      <c r="E830" s="1"/>
      <c r="F830" s="32"/>
      <c r="H830" s="29"/>
      <c r="K830" s="29"/>
    </row>
    <row r="831" spans="1:27" ht="42.75" x14ac:dyDescent="0.45">
      <c r="B831" t="s">
        <v>888</v>
      </c>
      <c r="C831" t="s">
        <v>17</v>
      </c>
      <c r="D831" s="32" t="s">
        <v>889</v>
      </c>
      <c r="E831" s="3">
        <v>1.02</v>
      </c>
      <c r="F831" s="32"/>
      <c r="G831" t="s">
        <v>527</v>
      </c>
      <c r="H831" s="27">
        <v>4.6100000000000003</v>
      </c>
      <c r="I831" t="s">
        <v>528</v>
      </c>
      <c r="J831" s="28">
        <f>ROUND(E831* H831,5)</f>
        <v>4.7022000000000004</v>
      </c>
      <c r="K831" s="29"/>
    </row>
    <row r="832" spans="1:27" x14ac:dyDescent="0.45">
      <c r="D832" s="2" t="s">
        <v>542</v>
      </c>
      <c r="E832" s="1"/>
      <c r="F832" s="32"/>
      <c r="H832" s="29"/>
      <c r="K832" s="27">
        <f>SUM(J831:J831)</f>
        <v>4.7022000000000004</v>
      </c>
    </row>
    <row r="833" spans="1:27" x14ac:dyDescent="0.45">
      <c r="D833" s="2" t="s">
        <v>543</v>
      </c>
      <c r="E833" s="1"/>
      <c r="F833" s="32"/>
      <c r="H833" s="29"/>
      <c r="K833" s="31">
        <f>SUM(J826:J832)</f>
        <v>61.150199999999998</v>
      </c>
    </row>
    <row r="834" spans="1:27" x14ac:dyDescent="0.45">
      <c r="D834" s="2" t="s">
        <v>546</v>
      </c>
      <c r="E834" s="1"/>
      <c r="F834" s="32"/>
      <c r="H834" s="29"/>
      <c r="K834" s="31">
        <f>SUM(K833:K833)</f>
        <v>61.150199999999998</v>
      </c>
    </row>
    <row r="835" spans="1:27" x14ac:dyDescent="0.45">
      <c r="D835" s="32"/>
      <c r="E835" s="32"/>
      <c r="F835" s="32"/>
    </row>
    <row r="836" spans="1:27" ht="45" customHeight="1" x14ac:dyDescent="0.45">
      <c r="A836" s="22" t="s">
        <v>890</v>
      </c>
      <c r="B836" s="22">
        <v>10307</v>
      </c>
      <c r="C836" s="23" t="s">
        <v>319</v>
      </c>
      <c r="D836" s="52" t="s">
        <v>381</v>
      </c>
      <c r="E836" s="56"/>
      <c r="F836" s="56"/>
      <c r="G836" s="23"/>
      <c r="H836" s="24" t="s">
        <v>521</v>
      </c>
      <c r="I836" s="54">
        <v>1</v>
      </c>
      <c r="J836" s="55"/>
      <c r="K836" s="25">
        <f>ROUND(K845,2)</f>
        <v>135.38999999999999</v>
      </c>
      <c r="L836" s="23"/>
      <c r="M836" s="23"/>
      <c r="N836" s="23"/>
      <c r="O836" s="23"/>
      <c r="P836" s="23"/>
      <c r="Q836" s="23"/>
      <c r="R836" s="23"/>
      <c r="S836" s="23"/>
      <c r="T836" s="23"/>
      <c r="U836" s="23"/>
      <c r="V836" s="23"/>
      <c r="W836" s="23"/>
      <c r="X836" s="23"/>
      <c r="Y836" s="23"/>
      <c r="Z836" s="23"/>
      <c r="AA836" s="23"/>
    </row>
    <row r="837" spans="1:27" x14ac:dyDescent="0.45">
      <c r="B837" s="18" t="s">
        <v>522</v>
      </c>
      <c r="D837" s="32"/>
      <c r="E837" s="32"/>
      <c r="F837" s="32"/>
    </row>
    <row r="838" spans="1:27" x14ac:dyDescent="0.45">
      <c r="B838" t="s">
        <v>836</v>
      </c>
      <c r="C838" t="s">
        <v>524</v>
      </c>
      <c r="D838" s="32" t="s">
        <v>837</v>
      </c>
      <c r="E838" s="3">
        <v>0.25</v>
      </c>
      <c r="F838" s="32" t="s">
        <v>526</v>
      </c>
      <c r="G838" t="s">
        <v>527</v>
      </c>
      <c r="H838" s="27">
        <v>25.32</v>
      </c>
      <c r="I838" t="s">
        <v>528</v>
      </c>
      <c r="J838" s="28">
        <f>ROUND(E838/I836* H838,5)</f>
        <v>6.33</v>
      </c>
      <c r="K838" s="29"/>
    </row>
    <row r="839" spans="1:27" x14ac:dyDescent="0.45">
      <c r="B839" t="s">
        <v>840</v>
      </c>
      <c r="C839" t="s">
        <v>524</v>
      </c>
      <c r="D839" s="32" t="s">
        <v>841</v>
      </c>
      <c r="E839" s="3">
        <v>0.25</v>
      </c>
      <c r="F839" s="32" t="s">
        <v>526</v>
      </c>
      <c r="G839" t="s">
        <v>527</v>
      </c>
      <c r="H839" s="27">
        <v>21.72</v>
      </c>
      <c r="I839" t="s">
        <v>528</v>
      </c>
      <c r="J839" s="28">
        <f>ROUND(E839/I836* H839,5)</f>
        <v>5.43</v>
      </c>
      <c r="K839" s="29"/>
    </row>
    <row r="840" spans="1:27" x14ac:dyDescent="0.45">
      <c r="D840" s="2" t="s">
        <v>529</v>
      </c>
      <c r="E840" s="1"/>
      <c r="F840" s="32"/>
      <c r="H840" s="29"/>
      <c r="K840" s="27">
        <f>SUM(J838:J839)</f>
        <v>11.76</v>
      </c>
    </row>
    <row r="841" spans="1:27" x14ac:dyDescent="0.45">
      <c r="B841" s="18" t="s">
        <v>534</v>
      </c>
      <c r="D841" s="32"/>
      <c r="E841" s="1"/>
      <c r="F841" s="32"/>
      <c r="H841" s="29"/>
      <c r="K841" s="29"/>
    </row>
    <row r="842" spans="1:27" ht="42.75" x14ac:dyDescent="0.45">
      <c r="B842" t="s">
        <v>891</v>
      </c>
      <c r="C842" t="s">
        <v>28</v>
      </c>
      <c r="D842" s="32" t="s">
        <v>892</v>
      </c>
      <c r="E842" s="3">
        <v>1</v>
      </c>
      <c r="F842" s="32"/>
      <c r="G842" t="s">
        <v>527</v>
      </c>
      <c r="H842" s="27">
        <v>123.63</v>
      </c>
      <c r="I842" t="s">
        <v>528</v>
      </c>
      <c r="J842" s="28">
        <f>ROUND(E842* H842,5)</f>
        <v>123.63</v>
      </c>
      <c r="K842" s="29"/>
    </row>
    <row r="843" spans="1:27" x14ac:dyDescent="0.45">
      <c r="D843" s="2" t="s">
        <v>542</v>
      </c>
      <c r="E843" s="1"/>
      <c r="F843" s="32"/>
      <c r="H843" s="29"/>
      <c r="K843" s="27">
        <f>SUM(J842:J842)</f>
        <v>123.63</v>
      </c>
    </row>
    <row r="844" spans="1:27" x14ac:dyDescent="0.45">
      <c r="D844" s="2" t="s">
        <v>543</v>
      </c>
      <c r="E844" s="1"/>
      <c r="F844" s="32"/>
      <c r="H844" s="29"/>
      <c r="K844" s="31">
        <f>SUM(J837:J843)</f>
        <v>135.38999999999999</v>
      </c>
    </row>
    <row r="845" spans="1:27" x14ac:dyDescent="0.45">
      <c r="D845" s="2" t="s">
        <v>546</v>
      </c>
      <c r="E845" s="1"/>
      <c r="F845" s="32"/>
      <c r="H845" s="29"/>
      <c r="K845" s="31">
        <f>SUM(K844:K844)</f>
        <v>135.38999999999999</v>
      </c>
    </row>
    <row r="846" spans="1:27" x14ac:dyDescent="0.45">
      <c r="D846" s="32"/>
      <c r="E846" s="32"/>
      <c r="F846" s="32"/>
    </row>
    <row r="847" spans="1:27" ht="45" customHeight="1" x14ac:dyDescent="0.45">
      <c r="A847" s="22" t="s">
        <v>893</v>
      </c>
      <c r="B847" s="22">
        <v>10308</v>
      </c>
      <c r="C847" s="23" t="s">
        <v>319</v>
      </c>
      <c r="D847" s="52" t="s">
        <v>382</v>
      </c>
      <c r="E847" s="56"/>
      <c r="F847" s="56"/>
      <c r="G847" s="23"/>
      <c r="H847" s="24" t="s">
        <v>521</v>
      </c>
      <c r="I847" s="54">
        <v>1</v>
      </c>
      <c r="J847" s="55"/>
      <c r="K847" s="25">
        <f>ROUND(K856,2)</f>
        <v>142.29</v>
      </c>
      <c r="L847" s="23"/>
      <c r="M847" s="23"/>
      <c r="N847" s="23"/>
      <c r="O847" s="23"/>
      <c r="P847" s="23"/>
      <c r="Q847" s="23"/>
      <c r="R847" s="23"/>
      <c r="S847" s="23"/>
      <c r="T847" s="23"/>
      <c r="U847" s="23"/>
      <c r="V847" s="23"/>
      <c r="W847" s="23"/>
      <c r="X847" s="23"/>
      <c r="Y847" s="23"/>
      <c r="Z847" s="23"/>
      <c r="AA847" s="23"/>
    </row>
    <row r="848" spans="1:27" x14ac:dyDescent="0.45">
      <c r="B848" s="18" t="s">
        <v>522</v>
      </c>
      <c r="D848" s="32"/>
      <c r="E848" s="32"/>
      <c r="F848" s="32"/>
    </row>
    <row r="849" spans="1:27" x14ac:dyDescent="0.45">
      <c r="B849" t="s">
        <v>836</v>
      </c>
      <c r="C849" t="s">
        <v>524</v>
      </c>
      <c r="D849" s="32" t="s">
        <v>837</v>
      </c>
      <c r="E849" s="3">
        <v>0.25</v>
      </c>
      <c r="F849" s="32" t="s">
        <v>526</v>
      </c>
      <c r="G849" t="s">
        <v>527</v>
      </c>
      <c r="H849" s="27">
        <v>25.32</v>
      </c>
      <c r="I849" t="s">
        <v>528</v>
      </c>
      <c r="J849" s="28">
        <f>ROUND(E849/I847* H849,5)</f>
        <v>6.33</v>
      </c>
      <c r="K849" s="29"/>
    </row>
    <row r="850" spans="1:27" x14ac:dyDescent="0.45">
      <c r="B850" t="s">
        <v>840</v>
      </c>
      <c r="C850" t="s">
        <v>524</v>
      </c>
      <c r="D850" s="32" t="s">
        <v>841</v>
      </c>
      <c r="E850" s="3">
        <v>0.25</v>
      </c>
      <c r="F850" s="32" t="s">
        <v>526</v>
      </c>
      <c r="G850" t="s">
        <v>527</v>
      </c>
      <c r="H850" s="27">
        <v>21.72</v>
      </c>
      <c r="I850" t="s">
        <v>528</v>
      </c>
      <c r="J850" s="28">
        <f>ROUND(E850/I847* H850,5)</f>
        <v>5.43</v>
      </c>
      <c r="K850" s="29"/>
    </row>
    <row r="851" spans="1:27" x14ac:dyDescent="0.45">
      <c r="D851" s="2" t="s">
        <v>529</v>
      </c>
      <c r="E851" s="1"/>
      <c r="F851" s="32"/>
      <c r="H851" s="29"/>
      <c r="K851" s="27">
        <f>SUM(J849:J850)</f>
        <v>11.76</v>
      </c>
    </row>
    <row r="852" spans="1:27" x14ac:dyDescent="0.45">
      <c r="B852" s="18" t="s">
        <v>534</v>
      </c>
      <c r="D852" s="32"/>
      <c r="E852" s="1"/>
      <c r="F852" s="32"/>
      <c r="H852" s="29"/>
      <c r="K852" s="29"/>
    </row>
    <row r="853" spans="1:27" ht="42.75" x14ac:dyDescent="0.45">
      <c r="B853" t="s">
        <v>894</v>
      </c>
      <c r="C853" t="s">
        <v>28</v>
      </c>
      <c r="D853" s="32" t="s">
        <v>895</v>
      </c>
      <c r="E853" s="3">
        <v>1</v>
      </c>
      <c r="F853" s="32"/>
      <c r="G853" t="s">
        <v>527</v>
      </c>
      <c r="H853" s="27">
        <v>130.53</v>
      </c>
      <c r="I853" t="s">
        <v>528</v>
      </c>
      <c r="J853" s="28">
        <f>ROUND(E853* H853,5)</f>
        <v>130.53</v>
      </c>
      <c r="K853" s="29"/>
    </row>
    <row r="854" spans="1:27" x14ac:dyDescent="0.45">
      <c r="D854" s="2" t="s">
        <v>542</v>
      </c>
      <c r="E854" s="1"/>
      <c r="F854" s="32"/>
      <c r="H854" s="29"/>
      <c r="K854" s="27">
        <f>SUM(J853:J853)</f>
        <v>130.53</v>
      </c>
    </row>
    <row r="855" spans="1:27" x14ac:dyDescent="0.45">
      <c r="D855" s="2" t="s">
        <v>543</v>
      </c>
      <c r="E855" s="1"/>
      <c r="F855" s="32"/>
      <c r="H855" s="29"/>
      <c r="K855" s="31">
        <f>SUM(J848:J854)</f>
        <v>142.29</v>
      </c>
    </row>
    <row r="856" spans="1:27" x14ac:dyDescent="0.45">
      <c r="D856" s="2" t="s">
        <v>546</v>
      </c>
      <c r="E856" s="1"/>
      <c r="F856" s="32"/>
      <c r="H856" s="29"/>
      <c r="K856" s="31">
        <f>SUM(K855:K855)</f>
        <v>142.29</v>
      </c>
    </row>
    <row r="857" spans="1:27" x14ac:dyDescent="0.45">
      <c r="D857" s="32"/>
      <c r="E857" s="32"/>
      <c r="F857" s="32"/>
    </row>
    <row r="858" spans="1:27" ht="45" customHeight="1" x14ac:dyDescent="0.45">
      <c r="A858" s="22" t="s">
        <v>896</v>
      </c>
      <c r="B858" s="22">
        <v>10309</v>
      </c>
      <c r="C858" s="23" t="s">
        <v>319</v>
      </c>
      <c r="D858" s="52" t="s">
        <v>383</v>
      </c>
      <c r="E858" s="56"/>
      <c r="F858" s="56"/>
      <c r="G858" s="23"/>
      <c r="H858" s="24" t="s">
        <v>521</v>
      </c>
      <c r="I858" s="54">
        <v>1</v>
      </c>
      <c r="J858" s="55"/>
      <c r="K858" s="25">
        <f>ROUND(K867,2)</f>
        <v>11.76</v>
      </c>
      <c r="L858" s="23"/>
      <c r="M858" s="23"/>
      <c r="N858" s="23"/>
      <c r="O858" s="23"/>
      <c r="P858" s="23"/>
      <c r="Q858" s="23"/>
      <c r="R858" s="23"/>
      <c r="S858" s="23"/>
      <c r="T858" s="23"/>
      <c r="U858" s="23"/>
      <c r="V858" s="23"/>
      <c r="W858" s="23"/>
      <c r="X858" s="23"/>
      <c r="Y858" s="23"/>
      <c r="Z858" s="23"/>
      <c r="AA858" s="23"/>
    </row>
    <row r="859" spans="1:27" x14ac:dyDescent="0.45">
      <c r="B859" s="18" t="s">
        <v>522</v>
      </c>
      <c r="D859" s="32"/>
      <c r="E859" s="32"/>
      <c r="F859" s="32"/>
    </row>
    <row r="860" spans="1:27" x14ac:dyDescent="0.45">
      <c r="B860" t="s">
        <v>840</v>
      </c>
      <c r="C860" t="s">
        <v>524</v>
      </c>
      <c r="D860" s="32" t="s">
        <v>841</v>
      </c>
      <c r="E860" s="3">
        <v>0.25</v>
      </c>
      <c r="F860" s="32" t="s">
        <v>526</v>
      </c>
      <c r="G860" t="s">
        <v>527</v>
      </c>
      <c r="H860" s="27">
        <v>21.72</v>
      </c>
      <c r="I860" t="s">
        <v>528</v>
      </c>
      <c r="J860" s="28">
        <f>ROUND(E860/I858* H860,5)</f>
        <v>5.43</v>
      </c>
      <c r="K860" s="29"/>
    </row>
    <row r="861" spans="1:27" x14ac:dyDescent="0.45">
      <c r="B861" t="s">
        <v>836</v>
      </c>
      <c r="C861" t="s">
        <v>524</v>
      </c>
      <c r="D861" s="32" t="s">
        <v>837</v>
      </c>
      <c r="E861" s="3">
        <v>0.25</v>
      </c>
      <c r="F861" s="32" t="s">
        <v>526</v>
      </c>
      <c r="G861" t="s">
        <v>527</v>
      </c>
      <c r="H861" s="27">
        <v>25.32</v>
      </c>
      <c r="I861" t="s">
        <v>528</v>
      </c>
      <c r="J861" s="28">
        <f>ROUND(E861/I858* H861,5)</f>
        <v>6.33</v>
      </c>
      <c r="K861" s="29"/>
    </row>
    <row r="862" spans="1:27" x14ac:dyDescent="0.45">
      <c r="D862" s="2" t="s">
        <v>529</v>
      </c>
      <c r="E862" s="1"/>
      <c r="F862" s="32"/>
      <c r="H862" s="29"/>
      <c r="K862" s="27">
        <f>SUM(J860:J861)</f>
        <v>11.76</v>
      </c>
    </row>
    <row r="863" spans="1:27" x14ac:dyDescent="0.45">
      <c r="B863" s="18" t="s">
        <v>534</v>
      </c>
      <c r="D863" s="32"/>
      <c r="E863" s="1"/>
      <c r="F863" s="32"/>
      <c r="H863" s="29"/>
      <c r="K863" s="29"/>
    </row>
    <row r="864" spans="1:27" ht="42.75" x14ac:dyDescent="0.45">
      <c r="B864" t="s">
        <v>897</v>
      </c>
      <c r="C864" t="s">
        <v>28</v>
      </c>
      <c r="D864" s="32" t="s">
        <v>898</v>
      </c>
      <c r="E864" s="3">
        <v>0</v>
      </c>
      <c r="F864" s="32"/>
      <c r="G864" t="s">
        <v>527</v>
      </c>
      <c r="H864" s="27">
        <v>8.83</v>
      </c>
      <c r="I864" t="s">
        <v>528</v>
      </c>
      <c r="J864" s="28">
        <f>ROUND(E864* H864,5)</f>
        <v>0</v>
      </c>
      <c r="K864" s="29"/>
    </row>
    <row r="865" spans="1:27" x14ac:dyDescent="0.45">
      <c r="D865" s="2" t="s">
        <v>542</v>
      </c>
      <c r="E865" s="1"/>
      <c r="F865" s="32"/>
      <c r="H865" s="29"/>
      <c r="K865" s="27">
        <f>SUM(J864:J864)</f>
        <v>0</v>
      </c>
    </row>
    <row r="866" spans="1:27" x14ac:dyDescent="0.45">
      <c r="D866" s="2" t="s">
        <v>543</v>
      </c>
      <c r="E866" s="1"/>
      <c r="F866" s="32"/>
      <c r="H866" s="29"/>
      <c r="K866" s="31">
        <f>SUM(J859:J865)</f>
        <v>11.76</v>
      </c>
    </row>
    <row r="867" spans="1:27" x14ac:dyDescent="0.45">
      <c r="D867" s="2" t="s">
        <v>546</v>
      </c>
      <c r="E867" s="1"/>
      <c r="F867" s="32"/>
      <c r="H867" s="29"/>
      <c r="K867" s="31">
        <f>SUM(K866:K866)</f>
        <v>11.76</v>
      </c>
    </row>
    <row r="868" spans="1:27" x14ac:dyDescent="0.45">
      <c r="D868" s="32"/>
      <c r="E868" s="32"/>
      <c r="F868" s="32"/>
    </row>
    <row r="869" spans="1:27" ht="45" customHeight="1" x14ac:dyDescent="0.45">
      <c r="A869" s="22" t="s">
        <v>899</v>
      </c>
      <c r="B869" s="22">
        <v>10310</v>
      </c>
      <c r="C869" s="23" t="s">
        <v>319</v>
      </c>
      <c r="D869" s="52" t="s">
        <v>384</v>
      </c>
      <c r="E869" s="56"/>
      <c r="F869" s="56"/>
      <c r="G869" s="23"/>
      <c r="H869" s="24" t="s">
        <v>521</v>
      </c>
      <c r="I869" s="54">
        <v>1</v>
      </c>
      <c r="J869" s="55"/>
      <c r="K869" s="25">
        <f>ROUND(K878,2)</f>
        <v>35.56</v>
      </c>
      <c r="L869" s="23"/>
      <c r="M869" s="23"/>
      <c r="N869" s="23"/>
      <c r="O869" s="23"/>
      <c r="P869" s="23"/>
      <c r="Q869" s="23"/>
      <c r="R869" s="23"/>
      <c r="S869" s="23"/>
      <c r="T869" s="23"/>
      <c r="U869" s="23"/>
      <c r="V869" s="23"/>
      <c r="W869" s="23"/>
      <c r="X869" s="23"/>
      <c r="Y869" s="23"/>
      <c r="Z869" s="23"/>
      <c r="AA869" s="23"/>
    </row>
    <row r="870" spans="1:27" x14ac:dyDescent="0.45">
      <c r="B870" s="18" t="s">
        <v>522</v>
      </c>
      <c r="D870" s="32"/>
      <c r="E870" s="32"/>
      <c r="F870" s="32"/>
    </row>
    <row r="871" spans="1:27" x14ac:dyDescent="0.45">
      <c r="B871" t="s">
        <v>840</v>
      </c>
      <c r="C871" t="s">
        <v>524</v>
      </c>
      <c r="D871" s="32" t="s">
        <v>841</v>
      </c>
      <c r="E871" s="3">
        <v>0.3</v>
      </c>
      <c r="F871" s="32" t="s">
        <v>526</v>
      </c>
      <c r="G871" t="s">
        <v>527</v>
      </c>
      <c r="H871" s="27">
        <v>21.72</v>
      </c>
      <c r="I871" t="s">
        <v>528</v>
      </c>
      <c r="J871" s="28">
        <f>ROUND(E871/I869* H871,5)</f>
        <v>6.516</v>
      </c>
      <c r="K871" s="29"/>
    </row>
    <row r="872" spans="1:27" x14ac:dyDescent="0.45">
      <c r="B872" t="s">
        <v>836</v>
      </c>
      <c r="C872" t="s">
        <v>524</v>
      </c>
      <c r="D872" s="32" t="s">
        <v>837</v>
      </c>
      <c r="E872" s="3">
        <v>0.3</v>
      </c>
      <c r="F872" s="32" t="s">
        <v>526</v>
      </c>
      <c r="G872" t="s">
        <v>527</v>
      </c>
      <c r="H872" s="27">
        <v>25.32</v>
      </c>
      <c r="I872" t="s">
        <v>528</v>
      </c>
      <c r="J872" s="28">
        <f>ROUND(E872/I869* H872,5)</f>
        <v>7.5960000000000001</v>
      </c>
      <c r="K872" s="29"/>
    </row>
    <row r="873" spans="1:27" x14ac:dyDescent="0.45">
      <c r="D873" s="2" t="s">
        <v>529</v>
      </c>
      <c r="E873" s="1"/>
      <c r="F873" s="32"/>
      <c r="H873" s="29"/>
      <c r="K873" s="27">
        <f>SUM(J871:J872)</f>
        <v>14.112</v>
      </c>
    </row>
    <row r="874" spans="1:27" x14ac:dyDescent="0.45">
      <c r="B874" s="18" t="s">
        <v>534</v>
      </c>
      <c r="D874" s="32"/>
      <c r="E874" s="1"/>
      <c r="F874" s="32"/>
      <c r="H874" s="29"/>
      <c r="K874" s="29"/>
    </row>
    <row r="875" spans="1:27" ht="28.5" x14ac:dyDescent="0.45">
      <c r="B875" t="s">
        <v>900</v>
      </c>
      <c r="C875" t="s">
        <v>28</v>
      </c>
      <c r="D875" s="32" t="s">
        <v>901</v>
      </c>
      <c r="E875" s="3">
        <v>1</v>
      </c>
      <c r="F875" s="32"/>
      <c r="G875" t="s">
        <v>527</v>
      </c>
      <c r="H875" s="27">
        <v>21.45</v>
      </c>
      <c r="I875" t="s">
        <v>528</v>
      </c>
      <c r="J875" s="28">
        <f>ROUND(E875* H875,5)</f>
        <v>21.45</v>
      </c>
      <c r="K875" s="29"/>
    </row>
    <row r="876" spans="1:27" x14ac:dyDescent="0.45">
      <c r="D876" s="2" t="s">
        <v>542</v>
      </c>
      <c r="E876" s="1"/>
      <c r="F876" s="32"/>
      <c r="H876" s="29"/>
      <c r="K876" s="27">
        <f>SUM(J875:J875)</f>
        <v>21.45</v>
      </c>
    </row>
    <row r="877" spans="1:27" x14ac:dyDescent="0.45">
      <c r="D877" s="2" t="s">
        <v>543</v>
      </c>
      <c r="E877" s="1"/>
      <c r="F877" s="32"/>
      <c r="H877" s="29"/>
      <c r="K877" s="31">
        <f>SUM(J870:J876)</f>
        <v>35.561999999999998</v>
      </c>
    </row>
    <row r="878" spans="1:27" x14ac:dyDescent="0.45">
      <c r="D878" s="2" t="s">
        <v>546</v>
      </c>
      <c r="E878" s="1"/>
      <c r="F878" s="32"/>
      <c r="H878" s="29"/>
      <c r="K878" s="31">
        <f>SUM(K877:K877)</f>
        <v>35.561999999999998</v>
      </c>
    </row>
    <row r="879" spans="1:27" x14ac:dyDescent="0.45">
      <c r="D879" s="32"/>
      <c r="E879" s="32"/>
      <c r="F879" s="32"/>
    </row>
    <row r="880" spans="1:27" ht="45" customHeight="1" x14ac:dyDescent="0.45">
      <c r="A880" s="22" t="s">
        <v>902</v>
      </c>
      <c r="B880" s="22">
        <v>10311</v>
      </c>
      <c r="C880" s="23" t="s">
        <v>319</v>
      </c>
      <c r="D880" s="52" t="s">
        <v>385</v>
      </c>
      <c r="E880" s="56"/>
      <c r="F880" s="56"/>
      <c r="G880" s="23"/>
      <c r="H880" s="24" t="s">
        <v>521</v>
      </c>
      <c r="I880" s="54">
        <v>1</v>
      </c>
      <c r="J880" s="55"/>
      <c r="K880" s="25">
        <f>ROUND(K889,2)</f>
        <v>29.98</v>
      </c>
      <c r="L880" s="23"/>
      <c r="M880" s="23"/>
      <c r="N880" s="23"/>
      <c r="O880" s="23"/>
      <c r="P880" s="23"/>
      <c r="Q880" s="23"/>
      <c r="R880" s="23"/>
      <c r="S880" s="23"/>
      <c r="T880" s="23"/>
      <c r="U880" s="23"/>
      <c r="V880" s="23"/>
      <c r="W880" s="23"/>
      <c r="X880" s="23"/>
      <c r="Y880" s="23"/>
      <c r="Z880" s="23"/>
      <c r="AA880" s="23"/>
    </row>
    <row r="881" spans="1:27" x14ac:dyDescent="0.45">
      <c r="B881" s="18" t="s">
        <v>522</v>
      </c>
      <c r="D881" s="32"/>
      <c r="E881" s="32"/>
      <c r="F881" s="32"/>
    </row>
    <row r="882" spans="1:27" x14ac:dyDescent="0.45">
      <c r="B882" t="s">
        <v>840</v>
      </c>
      <c r="C882" t="s">
        <v>524</v>
      </c>
      <c r="D882" s="32" t="s">
        <v>841</v>
      </c>
      <c r="E882" s="3">
        <v>0.3</v>
      </c>
      <c r="F882" s="32" t="s">
        <v>526</v>
      </c>
      <c r="G882" t="s">
        <v>527</v>
      </c>
      <c r="H882" s="27">
        <v>21.72</v>
      </c>
      <c r="I882" t="s">
        <v>528</v>
      </c>
      <c r="J882" s="28">
        <f>ROUND(E882/I880* H882,5)</f>
        <v>6.516</v>
      </c>
      <c r="K882" s="29"/>
    </row>
    <row r="883" spans="1:27" x14ac:dyDescent="0.45">
      <c r="B883" t="s">
        <v>836</v>
      </c>
      <c r="C883" t="s">
        <v>524</v>
      </c>
      <c r="D883" s="32" t="s">
        <v>837</v>
      </c>
      <c r="E883" s="3">
        <v>0.3</v>
      </c>
      <c r="F883" s="32" t="s">
        <v>526</v>
      </c>
      <c r="G883" t="s">
        <v>527</v>
      </c>
      <c r="H883" s="27">
        <v>25.32</v>
      </c>
      <c r="I883" t="s">
        <v>528</v>
      </c>
      <c r="J883" s="28">
        <f>ROUND(E883/I880* H883,5)</f>
        <v>7.5960000000000001</v>
      </c>
      <c r="K883" s="29"/>
    </row>
    <row r="884" spans="1:27" x14ac:dyDescent="0.45">
      <c r="D884" s="2" t="s">
        <v>529</v>
      </c>
      <c r="E884" s="1"/>
      <c r="F884" s="32"/>
      <c r="H884" s="29"/>
      <c r="K884" s="27">
        <f>SUM(J882:J883)</f>
        <v>14.112</v>
      </c>
    </row>
    <row r="885" spans="1:27" x14ac:dyDescent="0.45">
      <c r="B885" s="18" t="s">
        <v>534</v>
      </c>
      <c r="D885" s="32"/>
      <c r="E885" s="1"/>
      <c r="F885" s="32"/>
      <c r="H885" s="29"/>
      <c r="K885" s="29"/>
    </row>
    <row r="886" spans="1:27" ht="28.5" x14ac:dyDescent="0.45">
      <c r="B886" t="s">
        <v>903</v>
      </c>
      <c r="C886" t="s">
        <v>28</v>
      </c>
      <c r="D886" s="32" t="s">
        <v>904</v>
      </c>
      <c r="E886" s="3">
        <v>1</v>
      </c>
      <c r="F886" s="32"/>
      <c r="G886" t="s">
        <v>527</v>
      </c>
      <c r="H886" s="27">
        <v>15.87</v>
      </c>
      <c r="I886" t="s">
        <v>528</v>
      </c>
      <c r="J886" s="28">
        <f>ROUND(E886* H886,5)</f>
        <v>15.87</v>
      </c>
      <c r="K886" s="29"/>
    </row>
    <row r="887" spans="1:27" x14ac:dyDescent="0.45">
      <c r="D887" s="2" t="s">
        <v>542</v>
      </c>
      <c r="E887" s="1"/>
      <c r="F887" s="32"/>
      <c r="H887" s="29"/>
      <c r="K887" s="27">
        <f>SUM(J886:J886)</f>
        <v>15.87</v>
      </c>
    </row>
    <row r="888" spans="1:27" x14ac:dyDescent="0.45">
      <c r="D888" s="2" t="s">
        <v>543</v>
      </c>
      <c r="E888" s="1"/>
      <c r="F888" s="32"/>
      <c r="H888" s="29"/>
      <c r="K888" s="31">
        <f>SUM(J881:J887)</f>
        <v>29.981999999999999</v>
      </c>
    </row>
    <row r="889" spans="1:27" x14ac:dyDescent="0.45">
      <c r="D889" s="2" t="s">
        <v>546</v>
      </c>
      <c r="E889" s="1"/>
      <c r="F889" s="32"/>
      <c r="H889" s="29"/>
      <c r="K889" s="31">
        <f>SUM(K888:K888)</f>
        <v>29.981999999999999</v>
      </c>
    </row>
    <row r="890" spans="1:27" x14ac:dyDescent="0.45">
      <c r="D890" s="32"/>
      <c r="E890" s="32"/>
      <c r="F890" s="32"/>
    </row>
    <row r="891" spans="1:27" ht="45" customHeight="1" x14ac:dyDescent="0.45">
      <c r="A891" s="22" t="s">
        <v>905</v>
      </c>
      <c r="B891" s="22">
        <v>10312</v>
      </c>
      <c r="C891" s="23" t="s">
        <v>319</v>
      </c>
      <c r="D891" s="52" t="s">
        <v>386</v>
      </c>
      <c r="E891" s="56"/>
      <c r="F891" s="56"/>
      <c r="G891" s="23"/>
      <c r="H891" s="24" t="s">
        <v>521</v>
      </c>
      <c r="I891" s="54">
        <v>1</v>
      </c>
      <c r="J891" s="55"/>
      <c r="K891" s="25">
        <f>ROUND(K900,2)</f>
        <v>19.440000000000001</v>
      </c>
      <c r="L891" s="23"/>
      <c r="M891" s="23"/>
      <c r="N891" s="23"/>
      <c r="O891" s="23"/>
      <c r="P891" s="23"/>
      <c r="Q891" s="23"/>
      <c r="R891" s="23"/>
      <c r="S891" s="23"/>
      <c r="T891" s="23"/>
      <c r="U891" s="23"/>
      <c r="V891" s="23"/>
      <c r="W891" s="23"/>
      <c r="X891" s="23"/>
      <c r="Y891" s="23"/>
      <c r="Z891" s="23"/>
      <c r="AA891" s="23"/>
    </row>
    <row r="892" spans="1:27" x14ac:dyDescent="0.45">
      <c r="B892" s="18" t="s">
        <v>522</v>
      </c>
      <c r="D892" s="32"/>
      <c r="E892" s="32"/>
      <c r="F892" s="32"/>
    </row>
    <row r="893" spans="1:27" x14ac:dyDescent="0.45">
      <c r="B893" t="s">
        <v>836</v>
      </c>
      <c r="C893" t="s">
        <v>524</v>
      </c>
      <c r="D893" s="32" t="s">
        <v>837</v>
      </c>
      <c r="E893" s="3">
        <v>0.3</v>
      </c>
      <c r="F893" s="32" t="s">
        <v>526</v>
      </c>
      <c r="G893" t="s">
        <v>527</v>
      </c>
      <c r="H893" s="27">
        <v>25.32</v>
      </c>
      <c r="I893" t="s">
        <v>528</v>
      </c>
      <c r="J893" s="28">
        <f>ROUND(E893/I891* H893,5)</f>
        <v>7.5960000000000001</v>
      </c>
      <c r="K893" s="29"/>
    </row>
    <row r="894" spans="1:27" x14ac:dyDescent="0.45">
      <c r="B894" t="s">
        <v>840</v>
      </c>
      <c r="C894" t="s">
        <v>524</v>
      </c>
      <c r="D894" s="32" t="s">
        <v>841</v>
      </c>
      <c r="E894" s="3">
        <v>0.3</v>
      </c>
      <c r="F894" s="32" t="s">
        <v>526</v>
      </c>
      <c r="G894" t="s">
        <v>527</v>
      </c>
      <c r="H894" s="27">
        <v>21.72</v>
      </c>
      <c r="I894" t="s">
        <v>528</v>
      </c>
      <c r="J894" s="28">
        <f>ROUND(E894/I891* H894,5)</f>
        <v>6.516</v>
      </c>
      <c r="K894" s="29"/>
    </row>
    <row r="895" spans="1:27" x14ac:dyDescent="0.45">
      <c r="D895" s="2" t="s">
        <v>529</v>
      </c>
      <c r="E895" s="1"/>
      <c r="F895" s="32"/>
      <c r="H895" s="29"/>
      <c r="K895" s="27">
        <f>SUM(J893:J894)</f>
        <v>14.112</v>
      </c>
    </row>
    <row r="896" spans="1:27" x14ac:dyDescent="0.45">
      <c r="B896" s="18" t="s">
        <v>534</v>
      </c>
      <c r="D896" s="32"/>
      <c r="E896" s="1"/>
      <c r="F896" s="32"/>
      <c r="H896" s="29"/>
      <c r="K896" s="29"/>
    </row>
    <row r="897" spans="1:27" ht="28.5" x14ac:dyDescent="0.45">
      <c r="B897" t="s">
        <v>906</v>
      </c>
      <c r="C897" t="s">
        <v>28</v>
      </c>
      <c r="D897" s="32" t="s">
        <v>907</v>
      </c>
      <c r="E897" s="3">
        <v>1</v>
      </c>
      <c r="F897" s="32"/>
      <c r="G897" t="s">
        <v>527</v>
      </c>
      <c r="H897" s="27">
        <v>5.33</v>
      </c>
      <c r="I897" t="s">
        <v>528</v>
      </c>
      <c r="J897" s="28">
        <f>ROUND(E897* H897,5)</f>
        <v>5.33</v>
      </c>
      <c r="K897" s="29"/>
    </row>
    <row r="898" spans="1:27" x14ac:dyDescent="0.45">
      <c r="D898" s="2" t="s">
        <v>542</v>
      </c>
      <c r="E898" s="1"/>
      <c r="F898" s="32"/>
      <c r="H898" s="29"/>
      <c r="K898" s="27">
        <f>SUM(J897:J897)</f>
        <v>5.33</v>
      </c>
    </row>
    <row r="899" spans="1:27" x14ac:dyDescent="0.45">
      <c r="D899" s="2" t="s">
        <v>543</v>
      </c>
      <c r="E899" s="1"/>
      <c r="F899" s="32"/>
      <c r="H899" s="29"/>
      <c r="K899" s="31">
        <f>SUM(J892:J898)</f>
        <v>19.442</v>
      </c>
    </row>
    <row r="900" spans="1:27" x14ac:dyDescent="0.45">
      <c r="D900" s="2" t="s">
        <v>546</v>
      </c>
      <c r="E900" s="1"/>
      <c r="F900" s="32"/>
      <c r="H900" s="29"/>
      <c r="K900" s="31">
        <f>SUM(K899:K899)</f>
        <v>19.442</v>
      </c>
    </row>
    <row r="901" spans="1:27" x14ac:dyDescent="0.45">
      <c r="D901" s="32"/>
      <c r="E901" s="32"/>
      <c r="F901" s="32"/>
    </row>
    <row r="902" spans="1:27" ht="45" customHeight="1" x14ac:dyDescent="0.45">
      <c r="A902" s="22" t="s">
        <v>908</v>
      </c>
      <c r="B902" s="22">
        <v>10313</v>
      </c>
      <c r="C902" s="23" t="s">
        <v>319</v>
      </c>
      <c r="D902" s="52" t="s">
        <v>387</v>
      </c>
      <c r="E902" s="56"/>
      <c r="F902" s="56"/>
      <c r="G902" s="23"/>
      <c r="H902" s="24" t="s">
        <v>521</v>
      </c>
      <c r="I902" s="54">
        <v>1</v>
      </c>
      <c r="J902" s="55"/>
      <c r="K902" s="25">
        <f>ROUND(K911,2)</f>
        <v>35.56</v>
      </c>
      <c r="L902" s="23"/>
      <c r="M902" s="23"/>
      <c r="N902" s="23"/>
      <c r="O902" s="23"/>
      <c r="P902" s="23"/>
      <c r="Q902" s="23"/>
      <c r="R902" s="23"/>
      <c r="S902" s="23"/>
      <c r="T902" s="23"/>
      <c r="U902" s="23"/>
      <c r="V902" s="23"/>
      <c r="W902" s="23"/>
      <c r="X902" s="23"/>
      <c r="Y902" s="23"/>
      <c r="Z902" s="23"/>
      <c r="AA902" s="23"/>
    </row>
    <row r="903" spans="1:27" x14ac:dyDescent="0.45">
      <c r="B903" s="18" t="s">
        <v>522</v>
      </c>
      <c r="D903" s="32"/>
      <c r="E903" s="32"/>
      <c r="F903" s="32"/>
    </row>
    <row r="904" spans="1:27" x14ac:dyDescent="0.45">
      <c r="B904" t="s">
        <v>836</v>
      </c>
      <c r="C904" t="s">
        <v>524</v>
      </c>
      <c r="D904" s="32" t="s">
        <v>837</v>
      </c>
      <c r="E904" s="3">
        <v>0.3</v>
      </c>
      <c r="F904" s="32" t="s">
        <v>526</v>
      </c>
      <c r="G904" t="s">
        <v>527</v>
      </c>
      <c r="H904" s="27">
        <v>25.32</v>
      </c>
      <c r="I904" t="s">
        <v>528</v>
      </c>
      <c r="J904" s="28">
        <f>ROUND(E904/I902* H904,5)</f>
        <v>7.5960000000000001</v>
      </c>
      <c r="K904" s="29"/>
    </row>
    <row r="905" spans="1:27" x14ac:dyDescent="0.45">
      <c r="B905" t="s">
        <v>840</v>
      </c>
      <c r="C905" t="s">
        <v>524</v>
      </c>
      <c r="D905" s="32" t="s">
        <v>841</v>
      </c>
      <c r="E905" s="3">
        <v>0.3</v>
      </c>
      <c r="F905" s="32" t="s">
        <v>526</v>
      </c>
      <c r="G905" t="s">
        <v>527</v>
      </c>
      <c r="H905" s="27">
        <v>21.72</v>
      </c>
      <c r="I905" t="s">
        <v>528</v>
      </c>
      <c r="J905" s="28">
        <f>ROUND(E905/I902* H905,5)</f>
        <v>6.516</v>
      </c>
      <c r="K905" s="29"/>
    </row>
    <row r="906" spans="1:27" x14ac:dyDescent="0.45">
      <c r="D906" s="2" t="s">
        <v>529</v>
      </c>
      <c r="E906" s="1"/>
      <c r="F906" s="32"/>
      <c r="H906" s="29"/>
      <c r="K906" s="27">
        <f>SUM(J904:J905)</f>
        <v>14.112</v>
      </c>
    </row>
    <row r="907" spans="1:27" x14ac:dyDescent="0.45">
      <c r="B907" s="18" t="s">
        <v>534</v>
      </c>
      <c r="D907" s="32"/>
      <c r="E907" s="1"/>
      <c r="F907" s="32"/>
      <c r="H907" s="29"/>
      <c r="K907" s="29"/>
    </row>
    <row r="908" spans="1:27" ht="28.5" x14ac:dyDescent="0.45">
      <c r="B908" t="s">
        <v>900</v>
      </c>
      <c r="C908" t="s">
        <v>28</v>
      </c>
      <c r="D908" s="32" t="s">
        <v>901</v>
      </c>
      <c r="E908" s="3">
        <v>1</v>
      </c>
      <c r="F908" s="32"/>
      <c r="G908" t="s">
        <v>527</v>
      </c>
      <c r="H908" s="27">
        <v>21.45</v>
      </c>
      <c r="I908" t="s">
        <v>528</v>
      </c>
      <c r="J908" s="28">
        <f>ROUND(E908* H908,5)</f>
        <v>21.45</v>
      </c>
      <c r="K908" s="29"/>
    </row>
    <row r="909" spans="1:27" x14ac:dyDescent="0.45">
      <c r="D909" s="2" t="s">
        <v>542</v>
      </c>
      <c r="E909" s="1"/>
      <c r="F909" s="32"/>
      <c r="H909" s="29"/>
      <c r="K909" s="27">
        <f>SUM(J908:J908)</f>
        <v>21.45</v>
      </c>
    </row>
    <row r="910" spans="1:27" x14ac:dyDescent="0.45">
      <c r="D910" s="2" t="s">
        <v>543</v>
      </c>
      <c r="E910" s="1"/>
      <c r="F910" s="32"/>
      <c r="H910" s="29"/>
      <c r="K910" s="31">
        <f>SUM(J903:J909)</f>
        <v>35.561999999999998</v>
      </c>
    </row>
    <row r="911" spans="1:27" x14ac:dyDescent="0.45">
      <c r="D911" s="2" t="s">
        <v>546</v>
      </c>
      <c r="E911" s="1"/>
      <c r="F911" s="32"/>
      <c r="H911" s="29"/>
      <c r="K911" s="31">
        <f>SUM(K910:K910)</f>
        <v>35.561999999999998</v>
      </c>
    </row>
    <row r="912" spans="1:27" x14ac:dyDescent="0.45">
      <c r="D912" s="32"/>
      <c r="E912" s="32"/>
      <c r="F912" s="32"/>
    </row>
    <row r="913" spans="1:27" ht="45" customHeight="1" x14ac:dyDescent="0.45">
      <c r="A913" s="22" t="s">
        <v>909</v>
      </c>
      <c r="B913" s="22">
        <v>10314</v>
      </c>
      <c r="C913" s="23" t="s">
        <v>319</v>
      </c>
      <c r="D913" s="52" t="s">
        <v>388</v>
      </c>
      <c r="E913" s="56"/>
      <c r="F913" s="56"/>
      <c r="G913" s="23"/>
      <c r="H913" s="24" t="s">
        <v>521</v>
      </c>
      <c r="I913" s="54">
        <v>1</v>
      </c>
      <c r="J913" s="55"/>
      <c r="K913" s="25">
        <f>ROUND(K922,2)</f>
        <v>29.98</v>
      </c>
      <c r="L913" s="23"/>
      <c r="M913" s="23"/>
      <c r="N913" s="23"/>
      <c r="O913" s="23"/>
      <c r="P913" s="23"/>
      <c r="Q913" s="23"/>
      <c r="R913" s="23"/>
      <c r="S913" s="23"/>
      <c r="T913" s="23"/>
      <c r="U913" s="23"/>
      <c r="V913" s="23"/>
      <c r="W913" s="23"/>
      <c r="X913" s="23"/>
      <c r="Y913" s="23"/>
      <c r="Z913" s="23"/>
      <c r="AA913" s="23"/>
    </row>
    <row r="914" spans="1:27" x14ac:dyDescent="0.45">
      <c r="B914" s="18" t="s">
        <v>522</v>
      </c>
      <c r="D914" s="32"/>
      <c r="E914" s="32"/>
      <c r="F914" s="32"/>
    </row>
    <row r="915" spans="1:27" x14ac:dyDescent="0.45">
      <c r="B915" t="s">
        <v>840</v>
      </c>
      <c r="C915" t="s">
        <v>524</v>
      </c>
      <c r="D915" s="32" t="s">
        <v>841</v>
      </c>
      <c r="E915" s="3">
        <v>0.3</v>
      </c>
      <c r="F915" s="32" t="s">
        <v>526</v>
      </c>
      <c r="G915" t="s">
        <v>527</v>
      </c>
      <c r="H915" s="27">
        <v>21.72</v>
      </c>
      <c r="I915" t="s">
        <v>528</v>
      </c>
      <c r="J915" s="28">
        <f>ROUND(E915/I913* H915,5)</f>
        <v>6.516</v>
      </c>
      <c r="K915" s="29"/>
    </row>
    <row r="916" spans="1:27" x14ac:dyDescent="0.45">
      <c r="B916" t="s">
        <v>836</v>
      </c>
      <c r="C916" t="s">
        <v>524</v>
      </c>
      <c r="D916" s="32" t="s">
        <v>837</v>
      </c>
      <c r="E916" s="3">
        <v>0.3</v>
      </c>
      <c r="F916" s="32" t="s">
        <v>526</v>
      </c>
      <c r="G916" t="s">
        <v>527</v>
      </c>
      <c r="H916" s="27">
        <v>25.32</v>
      </c>
      <c r="I916" t="s">
        <v>528</v>
      </c>
      <c r="J916" s="28">
        <f>ROUND(E916/I913* H916,5)</f>
        <v>7.5960000000000001</v>
      </c>
      <c r="K916" s="29"/>
    </row>
    <row r="917" spans="1:27" x14ac:dyDescent="0.45">
      <c r="D917" s="2" t="s">
        <v>529</v>
      </c>
      <c r="E917" s="1"/>
      <c r="F917" s="32"/>
      <c r="H917" s="29"/>
      <c r="K917" s="27">
        <f>SUM(J915:J916)</f>
        <v>14.112</v>
      </c>
    </row>
    <row r="918" spans="1:27" x14ac:dyDescent="0.45">
      <c r="B918" s="18" t="s">
        <v>534</v>
      </c>
      <c r="D918" s="32"/>
      <c r="E918" s="1"/>
      <c r="F918" s="32"/>
      <c r="H918" s="29"/>
      <c r="K918" s="29"/>
    </row>
    <row r="919" spans="1:27" ht="28.5" x14ac:dyDescent="0.45">
      <c r="B919" t="s">
        <v>903</v>
      </c>
      <c r="C919" t="s">
        <v>28</v>
      </c>
      <c r="D919" s="32" t="s">
        <v>904</v>
      </c>
      <c r="E919" s="3">
        <v>1</v>
      </c>
      <c r="F919" s="32"/>
      <c r="G919" t="s">
        <v>527</v>
      </c>
      <c r="H919" s="27">
        <v>15.87</v>
      </c>
      <c r="I919" t="s">
        <v>528</v>
      </c>
      <c r="J919" s="28">
        <f>ROUND(E919* H919,5)</f>
        <v>15.87</v>
      </c>
      <c r="K919" s="29"/>
    </row>
    <row r="920" spans="1:27" x14ac:dyDescent="0.45">
      <c r="D920" s="2" t="s">
        <v>542</v>
      </c>
      <c r="E920" s="1"/>
      <c r="F920" s="32"/>
      <c r="H920" s="29"/>
      <c r="K920" s="27">
        <f>SUM(J919:J919)</f>
        <v>15.87</v>
      </c>
    </row>
    <row r="921" spans="1:27" x14ac:dyDescent="0.45">
      <c r="D921" s="2" t="s">
        <v>543</v>
      </c>
      <c r="E921" s="1"/>
      <c r="F921" s="32"/>
      <c r="H921" s="29"/>
      <c r="K921" s="31">
        <f>SUM(J914:J920)</f>
        <v>29.981999999999999</v>
      </c>
    </row>
    <row r="922" spans="1:27" x14ac:dyDescent="0.45">
      <c r="D922" s="2" t="s">
        <v>546</v>
      </c>
      <c r="E922" s="1"/>
      <c r="F922" s="32"/>
      <c r="H922" s="29"/>
      <c r="K922" s="31">
        <f>SUM(K921:K921)</f>
        <v>29.981999999999999</v>
      </c>
    </row>
    <row r="923" spans="1:27" x14ac:dyDescent="0.45">
      <c r="D923" s="32"/>
      <c r="E923" s="32"/>
      <c r="F923" s="32"/>
    </row>
    <row r="924" spans="1:27" ht="45" customHeight="1" x14ac:dyDescent="0.45">
      <c r="A924" s="22" t="s">
        <v>910</v>
      </c>
      <c r="B924" s="22">
        <v>10315</v>
      </c>
      <c r="C924" s="23" t="s">
        <v>319</v>
      </c>
      <c r="D924" s="52" t="s">
        <v>389</v>
      </c>
      <c r="E924" s="56"/>
      <c r="F924" s="56"/>
      <c r="G924" s="23"/>
      <c r="H924" s="24" t="s">
        <v>521</v>
      </c>
      <c r="I924" s="54">
        <v>1</v>
      </c>
      <c r="J924" s="55"/>
      <c r="K924" s="25">
        <f>ROUND(K934,2)</f>
        <v>363.67</v>
      </c>
      <c r="L924" s="23"/>
      <c r="M924" s="23"/>
      <c r="N924" s="23"/>
      <c r="O924" s="23"/>
      <c r="P924" s="23"/>
      <c r="Q924" s="23"/>
      <c r="R924" s="23"/>
      <c r="S924" s="23"/>
      <c r="T924" s="23"/>
      <c r="U924" s="23"/>
      <c r="V924" s="23"/>
      <c r="W924" s="23"/>
      <c r="X924" s="23"/>
      <c r="Y924" s="23"/>
      <c r="Z924" s="23"/>
      <c r="AA924" s="23"/>
    </row>
    <row r="925" spans="1:27" x14ac:dyDescent="0.45">
      <c r="B925" s="18" t="s">
        <v>522</v>
      </c>
      <c r="D925" s="32"/>
      <c r="E925" s="32"/>
      <c r="F925" s="32"/>
    </row>
    <row r="926" spans="1:27" x14ac:dyDescent="0.45">
      <c r="B926" t="s">
        <v>836</v>
      </c>
      <c r="C926" t="s">
        <v>524</v>
      </c>
      <c r="D926" s="32" t="s">
        <v>837</v>
      </c>
      <c r="E926" s="3">
        <v>0.6</v>
      </c>
      <c r="F926" s="32" t="s">
        <v>526</v>
      </c>
      <c r="G926" t="s">
        <v>527</v>
      </c>
      <c r="H926" s="27">
        <v>25.32</v>
      </c>
      <c r="I926" t="s">
        <v>528</v>
      </c>
      <c r="J926" s="28">
        <f>ROUND(E926/I924* H926,5)</f>
        <v>15.192</v>
      </c>
      <c r="K926" s="29"/>
    </row>
    <row r="927" spans="1:27" x14ac:dyDescent="0.45">
      <c r="B927" t="s">
        <v>840</v>
      </c>
      <c r="C927" t="s">
        <v>524</v>
      </c>
      <c r="D927" s="32" t="s">
        <v>841</v>
      </c>
      <c r="E927" s="3">
        <v>0.6</v>
      </c>
      <c r="F927" s="32" t="s">
        <v>526</v>
      </c>
      <c r="G927" t="s">
        <v>527</v>
      </c>
      <c r="H927" s="27">
        <v>21.72</v>
      </c>
      <c r="I927" t="s">
        <v>528</v>
      </c>
      <c r="J927" s="28">
        <f>ROUND(E927/I924* H927,5)</f>
        <v>13.032</v>
      </c>
      <c r="K927" s="29"/>
    </row>
    <row r="928" spans="1:27" x14ac:dyDescent="0.45">
      <c r="D928" s="2" t="s">
        <v>529</v>
      </c>
      <c r="E928" s="1"/>
      <c r="F928" s="32"/>
      <c r="H928" s="29"/>
      <c r="K928" s="27">
        <f>SUM(J926:J927)</f>
        <v>28.224</v>
      </c>
    </row>
    <row r="929" spans="1:27" x14ac:dyDescent="0.45">
      <c r="B929" s="18" t="s">
        <v>534</v>
      </c>
      <c r="D929" s="32"/>
      <c r="E929" s="1"/>
      <c r="F929" s="32"/>
      <c r="H929" s="29"/>
      <c r="K929" s="29"/>
    </row>
    <row r="930" spans="1:27" ht="28.5" x14ac:dyDescent="0.45">
      <c r="B930" t="s">
        <v>911</v>
      </c>
      <c r="C930" t="s">
        <v>28</v>
      </c>
      <c r="D930" s="32" t="s">
        <v>912</v>
      </c>
      <c r="E930" s="3">
        <v>1</v>
      </c>
      <c r="F930" s="32"/>
      <c r="G930" t="s">
        <v>527</v>
      </c>
      <c r="H930" s="27">
        <v>137.53</v>
      </c>
      <c r="I930" t="s">
        <v>528</v>
      </c>
      <c r="J930" s="28">
        <f>ROUND(E930* H930,5)</f>
        <v>137.53</v>
      </c>
      <c r="K930" s="29"/>
    </row>
    <row r="931" spans="1:27" ht="28.5" x14ac:dyDescent="0.45">
      <c r="B931" t="s">
        <v>913</v>
      </c>
      <c r="C931" t="s">
        <v>28</v>
      </c>
      <c r="D931" s="32" t="s">
        <v>914</v>
      </c>
      <c r="E931" s="3">
        <v>1</v>
      </c>
      <c r="F931" s="32"/>
      <c r="G931" t="s">
        <v>527</v>
      </c>
      <c r="H931" s="27">
        <v>197.92</v>
      </c>
      <c r="I931" t="s">
        <v>528</v>
      </c>
      <c r="J931" s="28">
        <f>ROUND(E931* H931,5)</f>
        <v>197.92</v>
      </c>
      <c r="K931" s="29"/>
    </row>
    <row r="932" spans="1:27" x14ac:dyDescent="0.45">
      <c r="D932" s="2" t="s">
        <v>542</v>
      </c>
      <c r="E932" s="1"/>
      <c r="F932" s="32"/>
      <c r="H932" s="29"/>
      <c r="K932" s="27">
        <f>SUM(J930:J931)</f>
        <v>335.45</v>
      </c>
    </row>
    <row r="933" spans="1:27" x14ac:dyDescent="0.45">
      <c r="D933" s="2" t="s">
        <v>543</v>
      </c>
      <c r="E933" s="1"/>
      <c r="F933" s="32"/>
      <c r="H933" s="29"/>
      <c r="K933" s="31">
        <f>SUM(J925:J932)</f>
        <v>363.67399999999998</v>
      </c>
    </row>
    <row r="934" spans="1:27" x14ac:dyDescent="0.45">
      <c r="D934" s="2" t="s">
        <v>546</v>
      </c>
      <c r="E934" s="1"/>
      <c r="F934" s="32"/>
      <c r="H934" s="29"/>
      <c r="K934" s="31">
        <f>SUM(K933:K933)</f>
        <v>363.67399999999998</v>
      </c>
    </row>
    <row r="935" spans="1:27" x14ac:dyDescent="0.45">
      <c r="D935" s="32"/>
      <c r="E935" s="32"/>
      <c r="F935" s="32"/>
    </row>
    <row r="936" spans="1:27" ht="45" customHeight="1" x14ac:dyDescent="0.45">
      <c r="A936" s="22" t="s">
        <v>915</v>
      </c>
      <c r="B936" s="22">
        <v>10316</v>
      </c>
      <c r="C936" s="23" t="s">
        <v>319</v>
      </c>
      <c r="D936" s="52" t="s">
        <v>390</v>
      </c>
      <c r="E936" s="56"/>
      <c r="F936" s="56"/>
      <c r="G936" s="23"/>
      <c r="H936" s="24" t="s">
        <v>521</v>
      </c>
      <c r="I936" s="54">
        <v>1</v>
      </c>
      <c r="J936" s="55"/>
      <c r="K936" s="25">
        <f>ROUND(K946,2)</f>
        <v>368.63</v>
      </c>
      <c r="L936" s="23"/>
      <c r="M936" s="23"/>
      <c r="N936" s="23"/>
      <c r="O936" s="23"/>
      <c r="P936" s="23"/>
      <c r="Q936" s="23"/>
      <c r="R936" s="23"/>
      <c r="S936" s="23"/>
      <c r="T936" s="23"/>
      <c r="U936" s="23"/>
      <c r="V936" s="23"/>
      <c r="W936" s="23"/>
      <c r="X936" s="23"/>
      <c r="Y936" s="23"/>
      <c r="Z936" s="23"/>
      <c r="AA936" s="23"/>
    </row>
    <row r="937" spans="1:27" x14ac:dyDescent="0.45">
      <c r="B937" s="18" t="s">
        <v>522</v>
      </c>
      <c r="D937" s="32"/>
      <c r="E937" s="32"/>
      <c r="F937" s="32"/>
    </row>
    <row r="938" spans="1:27" x14ac:dyDescent="0.45">
      <c r="B938" t="s">
        <v>840</v>
      </c>
      <c r="C938" t="s">
        <v>524</v>
      </c>
      <c r="D938" s="32" t="s">
        <v>841</v>
      </c>
      <c r="E938" s="3">
        <v>0.6</v>
      </c>
      <c r="F938" s="32" t="s">
        <v>526</v>
      </c>
      <c r="G938" t="s">
        <v>527</v>
      </c>
      <c r="H938" s="27">
        <v>21.72</v>
      </c>
      <c r="I938" t="s">
        <v>528</v>
      </c>
      <c r="J938" s="28">
        <f>ROUND(E938/I936* H938,5)</f>
        <v>13.032</v>
      </c>
      <c r="K938" s="29"/>
    </row>
    <row r="939" spans="1:27" x14ac:dyDescent="0.45">
      <c r="B939" t="s">
        <v>836</v>
      </c>
      <c r="C939" t="s">
        <v>524</v>
      </c>
      <c r="D939" s="32" t="s">
        <v>837</v>
      </c>
      <c r="E939" s="3">
        <v>0.6</v>
      </c>
      <c r="F939" s="32" t="s">
        <v>526</v>
      </c>
      <c r="G939" t="s">
        <v>527</v>
      </c>
      <c r="H939" s="27">
        <v>25.32</v>
      </c>
      <c r="I939" t="s">
        <v>528</v>
      </c>
      <c r="J939" s="28">
        <f>ROUND(E939/I936* H939,5)</f>
        <v>15.192</v>
      </c>
      <c r="K939" s="29"/>
    </row>
    <row r="940" spans="1:27" x14ac:dyDescent="0.45">
      <c r="D940" s="2" t="s">
        <v>529</v>
      </c>
      <c r="E940" s="1"/>
      <c r="F940" s="32"/>
      <c r="H940" s="29"/>
      <c r="K940" s="27">
        <f>SUM(J938:J939)</f>
        <v>28.224</v>
      </c>
    </row>
    <row r="941" spans="1:27" x14ac:dyDescent="0.45">
      <c r="B941" s="18" t="s">
        <v>534</v>
      </c>
      <c r="D941" s="32"/>
      <c r="E941" s="1"/>
      <c r="F941" s="32"/>
      <c r="H941" s="29"/>
      <c r="K941" s="29"/>
    </row>
    <row r="942" spans="1:27" ht="28.5" x14ac:dyDescent="0.45">
      <c r="B942" t="s">
        <v>916</v>
      </c>
      <c r="C942" t="s">
        <v>28</v>
      </c>
      <c r="D942" s="32" t="s">
        <v>917</v>
      </c>
      <c r="E942" s="3">
        <v>1</v>
      </c>
      <c r="F942" s="32"/>
      <c r="G942" t="s">
        <v>527</v>
      </c>
      <c r="H942" s="27">
        <v>142.49</v>
      </c>
      <c r="I942" t="s">
        <v>528</v>
      </c>
      <c r="J942" s="28">
        <f>ROUND(E942* H942,5)</f>
        <v>142.49</v>
      </c>
      <c r="K942" s="29"/>
    </row>
    <row r="943" spans="1:27" ht="28.5" x14ac:dyDescent="0.45">
      <c r="B943" t="s">
        <v>913</v>
      </c>
      <c r="C943" t="s">
        <v>28</v>
      </c>
      <c r="D943" s="32" t="s">
        <v>914</v>
      </c>
      <c r="E943" s="3">
        <v>1</v>
      </c>
      <c r="F943" s="32"/>
      <c r="G943" t="s">
        <v>527</v>
      </c>
      <c r="H943" s="27">
        <v>197.92</v>
      </c>
      <c r="I943" t="s">
        <v>528</v>
      </c>
      <c r="J943" s="28">
        <f>ROUND(E943* H943,5)</f>
        <v>197.92</v>
      </c>
      <c r="K943" s="29"/>
    </row>
    <row r="944" spans="1:27" x14ac:dyDescent="0.45">
      <c r="D944" s="2" t="s">
        <v>542</v>
      </c>
      <c r="E944" s="1"/>
      <c r="F944" s="32"/>
      <c r="H944" s="29"/>
      <c r="K944" s="27">
        <f>SUM(J942:J943)</f>
        <v>340.40999999999997</v>
      </c>
    </row>
    <row r="945" spans="1:27" x14ac:dyDescent="0.45">
      <c r="D945" s="2" t="s">
        <v>543</v>
      </c>
      <c r="E945" s="1"/>
      <c r="F945" s="32"/>
      <c r="H945" s="29"/>
      <c r="K945" s="31">
        <f>SUM(J937:J944)</f>
        <v>368.63400000000001</v>
      </c>
    </row>
    <row r="946" spans="1:27" x14ac:dyDescent="0.45">
      <c r="D946" s="2" t="s">
        <v>546</v>
      </c>
      <c r="E946" s="1"/>
      <c r="F946" s="32"/>
      <c r="H946" s="29"/>
      <c r="K946" s="31">
        <f>SUM(K945:K945)</f>
        <v>368.63400000000001</v>
      </c>
    </row>
    <row r="947" spans="1:27" x14ac:dyDescent="0.45">
      <c r="D947" s="32"/>
      <c r="E947" s="32"/>
      <c r="F947" s="32"/>
    </row>
    <row r="948" spans="1:27" ht="45" customHeight="1" x14ac:dyDescent="0.45">
      <c r="A948" s="22" t="s">
        <v>918</v>
      </c>
      <c r="B948" s="22">
        <v>10317</v>
      </c>
      <c r="C948" s="23" t="s">
        <v>319</v>
      </c>
      <c r="D948" s="52" t="s">
        <v>391</v>
      </c>
      <c r="E948" s="56"/>
      <c r="F948" s="56"/>
      <c r="G948" s="23"/>
      <c r="H948" s="24" t="s">
        <v>521</v>
      </c>
      <c r="I948" s="54">
        <v>1</v>
      </c>
      <c r="J948" s="55"/>
      <c r="K948" s="25">
        <f>ROUND(K958,2)</f>
        <v>310.94</v>
      </c>
      <c r="L948" s="23"/>
      <c r="M948" s="23"/>
      <c r="N948" s="23"/>
      <c r="O948" s="23"/>
      <c r="P948" s="23"/>
      <c r="Q948" s="23"/>
      <c r="R948" s="23"/>
      <c r="S948" s="23"/>
      <c r="T948" s="23"/>
      <c r="U948" s="23"/>
      <c r="V948" s="23"/>
      <c r="W948" s="23"/>
      <c r="X948" s="23"/>
      <c r="Y948" s="23"/>
      <c r="Z948" s="23"/>
      <c r="AA948" s="23"/>
    </row>
    <row r="949" spans="1:27" x14ac:dyDescent="0.45">
      <c r="B949" s="18" t="s">
        <v>522</v>
      </c>
      <c r="D949" s="32"/>
      <c r="E949" s="32"/>
      <c r="F949" s="32"/>
    </row>
    <row r="950" spans="1:27" x14ac:dyDescent="0.45">
      <c r="B950" t="s">
        <v>840</v>
      </c>
      <c r="C950" t="s">
        <v>524</v>
      </c>
      <c r="D950" s="32" t="s">
        <v>841</v>
      </c>
      <c r="E950" s="3">
        <v>0.6</v>
      </c>
      <c r="F950" s="32" t="s">
        <v>526</v>
      </c>
      <c r="G950" t="s">
        <v>527</v>
      </c>
      <c r="H950" s="27">
        <v>21.72</v>
      </c>
      <c r="I950" t="s">
        <v>528</v>
      </c>
      <c r="J950" s="28">
        <f>ROUND(E950/I948* H950,5)</f>
        <v>13.032</v>
      </c>
      <c r="K950" s="29"/>
    </row>
    <row r="951" spans="1:27" x14ac:dyDescent="0.45">
      <c r="B951" t="s">
        <v>836</v>
      </c>
      <c r="C951" t="s">
        <v>524</v>
      </c>
      <c r="D951" s="32" t="s">
        <v>837</v>
      </c>
      <c r="E951" s="3">
        <v>0.6</v>
      </c>
      <c r="F951" s="32" t="s">
        <v>526</v>
      </c>
      <c r="G951" t="s">
        <v>527</v>
      </c>
      <c r="H951" s="27">
        <v>25.32</v>
      </c>
      <c r="I951" t="s">
        <v>528</v>
      </c>
      <c r="J951" s="28">
        <f>ROUND(E951/I948* H951,5)</f>
        <v>15.192</v>
      </c>
      <c r="K951" s="29"/>
    </row>
    <row r="952" spans="1:27" x14ac:dyDescent="0.45">
      <c r="D952" s="2" t="s">
        <v>529</v>
      </c>
      <c r="E952" s="1"/>
      <c r="F952" s="32"/>
      <c r="H952" s="29"/>
      <c r="K952" s="27">
        <f>SUM(J950:J951)</f>
        <v>28.224</v>
      </c>
    </row>
    <row r="953" spans="1:27" x14ac:dyDescent="0.45">
      <c r="B953" s="18" t="s">
        <v>534</v>
      </c>
      <c r="D953" s="32"/>
      <c r="E953" s="1"/>
      <c r="F953" s="32"/>
      <c r="H953" s="29"/>
      <c r="K953" s="29"/>
    </row>
    <row r="954" spans="1:27" ht="28.5" x14ac:dyDescent="0.45">
      <c r="B954" t="s">
        <v>919</v>
      </c>
      <c r="C954" t="s">
        <v>28</v>
      </c>
      <c r="D954" s="32" t="s">
        <v>920</v>
      </c>
      <c r="E954" s="3">
        <v>1</v>
      </c>
      <c r="F954" s="32"/>
      <c r="G954" t="s">
        <v>527</v>
      </c>
      <c r="H954" s="27">
        <v>84.8</v>
      </c>
      <c r="I954" t="s">
        <v>528</v>
      </c>
      <c r="J954" s="28">
        <f>ROUND(E954* H954,5)</f>
        <v>84.8</v>
      </c>
      <c r="K954" s="29"/>
    </row>
    <row r="955" spans="1:27" ht="28.5" x14ac:dyDescent="0.45">
      <c r="B955" t="s">
        <v>913</v>
      </c>
      <c r="C955" t="s">
        <v>28</v>
      </c>
      <c r="D955" s="32" t="s">
        <v>914</v>
      </c>
      <c r="E955" s="3">
        <v>1</v>
      </c>
      <c r="F955" s="32"/>
      <c r="G955" t="s">
        <v>527</v>
      </c>
      <c r="H955" s="27">
        <v>197.92</v>
      </c>
      <c r="I955" t="s">
        <v>528</v>
      </c>
      <c r="J955" s="28">
        <f>ROUND(E955* H955,5)</f>
        <v>197.92</v>
      </c>
      <c r="K955" s="29"/>
    </row>
    <row r="956" spans="1:27" x14ac:dyDescent="0.45">
      <c r="D956" s="2" t="s">
        <v>542</v>
      </c>
      <c r="E956" s="1"/>
      <c r="F956" s="32"/>
      <c r="H956" s="29"/>
      <c r="K956" s="27">
        <f>SUM(J954:J955)</f>
        <v>282.71999999999997</v>
      </c>
    </row>
    <row r="957" spans="1:27" x14ac:dyDescent="0.45">
      <c r="D957" s="2" t="s">
        <v>543</v>
      </c>
      <c r="E957" s="1"/>
      <c r="F957" s="32"/>
      <c r="H957" s="29"/>
      <c r="K957" s="31">
        <f>SUM(J949:J956)</f>
        <v>310.94399999999996</v>
      </c>
    </row>
    <row r="958" spans="1:27" x14ac:dyDescent="0.45">
      <c r="D958" s="2" t="s">
        <v>546</v>
      </c>
      <c r="E958" s="1"/>
      <c r="F958" s="32"/>
      <c r="H958" s="29"/>
      <c r="K958" s="31">
        <f>SUM(K957:K957)</f>
        <v>310.94399999999996</v>
      </c>
    </row>
    <row r="959" spans="1:27" x14ac:dyDescent="0.45">
      <c r="D959" s="32"/>
      <c r="E959" s="32"/>
      <c r="F959" s="32"/>
    </row>
    <row r="960" spans="1:27" ht="45" customHeight="1" x14ac:dyDescent="0.45">
      <c r="A960" s="22" t="s">
        <v>921</v>
      </c>
      <c r="B960" s="22">
        <v>10318</v>
      </c>
      <c r="C960" s="23" t="s">
        <v>319</v>
      </c>
      <c r="D960" s="52" t="s">
        <v>392</v>
      </c>
      <c r="E960" s="56"/>
      <c r="F960" s="56"/>
      <c r="G960" s="23"/>
      <c r="H960" s="24" t="s">
        <v>521</v>
      </c>
      <c r="I960" s="54">
        <v>1</v>
      </c>
      <c r="J960" s="55"/>
      <c r="K960" s="25">
        <f>ROUND(K970,2)</f>
        <v>299.81</v>
      </c>
      <c r="L960" s="23"/>
      <c r="M960" s="23"/>
      <c r="N960" s="23"/>
      <c r="O960" s="23"/>
      <c r="P960" s="23"/>
      <c r="Q960" s="23"/>
      <c r="R960" s="23"/>
      <c r="S960" s="23"/>
      <c r="T960" s="23"/>
      <c r="U960" s="23"/>
      <c r="V960" s="23"/>
      <c r="W960" s="23"/>
      <c r="X960" s="23"/>
      <c r="Y960" s="23"/>
      <c r="Z960" s="23"/>
      <c r="AA960" s="23"/>
    </row>
    <row r="961" spans="1:27" x14ac:dyDescent="0.45">
      <c r="B961" s="18" t="s">
        <v>522</v>
      </c>
      <c r="D961" s="32"/>
      <c r="E961" s="32"/>
      <c r="F961" s="32"/>
    </row>
    <row r="962" spans="1:27" x14ac:dyDescent="0.45">
      <c r="B962" t="s">
        <v>836</v>
      </c>
      <c r="C962" t="s">
        <v>524</v>
      </c>
      <c r="D962" s="32" t="s">
        <v>837</v>
      </c>
      <c r="E962" s="3">
        <v>0.6</v>
      </c>
      <c r="F962" s="32" t="s">
        <v>526</v>
      </c>
      <c r="G962" t="s">
        <v>527</v>
      </c>
      <c r="H962" s="27">
        <v>25.32</v>
      </c>
      <c r="I962" t="s">
        <v>528</v>
      </c>
      <c r="J962" s="28">
        <f>ROUND(E962/I960* H962,5)</f>
        <v>15.192</v>
      </c>
      <c r="K962" s="29"/>
    </row>
    <row r="963" spans="1:27" x14ac:dyDescent="0.45">
      <c r="B963" t="s">
        <v>840</v>
      </c>
      <c r="C963" t="s">
        <v>524</v>
      </c>
      <c r="D963" s="32" t="s">
        <v>841</v>
      </c>
      <c r="E963" s="3">
        <v>0.6</v>
      </c>
      <c r="F963" s="32" t="s">
        <v>526</v>
      </c>
      <c r="G963" t="s">
        <v>527</v>
      </c>
      <c r="H963" s="27">
        <v>21.72</v>
      </c>
      <c r="I963" t="s">
        <v>528</v>
      </c>
      <c r="J963" s="28">
        <f>ROUND(E963/I960* H963,5)</f>
        <v>13.032</v>
      </c>
      <c r="K963" s="29"/>
    </row>
    <row r="964" spans="1:27" x14ac:dyDescent="0.45">
      <c r="D964" s="2" t="s">
        <v>529</v>
      </c>
      <c r="E964" s="1"/>
      <c r="F964" s="32"/>
      <c r="H964" s="29"/>
      <c r="K964" s="27">
        <f>SUM(J962:J963)</f>
        <v>28.224</v>
      </c>
    </row>
    <row r="965" spans="1:27" x14ac:dyDescent="0.45">
      <c r="B965" s="18" t="s">
        <v>534</v>
      </c>
      <c r="D965" s="32"/>
      <c r="E965" s="1"/>
      <c r="F965" s="32"/>
      <c r="H965" s="29"/>
      <c r="K965" s="29"/>
    </row>
    <row r="966" spans="1:27" x14ac:dyDescent="0.45">
      <c r="B966" t="s">
        <v>922</v>
      </c>
      <c r="C966" t="s">
        <v>28</v>
      </c>
      <c r="D966" s="32" t="s">
        <v>923</v>
      </c>
      <c r="E966" s="3">
        <v>1</v>
      </c>
      <c r="F966" s="32"/>
      <c r="G966" t="s">
        <v>527</v>
      </c>
      <c r="H966" s="27">
        <v>73.67</v>
      </c>
      <c r="I966" t="s">
        <v>528</v>
      </c>
      <c r="J966" s="28">
        <f>ROUND(E966* H966,5)</f>
        <v>73.67</v>
      </c>
      <c r="K966" s="29"/>
    </row>
    <row r="967" spans="1:27" ht="28.5" x14ac:dyDescent="0.45">
      <c r="B967" t="s">
        <v>913</v>
      </c>
      <c r="C967" t="s">
        <v>28</v>
      </c>
      <c r="D967" s="32" t="s">
        <v>914</v>
      </c>
      <c r="E967" s="3">
        <v>1</v>
      </c>
      <c r="F967" s="32"/>
      <c r="G967" t="s">
        <v>527</v>
      </c>
      <c r="H967" s="27">
        <v>197.92</v>
      </c>
      <c r="I967" t="s">
        <v>528</v>
      </c>
      <c r="J967" s="28">
        <f>ROUND(E967* H967,5)</f>
        <v>197.92</v>
      </c>
      <c r="K967" s="29"/>
    </row>
    <row r="968" spans="1:27" x14ac:dyDescent="0.45">
      <c r="D968" s="2" t="s">
        <v>542</v>
      </c>
      <c r="E968" s="1"/>
      <c r="F968" s="32"/>
      <c r="H968" s="29"/>
      <c r="K968" s="27">
        <f>SUM(J966:J967)</f>
        <v>271.58999999999997</v>
      </c>
    </row>
    <row r="969" spans="1:27" x14ac:dyDescent="0.45">
      <c r="D969" s="2" t="s">
        <v>543</v>
      </c>
      <c r="E969" s="1"/>
      <c r="F969" s="32"/>
      <c r="H969" s="29"/>
      <c r="K969" s="31">
        <f>SUM(J961:J968)</f>
        <v>299.81399999999996</v>
      </c>
    </row>
    <row r="970" spans="1:27" x14ac:dyDescent="0.45">
      <c r="D970" s="2" t="s">
        <v>546</v>
      </c>
      <c r="E970" s="1"/>
      <c r="F970" s="32"/>
      <c r="H970" s="29"/>
      <c r="K970" s="31">
        <f>SUM(K969:K969)</f>
        <v>299.81399999999996</v>
      </c>
    </row>
    <row r="971" spans="1:27" x14ac:dyDescent="0.45">
      <c r="D971" s="32"/>
      <c r="E971" s="32"/>
      <c r="F971" s="32"/>
    </row>
    <row r="972" spans="1:27" ht="45" customHeight="1" x14ac:dyDescent="0.45">
      <c r="A972" s="22" t="s">
        <v>924</v>
      </c>
      <c r="B972" s="22">
        <v>10319</v>
      </c>
      <c r="C972" s="23" t="s">
        <v>393</v>
      </c>
      <c r="D972" s="52" t="s">
        <v>394</v>
      </c>
      <c r="E972" s="56"/>
      <c r="F972" s="56"/>
      <c r="G972" s="23"/>
      <c r="H972" s="24" t="s">
        <v>521</v>
      </c>
      <c r="I972" s="54">
        <v>1</v>
      </c>
      <c r="J972" s="55"/>
      <c r="K972" s="25">
        <v>370</v>
      </c>
      <c r="L972" s="23"/>
      <c r="M972" s="23"/>
      <c r="N972" s="23"/>
      <c r="O972" s="23"/>
      <c r="P972" s="23"/>
      <c r="Q972" s="23"/>
      <c r="R972" s="23"/>
      <c r="S972" s="23"/>
      <c r="T972" s="23"/>
      <c r="U972" s="23"/>
      <c r="V972" s="23"/>
      <c r="W972" s="23"/>
      <c r="X972" s="23"/>
      <c r="Y972" s="23"/>
      <c r="Z972" s="23"/>
      <c r="AA972" s="23"/>
    </row>
    <row r="973" spans="1:27" ht="45" customHeight="1" x14ac:dyDescent="0.45">
      <c r="A973" s="22" t="s">
        <v>925</v>
      </c>
      <c r="B973" s="22">
        <v>10320</v>
      </c>
      <c r="C973" s="23" t="s">
        <v>393</v>
      </c>
      <c r="D973" s="52" t="s">
        <v>395</v>
      </c>
      <c r="E973" s="56"/>
      <c r="F973" s="56"/>
      <c r="G973" s="23"/>
      <c r="H973" s="24" t="s">
        <v>521</v>
      </c>
      <c r="I973" s="54">
        <v>1</v>
      </c>
      <c r="J973" s="55"/>
      <c r="K973" s="25">
        <v>250</v>
      </c>
      <c r="L973" s="23"/>
      <c r="M973" s="23"/>
      <c r="N973" s="23"/>
      <c r="O973" s="23"/>
      <c r="P973" s="23"/>
      <c r="Q973" s="23"/>
      <c r="R973" s="23"/>
      <c r="S973" s="23"/>
      <c r="T973" s="23"/>
      <c r="U973" s="23"/>
      <c r="V973" s="23"/>
      <c r="W973" s="23"/>
      <c r="X973" s="23"/>
      <c r="Y973" s="23"/>
      <c r="Z973" s="23"/>
      <c r="AA973" s="23"/>
    </row>
    <row r="974" spans="1:27" ht="45" customHeight="1" x14ac:dyDescent="0.45">
      <c r="A974" s="22" t="s">
        <v>926</v>
      </c>
      <c r="B974" s="22">
        <v>10321</v>
      </c>
      <c r="C974" s="23" t="s">
        <v>113</v>
      </c>
      <c r="D974" s="52" t="s">
        <v>396</v>
      </c>
      <c r="E974" s="56"/>
      <c r="F974" s="56"/>
      <c r="G974" s="23"/>
      <c r="H974" s="24" t="s">
        <v>521</v>
      </c>
      <c r="I974" s="54">
        <v>1</v>
      </c>
      <c r="J974" s="55"/>
      <c r="K974" s="25">
        <f>ROUND(K983,2)</f>
        <v>6.91</v>
      </c>
      <c r="L974" s="23"/>
      <c r="M974" s="23"/>
      <c r="N974" s="23"/>
      <c r="O974" s="23"/>
      <c r="P974" s="23"/>
      <c r="Q974" s="23"/>
      <c r="R974" s="23"/>
      <c r="S974" s="23"/>
      <c r="T974" s="23"/>
      <c r="U974" s="23"/>
      <c r="V974" s="23"/>
      <c r="W974" s="23"/>
      <c r="X974" s="23"/>
      <c r="Y974" s="23"/>
      <c r="Z974" s="23"/>
      <c r="AA974" s="23"/>
    </row>
    <row r="975" spans="1:27" x14ac:dyDescent="0.45">
      <c r="B975" s="18" t="s">
        <v>522</v>
      </c>
      <c r="D975" s="32"/>
      <c r="E975" s="32"/>
      <c r="F975" s="32"/>
    </row>
    <row r="976" spans="1:27" x14ac:dyDescent="0.45">
      <c r="B976" t="s">
        <v>836</v>
      </c>
      <c r="C976" t="s">
        <v>524</v>
      </c>
      <c r="D976" s="32" t="s">
        <v>837</v>
      </c>
      <c r="E976" s="3">
        <v>0.1</v>
      </c>
      <c r="F976" s="32" t="s">
        <v>526</v>
      </c>
      <c r="G976" t="s">
        <v>527</v>
      </c>
      <c r="H976" s="27">
        <v>25.32</v>
      </c>
      <c r="I976" t="s">
        <v>528</v>
      </c>
      <c r="J976" s="28">
        <f>ROUND(E976/I974* H976,5)</f>
        <v>2.532</v>
      </c>
      <c r="K976" s="29"/>
    </row>
    <row r="977" spans="1:27" x14ac:dyDescent="0.45">
      <c r="B977" t="s">
        <v>840</v>
      </c>
      <c r="C977" t="s">
        <v>524</v>
      </c>
      <c r="D977" s="32" t="s">
        <v>841</v>
      </c>
      <c r="E977" s="3">
        <v>0.1</v>
      </c>
      <c r="F977" s="32" t="s">
        <v>526</v>
      </c>
      <c r="G977" t="s">
        <v>527</v>
      </c>
      <c r="H977" s="27">
        <v>21.72</v>
      </c>
      <c r="I977" t="s">
        <v>528</v>
      </c>
      <c r="J977" s="28">
        <f>ROUND(E977/I974* H977,5)</f>
        <v>2.1720000000000002</v>
      </c>
      <c r="K977" s="29"/>
    </row>
    <row r="978" spans="1:27" x14ac:dyDescent="0.45">
      <c r="D978" s="2" t="s">
        <v>529</v>
      </c>
      <c r="E978" s="1"/>
      <c r="F978" s="32"/>
      <c r="H978" s="29"/>
      <c r="K978" s="27">
        <f>SUM(J976:J977)</f>
        <v>4.7040000000000006</v>
      </c>
    </row>
    <row r="979" spans="1:27" x14ac:dyDescent="0.45">
      <c r="B979" s="18" t="s">
        <v>534</v>
      </c>
      <c r="D979" s="32"/>
      <c r="E979" s="1"/>
      <c r="F979" s="32"/>
      <c r="H979" s="29"/>
      <c r="K979" s="29"/>
    </row>
    <row r="980" spans="1:27" ht="28.5" x14ac:dyDescent="0.45">
      <c r="B980" t="s">
        <v>927</v>
      </c>
      <c r="C980" t="s">
        <v>113</v>
      </c>
      <c r="D980" s="32" t="s">
        <v>928</v>
      </c>
      <c r="E980" s="3">
        <v>1</v>
      </c>
      <c r="F980" s="32"/>
      <c r="G980" t="s">
        <v>527</v>
      </c>
      <c r="H980" s="27">
        <v>2.21</v>
      </c>
      <c r="I980" t="s">
        <v>528</v>
      </c>
      <c r="J980" s="28">
        <f>ROUND(E980* H980,5)</f>
        <v>2.21</v>
      </c>
      <c r="K980" s="29"/>
    </row>
    <row r="981" spans="1:27" x14ac:dyDescent="0.45">
      <c r="D981" s="2" t="s">
        <v>542</v>
      </c>
      <c r="E981" s="1"/>
      <c r="F981" s="32"/>
      <c r="H981" s="29"/>
      <c r="K981" s="27">
        <f>SUM(J980:J980)</f>
        <v>2.21</v>
      </c>
    </row>
    <row r="982" spans="1:27" x14ac:dyDescent="0.45">
      <c r="D982" s="2" t="s">
        <v>543</v>
      </c>
      <c r="E982" s="1"/>
      <c r="F982" s="32"/>
      <c r="H982" s="29"/>
      <c r="K982" s="31">
        <f>SUM(J975:J981)</f>
        <v>6.9140000000000006</v>
      </c>
    </row>
    <row r="983" spans="1:27" x14ac:dyDescent="0.45">
      <c r="D983" s="2" t="s">
        <v>546</v>
      </c>
      <c r="E983" s="1"/>
      <c r="F983" s="32"/>
      <c r="H983" s="29"/>
      <c r="K983" s="31">
        <f>SUM(K982:K982)</f>
        <v>6.9140000000000006</v>
      </c>
    </row>
    <row r="984" spans="1:27" x14ac:dyDescent="0.45">
      <c r="D984" s="32"/>
      <c r="E984" s="32"/>
      <c r="F984" s="32"/>
    </row>
    <row r="985" spans="1:27" ht="45" customHeight="1" x14ac:dyDescent="0.45">
      <c r="A985" s="22" t="s">
        <v>929</v>
      </c>
      <c r="B985" s="22">
        <v>10322</v>
      </c>
      <c r="C985" s="23" t="s">
        <v>319</v>
      </c>
      <c r="D985" s="52" t="s">
        <v>397</v>
      </c>
      <c r="E985" s="56"/>
      <c r="F985" s="56"/>
      <c r="G985" s="23"/>
      <c r="H985" s="24" t="s">
        <v>521</v>
      </c>
      <c r="I985" s="54">
        <v>1</v>
      </c>
      <c r="J985" s="55"/>
      <c r="K985" s="25">
        <f>ROUND(K994,2)</f>
        <v>53.93</v>
      </c>
      <c r="L985" s="23"/>
      <c r="M985" s="23"/>
      <c r="N985" s="23"/>
      <c r="O985" s="23"/>
      <c r="P985" s="23"/>
      <c r="Q985" s="23"/>
      <c r="R985" s="23"/>
      <c r="S985" s="23"/>
      <c r="T985" s="23"/>
      <c r="U985" s="23"/>
      <c r="V985" s="23"/>
      <c r="W985" s="23"/>
      <c r="X985" s="23"/>
      <c r="Y985" s="23"/>
      <c r="Z985" s="23"/>
      <c r="AA985" s="23"/>
    </row>
    <row r="986" spans="1:27" x14ac:dyDescent="0.45">
      <c r="B986" s="18" t="s">
        <v>522</v>
      </c>
      <c r="D986" s="32"/>
      <c r="E986" s="32"/>
      <c r="F986" s="32"/>
    </row>
    <row r="987" spans="1:27" x14ac:dyDescent="0.45">
      <c r="B987" t="s">
        <v>675</v>
      </c>
      <c r="C987" t="s">
        <v>524</v>
      </c>
      <c r="D987" s="32" t="s">
        <v>676</v>
      </c>
      <c r="E987" s="3">
        <v>0.3</v>
      </c>
      <c r="F987" s="32" t="s">
        <v>526</v>
      </c>
      <c r="G987" t="s">
        <v>527</v>
      </c>
      <c r="H987" s="27">
        <v>21.75</v>
      </c>
      <c r="I987" t="s">
        <v>528</v>
      </c>
      <c r="J987" s="28">
        <f>ROUND(E987/I985* H987,5)</f>
        <v>6.5250000000000004</v>
      </c>
      <c r="K987" s="29"/>
    </row>
    <row r="988" spans="1:27" x14ac:dyDescent="0.45">
      <c r="B988" t="s">
        <v>673</v>
      </c>
      <c r="C988" t="s">
        <v>524</v>
      </c>
      <c r="D988" s="32" t="s">
        <v>674</v>
      </c>
      <c r="E988" s="3">
        <v>0.3</v>
      </c>
      <c r="F988" s="32" t="s">
        <v>526</v>
      </c>
      <c r="G988" t="s">
        <v>527</v>
      </c>
      <c r="H988" s="27">
        <v>25.3</v>
      </c>
      <c r="I988" t="s">
        <v>528</v>
      </c>
      <c r="J988" s="28">
        <f>ROUND(E988/I985* H988,5)</f>
        <v>7.59</v>
      </c>
      <c r="K988" s="29"/>
    </row>
    <row r="989" spans="1:27" x14ac:dyDescent="0.45">
      <c r="D989" s="2" t="s">
        <v>529</v>
      </c>
      <c r="E989" s="1"/>
      <c r="F989" s="32"/>
      <c r="H989" s="29"/>
      <c r="K989" s="27">
        <f>SUM(J987:J988)</f>
        <v>14.115</v>
      </c>
    </row>
    <row r="990" spans="1:27" x14ac:dyDescent="0.45">
      <c r="B990" s="18" t="s">
        <v>534</v>
      </c>
      <c r="D990" s="32"/>
      <c r="E990" s="1"/>
      <c r="F990" s="32"/>
      <c r="H990" s="29"/>
      <c r="K990" s="29"/>
    </row>
    <row r="991" spans="1:27" ht="28.5" x14ac:dyDescent="0.45">
      <c r="B991" t="s">
        <v>930</v>
      </c>
      <c r="C991" t="s">
        <v>28</v>
      </c>
      <c r="D991" s="32" t="s">
        <v>931</v>
      </c>
      <c r="E991" s="3">
        <v>1</v>
      </c>
      <c r="F991" s="32"/>
      <c r="G991" t="s">
        <v>527</v>
      </c>
      <c r="H991" s="27">
        <v>39.81</v>
      </c>
      <c r="I991" t="s">
        <v>528</v>
      </c>
      <c r="J991" s="28">
        <f>ROUND(E991* H991,5)</f>
        <v>39.81</v>
      </c>
      <c r="K991" s="29"/>
    </row>
    <row r="992" spans="1:27" x14ac:dyDescent="0.45">
      <c r="D992" s="2" t="s">
        <v>542</v>
      </c>
      <c r="E992" s="1"/>
      <c r="F992" s="32"/>
      <c r="H992" s="29"/>
      <c r="K992" s="27">
        <f>SUM(J991:J991)</f>
        <v>39.81</v>
      </c>
    </row>
    <row r="993" spans="1:27" x14ac:dyDescent="0.45">
      <c r="D993" s="2" t="s">
        <v>543</v>
      </c>
      <c r="E993" s="1"/>
      <c r="F993" s="32"/>
      <c r="H993" s="29"/>
      <c r="K993" s="31">
        <f>SUM(J986:J992)</f>
        <v>53.925000000000004</v>
      </c>
    </row>
    <row r="994" spans="1:27" x14ac:dyDescent="0.45">
      <c r="D994" s="2" t="s">
        <v>546</v>
      </c>
      <c r="E994" s="1"/>
      <c r="F994" s="32"/>
      <c r="H994" s="29"/>
      <c r="K994" s="31">
        <f>SUM(K993:K993)</f>
        <v>53.925000000000004</v>
      </c>
    </row>
    <row r="995" spans="1:27" x14ac:dyDescent="0.45">
      <c r="D995" s="32"/>
      <c r="E995" s="32"/>
      <c r="F995" s="32"/>
    </row>
    <row r="996" spans="1:27" ht="45" customHeight="1" x14ac:dyDescent="0.45">
      <c r="A996" s="22" t="s">
        <v>932</v>
      </c>
      <c r="B996" s="22">
        <v>10401</v>
      </c>
      <c r="C996" s="23" t="s">
        <v>319</v>
      </c>
      <c r="D996" s="52" t="s">
        <v>398</v>
      </c>
      <c r="E996" s="56"/>
      <c r="F996" s="56"/>
      <c r="G996" s="23"/>
      <c r="H996" s="24" t="s">
        <v>521</v>
      </c>
      <c r="I996" s="54">
        <v>1</v>
      </c>
      <c r="J996" s="55"/>
      <c r="K996" s="25">
        <f>ROUND(K1013,2)</f>
        <v>8259.2800000000007</v>
      </c>
      <c r="L996" s="23"/>
      <c r="M996" s="23"/>
      <c r="N996" s="23"/>
      <c r="O996" s="23"/>
      <c r="P996" s="23"/>
      <c r="Q996" s="23"/>
      <c r="R996" s="23"/>
      <c r="S996" s="23"/>
      <c r="T996" s="23"/>
      <c r="U996" s="23"/>
      <c r="V996" s="23"/>
      <c r="W996" s="23"/>
      <c r="X996" s="23"/>
      <c r="Y996" s="23"/>
      <c r="Z996" s="23"/>
      <c r="AA996" s="23"/>
    </row>
    <row r="997" spans="1:27" x14ac:dyDescent="0.45">
      <c r="B997" s="18" t="s">
        <v>522</v>
      </c>
      <c r="D997" s="32"/>
      <c r="E997" s="32"/>
      <c r="F997" s="32"/>
    </row>
    <row r="998" spans="1:27" x14ac:dyDescent="0.45">
      <c r="B998" t="s">
        <v>675</v>
      </c>
      <c r="C998" t="s">
        <v>524</v>
      </c>
      <c r="D998" s="32" t="s">
        <v>676</v>
      </c>
      <c r="E998" s="3">
        <v>40</v>
      </c>
      <c r="F998" s="32" t="s">
        <v>526</v>
      </c>
      <c r="G998" t="s">
        <v>527</v>
      </c>
      <c r="H998" s="27">
        <v>21.75</v>
      </c>
      <c r="I998" t="s">
        <v>528</v>
      </c>
      <c r="J998" s="28">
        <f>ROUND(E998/I996* H998,5)</f>
        <v>870</v>
      </c>
      <c r="K998" s="29"/>
    </row>
    <row r="999" spans="1:27" x14ac:dyDescent="0.45">
      <c r="B999" t="s">
        <v>673</v>
      </c>
      <c r="C999" t="s">
        <v>524</v>
      </c>
      <c r="D999" s="32" t="s">
        <v>674</v>
      </c>
      <c r="E999" s="3">
        <v>40</v>
      </c>
      <c r="F999" s="32" t="s">
        <v>526</v>
      </c>
      <c r="G999" t="s">
        <v>527</v>
      </c>
      <c r="H999" s="27">
        <v>25.3</v>
      </c>
      <c r="I999" t="s">
        <v>528</v>
      </c>
      <c r="J999" s="28">
        <f>ROUND(E999/I996* H999,5)</f>
        <v>1012</v>
      </c>
      <c r="K999" s="29"/>
    </row>
    <row r="1000" spans="1:27" x14ac:dyDescent="0.45">
      <c r="D1000" s="2" t="s">
        <v>529</v>
      </c>
      <c r="E1000" s="1"/>
      <c r="F1000" s="32"/>
      <c r="H1000" s="29"/>
      <c r="K1000" s="27">
        <f>SUM(J998:J999)</f>
        <v>1882</v>
      </c>
    </row>
    <row r="1001" spans="1:27" x14ac:dyDescent="0.45">
      <c r="B1001" s="18" t="s">
        <v>534</v>
      </c>
      <c r="D1001" s="32"/>
      <c r="E1001" s="1"/>
      <c r="F1001" s="32"/>
      <c r="H1001" s="29"/>
      <c r="K1001" s="29"/>
    </row>
    <row r="1002" spans="1:27" x14ac:dyDescent="0.45">
      <c r="B1002" t="s">
        <v>933</v>
      </c>
      <c r="C1002" t="s">
        <v>28</v>
      </c>
      <c r="D1002" s="32" t="s">
        <v>934</v>
      </c>
      <c r="E1002" s="3">
        <v>2</v>
      </c>
      <c r="F1002" s="32"/>
      <c r="G1002" t="s">
        <v>527</v>
      </c>
      <c r="H1002" s="27">
        <v>451.4</v>
      </c>
      <c r="I1002" t="s">
        <v>528</v>
      </c>
      <c r="J1002" s="28">
        <f t="shared" ref="J1002:J1010" si="3">ROUND(E1002* H1002,5)</f>
        <v>902.8</v>
      </c>
      <c r="K1002" s="29"/>
    </row>
    <row r="1003" spans="1:27" ht="28.5" x14ac:dyDescent="0.45">
      <c r="B1003" t="s">
        <v>935</v>
      </c>
      <c r="C1003" t="s">
        <v>28</v>
      </c>
      <c r="D1003" s="32" t="s">
        <v>936</v>
      </c>
      <c r="E1003" s="3">
        <v>1</v>
      </c>
      <c r="F1003" s="32"/>
      <c r="G1003" t="s">
        <v>527</v>
      </c>
      <c r="H1003" s="27">
        <v>635.38</v>
      </c>
      <c r="I1003" t="s">
        <v>528</v>
      </c>
      <c r="J1003" s="28">
        <f t="shared" si="3"/>
        <v>635.38</v>
      </c>
      <c r="K1003" s="29"/>
    </row>
    <row r="1004" spans="1:27" ht="99.75" x14ac:dyDescent="0.45">
      <c r="B1004" t="s">
        <v>937</v>
      </c>
      <c r="C1004" t="s">
        <v>28</v>
      </c>
      <c r="D1004" s="32" t="s">
        <v>938</v>
      </c>
      <c r="E1004" s="3">
        <v>1</v>
      </c>
      <c r="F1004" s="32"/>
      <c r="G1004" t="s">
        <v>527</v>
      </c>
      <c r="H1004" s="27">
        <v>926.35</v>
      </c>
      <c r="I1004" t="s">
        <v>528</v>
      </c>
      <c r="J1004" s="28">
        <f t="shared" si="3"/>
        <v>926.35</v>
      </c>
      <c r="K1004" s="29"/>
    </row>
    <row r="1005" spans="1:27" x14ac:dyDescent="0.45">
      <c r="B1005" t="s">
        <v>939</v>
      </c>
      <c r="C1005" t="s">
        <v>28</v>
      </c>
      <c r="D1005" s="32" t="s">
        <v>940</v>
      </c>
      <c r="E1005" s="3">
        <v>1</v>
      </c>
      <c r="F1005" s="32"/>
      <c r="G1005" t="s">
        <v>527</v>
      </c>
      <c r="H1005" s="27">
        <v>322.55</v>
      </c>
      <c r="I1005" t="s">
        <v>528</v>
      </c>
      <c r="J1005" s="28">
        <f t="shared" si="3"/>
        <v>322.55</v>
      </c>
      <c r="K1005" s="29"/>
    </row>
    <row r="1006" spans="1:27" ht="28.5" x14ac:dyDescent="0.45">
      <c r="B1006" t="s">
        <v>941</v>
      </c>
      <c r="C1006" t="s">
        <v>28</v>
      </c>
      <c r="D1006" s="32" t="s">
        <v>942</v>
      </c>
      <c r="E1006" s="3">
        <v>3</v>
      </c>
      <c r="F1006" s="32"/>
      <c r="G1006" t="s">
        <v>527</v>
      </c>
      <c r="H1006" s="27">
        <v>89.3</v>
      </c>
      <c r="I1006" t="s">
        <v>528</v>
      </c>
      <c r="J1006" s="28">
        <f t="shared" si="3"/>
        <v>267.89999999999998</v>
      </c>
      <c r="K1006" s="29"/>
    </row>
    <row r="1007" spans="1:27" x14ac:dyDescent="0.45">
      <c r="B1007" t="s">
        <v>943</v>
      </c>
      <c r="C1007" t="s">
        <v>28</v>
      </c>
      <c r="D1007" s="32" t="s">
        <v>944</v>
      </c>
      <c r="E1007" s="3">
        <v>3</v>
      </c>
      <c r="F1007" s="32"/>
      <c r="G1007" t="s">
        <v>527</v>
      </c>
      <c r="H1007" s="27">
        <v>111.97</v>
      </c>
      <c r="I1007" t="s">
        <v>528</v>
      </c>
      <c r="J1007" s="28">
        <f t="shared" si="3"/>
        <v>335.91</v>
      </c>
      <c r="K1007" s="29"/>
    </row>
    <row r="1008" spans="1:27" ht="28.5" x14ac:dyDescent="0.45">
      <c r="B1008" t="s">
        <v>945</v>
      </c>
      <c r="C1008" t="s">
        <v>28</v>
      </c>
      <c r="D1008" s="32" t="s">
        <v>946</v>
      </c>
      <c r="E1008" s="3">
        <v>1</v>
      </c>
      <c r="F1008" s="32"/>
      <c r="G1008" t="s">
        <v>527</v>
      </c>
      <c r="H1008" s="27">
        <v>396.55</v>
      </c>
      <c r="I1008" t="s">
        <v>528</v>
      </c>
      <c r="J1008" s="28">
        <f t="shared" si="3"/>
        <v>396.55</v>
      </c>
      <c r="K1008" s="29"/>
    </row>
    <row r="1009" spans="1:27" x14ac:dyDescent="0.45">
      <c r="B1009" t="s">
        <v>947</v>
      </c>
      <c r="C1009" t="s">
        <v>28</v>
      </c>
      <c r="D1009" s="32" t="s">
        <v>948</v>
      </c>
      <c r="E1009" s="3">
        <v>1</v>
      </c>
      <c r="F1009" s="32"/>
      <c r="G1009" t="s">
        <v>527</v>
      </c>
      <c r="H1009" s="27">
        <v>1487.24</v>
      </c>
      <c r="I1009" t="s">
        <v>528</v>
      </c>
      <c r="J1009" s="28">
        <f t="shared" si="3"/>
        <v>1487.24</v>
      </c>
      <c r="K1009" s="29"/>
    </row>
    <row r="1010" spans="1:27" x14ac:dyDescent="0.45">
      <c r="B1010" t="s">
        <v>949</v>
      </c>
      <c r="C1010" t="s">
        <v>28</v>
      </c>
      <c r="D1010" s="32" t="s">
        <v>950</v>
      </c>
      <c r="E1010" s="3">
        <v>20</v>
      </c>
      <c r="F1010" s="32"/>
      <c r="G1010" t="s">
        <v>527</v>
      </c>
      <c r="H1010" s="27">
        <v>55.13</v>
      </c>
      <c r="I1010" t="s">
        <v>528</v>
      </c>
      <c r="J1010" s="28">
        <f t="shared" si="3"/>
        <v>1102.5999999999999</v>
      </c>
      <c r="K1010" s="29"/>
    </row>
    <row r="1011" spans="1:27" x14ac:dyDescent="0.45">
      <c r="D1011" s="2" t="s">
        <v>542</v>
      </c>
      <c r="E1011" s="1"/>
      <c r="F1011" s="32"/>
      <c r="H1011" s="29"/>
      <c r="K1011" s="27">
        <f>SUM(J1002:J1010)</f>
        <v>6377.2800000000007</v>
      </c>
    </row>
    <row r="1012" spans="1:27" x14ac:dyDescent="0.45">
      <c r="D1012" s="2" t="s">
        <v>543</v>
      </c>
      <c r="E1012" s="1"/>
      <c r="F1012" s="32"/>
      <c r="H1012" s="29"/>
      <c r="K1012" s="31">
        <f>SUM(J997:J1011)</f>
        <v>8259.2800000000007</v>
      </c>
    </row>
    <row r="1013" spans="1:27" x14ac:dyDescent="0.45">
      <c r="D1013" s="2" t="s">
        <v>546</v>
      </c>
      <c r="E1013" s="1"/>
      <c r="F1013" s="32"/>
      <c r="H1013" s="29"/>
      <c r="K1013" s="31">
        <f>SUM(K1012:K1012)</f>
        <v>8259.2800000000007</v>
      </c>
    </row>
    <row r="1014" spans="1:27" x14ac:dyDescent="0.45">
      <c r="D1014" s="32"/>
      <c r="E1014" s="32"/>
      <c r="F1014" s="32"/>
    </row>
    <row r="1015" spans="1:27" ht="45" customHeight="1" x14ac:dyDescent="0.45">
      <c r="A1015" s="22" t="s">
        <v>951</v>
      </c>
      <c r="B1015" s="22">
        <v>1020101</v>
      </c>
      <c r="C1015" s="23" t="s">
        <v>113</v>
      </c>
      <c r="D1015" s="52" t="s">
        <v>331</v>
      </c>
      <c r="E1015" s="56"/>
      <c r="F1015" s="56"/>
      <c r="G1015" s="23"/>
      <c r="H1015" s="24" t="s">
        <v>521</v>
      </c>
      <c r="I1015" s="54">
        <v>1</v>
      </c>
      <c r="J1015" s="55"/>
      <c r="K1015" s="25">
        <f>ROUND(K1027,2)</f>
        <v>48.79</v>
      </c>
      <c r="L1015" s="23"/>
      <c r="M1015" s="23"/>
      <c r="N1015" s="23"/>
      <c r="O1015" s="23"/>
      <c r="P1015" s="23"/>
      <c r="Q1015" s="23"/>
      <c r="R1015" s="23"/>
      <c r="S1015" s="23"/>
      <c r="T1015" s="23"/>
      <c r="U1015" s="23"/>
      <c r="V1015" s="23"/>
      <c r="W1015" s="23"/>
      <c r="X1015" s="23"/>
      <c r="Y1015" s="23"/>
      <c r="Z1015" s="23"/>
      <c r="AA1015" s="23"/>
    </row>
    <row r="1016" spans="1:27" x14ac:dyDescent="0.45">
      <c r="B1016" s="18" t="s">
        <v>522</v>
      </c>
      <c r="D1016" s="32"/>
      <c r="E1016" s="32"/>
      <c r="F1016" s="32"/>
    </row>
    <row r="1017" spans="1:27" x14ac:dyDescent="0.45">
      <c r="B1017" t="s">
        <v>673</v>
      </c>
      <c r="C1017" t="s">
        <v>524</v>
      </c>
      <c r="D1017" s="32" t="s">
        <v>674</v>
      </c>
      <c r="E1017" s="3">
        <v>0.7</v>
      </c>
      <c r="F1017" s="32" t="s">
        <v>526</v>
      </c>
      <c r="G1017" t="s">
        <v>527</v>
      </c>
      <c r="H1017" s="27">
        <v>25.3</v>
      </c>
      <c r="I1017" t="s">
        <v>528</v>
      </c>
      <c r="J1017" s="28">
        <f>ROUND(E1017/I1015* H1017,5)</f>
        <v>17.71</v>
      </c>
      <c r="K1017" s="29"/>
    </row>
    <row r="1018" spans="1:27" x14ac:dyDescent="0.45">
      <c r="B1018" t="s">
        <v>675</v>
      </c>
      <c r="C1018" t="s">
        <v>524</v>
      </c>
      <c r="D1018" s="32" t="s">
        <v>676</v>
      </c>
      <c r="E1018" s="3">
        <v>0.45</v>
      </c>
      <c r="F1018" s="32" t="s">
        <v>526</v>
      </c>
      <c r="G1018" t="s">
        <v>527</v>
      </c>
      <c r="H1018" s="27">
        <v>21.75</v>
      </c>
      <c r="I1018" t="s">
        <v>528</v>
      </c>
      <c r="J1018" s="28">
        <f>ROUND(E1018/I1015* H1018,5)</f>
        <v>9.7874999999999996</v>
      </c>
      <c r="K1018" s="29"/>
    </row>
    <row r="1019" spans="1:27" x14ac:dyDescent="0.45">
      <c r="D1019" s="2" t="s">
        <v>529</v>
      </c>
      <c r="E1019" s="1"/>
      <c r="F1019" s="32"/>
      <c r="H1019" s="29"/>
      <c r="K1019" s="27">
        <f>SUM(J1017:J1018)</f>
        <v>27.497500000000002</v>
      </c>
    </row>
    <row r="1020" spans="1:27" x14ac:dyDescent="0.45">
      <c r="B1020" s="18" t="s">
        <v>534</v>
      </c>
      <c r="D1020" s="32"/>
      <c r="E1020" s="1"/>
      <c r="F1020" s="32"/>
      <c r="H1020" s="29"/>
      <c r="K1020" s="29"/>
    </row>
    <row r="1021" spans="1:27" x14ac:dyDescent="0.45">
      <c r="B1021" t="s">
        <v>952</v>
      </c>
      <c r="C1021" t="s">
        <v>28</v>
      </c>
      <c r="D1021" s="32" t="s">
        <v>953</v>
      </c>
      <c r="E1021" s="3">
        <v>1</v>
      </c>
      <c r="F1021" s="32"/>
      <c r="G1021" t="s">
        <v>527</v>
      </c>
      <c r="H1021" s="27">
        <v>0.8</v>
      </c>
      <c r="I1021" t="s">
        <v>528</v>
      </c>
      <c r="J1021" s="28">
        <f>ROUND(E1021* H1021,5)</f>
        <v>0.8</v>
      </c>
      <c r="K1021" s="29"/>
    </row>
    <row r="1022" spans="1:27" x14ac:dyDescent="0.45">
      <c r="B1022" t="s">
        <v>954</v>
      </c>
      <c r="C1022" t="s">
        <v>28</v>
      </c>
      <c r="D1022" s="32" t="s">
        <v>955</v>
      </c>
      <c r="E1022" s="3">
        <v>0.3</v>
      </c>
      <c r="F1022" s="32"/>
      <c r="G1022" t="s">
        <v>527</v>
      </c>
      <c r="H1022" s="27">
        <v>15.28</v>
      </c>
      <c r="I1022" t="s">
        <v>528</v>
      </c>
      <c r="J1022" s="28">
        <f>ROUND(E1022* H1022,5)</f>
        <v>4.5839999999999996</v>
      </c>
      <c r="K1022" s="29"/>
    </row>
    <row r="1023" spans="1:27" ht="28.5" x14ac:dyDescent="0.45">
      <c r="B1023" t="s">
        <v>956</v>
      </c>
      <c r="C1023" t="s">
        <v>113</v>
      </c>
      <c r="D1023" s="32" t="s">
        <v>957</v>
      </c>
      <c r="E1023" s="3">
        <v>1.02</v>
      </c>
      <c r="F1023" s="32"/>
      <c r="G1023" t="s">
        <v>527</v>
      </c>
      <c r="H1023" s="27">
        <v>15.27</v>
      </c>
      <c r="I1023" t="s">
        <v>528</v>
      </c>
      <c r="J1023" s="28">
        <f>ROUND(E1023* H1023,5)</f>
        <v>15.5754</v>
      </c>
      <c r="K1023" s="29"/>
    </row>
    <row r="1024" spans="1:27" x14ac:dyDescent="0.45">
      <c r="B1024" t="s">
        <v>958</v>
      </c>
      <c r="C1024" t="s">
        <v>28</v>
      </c>
      <c r="D1024" s="32" t="s">
        <v>959</v>
      </c>
      <c r="E1024" s="3">
        <v>0.25</v>
      </c>
      <c r="F1024" s="32"/>
      <c r="G1024" t="s">
        <v>527</v>
      </c>
      <c r="H1024" s="27">
        <v>1.33</v>
      </c>
      <c r="I1024" t="s">
        <v>528</v>
      </c>
      <c r="J1024" s="28">
        <f>ROUND(E1024* H1024,5)</f>
        <v>0.33250000000000002</v>
      </c>
      <c r="K1024" s="29"/>
    </row>
    <row r="1025" spans="1:27" x14ac:dyDescent="0.45">
      <c r="D1025" s="2" t="s">
        <v>542</v>
      </c>
      <c r="E1025" s="1"/>
      <c r="F1025" s="32"/>
      <c r="H1025" s="29"/>
      <c r="K1025" s="27">
        <f>SUM(J1021:J1024)</f>
        <v>21.291899999999998</v>
      </c>
    </row>
    <row r="1026" spans="1:27" x14ac:dyDescent="0.45">
      <c r="D1026" s="2" t="s">
        <v>543</v>
      </c>
      <c r="E1026" s="1"/>
      <c r="F1026" s="32"/>
      <c r="H1026" s="29"/>
      <c r="K1026" s="31">
        <f>SUM(J1016:J1025)</f>
        <v>48.789400000000008</v>
      </c>
    </row>
    <row r="1027" spans="1:27" x14ac:dyDescent="0.45">
      <c r="D1027" s="2" t="s">
        <v>546</v>
      </c>
      <c r="E1027" s="1"/>
      <c r="F1027" s="32"/>
      <c r="H1027" s="29"/>
      <c r="K1027" s="31">
        <f>SUM(K1026:K1026)</f>
        <v>48.789400000000008</v>
      </c>
    </row>
    <row r="1028" spans="1:27" x14ac:dyDescent="0.45">
      <c r="D1028" s="32"/>
      <c r="E1028" s="32"/>
      <c r="F1028" s="32"/>
    </row>
    <row r="1029" spans="1:27" ht="45" customHeight="1" x14ac:dyDescent="0.45">
      <c r="A1029" s="22" t="s">
        <v>960</v>
      </c>
      <c r="B1029" s="22">
        <v>1020102</v>
      </c>
      <c r="C1029" s="23" t="s">
        <v>113</v>
      </c>
      <c r="D1029" s="52" t="s">
        <v>332</v>
      </c>
      <c r="E1029" s="56"/>
      <c r="F1029" s="56"/>
      <c r="G1029" s="23"/>
      <c r="H1029" s="24" t="s">
        <v>521</v>
      </c>
      <c r="I1029" s="54">
        <v>1</v>
      </c>
      <c r="J1029" s="55"/>
      <c r="K1029" s="25">
        <f>ROUND(K1041,2)</f>
        <v>38.229999999999997</v>
      </c>
      <c r="L1029" s="23"/>
      <c r="M1029" s="23"/>
      <c r="N1029" s="23"/>
      <c r="O1029" s="23"/>
      <c r="P1029" s="23"/>
      <c r="Q1029" s="23"/>
      <c r="R1029" s="23"/>
      <c r="S1029" s="23"/>
      <c r="T1029" s="23"/>
      <c r="U1029" s="23"/>
      <c r="V1029" s="23"/>
      <c r="W1029" s="23"/>
      <c r="X1029" s="23"/>
      <c r="Y1029" s="23"/>
      <c r="Z1029" s="23"/>
      <c r="AA1029" s="23"/>
    </row>
    <row r="1030" spans="1:27" x14ac:dyDescent="0.45">
      <c r="B1030" s="18" t="s">
        <v>522</v>
      </c>
      <c r="D1030" s="32"/>
      <c r="E1030" s="32"/>
      <c r="F1030" s="32"/>
    </row>
    <row r="1031" spans="1:27" x14ac:dyDescent="0.45">
      <c r="B1031" t="s">
        <v>675</v>
      </c>
      <c r="C1031" t="s">
        <v>524</v>
      </c>
      <c r="D1031" s="32" t="s">
        <v>676</v>
      </c>
      <c r="E1031" s="3">
        <v>0.4</v>
      </c>
      <c r="F1031" s="32" t="s">
        <v>526</v>
      </c>
      <c r="G1031" t="s">
        <v>527</v>
      </c>
      <c r="H1031" s="27">
        <v>21.75</v>
      </c>
      <c r="I1031" t="s">
        <v>528</v>
      </c>
      <c r="J1031" s="28">
        <f>ROUND(E1031/I1029* H1031,5)</f>
        <v>8.6999999999999993</v>
      </c>
      <c r="K1031" s="29"/>
    </row>
    <row r="1032" spans="1:27" x14ac:dyDescent="0.45">
      <c r="B1032" t="s">
        <v>673</v>
      </c>
      <c r="C1032" t="s">
        <v>524</v>
      </c>
      <c r="D1032" s="32" t="s">
        <v>674</v>
      </c>
      <c r="E1032" s="3">
        <v>0.6</v>
      </c>
      <c r="F1032" s="32" t="s">
        <v>526</v>
      </c>
      <c r="G1032" t="s">
        <v>527</v>
      </c>
      <c r="H1032" s="27">
        <v>25.3</v>
      </c>
      <c r="I1032" t="s">
        <v>528</v>
      </c>
      <c r="J1032" s="28">
        <f>ROUND(E1032/I1029* H1032,5)</f>
        <v>15.18</v>
      </c>
      <c r="K1032" s="29"/>
    </row>
    <row r="1033" spans="1:27" x14ac:dyDescent="0.45">
      <c r="D1033" s="2" t="s">
        <v>529</v>
      </c>
      <c r="E1033" s="1"/>
      <c r="F1033" s="32"/>
      <c r="H1033" s="29"/>
      <c r="K1033" s="27">
        <f>SUM(J1031:J1032)</f>
        <v>23.88</v>
      </c>
    </row>
    <row r="1034" spans="1:27" x14ac:dyDescent="0.45">
      <c r="B1034" s="18" t="s">
        <v>534</v>
      </c>
      <c r="D1034" s="32"/>
      <c r="E1034" s="1"/>
      <c r="F1034" s="32"/>
      <c r="H1034" s="29"/>
      <c r="K1034" s="29"/>
    </row>
    <row r="1035" spans="1:27" ht="28.5" x14ac:dyDescent="0.45">
      <c r="B1035" t="s">
        <v>961</v>
      </c>
      <c r="C1035" t="s">
        <v>113</v>
      </c>
      <c r="D1035" s="32" t="s">
        <v>962</v>
      </c>
      <c r="E1035" s="3">
        <v>1.02</v>
      </c>
      <c r="F1035" s="32"/>
      <c r="G1035" t="s">
        <v>527</v>
      </c>
      <c r="H1035" s="27">
        <v>10.78</v>
      </c>
      <c r="I1035" t="s">
        <v>528</v>
      </c>
      <c r="J1035" s="28">
        <f>ROUND(E1035* H1035,5)</f>
        <v>10.9956</v>
      </c>
      <c r="K1035" s="29"/>
    </row>
    <row r="1036" spans="1:27" x14ac:dyDescent="0.45">
      <c r="B1036" t="s">
        <v>963</v>
      </c>
      <c r="C1036" t="s">
        <v>28</v>
      </c>
      <c r="D1036" s="32" t="s">
        <v>964</v>
      </c>
      <c r="E1036" s="3">
        <v>1</v>
      </c>
      <c r="F1036" s="32"/>
      <c r="G1036" t="s">
        <v>527</v>
      </c>
      <c r="H1036" s="27">
        <v>0.55000000000000004</v>
      </c>
      <c r="I1036" t="s">
        <v>528</v>
      </c>
      <c r="J1036" s="28">
        <f>ROUND(E1036* H1036,5)</f>
        <v>0.55000000000000004</v>
      </c>
      <c r="K1036" s="29"/>
    </row>
    <row r="1037" spans="1:27" x14ac:dyDescent="0.45">
      <c r="B1037" t="s">
        <v>965</v>
      </c>
      <c r="C1037" t="s">
        <v>28</v>
      </c>
      <c r="D1037" s="32" t="s">
        <v>966</v>
      </c>
      <c r="E1037" s="3">
        <v>0.25</v>
      </c>
      <c r="F1037" s="32"/>
      <c r="G1037" t="s">
        <v>527</v>
      </c>
      <c r="H1037" s="27">
        <v>1.19</v>
      </c>
      <c r="I1037" t="s">
        <v>528</v>
      </c>
      <c r="J1037" s="28">
        <f>ROUND(E1037* H1037,5)</f>
        <v>0.29749999999999999</v>
      </c>
      <c r="K1037" s="29"/>
    </row>
    <row r="1038" spans="1:27" x14ac:dyDescent="0.45">
      <c r="B1038" t="s">
        <v>967</v>
      </c>
      <c r="C1038" t="s">
        <v>28</v>
      </c>
      <c r="D1038" s="32" t="s">
        <v>968</v>
      </c>
      <c r="E1038" s="3">
        <v>0.3</v>
      </c>
      <c r="F1038" s="32"/>
      <c r="G1038" t="s">
        <v>527</v>
      </c>
      <c r="H1038" s="27">
        <v>8.34</v>
      </c>
      <c r="I1038" t="s">
        <v>528</v>
      </c>
      <c r="J1038" s="28">
        <f>ROUND(E1038* H1038,5)</f>
        <v>2.5019999999999998</v>
      </c>
      <c r="K1038" s="29"/>
    </row>
    <row r="1039" spans="1:27" x14ac:dyDescent="0.45">
      <c r="D1039" s="2" t="s">
        <v>542</v>
      </c>
      <c r="E1039" s="1"/>
      <c r="F1039" s="32"/>
      <c r="H1039" s="29"/>
      <c r="K1039" s="27">
        <f>SUM(J1035:J1038)</f>
        <v>14.345099999999999</v>
      </c>
    </row>
    <row r="1040" spans="1:27" x14ac:dyDescent="0.45">
      <c r="D1040" s="2" t="s">
        <v>543</v>
      </c>
      <c r="E1040" s="1"/>
      <c r="F1040" s="32"/>
      <c r="H1040" s="29"/>
      <c r="K1040" s="31">
        <f>SUM(J1030:J1039)</f>
        <v>38.225099999999998</v>
      </c>
    </row>
    <row r="1041" spans="1:27" x14ac:dyDescent="0.45">
      <c r="D1041" s="2" t="s">
        <v>546</v>
      </c>
      <c r="E1041" s="1"/>
      <c r="F1041" s="32"/>
      <c r="H1041" s="29"/>
      <c r="K1041" s="31">
        <f>SUM(K1040:K1040)</f>
        <v>38.225099999999998</v>
      </c>
    </row>
    <row r="1042" spans="1:27" x14ac:dyDescent="0.45">
      <c r="D1042" s="32"/>
      <c r="E1042" s="32"/>
      <c r="F1042" s="32"/>
    </row>
    <row r="1043" spans="1:27" ht="45" customHeight="1" x14ac:dyDescent="0.45">
      <c r="A1043" s="22" t="s">
        <v>969</v>
      </c>
      <c r="B1043" s="22">
        <v>1020103</v>
      </c>
      <c r="C1043" s="23" t="s">
        <v>113</v>
      </c>
      <c r="D1043" s="52" t="s">
        <v>333</v>
      </c>
      <c r="E1043" s="56"/>
      <c r="F1043" s="56"/>
      <c r="G1043" s="23"/>
      <c r="H1043" s="24" t="s">
        <v>521</v>
      </c>
      <c r="I1043" s="54">
        <v>1</v>
      </c>
      <c r="J1043" s="55"/>
      <c r="K1043" s="25">
        <f>ROUND(K1055,2)</f>
        <v>29.46</v>
      </c>
      <c r="L1043" s="23"/>
      <c r="M1043" s="23"/>
      <c r="N1043" s="23"/>
      <c r="O1043" s="23"/>
      <c r="P1043" s="23"/>
      <c r="Q1043" s="23"/>
      <c r="R1043" s="23"/>
      <c r="S1043" s="23"/>
      <c r="T1043" s="23"/>
      <c r="U1043" s="23"/>
      <c r="V1043" s="23"/>
      <c r="W1043" s="23"/>
      <c r="X1043" s="23"/>
      <c r="Y1043" s="23"/>
      <c r="Z1043" s="23"/>
      <c r="AA1043" s="23"/>
    </row>
    <row r="1044" spans="1:27" x14ac:dyDescent="0.45">
      <c r="B1044" s="18" t="s">
        <v>522</v>
      </c>
      <c r="D1044" s="32"/>
      <c r="E1044" s="32"/>
      <c r="F1044" s="32"/>
    </row>
    <row r="1045" spans="1:27" x14ac:dyDescent="0.45">
      <c r="B1045" t="s">
        <v>675</v>
      </c>
      <c r="C1045" t="s">
        <v>524</v>
      </c>
      <c r="D1045" s="32" t="s">
        <v>676</v>
      </c>
      <c r="E1045" s="3">
        <v>0.4</v>
      </c>
      <c r="F1045" s="32" t="s">
        <v>526</v>
      </c>
      <c r="G1045" t="s">
        <v>527</v>
      </c>
      <c r="H1045" s="27">
        <v>21.75</v>
      </c>
      <c r="I1045" t="s">
        <v>528</v>
      </c>
      <c r="J1045" s="28">
        <f>ROUND(E1045/I1043* H1045,5)</f>
        <v>8.6999999999999993</v>
      </c>
      <c r="K1045" s="29"/>
    </row>
    <row r="1046" spans="1:27" x14ac:dyDescent="0.45">
      <c r="B1046" t="s">
        <v>673</v>
      </c>
      <c r="C1046" t="s">
        <v>524</v>
      </c>
      <c r="D1046" s="32" t="s">
        <v>674</v>
      </c>
      <c r="E1046" s="3">
        <v>0.5</v>
      </c>
      <c r="F1046" s="32" t="s">
        <v>526</v>
      </c>
      <c r="G1046" t="s">
        <v>527</v>
      </c>
      <c r="H1046" s="27">
        <v>25.3</v>
      </c>
      <c r="I1046" t="s">
        <v>528</v>
      </c>
      <c r="J1046" s="28">
        <f>ROUND(E1046/I1043* H1046,5)</f>
        <v>12.65</v>
      </c>
      <c r="K1046" s="29"/>
    </row>
    <row r="1047" spans="1:27" x14ac:dyDescent="0.45">
      <c r="D1047" s="2" t="s">
        <v>529</v>
      </c>
      <c r="E1047" s="1"/>
      <c r="F1047" s="32"/>
      <c r="H1047" s="29"/>
      <c r="K1047" s="27">
        <f>SUM(J1045:J1046)</f>
        <v>21.35</v>
      </c>
    </row>
    <row r="1048" spans="1:27" x14ac:dyDescent="0.45">
      <c r="B1048" s="18" t="s">
        <v>534</v>
      </c>
      <c r="D1048" s="32"/>
      <c r="E1048" s="1"/>
      <c r="F1048" s="32"/>
      <c r="H1048" s="29"/>
      <c r="K1048" s="29"/>
    </row>
    <row r="1049" spans="1:27" x14ac:dyDescent="0.45">
      <c r="B1049" t="s">
        <v>970</v>
      </c>
      <c r="C1049" t="s">
        <v>28</v>
      </c>
      <c r="D1049" s="32" t="s">
        <v>971</v>
      </c>
      <c r="E1049" s="3">
        <v>0.3</v>
      </c>
      <c r="F1049" s="32"/>
      <c r="G1049" t="s">
        <v>527</v>
      </c>
      <c r="H1049" s="27">
        <v>2.5</v>
      </c>
      <c r="I1049" t="s">
        <v>528</v>
      </c>
      <c r="J1049" s="28">
        <f>ROUND(E1049* H1049,5)</f>
        <v>0.75</v>
      </c>
      <c r="K1049" s="29"/>
    </row>
    <row r="1050" spans="1:27" x14ac:dyDescent="0.45">
      <c r="B1050" t="s">
        <v>972</v>
      </c>
      <c r="C1050" t="s">
        <v>28</v>
      </c>
      <c r="D1050" s="32" t="s">
        <v>973</v>
      </c>
      <c r="E1050" s="3">
        <v>1</v>
      </c>
      <c r="F1050" s="32"/>
      <c r="G1050" t="s">
        <v>527</v>
      </c>
      <c r="H1050" s="27">
        <v>0.32</v>
      </c>
      <c r="I1050" t="s">
        <v>528</v>
      </c>
      <c r="J1050" s="28">
        <f>ROUND(E1050* H1050,5)</f>
        <v>0.32</v>
      </c>
      <c r="K1050" s="29"/>
    </row>
    <row r="1051" spans="1:27" ht="28.5" x14ac:dyDescent="0.45">
      <c r="B1051" t="s">
        <v>974</v>
      </c>
      <c r="C1051" t="s">
        <v>113</v>
      </c>
      <c r="D1051" s="32" t="s">
        <v>975</v>
      </c>
      <c r="E1051" s="3">
        <v>1.02</v>
      </c>
      <c r="F1051" s="32"/>
      <c r="G1051" t="s">
        <v>527</v>
      </c>
      <c r="H1051" s="27">
        <v>6.72</v>
      </c>
      <c r="I1051" t="s">
        <v>528</v>
      </c>
      <c r="J1051" s="28">
        <f>ROUND(E1051* H1051,5)</f>
        <v>6.8544</v>
      </c>
      <c r="K1051" s="29"/>
    </row>
    <row r="1052" spans="1:27" x14ac:dyDescent="0.45">
      <c r="B1052" t="s">
        <v>976</v>
      </c>
      <c r="C1052" t="s">
        <v>28</v>
      </c>
      <c r="D1052" s="32" t="s">
        <v>977</v>
      </c>
      <c r="E1052" s="3">
        <v>0.33</v>
      </c>
      <c r="F1052" s="32"/>
      <c r="G1052" t="s">
        <v>527</v>
      </c>
      <c r="H1052" s="27">
        <v>0.56999999999999995</v>
      </c>
      <c r="I1052" t="s">
        <v>528</v>
      </c>
      <c r="J1052" s="28">
        <f>ROUND(E1052* H1052,5)</f>
        <v>0.18809999999999999</v>
      </c>
      <c r="K1052" s="29"/>
    </row>
    <row r="1053" spans="1:27" x14ac:dyDescent="0.45">
      <c r="D1053" s="2" t="s">
        <v>542</v>
      </c>
      <c r="E1053" s="1"/>
      <c r="F1053" s="32"/>
      <c r="H1053" s="29"/>
      <c r="K1053" s="27">
        <f>SUM(J1049:J1052)</f>
        <v>8.1125000000000007</v>
      </c>
    </row>
    <row r="1054" spans="1:27" x14ac:dyDescent="0.45">
      <c r="D1054" s="2" t="s">
        <v>543</v>
      </c>
      <c r="E1054" s="1"/>
      <c r="F1054" s="32"/>
      <c r="H1054" s="29"/>
      <c r="K1054" s="31">
        <f>SUM(J1044:J1053)</f>
        <v>29.462499999999999</v>
      </c>
    </row>
    <row r="1055" spans="1:27" x14ac:dyDescent="0.45">
      <c r="D1055" s="2" t="s">
        <v>546</v>
      </c>
      <c r="E1055" s="1"/>
      <c r="F1055" s="32"/>
      <c r="H1055" s="29"/>
      <c r="K1055" s="31">
        <f>SUM(K1054:K1054)</f>
        <v>29.462499999999999</v>
      </c>
    </row>
    <row r="1056" spans="1:27" x14ac:dyDescent="0.45">
      <c r="D1056" s="32"/>
      <c r="E1056" s="32"/>
      <c r="F1056" s="32"/>
    </row>
    <row r="1057" spans="1:27" ht="45" customHeight="1" x14ac:dyDescent="0.45">
      <c r="A1057" s="22" t="s">
        <v>978</v>
      </c>
      <c r="B1057" s="22">
        <v>1020104</v>
      </c>
      <c r="C1057" s="23" t="s">
        <v>113</v>
      </c>
      <c r="D1057" s="52" t="s">
        <v>334</v>
      </c>
      <c r="E1057" s="56"/>
      <c r="F1057" s="56"/>
      <c r="G1057" s="23"/>
      <c r="H1057" s="24" t="s">
        <v>521</v>
      </c>
      <c r="I1057" s="54">
        <v>1</v>
      </c>
      <c r="J1057" s="55"/>
      <c r="K1057" s="25">
        <f>ROUND(K1069,2)</f>
        <v>26.73</v>
      </c>
      <c r="L1057" s="23"/>
      <c r="M1057" s="23"/>
      <c r="N1057" s="23"/>
      <c r="O1057" s="23"/>
      <c r="P1057" s="23"/>
      <c r="Q1057" s="23"/>
      <c r="R1057" s="23"/>
      <c r="S1057" s="23"/>
      <c r="T1057" s="23"/>
      <c r="U1057" s="23"/>
      <c r="V1057" s="23"/>
      <c r="W1057" s="23"/>
      <c r="X1057" s="23"/>
      <c r="Y1057" s="23"/>
      <c r="Z1057" s="23"/>
      <c r="AA1057" s="23"/>
    </row>
    <row r="1058" spans="1:27" x14ac:dyDescent="0.45">
      <c r="B1058" s="18" t="s">
        <v>522</v>
      </c>
      <c r="D1058" s="32"/>
      <c r="E1058" s="32"/>
      <c r="F1058" s="32"/>
    </row>
    <row r="1059" spans="1:27" x14ac:dyDescent="0.45">
      <c r="B1059" t="s">
        <v>673</v>
      </c>
      <c r="C1059" t="s">
        <v>524</v>
      </c>
      <c r="D1059" s="32" t="s">
        <v>674</v>
      </c>
      <c r="E1059" s="3">
        <v>0.5</v>
      </c>
      <c r="F1059" s="32" t="s">
        <v>526</v>
      </c>
      <c r="G1059" t="s">
        <v>527</v>
      </c>
      <c r="H1059" s="27">
        <v>25.3</v>
      </c>
      <c r="I1059" t="s">
        <v>528</v>
      </c>
      <c r="J1059" s="28">
        <f>ROUND(E1059/I1057* H1059,5)</f>
        <v>12.65</v>
      </c>
      <c r="K1059" s="29"/>
    </row>
    <row r="1060" spans="1:27" x14ac:dyDescent="0.45">
      <c r="B1060" t="s">
        <v>675</v>
      </c>
      <c r="C1060" t="s">
        <v>524</v>
      </c>
      <c r="D1060" s="32" t="s">
        <v>676</v>
      </c>
      <c r="E1060" s="3">
        <v>0.4</v>
      </c>
      <c r="F1060" s="32" t="s">
        <v>526</v>
      </c>
      <c r="G1060" t="s">
        <v>527</v>
      </c>
      <c r="H1060" s="27">
        <v>21.75</v>
      </c>
      <c r="I1060" t="s">
        <v>528</v>
      </c>
      <c r="J1060" s="28">
        <f>ROUND(E1060/I1057* H1060,5)</f>
        <v>8.6999999999999993</v>
      </c>
      <c r="K1060" s="29"/>
    </row>
    <row r="1061" spans="1:27" x14ac:dyDescent="0.45">
      <c r="D1061" s="2" t="s">
        <v>529</v>
      </c>
      <c r="E1061" s="1"/>
      <c r="F1061" s="32"/>
      <c r="H1061" s="29"/>
      <c r="K1061" s="27">
        <f>SUM(J1059:J1060)</f>
        <v>21.35</v>
      </c>
    </row>
    <row r="1062" spans="1:27" x14ac:dyDescent="0.45">
      <c r="B1062" s="18" t="s">
        <v>534</v>
      </c>
      <c r="D1062" s="32"/>
      <c r="E1062" s="1"/>
      <c r="F1062" s="32"/>
      <c r="H1062" s="29"/>
      <c r="K1062" s="29"/>
    </row>
    <row r="1063" spans="1:27" x14ac:dyDescent="0.45">
      <c r="B1063" t="s">
        <v>979</v>
      </c>
      <c r="C1063" t="s">
        <v>28</v>
      </c>
      <c r="D1063" s="32" t="s">
        <v>980</v>
      </c>
      <c r="E1063" s="3">
        <v>0.3</v>
      </c>
      <c r="F1063" s="32"/>
      <c r="G1063" t="s">
        <v>527</v>
      </c>
      <c r="H1063" s="27">
        <v>1.56</v>
      </c>
      <c r="I1063" t="s">
        <v>528</v>
      </c>
      <c r="J1063" s="28">
        <f>ROUND(E1063* H1063,5)</f>
        <v>0.46800000000000003</v>
      </c>
      <c r="K1063" s="29"/>
    </row>
    <row r="1064" spans="1:27" x14ac:dyDescent="0.45">
      <c r="B1064" t="s">
        <v>981</v>
      </c>
      <c r="C1064" t="s">
        <v>28</v>
      </c>
      <c r="D1064" s="32" t="s">
        <v>982</v>
      </c>
      <c r="E1064" s="3">
        <v>1.5</v>
      </c>
      <c r="F1064" s="32"/>
      <c r="G1064" t="s">
        <v>527</v>
      </c>
      <c r="H1064" s="27">
        <v>0.23</v>
      </c>
      <c r="I1064" t="s">
        <v>528</v>
      </c>
      <c r="J1064" s="28">
        <f>ROUND(E1064* H1064,5)</f>
        <v>0.34499999999999997</v>
      </c>
      <c r="K1064" s="29"/>
    </row>
    <row r="1065" spans="1:27" ht="28.5" x14ac:dyDescent="0.45">
      <c r="B1065" t="s">
        <v>983</v>
      </c>
      <c r="C1065" t="s">
        <v>113</v>
      </c>
      <c r="D1065" s="32" t="s">
        <v>984</v>
      </c>
      <c r="E1065" s="3">
        <v>1.02</v>
      </c>
      <c r="F1065" s="32"/>
      <c r="G1065" t="s">
        <v>527</v>
      </c>
      <c r="H1065" s="27">
        <v>4.4000000000000004</v>
      </c>
      <c r="I1065" t="s">
        <v>528</v>
      </c>
      <c r="J1065" s="28">
        <f>ROUND(E1065* H1065,5)</f>
        <v>4.4880000000000004</v>
      </c>
      <c r="K1065" s="29"/>
    </row>
    <row r="1066" spans="1:27" x14ac:dyDescent="0.45">
      <c r="B1066" t="s">
        <v>985</v>
      </c>
      <c r="C1066" t="s">
        <v>28</v>
      </c>
      <c r="D1066" s="32" t="s">
        <v>986</v>
      </c>
      <c r="E1066" s="3">
        <v>0.25</v>
      </c>
      <c r="F1066" s="32"/>
      <c r="G1066" t="s">
        <v>527</v>
      </c>
      <c r="H1066" s="27">
        <v>0.33</v>
      </c>
      <c r="I1066" t="s">
        <v>528</v>
      </c>
      <c r="J1066" s="28">
        <f>ROUND(E1066* H1066,5)</f>
        <v>8.2500000000000004E-2</v>
      </c>
      <c r="K1066" s="29"/>
    </row>
    <row r="1067" spans="1:27" x14ac:dyDescent="0.45">
      <c r="D1067" s="2" t="s">
        <v>542</v>
      </c>
      <c r="E1067" s="1"/>
      <c r="F1067" s="32"/>
      <c r="H1067" s="29"/>
      <c r="K1067" s="27">
        <f>SUM(J1063:J1066)</f>
        <v>5.3834999999999997</v>
      </c>
    </row>
    <row r="1068" spans="1:27" x14ac:dyDescent="0.45">
      <c r="D1068" s="2" t="s">
        <v>543</v>
      </c>
      <c r="E1068" s="1"/>
      <c r="F1068" s="32"/>
      <c r="H1068" s="29"/>
      <c r="K1068" s="31">
        <f>SUM(J1058:J1067)</f>
        <v>26.733499999999999</v>
      </c>
    </row>
    <row r="1069" spans="1:27" x14ac:dyDescent="0.45">
      <c r="D1069" s="2" t="s">
        <v>546</v>
      </c>
      <c r="E1069" s="1"/>
      <c r="F1069" s="32"/>
      <c r="H1069" s="29"/>
      <c r="K1069" s="31">
        <f>SUM(K1068:K1068)</f>
        <v>26.733499999999999</v>
      </c>
    </row>
    <row r="1070" spans="1:27" x14ac:dyDescent="0.45">
      <c r="D1070" s="32"/>
      <c r="E1070" s="32"/>
      <c r="F1070" s="32"/>
    </row>
    <row r="1071" spans="1:27" ht="45" customHeight="1" x14ac:dyDescent="0.45">
      <c r="A1071" s="22" t="s">
        <v>987</v>
      </c>
      <c r="B1071" s="22">
        <v>1020105</v>
      </c>
      <c r="C1071" s="23" t="s">
        <v>113</v>
      </c>
      <c r="D1071" s="52" t="s">
        <v>335</v>
      </c>
      <c r="E1071" s="56"/>
      <c r="F1071" s="56"/>
      <c r="G1071" s="23"/>
      <c r="H1071" s="24" t="s">
        <v>521</v>
      </c>
      <c r="I1071" s="54">
        <v>1</v>
      </c>
      <c r="J1071" s="55"/>
      <c r="K1071" s="25">
        <f>ROUND(K1082,2)</f>
        <v>17.03</v>
      </c>
      <c r="L1071" s="23"/>
      <c r="M1071" s="23"/>
      <c r="N1071" s="23"/>
      <c r="O1071" s="23"/>
      <c r="P1071" s="23"/>
      <c r="Q1071" s="23"/>
      <c r="R1071" s="23"/>
      <c r="S1071" s="23"/>
      <c r="T1071" s="23"/>
      <c r="U1071" s="23"/>
      <c r="V1071" s="23"/>
      <c r="W1071" s="23"/>
      <c r="X1071" s="23"/>
      <c r="Y1071" s="23"/>
      <c r="Z1071" s="23"/>
      <c r="AA1071" s="23"/>
    </row>
    <row r="1072" spans="1:27" x14ac:dyDescent="0.45">
      <c r="B1072" s="18" t="s">
        <v>522</v>
      </c>
      <c r="D1072" s="32"/>
      <c r="E1072" s="32"/>
      <c r="F1072" s="32"/>
    </row>
    <row r="1073" spans="1:27" x14ac:dyDescent="0.45">
      <c r="B1073" t="s">
        <v>673</v>
      </c>
      <c r="C1073" t="s">
        <v>524</v>
      </c>
      <c r="D1073" s="32" t="s">
        <v>674</v>
      </c>
      <c r="E1073" s="3">
        <v>0.27500000000000002</v>
      </c>
      <c r="F1073" s="32" t="s">
        <v>526</v>
      </c>
      <c r="G1073" t="s">
        <v>527</v>
      </c>
      <c r="H1073" s="27">
        <v>25.3</v>
      </c>
      <c r="I1073" t="s">
        <v>528</v>
      </c>
      <c r="J1073" s="28">
        <f>ROUND(E1073/I1071* H1073,5)</f>
        <v>6.9574999999999996</v>
      </c>
      <c r="K1073" s="29"/>
    </row>
    <row r="1074" spans="1:27" x14ac:dyDescent="0.45">
      <c r="B1074" t="s">
        <v>675</v>
      </c>
      <c r="C1074" t="s">
        <v>524</v>
      </c>
      <c r="D1074" s="32" t="s">
        <v>676</v>
      </c>
      <c r="E1074" s="3">
        <v>0.27500000000000002</v>
      </c>
      <c r="F1074" s="32" t="s">
        <v>526</v>
      </c>
      <c r="G1074" t="s">
        <v>527</v>
      </c>
      <c r="H1074" s="27">
        <v>21.75</v>
      </c>
      <c r="I1074" t="s">
        <v>528</v>
      </c>
      <c r="J1074" s="28">
        <f>ROUND(E1074/I1071* H1074,5)</f>
        <v>5.9812500000000002</v>
      </c>
      <c r="K1074" s="29"/>
    </row>
    <row r="1075" spans="1:27" x14ac:dyDescent="0.45">
      <c r="D1075" s="2" t="s">
        <v>529</v>
      </c>
      <c r="E1075" s="1"/>
      <c r="F1075" s="32"/>
      <c r="H1075" s="29"/>
      <c r="K1075" s="27">
        <f>SUM(J1073:J1074)</f>
        <v>12.938749999999999</v>
      </c>
    </row>
    <row r="1076" spans="1:27" x14ac:dyDescent="0.45">
      <c r="B1076" s="18" t="s">
        <v>534</v>
      </c>
      <c r="D1076" s="32"/>
      <c r="E1076" s="1"/>
      <c r="F1076" s="32"/>
      <c r="H1076" s="29"/>
      <c r="K1076" s="29"/>
    </row>
    <row r="1077" spans="1:27" ht="28.5" x14ac:dyDescent="0.45">
      <c r="B1077" t="s">
        <v>988</v>
      </c>
      <c r="C1077" t="s">
        <v>113</v>
      </c>
      <c r="D1077" s="32" t="s">
        <v>989</v>
      </c>
      <c r="E1077" s="3">
        <v>1.02</v>
      </c>
      <c r="F1077" s="32"/>
      <c r="G1077" t="s">
        <v>527</v>
      </c>
      <c r="H1077" s="27">
        <v>3.64</v>
      </c>
      <c r="I1077" t="s">
        <v>528</v>
      </c>
      <c r="J1077" s="28">
        <f>ROUND(E1077* H1077,5)</f>
        <v>3.7128000000000001</v>
      </c>
      <c r="K1077" s="29"/>
    </row>
    <row r="1078" spans="1:27" x14ac:dyDescent="0.45">
      <c r="B1078" t="s">
        <v>990</v>
      </c>
      <c r="C1078" t="s">
        <v>28</v>
      </c>
      <c r="D1078" s="32" t="s">
        <v>991</v>
      </c>
      <c r="E1078" s="3">
        <v>0.3</v>
      </c>
      <c r="F1078" s="32"/>
      <c r="G1078" t="s">
        <v>527</v>
      </c>
      <c r="H1078" s="27">
        <v>0.77</v>
      </c>
      <c r="I1078" t="s">
        <v>528</v>
      </c>
      <c r="J1078" s="28">
        <f>ROUND(E1078* H1078,5)</f>
        <v>0.23100000000000001</v>
      </c>
      <c r="K1078" s="29"/>
    </row>
    <row r="1079" spans="1:27" x14ac:dyDescent="0.45">
      <c r="B1079" t="s">
        <v>992</v>
      </c>
      <c r="C1079" t="s">
        <v>28</v>
      </c>
      <c r="D1079" s="32" t="s">
        <v>993</v>
      </c>
      <c r="E1079" s="3">
        <v>1</v>
      </c>
      <c r="F1079" s="32"/>
      <c r="G1079" t="s">
        <v>527</v>
      </c>
      <c r="H1079" s="27">
        <v>0.15</v>
      </c>
      <c r="I1079" t="s">
        <v>528</v>
      </c>
      <c r="J1079" s="28">
        <f>ROUND(E1079* H1079,5)</f>
        <v>0.15</v>
      </c>
      <c r="K1079" s="29"/>
    </row>
    <row r="1080" spans="1:27" x14ac:dyDescent="0.45">
      <c r="D1080" s="2" t="s">
        <v>542</v>
      </c>
      <c r="E1080" s="1"/>
      <c r="F1080" s="32"/>
      <c r="H1080" s="29"/>
      <c r="K1080" s="27">
        <f>SUM(J1077:J1079)</f>
        <v>4.0937999999999999</v>
      </c>
    </row>
    <row r="1081" spans="1:27" x14ac:dyDescent="0.45">
      <c r="D1081" s="2" t="s">
        <v>543</v>
      </c>
      <c r="E1081" s="1"/>
      <c r="F1081" s="32"/>
      <c r="H1081" s="29"/>
      <c r="K1081" s="31">
        <f>SUM(J1072:J1080)</f>
        <v>17.032550000000001</v>
      </c>
    </row>
    <row r="1082" spans="1:27" x14ac:dyDescent="0.45">
      <c r="D1082" s="2" t="s">
        <v>546</v>
      </c>
      <c r="E1082" s="1"/>
      <c r="F1082" s="32"/>
      <c r="H1082" s="29"/>
      <c r="K1082" s="31">
        <f>SUM(K1081:K1081)</f>
        <v>17.032550000000001</v>
      </c>
    </row>
    <row r="1083" spans="1:27" x14ac:dyDescent="0.45">
      <c r="D1083" s="32"/>
      <c r="E1083" s="32"/>
      <c r="F1083" s="32"/>
    </row>
    <row r="1084" spans="1:27" ht="45" customHeight="1" x14ac:dyDescent="0.45">
      <c r="A1084" s="22" t="s">
        <v>994</v>
      </c>
      <c r="B1084" s="22">
        <v>1020106</v>
      </c>
      <c r="C1084" s="23" t="s">
        <v>113</v>
      </c>
      <c r="D1084" s="52" t="s">
        <v>336</v>
      </c>
      <c r="E1084" s="56"/>
      <c r="F1084" s="56"/>
      <c r="G1084" s="23"/>
      <c r="H1084" s="24" t="s">
        <v>521</v>
      </c>
      <c r="I1084" s="54">
        <v>1</v>
      </c>
      <c r="J1084" s="55"/>
      <c r="K1084" s="25">
        <f>ROUND(K1096,2)</f>
        <v>16.760000000000002</v>
      </c>
      <c r="L1084" s="23"/>
      <c r="M1084" s="23"/>
      <c r="N1084" s="23"/>
      <c r="O1084" s="23"/>
      <c r="P1084" s="23"/>
      <c r="Q1084" s="23"/>
      <c r="R1084" s="23"/>
      <c r="S1084" s="23"/>
      <c r="T1084" s="23"/>
      <c r="U1084" s="23"/>
      <c r="V1084" s="23"/>
      <c r="W1084" s="23"/>
      <c r="X1084" s="23"/>
      <c r="Y1084" s="23"/>
      <c r="Z1084" s="23"/>
      <c r="AA1084" s="23"/>
    </row>
    <row r="1085" spans="1:27" x14ac:dyDescent="0.45">
      <c r="B1085" s="18" t="s">
        <v>522</v>
      </c>
      <c r="D1085" s="32"/>
      <c r="E1085" s="32"/>
      <c r="F1085" s="32"/>
    </row>
    <row r="1086" spans="1:27" x14ac:dyDescent="0.45">
      <c r="B1086" t="s">
        <v>673</v>
      </c>
      <c r="C1086" t="s">
        <v>524</v>
      </c>
      <c r="D1086" s="32" t="s">
        <v>674</v>
      </c>
      <c r="E1086" s="3">
        <v>0.28000000000000003</v>
      </c>
      <c r="F1086" s="32" t="s">
        <v>526</v>
      </c>
      <c r="G1086" t="s">
        <v>527</v>
      </c>
      <c r="H1086" s="27">
        <v>25.3</v>
      </c>
      <c r="I1086" t="s">
        <v>528</v>
      </c>
      <c r="J1086" s="28">
        <f>ROUND(E1086/I1084* H1086,5)</f>
        <v>7.0839999999999996</v>
      </c>
      <c r="K1086" s="29"/>
    </row>
    <row r="1087" spans="1:27" x14ac:dyDescent="0.45">
      <c r="B1087" t="s">
        <v>675</v>
      </c>
      <c r="C1087" t="s">
        <v>524</v>
      </c>
      <c r="D1087" s="32" t="s">
        <v>676</v>
      </c>
      <c r="E1087" s="3">
        <v>0.28000000000000003</v>
      </c>
      <c r="F1087" s="32" t="s">
        <v>526</v>
      </c>
      <c r="G1087" t="s">
        <v>527</v>
      </c>
      <c r="H1087" s="27">
        <v>21.75</v>
      </c>
      <c r="I1087" t="s">
        <v>528</v>
      </c>
      <c r="J1087" s="28">
        <f>ROUND(E1087/I1084* H1087,5)</f>
        <v>6.09</v>
      </c>
      <c r="K1087" s="29"/>
    </row>
    <row r="1088" spans="1:27" x14ac:dyDescent="0.45">
      <c r="D1088" s="2" t="s">
        <v>529</v>
      </c>
      <c r="E1088" s="1"/>
      <c r="F1088" s="32"/>
      <c r="H1088" s="29"/>
      <c r="K1088" s="27">
        <f>SUM(J1086:J1087)</f>
        <v>13.173999999999999</v>
      </c>
    </row>
    <row r="1089" spans="1:27" x14ac:dyDescent="0.45">
      <c r="B1089" s="18" t="s">
        <v>534</v>
      </c>
      <c r="D1089" s="32"/>
      <c r="E1089" s="1"/>
      <c r="F1089" s="32"/>
      <c r="H1089" s="29"/>
      <c r="K1089" s="29"/>
    </row>
    <row r="1090" spans="1:27" x14ac:dyDescent="0.45">
      <c r="B1090" t="s">
        <v>995</v>
      </c>
      <c r="C1090" t="s">
        <v>28</v>
      </c>
      <c r="D1090" s="32" t="s">
        <v>996</v>
      </c>
      <c r="E1090" s="3">
        <v>0.3</v>
      </c>
      <c r="F1090" s="32"/>
      <c r="G1090" t="s">
        <v>527</v>
      </c>
      <c r="H1090" s="27">
        <v>0.22</v>
      </c>
      <c r="I1090" t="s">
        <v>528</v>
      </c>
      <c r="J1090" s="28">
        <f>ROUND(E1090* H1090,5)</f>
        <v>6.6000000000000003E-2</v>
      </c>
      <c r="K1090" s="29"/>
    </row>
    <row r="1091" spans="1:27" x14ac:dyDescent="0.45">
      <c r="B1091" t="s">
        <v>997</v>
      </c>
      <c r="C1091" t="s">
        <v>28</v>
      </c>
      <c r="D1091" s="32" t="s">
        <v>998</v>
      </c>
      <c r="E1091" s="3">
        <v>1.5</v>
      </c>
      <c r="F1091" s="32"/>
      <c r="G1091" t="s">
        <v>527</v>
      </c>
      <c r="H1091" s="27">
        <v>0.1</v>
      </c>
      <c r="I1091" t="s">
        <v>528</v>
      </c>
      <c r="J1091" s="28">
        <f>ROUND(E1091* H1091,5)</f>
        <v>0.15</v>
      </c>
      <c r="K1091" s="29"/>
    </row>
    <row r="1092" spans="1:27" x14ac:dyDescent="0.45">
      <c r="B1092" t="s">
        <v>999</v>
      </c>
      <c r="C1092" t="s">
        <v>28</v>
      </c>
      <c r="D1092" s="32" t="s">
        <v>1000</v>
      </c>
      <c r="E1092" s="3">
        <v>0.3</v>
      </c>
      <c r="F1092" s="32"/>
      <c r="G1092" t="s">
        <v>527</v>
      </c>
      <c r="H1092" s="27">
        <v>0.56999999999999995</v>
      </c>
      <c r="I1092" t="s">
        <v>528</v>
      </c>
      <c r="J1092" s="28">
        <f>ROUND(E1092* H1092,5)</f>
        <v>0.17100000000000001</v>
      </c>
      <c r="K1092" s="29"/>
    </row>
    <row r="1093" spans="1:27" ht="28.5" x14ac:dyDescent="0.45">
      <c r="B1093" t="s">
        <v>1001</v>
      </c>
      <c r="C1093" t="s">
        <v>113</v>
      </c>
      <c r="D1093" s="32" t="s">
        <v>1002</v>
      </c>
      <c r="E1093" s="3">
        <v>1.02</v>
      </c>
      <c r="F1093" s="32"/>
      <c r="G1093" t="s">
        <v>527</v>
      </c>
      <c r="H1093" s="27">
        <v>3.14</v>
      </c>
      <c r="I1093" t="s">
        <v>528</v>
      </c>
      <c r="J1093" s="28">
        <f>ROUND(E1093* H1093,5)</f>
        <v>3.2027999999999999</v>
      </c>
      <c r="K1093" s="29"/>
    </row>
    <row r="1094" spans="1:27" x14ac:dyDescent="0.45">
      <c r="D1094" s="2" t="s">
        <v>542</v>
      </c>
      <c r="E1094" s="1"/>
      <c r="F1094" s="32"/>
      <c r="H1094" s="29"/>
      <c r="K1094" s="27">
        <f>SUM(J1090:J1093)</f>
        <v>3.5897999999999999</v>
      </c>
    </row>
    <row r="1095" spans="1:27" x14ac:dyDescent="0.45">
      <c r="D1095" s="2" t="s">
        <v>543</v>
      </c>
      <c r="E1095" s="1"/>
      <c r="F1095" s="32"/>
      <c r="H1095" s="29"/>
      <c r="K1095" s="31">
        <f>SUM(J1085:J1094)</f>
        <v>16.7638</v>
      </c>
    </row>
    <row r="1096" spans="1:27" x14ac:dyDescent="0.45">
      <c r="D1096" s="2" t="s">
        <v>546</v>
      </c>
      <c r="E1096" s="1"/>
      <c r="F1096" s="32"/>
      <c r="H1096" s="29"/>
      <c r="K1096" s="31">
        <f>SUM(K1095:K1095)</f>
        <v>16.7638</v>
      </c>
    </row>
    <row r="1097" spans="1:27" x14ac:dyDescent="0.45">
      <c r="D1097" s="32"/>
      <c r="E1097" s="32"/>
      <c r="F1097" s="32"/>
    </row>
    <row r="1098" spans="1:27" ht="45" customHeight="1" x14ac:dyDescent="0.45">
      <c r="A1098" s="22" t="s">
        <v>1003</v>
      </c>
      <c r="B1098" s="22">
        <v>1020107</v>
      </c>
      <c r="C1098" s="23" t="s">
        <v>113</v>
      </c>
      <c r="D1098" s="52" t="s">
        <v>337</v>
      </c>
      <c r="E1098" s="56"/>
      <c r="F1098" s="56"/>
      <c r="G1098" s="23"/>
      <c r="H1098" s="24" t="s">
        <v>521</v>
      </c>
      <c r="I1098" s="54">
        <v>1</v>
      </c>
      <c r="J1098" s="55"/>
      <c r="K1098" s="25">
        <f>ROUND(K1110,2)</f>
        <v>14.91</v>
      </c>
      <c r="L1098" s="23"/>
      <c r="M1098" s="23"/>
      <c r="N1098" s="23"/>
      <c r="O1098" s="23"/>
      <c r="P1098" s="23"/>
      <c r="Q1098" s="23"/>
      <c r="R1098" s="23"/>
      <c r="S1098" s="23"/>
      <c r="T1098" s="23"/>
      <c r="U1098" s="23"/>
      <c r="V1098" s="23"/>
      <c r="W1098" s="23"/>
      <c r="X1098" s="23"/>
      <c r="Y1098" s="23"/>
      <c r="Z1098" s="23"/>
      <c r="AA1098" s="23"/>
    </row>
    <row r="1099" spans="1:27" x14ac:dyDescent="0.45">
      <c r="B1099" s="18" t="s">
        <v>522</v>
      </c>
      <c r="D1099" s="32"/>
      <c r="E1099" s="32"/>
      <c r="F1099" s="32"/>
    </row>
    <row r="1100" spans="1:27" x14ac:dyDescent="0.45">
      <c r="B1100" t="s">
        <v>673</v>
      </c>
      <c r="C1100" t="s">
        <v>524</v>
      </c>
      <c r="D1100" s="32" t="s">
        <v>674</v>
      </c>
      <c r="E1100" s="3">
        <v>0.25</v>
      </c>
      <c r="F1100" s="32" t="s">
        <v>526</v>
      </c>
      <c r="G1100" t="s">
        <v>527</v>
      </c>
      <c r="H1100" s="27">
        <v>25.3</v>
      </c>
      <c r="I1100" t="s">
        <v>528</v>
      </c>
      <c r="J1100" s="28">
        <f>ROUND(E1100/I1098* H1100,5)</f>
        <v>6.3250000000000002</v>
      </c>
      <c r="K1100" s="29"/>
    </row>
    <row r="1101" spans="1:27" x14ac:dyDescent="0.45">
      <c r="B1101" t="s">
        <v>675</v>
      </c>
      <c r="C1101" t="s">
        <v>524</v>
      </c>
      <c r="D1101" s="32" t="s">
        <v>676</v>
      </c>
      <c r="E1101" s="3">
        <v>0.25</v>
      </c>
      <c r="F1101" s="32" t="s">
        <v>526</v>
      </c>
      <c r="G1101" t="s">
        <v>527</v>
      </c>
      <c r="H1101" s="27">
        <v>21.75</v>
      </c>
      <c r="I1101" t="s">
        <v>528</v>
      </c>
      <c r="J1101" s="28">
        <f>ROUND(E1101/I1098* H1101,5)</f>
        <v>5.4375</v>
      </c>
      <c r="K1101" s="29"/>
    </row>
    <row r="1102" spans="1:27" x14ac:dyDescent="0.45">
      <c r="D1102" s="2" t="s">
        <v>529</v>
      </c>
      <c r="E1102" s="1"/>
      <c r="F1102" s="32"/>
      <c r="H1102" s="29"/>
      <c r="K1102" s="27">
        <f>SUM(J1100:J1101)</f>
        <v>11.762499999999999</v>
      </c>
    </row>
    <row r="1103" spans="1:27" x14ac:dyDescent="0.45">
      <c r="B1103" s="18" t="s">
        <v>534</v>
      </c>
      <c r="D1103" s="32"/>
      <c r="E1103" s="1"/>
      <c r="F1103" s="32"/>
      <c r="H1103" s="29"/>
      <c r="K1103" s="29"/>
    </row>
    <row r="1104" spans="1:27" x14ac:dyDescent="0.45">
      <c r="B1104" t="s">
        <v>1004</v>
      </c>
      <c r="C1104" t="s">
        <v>28</v>
      </c>
      <c r="D1104" s="32" t="s">
        <v>1005</v>
      </c>
      <c r="E1104" s="3">
        <v>1</v>
      </c>
      <c r="F1104" s="32"/>
      <c r="G1104" t="s">
        <v>527</v>
      </c>
      <c r="H1104" s="27">
        <v>0.09</v>
      </c>
      <c r="I1104" t="s">
        <v>528</v>
      </c>
      <c r="J1104" s="28">
        <f>ROUND(E1104* H1104,5)</f>
        <v>0.09</v>
      </c>
      <c r="K1104" s="29"/>
    </row>
    <row r="1105" spans="1:27" ht="28.5" x14ac:dyDescent="0.45">
      <c r="B1105" t="s">
        <v>1006</v>
      </c>
      <c r="C1105" t="s">
        <v>113</v>
      </c>
      <c r="D1105" s="32" t="s">
        <v>1007</v>
      </c>
      <c r="E1105" s="3">
        <v>1.02</v>
      </c>
      <c r="F1105" s="32"/>
      <c r="G1105" t="s">
        <v>527</v>
      </c>
      <c r="H1105" s="27">
        <v>2.76</v>
      </c>
      <c r="I1105" t="s">
        <v>528</v>
      </c>
      <c r="J1105" s="28">
        <f>ROUND(E1105* H1105,5)</f>
        <v>2.8151999999999999</v>
      </c>
      <c r="K1105" s="29"/>
    </row>
    <row r="1106" spans="1:27" x14ac:dyDescent="0.45">
      <c r="B1106" t="s">
        <v>1008</v>
      </c>
      <c r="C1106" t="s">
        <v>28</v>
      </c>
      <c r="D1106" s="32" t="s">
        <v>1009</v>
      </c>
      <c r="E1106" s="3">
        <v>0.3</v>
      </c>
      <c r="F1106" s="32"/>
      <c r="G1106" t="s">
        <v>527</v>
      </c>
      <c r="H1106" s="27">
        <v>0.41</v>
      </c>
      <c r="I1106" t="s">
        <v>528</v>
      </c>
      <c r="J1106" s="28">
        <f>ROUND(E1106* H1106,5)</f>
        <v>0.123</v>
      </c>
      <c r="K1106" s="29"/>
    </row>
    <row r="1107" spans="1:27" x14ac:dyDescent="0.45">
      <c r="B1107" t="s">
        <v>1010</v>
      </c>
      <c r="C1107" t="s">
        <v>28</v>
      </c>
      <c r="D1107" s="32" t="s">
        <v>1011</v>
      </c>
      <c r="E1107" s="3">
        <v>0.56000000000000005</v>
      </c>
      <c r="F1107" s="32"/>
      <c r="G1107" t="s">
        <v>527</v>
      </c>
      <c r="H1107" s="27">
        <v>0.21</v>
      </c>
      <c r="I1107" t="s">
        <v>528</v>
      </c>
      <c r="J1107" s="28">
        <f>ROUND(E1107* H1107,5)</f>
        <v>0.1176</v>
      </c>
      <c r="K1107" s="29"/>
    </row>
    <row r="1108" spans="1:27" x14ac:dyDescent="0.45">
      <c r="D1108" s="2" t="s">
        <v>542</v>
      </c>
      <c r="E1108" s="1"/>
      <c r="F1108" s="32"/>
      <c r="H1108" s="29"/>
      <c r="K1108" s="27">
        <f>SUM(J1104:J1107)</f>
        <v>3.1457999999999999</v>
      </c>
    </row>
    <row r="1109" spans="1:27" x14ac:dyDescent="0.45">
      <c r="D1109" s="2" t="s">
        <v>543</v>
      </c>
      <c r="E1109" s="1"/>
      <c r="F1109" s="32"/>
      <c r="H1109" s="29"/>
      <c r="K1109" s="31">
        <f>SUM(J1099:J1108)</f>
        <v>14.908299999999999</v>
      </c>
    </row>
    <row r="1110" spans="1:27" x14ac:dyDescent="0.45">
      <c r="D1110" s="2" t="s">
        <v>546</v>
      </c>
      <c r="E1110" s="1"/>
      <c r="F1110" s="32"/>
      <c r="H1110" s="29"/>
      <c r="K1110" s="31">
        <f>SUM(K1109:K1109)</f>
        <v>14.908299999999999</v>
      </c>
    </row>
    <row r="1111" spans="1:27" x14ac:dyDescent="0.45">
      <c r="D1111" s="32"/>
      <c r="E1111" s="32"/>
      <c r="F1111" s="32"/>
    </row>
    <row r="1112" spans="1:27" ht="45" customHeight="1" x14ac:dyDescent="0.45">
      <c r="A1112" s="22" t="s">
        <v>1012</v>
      </c>
      <c r="B1112" s="22">
        <v>1020108</v>
      </c>
      <c r="C1112" s="23" t="s">
        <v>28</v>
      </c>
      <c r="D1112" s="52" t="s">
        <v>338</v>
      </c>
      <c r="E1112" s="56"/>
      <c r="F1112" s="56"/>
      <c r="G1112" s="23"/>
      <c r="H1112" s="24" t="s">
        <v>521</v>
      </c>
      <c r="I1112" s="54">
        <v>1</v>
      </c>
      <c r="J1112" s="55"/>
      <c r="K1112" s="25">
        <f>ROUND(K1121,2)</f>
        <v>128.36000000000001</v>
      </c>
      <c r="L1112" s="23"/>
      <c r="M1112" s="23"/>
      <c r="N1112" s="23"/>
      <c r="O1112" s="23"/>
      <c r="P1112" s="23"/>
      <c r="Q1112" s="23"/>
      <c r="R1112" s="23"/>
      <c r="S1112" s="23"/>
      <c r="T1112" s="23"/>
      <c r="U1112" s="23"/>
      <c r="V1112" s="23"/>
      <c r="W1112" s="23"/>
      <c r="X1112" s="23"/>
      <c r="Y1112" s="23"/>
      <c r="Z1112" s="23"/>
      <c r="AA1112" s="23"/>
    </row>
    <row r="1113" spans="1:27" x14ac:dyDescent="0.45">
      <c r="B1113" s="18" t="s">
        <v>522</v>
      </c>
      <c r="D1113" s="32"/>
      <c r="E1113" s="32"/>
      <c r="F1113" s="32"/>
    </row>
    <row r="1114" spans="1:27" x14ac:dyDescent="0.45">
      <c r="B1114" t="s">
        <v>836</v>
      </c>
      <c r="C1114" t="s">
        <v>524</v>
      </c>
      <c r="D1114" s="32" t="s">
        <v>837</v>
      </c>
      <c r="E1114" s="3">
        <v>0.90600000000000003</v>
      </c>
      <c r="F1114" s="32" t="s">
        <v>526</v>
      </c>
      <c r="G1114" t="s">
        <v>527</v>
      </c>
      <c r="H1114" s="27">
        <v>25.32</v>
      </c>
      <c r="I1114" t="s">
        <v>528</v>
      </c>
      <c r="J1114" s="28">
        <f>ROUND(E1114/I1112* H1114,5)</f>
        <v>22.939920000000001</v>
      </c>
      <c r="K1114" s="29"/>
    </row>
    <row r="1115" spans="1:27" x14ac:dyDescent="0.45">
      <c r="B1115" t="s">
        <v>840</v>
      </c>
      <c r="C1115" t="s">
        <v>524</v>
      </c>
      <c r="D1115" s="32" t="s">
        <v>841</v>
      </c>
      <c r="E1115" s="3">
        <v>1.097</v>
      </c>
      <c r="F1115" s="32" t="s">
        <v>526</v>
      </c>
      <c r="G1115" t="s">
        <v>527</v>
      </c>
      <c r="H1115" s="27">
        <v>21.72</v>
      </c>
      <c r="I1115" t="s">
        <v>528</v>
      </c>
      <c r="J1115" s="28">
        <f>ROUND(E1115/I1112* H1115,5)</f>
        <v>23.826840000000001</v>
      </c>
      <c r="K1115" s="29"/>
    </row>
    <row r="1116" spans="1:27" x14ac:dyDescent="0.45">
      <c r="D1116" s="2" t="s">
        <v>529</v>
      </c>
      <c r="E1116" s="1"/>
      <c r="F1116" s="32"/>
      <c r="H1116" s="29"/>
      <c r="K1116" s="27">
        <f>SUM(J1114:J1115)</f>
        <v>46.766760000000005</v>
      </c>
    </row>
    <row r="1117" spans="1:27" x14ac:dyDescent="0.45">
      <c r="B1117" s="18" t="s">
        <v>534</v>
      </c>
      <c r="D1117" s="32"/>
      <c r="E1117" s="1"/>
      <c r="F1117" s="32"/>
      <c r="H1117" s="29"/>
      <c r="K1117" s="29"/>
    </row>
    <row r="1118" spans="1:27" ht="85.5" x14ac:dyDescent="0.45">
      <c r="B1118" t="s">
        <v>1013</v>
      </c>
      <c r="C1118" t="s">
        <v>28</v>
      </c>
      <c r="D1118" s="32" t="s">
        <v>338</v>
      </c>
      <c r="E1118" s="3">
        <v>1</v>
      </c>
      <c r="F1118" s="32"/>
      <c r="G1118" t="s">
        <v>527</v>
      </c>
      <c r="H1118" s="27">
        <v>81.59</v>
      </c>
      <c r="I1118" t="s">
        <v>528</v>
      </c>
      <c r="J1118" s="28">
        <f>ROUND(E1118* H1118,5)</f>
        <v>81.59</v>
      </c>
      <c r="K1118" s="29"/>
    </row>
    <row r="1119" spans="1:27" x14ac:dyDescent="0.45">
      <c r="D1119" s="2" t="s">
        <v>542</v>
      </c>
      <c r="E1119" s="1"/>
      <c r="F1119" s="32"/>
      <c r="H1119" s="29"/>
      <c r="K1119" s="27">
        <f>SUM(J1118:J1118)</f>
        <v>81.59</v>
      </c>
    </row>
    <row r="1120" spans="1:27" x14ac:dyDescent="0.45">
      <c r="D1120" s="2" t="s">
        <v>543</v>
      </c>
      <c r="E1120" s="1"/>
      <c r="F1120" s="32"/>
      <c r="H1120" s="29"/>
      <c r="K1120" s="31">
        <f>SUM(J1113:J1119)</f>
        <v>128.35676000000001</v>
      </c>
    </row>
    <row r="1121" spans="1:27" x14ac:dyDescent="0.45">
      <c r="D1121" s="2" t="s">
        <v>546</v>
      </c>
      <c r="E1121" s="1"/>
      <c r="F1121" s="32"/>
      <c r="H1121" s="29"/>
      <c r="K1121" s="31">
        <f>SUM(K1120:K1120)</f>
        <v>128.35676000000001</v>
      </c>
    </row>
    <row r="1122" spans="1:27" x14ac:dyDescent="0.45">
      <c r="D1122" s="32"/>
      <c r="E1122" s="32"/>
      <c r="F1122" s="32"/>
    </row>
    <row r="1123" spans="1:27" ht="45" customHeight="1" x14ac:dyDescent="0.45">
      <c r="A1123" s="22" t="s">
        <v>1014</v>
      </c>
      <c r="B1123" s="22">
        <v>1020109</v>
      </c>
      <c r="C1123" s="23" t="s">
        <v>28</v>
      </c>
      <c r="D1123" s="52" t="s">
        <v>338</v>
      </c>
      <c r="E1123" s="56"/>
      <c r="F1123" s="56"/>
      <c r="G1123" s="23"/>
      <c r="H1123" s="24" t="s">
        <v>521</v>
      </c>
      <c r="I1123" s="54">
        <v>1</v>
      </c>
      <c r="J1123" s="55"/>
      <c r="K1123" s="25">
        <f>ROUND(K1132,2)</f>
        <v>128.36000000000001</v>
      </c>
      <c r="L1123" s="23"/>
      <c r="M1123" s="23"/>
      <c r="N1123" s="23"/>
      <c r="O1123" s="23"/>
      <c r="P1123" s="23"/>
      <c r="Q1123" s="23"/>
      <c r="R1123" s="23"/>
      <c r="S1123" s="23"/>
      <c r="T1123" s="23"/>
      <c r="U1123" s="23"/>
      <c r="V1123" s="23"/>
      <c r="W1123" s="23"/>
      <c r="X1123" s="23"/>
      <c r="Y1123" s="23"/>
      <c r="Z1123" s="23"/>
      <c r="AA1123" s="23"/>
    </row>
    <row r="1124" spans="1:27" x14ac:dyDescent="0.45">
      <c r="B1124" s="18" t="s">
        <v>522</v>
      </c>
      <c r="D1124" s="32"/>
      <c r="E1124" s="32"/>
      <c r="F1124" s="32"/>
    </row>
    <row r="1125" spans="1:27" x14ac:dyDescent="0.45">
      <c r="B1125" t="s">
        <v>836</v>
      </c>
      <c r="C1125" t="s">
        <v>524</v>
      </c>
      <c r="D1125" s="32" t="s">
        <v>837</v>
      </c>
      <c r="E1125" s="3">
        <v>0.90600000000000003</v>
      </c>
      <c r="F1125" s="32" t="s">
        <v>526</v>
      </c>
      <c r="G1125" t="s">
        <v>527</v>
      </c>
      <c r="H1125" s="27">
        <v>25.32</v>
      </c>
      <c r="I1125" t="s">
        <v>528</v>
      </c>
      <c r="J1125" s="28">
        <f>ROUND(E1125/I1123* H1125,5)</f>
        <v>22.939920000000001</v>
      </c>
      <c r="K1125" s="29"/>
    </row>
    <row r="1126" spans="1:27" x14ac:dyDescent="0.45">
      <c r="B1126" t="s">
        <v>840</v>
      </c>
      <c r="C1126" t="s">
        <v>524</v>
      </c>
      <c r="D1126" s="32" t="s">
        <v>841</v>
      </c>
      <c r="E1126" s="3">
        <v>1.097</v>
      </c>
      <c r="F1126" s="32" t="s">
        <v>526</v>
      </c>
      <c r="G1126" t="s">
        <v>527</v>
      </c>
      <c r="H1126" s="27">
        <v>21.72</v>
      </c>
      <c r="I1126" t="s">
        <v>528</v>
      </c>
      <c r="J1126" s="28">
        <f>ROUND(E1126/I1123* H1126,5)</f>
        <v>23.826840000000001</v>
      </c>
      <c r="K1126" s="29"/>
    </row>
    <row r="1127" spans="1:27" x14ac:dyDescent="0.45">
      <c r="D1127" s="2" t="s">
        <v>529</v>
      </c>
      <c r="E1127" s="1"/>
      <c r="F1127" s="32"/>
      <c r="H1127" s="29"/>
      <c r="K1127" s="27">
        <f>SUM(J1125:J1126)</f>
        <v>46.766760000000005</v>
      </c>
    </row>
    <row r="1128" spans="1:27" x14ac:dyDescent="0.45">
      <c r="B1128" s="18" t="s">
        <v>534</v>
      </c>
      <c r="D1128" s="32"/>
      <c r="E1128" s="1"/>
      <c r="F1128" s="32"/>
      <c r="H1128" s="29"/>
      <c r="K1128" s="29"/>
    </row>
    <row r="1129" spans="1:27" ht="85.5" x14ac:dyDescent="0.45">
      <c r="B1129" t="s">
        <v>1013</v>
      </c>
      <c r="C1129" t="s">
        <v>28</v>
      </c>
      <c r="D1129" s="32" t="s">
        <v>338</v>
      </c>
      <c r="E1129" s="3">
        <v>1</v>
      </c>
      <c r="F1129" s="32"/>
      <c r="G1129" t="s">
        <v>527</v>
      </c>
      <c r="H1129" s="27">
        <v>81.59</v>
      </c>
      <c r="I1129" t="s">
        <v>528</v>
      </c>
      <c r="J1129" s="28">
        <f>ROUND(E1129* H1129,5)</f>
        <v>81.59</v>
      </c>
      <c r="K1129" s="29"/>
    </row>
    <row r="1130" spans="1:27" x14ac:dyDescent="0.45">
      <c r="D1130" s="2" t="s">
        <v>542</v>
      </c>
      <c r="E1130" s="1"/>
      <c r="F1130" s="32"/>
      <c r="H1130" s="29"/>
      <c r="K1130" s="27">
        <f>SUM(J1129:J1129)</f>
        <v>81.59</v>
      </c>
    </row>
    <row r="1131" spans="1:27" x14ac:dyDescent="0.45">
      <c r="D1131" s="2" t="s">
        <v>543</v>
      </c>
      <c r="E1131" s="1"/>
      <c r="F1131" s="32"/>
      <c r="H1131" s="29"/>
      <c r="K1131" s="31">
        <f>SUM(J1124:J1130)</f>
        <v>128.35676000000001</v>
      </c>
    </row>
    <row r="1132" spans="1:27" x14ac:dyDescent="0.45">
      <c r="D1132" s="2" t="s">
        <v>546</v>
      </c>
      <c r="E1132" s="1"/>
      <c r="F1132" s="32"/>
      <c r="H1132" s="29"/>
      <c r="K1132" s="31">
        <f>SUM(K1131:K1131)</f>
        <v>128.35676000000001</v>
      </c>
    </row>
    <row r="1133" spans="1:27" x14ac:dyDescent="0.45">
      <c r="D1133" s="32"/>
      <c r="E1133" s="32"/>
      <c r="F1133" s="32"/>
    </row>
    <row r="1134" spans="1:27" ht="45" customHeight="1" x14ac:dyDescent="0.45">
      <c r="A1134" s="22" t="s">
        <v>1015</v>
      </c>
      <c r="B1134" s="22">
        <v>1020110</v>
      </c>
      <c r="C1134" s="23" t="s">
        <v>319</v>
      </c>
      <c r="D1134" s="52" t="s">
        <v>339</v>
      </c>
      <c r="E1134" s="56"/>
      <c r="F1134" s="56"/>
      <c r="G1134" s="23"/>
      <c r="H1134" s="24" t="s">
        <v>521</v>
      </c>
      <c r="I1134" s="54">
        <v>1</v>
      </c>
      <c r="J1134" s="55"/>
      <c r="K1134" s="25">
        <f>ROUND(K1143,2)</f>
        <v>238.68</v>
      </c>
      <c r="L1134" s="23"/>
      <c r="M1134" s="23"/>
      <c r="N1134" s="23"/>
      <c r="O1134" s="23"/>
      <c r="P1134" s="23"/>
      <c r="Q1134" s="23"/>
      <c r="R1134" s="23"/>
      <c r="S1134" s="23"/>
      <c r="T1134" s="23"/>
      <c r="U1134" s="23"/>
      <c r="V1134" s="23"/>
      <c r="W1134" s="23"/>
      <c r="X1134" s="23"/>
      <c r="Y1134" s="23"/>
      <c r="Z1134" s="23"/>
      <c r="AA1134" s="23"/>
    </row>
    <row r="1135" spans="1:27" x14ac:dyDescent="0.45">
      <c r="B1135" s="18" t="s">
        <v>522</v>
      </c>
      <c r="D1135" s="32"/>
      <c r="E1135" s="32"/>
      <c r="F1135" s="32"/>
    </row>
    <row r="1136" spans="1:27" x14ac:dyDescent="0.45">
      <c r="B1136" t="s">
        <v>673</v>
      </c>
      <c r="C1136" t="s">
        <v>524</v>
      </c>
      <c r="D1136" s="32" t="s">
        <v>674</v>
      </c>
      <c r="E1136" s="3">
        <v>0.8</v>
      </c>
      <c r="F1136" s="32" t="s">
        <v>526</v>
      </c>
      <c r="G1136" t="s">
        <v>527</v>
      </c>
      <c r="H1136" s="27">
        <v>25.3</v>
      </c>
      <c r="I1136" t="s">
        <v>528</v>
      </c>
      <c r="J1136" s="28">
        <f>ROUND(E1136/I1134* H1136,5)</f>
        <v>20.239999999999998</v>
      </c>
      <c r="K1136" s="29"/>
    </row>
    <row r="1137" spans="1:27" x14ac:dyDescent="0.45">
      <c r="B1137" t="s">
        <v>675</v>
      </c>
      <c r="C1137" t="s">
        <v>524</v>
      </c>
      <c r="D1137" s="32" t="s">
        <v>676</v>
      </c>
      <c r="E1137" s="3">
        <v>0.8</v>
      </c>
      <c r="F1137" s="32" t="s">
        <v>526</v>
      </c>
      <c r="G1137" t="s">
        <v>527</v>
      </c>
      <c r="H1137" s="27">
        <v>21.75</v>
      </c>
      <c r="I1137" t="s">
        <v>528</v>
      </c>
      <c r="J1137" s="28">
        <f>ROUND(E1137/I1134* H1137,5)</f>
        <v>17.399999999999999</v>
      </c>
      <c r="K1137" s="29"/>
    </row>
    <row r="1138" spans="1:27" x14ac:dyDescent="0.45">
      <c r="D1138" s="2" t="s">
        <v>529</v>
      </c>
      <c r="E1138" s="1"/>
      <c r="F1138" s="32"/>
      <c r="H1138" s="29"/>
      <c r="K1138" s="27">
        <f>SUM(J1136:J1137)</f>
        <v>37.64</v>
      </c>
    </row>
    <row r="1139" spans="1:27" x14ac:dyDescent="0.45">
      <c r="B1139" s="18" t="s">
        <v>534</v>
      </c>
      <c r="D1139" s="32"/>
      <c r="E1139" s="1"/>
      <c r="F1139" s="32"/>
      <c r="H1139" s="29"/>
      <c r="K1139" s="29"/>
    </row>
    <row r="1140" spans="1:27" ht="57" x14ac:dyDescent="0.45">
      <c r="B1140" t="s">
        <v>1016</v>
      </c>
      <c r="C1140" t="s">
        <v>28</v>
      </c>
      <c r="D1140" s="32" t="s">
        <v>339</v>
      </c>
      <c r="E1140" s="3">
        <v>1</v>
      </c>
      <c r="F1140" s="32"/>
      <c r="G1140" t="s">
        <v>527</v>
      </c>
      <c r="H1140" s="27">
        <v>201.04</v>
      </c>
      <c r="I1140" t="s">
        <v>528</v>
      </c>
      <c r="J1140" s="28">
        <f>ROUND(E1140* H1140,5)</f>
        <v>201.04</v>
      </c>
      <c r="K1140" s="29"/>
    </row>
    <row r="1141" spans="1:27" x14ac:dyDescent="0.45">
      <c r="D1141" s="2" t="s">
        <v>542</v>
      </c>
      <c r="E1141" s="1"/>
      <c r="F1141" s="32"/>
      <c r="H1141" s="29"/>
      <c r="K1141" s="27">
        <f>SUM(J1140:J1140)</f>
        <v>201.04</v>
      </c>
    </row>
    <row r="1142" spans="1:27" x14ac:dyDescent="0.45">
      <c r="D1142" s="2" t="s">
        <v>543</v>
      </c>
      <c r="E1142" s="1"/>
      <c r="F1142" s="32"/>
      <c r="H1142" s="29"/>
      <c r="K1142" s="31">
        <f>SUM(J1135:J1141)</f>
        <v>238.68</v>
      </c>
    </row>
    <row r="1143" spans="1:27" x14ac:dyDescent="0.45">
      <c r="D1143" s="2" t="s">
        <v>546</v>
      </c>
      <c r="E1143" s="1"/>
      <c r="F1143" s="32"/>
      <c r="H1143" s="29"/>
      <c r="K1143" s="31">
        <f>SUM(K1142:K1142)</f>
        <v>238.68</v>
      </c>
    </row>
    <row r="1144" spans="1:27" x14ac:dyDescent="0.45">
      <c r="D1144" s="32"/>
      <c r="E1144" s="32"/>
      <c r="F1144" s="32"/>
    </row>
    <row r="1145" spans="1:27" ht="45" customHeight="1" x14ac:dyDescent="0.45">
      <c r="A1145" s="22" t="s">
        <v>1017</v>
      </c>
      <c r="B1145" s="22">
        <v>1020111</v>
      </c>
      <c r="C1145" s="23" t="s">
        <v>319</v>
      </c>
      <c r="D1145" s="52" t="s">
        <v>340</v>
      </c>
      <c r="E1145" s="56"/>
      <c r="F1145" s="56"/>
      <c r="G1145" s="23"/>
      <c r="H1145" s="24" t="s">
        <v>521</v>
      </c>
      <c r="I1145" s="54">
        <v>1</v>
      </c>
      <c r="J1145" s="55"/>
      <c r="K1145" s="25">
        <f>ROUND(K1154,2)</f>
        <v>40.299999999999997</v>
      </c>
      <c r="L1145" s="23"/>
      <c r="M1145" s="23"/>
      <c r="N1145" s="23"/>
      <c r="O1145" s="23"/>
      <c r="P1145" s="23"/>
      <c r="Q1145" s="23"/>
      <c r="R1145" s="23"/>
      <c r="S1145" s="23"/>
      <c r="T1145" s="23"/>
      <c r="U1145" s="23"/>
      <c r="V1145" s="23"/>
      <c r="W1145" s="23"/>
      <c r="X1145" s="23"/>
      <c r="Y1145" s="23"/>
      <c r="Z1145" s="23"/>
      <c r="AA1145" s="23"/>
    </row>
    <row r="1146" spans="1:27" x14ac:dyDescent="0.45">
      <c r="B1146" s="18" t="s">
        <v>522</v>
      </c>
      <c r="D1146" s="32"/>
      <c r="E1146" s="32"/>
      <c r="F1146" s="32"/>
    </row>
    <row r="1147" spans="1:27" x14ac:dyDescent="0.45">
      <c r="B1147" t="s">
        <v>673</v>
      </c>
      <c r="C1147" t="s">
        <v>524</v>
      </c>
      <c r="D1147" s="32" t="s">
        <v>674</v>
      </c>
      <c r="E1147" s="3">
        <v>0.18</v>
      </c>
      <c r="F1147" s="32" t="s">
        <v>526</v>
      </c>
      <c r="G1147" t="s">
        <v>527</v>
      </c>
      <c r="H1147" s="27">
        <v>25.3</v>
      </c>
      <c r="I1147" t="s">
        <v>528</v>
      </c>
      <c r="J1147" s="28">
        <f>ROUND(E1147/I1145* H1147,5)</f>
        <v>4.5540000000000003</v>
      </c>
      <c r="K1147" s="29"/>
    </row>
    <row r="1148" spans="1:27" x14ac:dyDescent="0.45">
      <c r="B1148" t="s">
        <v>675</v>
      </c>
      <c r="C1148" t="s">
        <v>524</v>
      </c>
      <c r="D1148" s="32" t="s">
        <v>676</v>
      </c>
      <c r="E1148" s="3">
        <v>0.18</v>
      </c>
      <c r="F1148" s="32" t="s">
        <v>526</v>
      </c>
      <c r="G1148" t="s">
        <v>527</v>
      </c>
      <c r="H1148" s="27">
        <v>21.75</v>
      </c>
      <c r="I1148" t="s">
        <v>528</v>
      </c>
      <c r="J1148" s="28">
        <f>ROUND(E1148/I1145* H1148,5)</f>
        <v>3.915</v>
      </c>
      <c r="K1148" s="29"/>
    </row>
    <row r="1149" spans="1:27" x14ac:dyDescent="0.45">
      <c r="D1149" s="2" t="s">
        <v>529</v>
      </c>
      <c r="E1149" s="1"/>
      <c r="F1149" s="32"/>
      <c r="H1149" s="29"/>
      <c r="K1149" s="27">
        <f>SUM(J1147:J1148)</f>
        <v>8.4690000000000012</v>
      </c>
    </row>
    <row r="1150" spans="1:27" x14ac:dyDescent="0.45">
      <c r="B1150" s="18" t="s">
        <v>534</v>
      </c>
      <c r="D1150" s="32"/>
      <c r="E1150" s="1"/>
      <c r="F1150" s="32"/>
      <c r="H1150" s="29"/>
      <c r="K1150" s="29"/>
    </row>
    <row r="1151" spans="1:27" ht="28.5" x14ac:dyDescent="0.45">
      <c r="B1151" t="s">
        <v>1018</v>
      </c>
      <c r="C1151" t="s">
        <v>28</v>
      </c>
      <c r="D1151" s="32" t="s">
        <v>1019</v>
      </c>
      <c r="E1151" s="3">
        <v>1</v>
      </c>
      <c r="F1151" s="32"/>
      <c r="G1151" t="s">
        <v>527</v>
      </c>
      <c r="H1151" s="27">
        <v>31.83</v>
      </c>
      <c r="I1151" t="s">
        <v>528</v>
      </c>
      <c r="J1151" s="28">
        <f>ROUND(E1151* H1151,5)</f>
        <v>31.83</v>
      </c>
      <c r="K1151" s="29"/>
    </row>
    <row r="1152" spans="1:27" x14ac:dyDescent="0.45">
      <c r="D1152" s="2" t="s">
        <v>542</v>
      </c>
      <c r="E1152" s="1"/>
      <c r="F1152" s="32"/>
      <c r="H1152" s="29"/>
      <c r="K1152" s="27">
        <f>SUM(J1151:J1151)</f>
        <v>31.83</v>
      </c>
    </row>
    <row r="1153" spans="1:27" x14ac:dyDescent="0.45">
      <c r="D1153" s="2" t="s">
        <v>543</v>
      </c>
      <c r="E1153" s="1"/>
      <c r="F1153" s="32"/>
      <c r="H1153" s="29"/>
      <c r="K1153" s="31">
        <f>SUM(J1146:J1152)</f>
        <v>40.298999999999999</v>
      </c>
    </row>
    <row r="1154" spans="1:27" x14ac:dyDescent="0.45">
      <c r="D1154" s="2" t="s">
        <v>546</v>
      </c>
      <c r="E1154" s="1"/>
      <c r="F1154" s="32"/>
      <c r="H1154" s="29"/>
      <c r="K1154" s="31">
        <f>SUM(K1153:K1153)</f>
        <v>40.298999999999999</v>
      </c>
    </row>
    <row r="1155" spans="1:27" x14ac:dyDescent="0.45">
      <c r="D1155" s="32"/>
      <c r="E1155" s="32"/>
      <c r="F1155" s="32"/>
    </row>
    <row r="1156" spans="1:27" ht="45" customHeight="1" x14ac:dyDescent="0.45">
      <c r="A1156" s="22" t="s">
        <v>1020</v>
      </c>
      <c r="B1156" s="22">
        <v>1020112</v>
      </c>
      <c r="C1156" s="23" t="s">
        <v>319</v>
      </c>
      <c r="D1156" s="52" t="s">
        <v>341</v>
      </c>
      <c r="E1156" s="56"/>
      <c r="F1156" s="56"/>
      <c r="G1156" s="23"/>
      <c r="H1156" s="24" t="s">
        <v>521</v>
      </c>
      <c r="I1156" s="54">
        <v>1</v>
      </c>
      <c r="J1156" s="55"/>
      <c r="K1156" s="25">
        <f>ROUND(K1165,2)</f>
        <v>44.06</v>
      </c>
      <c r="L1156" s="23"/>
      <c r="M1156" s="23"/>
      <c r="N1156" s="23"/>
      <c r="O1156" s="23"/>
      <c r="P1156" s="23"/>
      <c r="Q1156" s="23"/>
      <c r="R1156" s="23"/>
      <c r="S1156" s="23"/>
      <c r="T1156" s="23"/>
      <c r="U1156" s="23"/>
      <c r="V1156" s="23"/>
      <c r="W1156" s="23"/>
      <c r="X1156" s="23"/>
      <c r="Y1156" s="23"/>
      <c r="Z1156" s="23"/>
      <c r="AA1156" s="23"/>
    </row>
    <row r="1157" spans="1:27" x14ac:dyDescent="0.45">
      <c r="B1157" s="18" t="s">
        <v>522</v>
      </c>
      <c r="D1157" s="32"/>
      <c r="E1157" s="32"/>
      <c r="F1157" s="32"/>
    </row>
    <row r="1158" spans="1:27" x14ac:dyDescent="0.45">
      <c r="B1158" t="s">
        <v>675</v>
      </c>
      <c r="C1158" t="s">
        <v>524</v>
      </c>
      <c r="D1158" s="32" t="s">
        <v>676</v>
      </c>
      <c r="E1158" s="3">
        <v>0.18</v>
      </c>
      <c r="F1158" s="32" t="s">
        <v>526</v>
      </c>
      <c r="G1158" t="s">
        <v>527</v>
      </c>
      <c r="H1158" s="27">
        <v>21.75</v>
      </c>
      <c r="I1158" t="s">
        <v>528</v>
      </c>
      <c r="J1158" s="28">
        <f>ROUND(E1158/I1156* H1158,5)</f>
        <v>3.915</v>
      </c>
      <c r="K1158" s="29"/>
    </row>
    <row r="1159" spans="1:27" x14ac:dyDescent="0.45">
      <c r="B1159" t="s">
        <v>673</v>
      </c>
      <c r="C1159" t="s">
        <v>524</v>
      </c>
      <c r="D1159" s="32" t="s">
        <v>674</v>
      </c>
      <c r="E1159" s="3">
        <v>0.18</v>
      </c>
      <c r="F1159" s="32" t="s">
        <v>526</v>
      </c>
      <c r="G1159" t="s">
        <v>527</v>
      </c>
      <c r="H1159" s="27">
        <v>25.3</v>
      </c>
      <c r="I1159" t="s">
        <v>528</v>
      </c>
      <c r="J1159" s="28">
        <f>ROUND(E1159/I1156* H1159,5)</f>
        <v>4.5540000000000003</v>
      </c>
      <c r="K1159" s="29"/>
    </row>
    <row r="1160" spans="1:27" x14ac:dyDescent="0.45">
      <c r="D1160" s="2" t="s">
        <v>529</v>
      </c>
      <c r="E1160" s="1"/>
      <c r="F1160" s="32"/>
      <c r="H1160" s="29"/>
      <c r="K1160" s="27">
        <f>SUM(J1158:J1159)</f>
        <v>8.4690000000000012</v>
      </c>
    </row>
    <row r="1161" spans="1:27" x14ac:dyDescent="0.45">
      <c r="B1161" s="18" t="s">
        <v>534</v>
      </c>
      <c r="D1161" s="32"/>
      <c r="E1161" s="1"/>
      <c r="F1161" s="32"/>
      <c r="H1161" s="29"/>
      <c r="K1161" s="29"/>
    </row>
    <row r="1162" spans="1:27" ht="28.5" x14ac:dyDescent="0.45">
      <c r="B1162" t="s">
        <v>1021</v>
      </c>
      <c r="C1162" t="s">
        <v>28</v>
      </c>
      <c r="D1162" s="32" t="s">
        <v>1022</v>
      </c>
      <c r="E1162" s="3">
        <v>1</v>
      </c>
      <c r="F1162" s="32"/>
      <c r="G1162" t="s">
        <v>527</v>
      </c>
      <c r="H1162" s="27">
        <v>35.590000000000003</v>
      </c>
      <c r="I1162" t="s">
        <v>528</v>
      </c>
      <c r="J1162" s="28">
        <f>ROUND(E1162* H1162,5)</f>
        <v>35.590000000000003</v>
      </c>
      <c r="K1162" s="29"/>
    </row>
    <row r="1163" spans="1:27" x14ac:dyDescent="0.45">
      <c r="D1163" s="2" t="s">
        <v>542</v>
      </c>
      <c r="E1163" s="1"/>
      <c r="F1163" s="32"/>
      <c r="H1163" s="29"/>
      <c r="K1163" s="27">
        <f>SUM(J1162:J1162)</f>
        <v>35.590000000000003</v>
      </c>
    </row>
    <row r="1164" spans="1:27" x14ac:dyDescent="0.45">
      <c r="D1164" s="2" t="s">
        <v>543</v>
      </c>
      <c r="E1164" s="1"/>
      <c r="F1164" s="32"/>
      <c r="H1164" s="29"/>
      <c r="K1164" s="31">
        <f>SUM(J1157:J1163)</f>
        <v>44.059000000000005</v>
      </c>
    </row>
    <row r="1165" spans="1:27" x14ac:dyDescent="0.45">
      <c r="D1165" s="2" t="s">
        <v>546</v>
      </c>
      <c r="E1165" s="1"/>
      <c r="F1165" s="32"/>
      <c r="H1165" s="29"/>
      <c r="K1165" s="31">
        <f>SUM(K1164:K1164)</f>
        <v>44.059000000000005</v>
      </c>
    </row>
    <row r="1166" spans="1:27" x14ac:dyDescent="0.45">
      <c r="D1166" s="32"/>
      <c r="E1166" s="32"/>
      <c r="F1166" s="32"/>
    </row>
    <row r="1167" spans="1:27" ht="45" customHeight="1" x14ac:dyDescent="0.45">
      <c r="A1167" s="22" t="s">
        <v>1023</v>
      </c>
      <c r="B1167" s="22">
        <v>1020113</v>
      </c>
      <c r="C1167" s="23" t="s">
        <v>319</v>
      </c>
      <c r="D1167" s="52" t="s">
        <v>342</v>
      </c>
      <c r="E1167" s="56"/>
      <c r="F1167" s="56"/>
      <c r="G1167" s="23"/>
      <c r="H1167" s="24" t="s">
        <v>521</v>
      </c>
      <c r="I1167" s="54">
        <v>1</v>
      </c>
      <c r="J1167" s="55"/>
      <c r="K1167" s="25">
        <f>ROUND(K1176,2)</f>
        <v>105.83</v>
      </c>
      <c r="L1167" s="23"/>
      <c r="M1167" s="23"/>
      <c r="N1167" s="23"/>
      <c r="O1167" s="23"/>
      <c r="P1167" s="23"/>
      <c r="Q1167" s="23"/>
      <c r="R1167" s="23"/>
      <c r="S1167" s="23"/>
      <c r="T1167" s="23"/>
      <c r="U1167" s="23"/>
      <c r="V1167" s="23"/>
      <c r="W1167" s="23"/>
      <c r="X1167" s="23"/>
      <c r="Y1167" s="23"/>
      <c r="Z1167" s="23"/>
      <c r="AA1167" s="23"/>
    </row>
    <row r="1168" spans="1:27" x14ac:dyDescent="0.45">
      <c r="B1168" s="18" t="s">
        <v>522</v>
      </c>
      <c r="D1168" s="32"/>
      <c r="E1168" s="32"/>
      <c r="F1168" s="32"/>
    </row>
    <row r="1169" spans="1:27" x14ac:dyDescent="0.45">
      <c r="B1169" t="s">
        <v>675</v>
      </c>
      <c r="C1169" t="s">
        <v>524</v>
      </c>
      <c r="D1169" s="32" t="s">
        <v>676</v>
      </c>
      <c r="E1169" s="3">
        <v>0.66</v>
      </c>
      <c r="F1169" s="32" t="s">
        <v>526</v>
      </c>
      <c r="G1169" t="s">
        <v>527</v>
      </c>
      <c r="H1169" s="27">
        <v>21.75</v>
      </c>
      <c r="I1169" t="s">
        <v>528</v>
      </c>
      <c r="J1169" s="28">
        <f>ROUND(E1169/I1167* H1169,5)</f>
        <v>14.355</v>
      </c>
      <c r="K1169" s="29"/>
    </row>
    <row r="1170" spans="1:27" x14ac:dyDescent="0.45">
      <c r="B1170" t="s">
        <v>673</v>
      </c>
      <c r="C1170" t="s">
        <v>524</v>
      </c>
      <c r="D1170" s="32" t="s">
        <v>674</v>
      </c>
      <c r="E1170" s="3">
        <v>0.66</v>
      </c>
      <c r="F1170" s="32" t="s">
        <v>526</v>
      </c>
      <c r="G1170" t="s">
        <v>527</v>
      </c>
      <c r="H1170" s="27">
        <v>25.3</v>
      </c>
      <c r="I1170" t="s">
        <v>528</v>
      </c>
      <c r="J1170" s="28">
        <f>ROUND(E1170/I1167* H1170,5)</f>
        <v>16.698</v>
      </c>
      <c r="K1170" s="29"/>
    </row>
    <row r="1171" spans="1:27" x14ac:dyDescent="0.45">
      <c r="D1171" s="2" t="s">
        <v>529</v>
      </c>
      <c r="E1171" s="1"/>
      <c r="F1171" s="32"/>
      <c r="H1171" s="29"/>
      <c r="K1171" s="27">
        <f>SUM(J1169:J1170)</f>
        <v>31.053000000000001</v>
      </c>
    </row>
    <row r="1172" spans="1:27" x14ac:dyDescent="0.45">
      <c r="B1172" s="18" t="s">
        <v>534</v>
      </c>
      <c r="D1172" s="32"/>
      <c r="E1172" s="1"/>
      <c r="F1172" s="32"/>
      <c r="H1172" s="29"/>
      <c r="K1172" s="29"/>
    </row>
    <row r="1173" spans="1:27" ht="42.75" x14ac:dyDescent="0.45">
      <c r="B1173" t="s">
        <v>1024</v>
      </c>
      <c r="C1173" t="s">
        <v>28</v>
      </c>
      <c r="D1173" s="32" t="s">
        <v>1025</v>
      </c>
      <c r="E1173" s="3">
        <v>1</v>
      </c>
      <c r="F1173" s="32"/>
      <c r="G1173" t="s">
        <v>527</v>
      </c>
      <c r="H1173" s="27">
        <v>74.78</v>
      </c>
      <c r="I1173" t="s">
        <v>528</v>
      </c>
      <c r="J1173" s="28">
        <f>ROUND(E1173* H1173,5)</f>
        <v>74.78</v>
      </c>
      <c r="K1173" s="29"/>
    </row>
    <row r="1174" spans="1:27" x14ac:dyDescent="0.45">
      <c r="D1174" s="2" t="s">
        <v>542</v>
      </c>
      <c r="E1174" s="1"/>
      <c r="F1174" s="32"/>
      <c r="H1174" s="29"/>
      <c r="K1174" s="27">
        <f>SUM(J1173:J1173)</f>
        <v>74.78</v>
      </c>
    </row>
    <row r="1175" spans="1:27" x14ac:dyDescent="0.45">
      <c r="D1175" s="2" t="s">
        <v>543</v>
      </c>
      <c r="E1175" s="1"/>
      <c r="F1175" s="32"/>
      <c r="H1175" s="29"/>
      <c r="K1175" s="31">
        <f>SUM(J1168:J1174)</f>
        <v>105.833</v>
      </c>
    </row>
    <row r="1176" spans="1:27" x14ac:dyDescent="0.45">
      <c r="D1176" s="2" t="s">
        <v>546</v>
      </c>
      <c r="E1176" s="1"/>
      <c r="F1176" s="32"/>
      <c r="H1176" s="29"/>
      <c r="K1176" s="31">
        <f>SUM(K1175:K1175)</f>
        <v>105.833</v>
      </c>
    </row>
    <row r="1177" spans="1:27" x14ac:dyDescent="0.45">
      <c r="D1177" s="32"/>
      <c r="E1177" s="32"/>
      <c r="F1177" s="32"/>
    </row>
    <row r="1178" spans="1:27" ht="45" customHeight="1" x14ac:dyDescent="0.45">
      <c r="A1178" s="22" t="s">
        <v>1026</v>
      </c>
      <c r="B1178" s="22">
        <v>1020114</v>
      </c>
      <c r="C1178" s="23" t="s">
        <v>319</v>
      </c>
      <c r="D1178" s="52" t="s">
        <v>343</v>
      </c>
      <c r="E1178" s="56"/>
      <c r="F1178" s="56"/>
      <c r="G1178" s="23"/>
      <c r="H1178" s="24" t="s">
        <v>521</v>
      </c>
      <c r="I1178" s="54">
        <v>1</v>
      </c>
      <c r="J1178" s="55"/>
      <c r="K1178" s="25">
        <f>ROUND(K1187,2)</f>
        <v>86.49</v>
      </c>
      <c r="L1178" s="23"/>
      <c r="M1178" s="23"/>
      <c r="N1178" s="23"/>
      <c r="O1178" s="23"/>
      <c r="P1178" s="23"/>
      <c r="Q1178" s="23"/>
      <c r="R1178" s="23"/>
      <c r="S1178" s="23"/>
      <c r="T1178" s="23"/>
      <c r="U1178" s="23"/>
      <c r="V1178" s="23"/>
      <c r="W1178" s="23"/>
      <c r="X1178" s="23"/>
      <c r="Y1178" s="23"/>
      <c r="Z1178" s="23"/>
      <c r="AA1178" s="23"/>
    </row>
    <row r="1179" spans="1:27" x14ac:dyDescent="0.45">
      <c r="B1179" s="18" t="s">
        <v>522</v>
      </c>
      <c r="D1179" s="32"/>
      <c r="E1179" s="32"/>
      <c r="F1179" s="32"/>
    </row>
    <row r="1180" spans="1:27" x14ac:dyDescent="0.45">
      <c r="B1180" t="s">
        <v>675</v>
      </c>
      <c r="C1180" t="s">
        <v>524</v>
      </c>
      <c r="D1180" s="32" t="s">
        <v>676</v>
      </c>
      <c r="E1180" s="3">
        <v>0.4</v>
      </c>
      <c r="F1180" s="32" t="s">
        <v>526</v>
      </c>
      <c r="G1180" t="s">
        <v>527</v>
      </c>
      <c r="H1180" s="27">
        <v>21.75</v>
      </c>
      <c r="I1180" t="s">
        <v>528</v>
      </c>
      <c r="J1180" s="28">
        <f>ROUND(E1180/I1178* H1180,5)</f>
        <v>8.6999999999999993</v>
      </c>
      <c r="K1180" s="29"/>
    </row>
    <row r="1181" spans="1:27" x14ac:dyDescent="0.45">
      <c r="B1181" t="s">
        <v>673</v>
      </c>
      <c r="C1181" t="s">
        <v>524</v>
      </c>
      <c r="D1181" s="32" t="s">
        <v>674</v>
      </c>
      <c r="E1181" s="3">
        <v>0.4</v>
      </c>
      <c r="F1181" s="32" t="s">
        <v>526</v>
      </c>
      <c r="G1181" t="s">
        <v>527</v>
      </c>
      <c r="H1181" s="27">
        <v>25.3</v>
      </c>
      <c r="I1181" t="s">
        <v>528</v>
      </c>
      <c r="J1181" s="28">
        <f>ROUND(E1181/I1178* H1181,5)</f>
        <v>10.119999999999999</v>
      </c>
      <c r="K1181" s="29"/>
    </row>
    <row r="1182" spans="1:27" x14ac:dyDescent="0.45">
      <c r="D1182" s="2" t="s">
        <v>529</v>
      </c>
      <c r="E1182" s="1"/>
      <c r="F1182" s="32"/>
      <c r="H1182" s="29"/>
      <c r="K1182" s="27">
        <f>SUM(J1180:J1181)</f>
        <v>18.82</v>
      </c>
    </row>
    <row r="1183" spans="1:27" x14ac:dyDescent="0.45">
      <c r="B1183" s="18" t="s">
        <v>534</v>
      </c>
      <c r="D1183" s="32"/>
      <c r="E1183" s="1"/>
      <c r="F1183" s="32"/>
      <c r="H1183" s="29"/>
      <c r="K1183" s="29"/>
    </row>
    <row r="1184" spans="1:27" ht="28.5" x14ac:dyDescent="0.45">
      <c r="B1184" t="s">
        <v>1027</v>
      </c>
      <c r="C1184" t="s">
        <v>28</v>
      </c>
      <c r="D1184" s="32" t="s">
        <v>1028</v>
      </c>
      <c r="E1184" s="3">
        <v>1</v>
      </c>
      <c r="F1184" s="32"/>
      <c r="G1184" t="s">
        <v>527</v>
      </c>
      <c r="H1184" s="27">
        <v>67.67</v>
      </c>
      <c r="I1184" t="s">
        <v>528</v>
      </c>
      <c r="J1184" s="28">
        <f>ROUND(E1184* H1184,5)</f>
        <v>67.67</v>
      </c>
      <c r="K1184" s="29"/>
    </row>
    <row r="1185" spans="1:27" x14ac:dyDescent="0.45">
      <c r="D1185" s="2" t="s">
        <v>542</v>
      </c>
      <c r="E1185" s="1"/>
      <c r="F1185" s="32"/>
      <c r="H1185" s="29"/>
      <c r="K1185" s="27">
        <f>SUM(J1184:J1184)</f>
        <v>67.67</v>
      </c>
    </row>
    <row r="1186" spans="1:27" x14ac:dyDescent="0.45">
      <c r="D1186" s="2" t="s">
        <v>543</v>
      </c>
      <c r="E1186" s="1"/>
      <c r="F1186" s="32"/>
      <c r="H1186" s="29"/>
      <c r="K1186" s="31">
        <f>SUM(J1179:J1185)</f>
        <v>86.490000000000009</v>
      </c>
    </row>
    <row r="1187" spans="1:27" x14ac:dyDescent="0.45">
      <c r="D1187" s="2" t="s">
        <v>546</v>
      </c>
      <c r="E1187" s="1"/>
      <c r="F1187" s="32"/>
      <c r="H1187" s="29"/>
      <c r="K1187" s="31">
        <f>SUM(K1186:K1186)</f>
        <v>86.490000000000009</v>
      </c>
    </row>
    <row r="1188" spans="1:27" x14ac:dyDescent="0.45">
      <c r="D1188" s="32"/>
      <c r="E1188" s="32"/>
      <c r="F1188" s="32"/>
    </row>
    <row r="1189" spans="1:27" ht="45" customHeight="1" x14ac:dyDescent="0.45">
      <c r="A1189" s="22" t="s">
        <v>1029</v>
      </c>
      <c r="B1189" s="22">
        <v>1020115</v>
      </c>
      <c r="C1189" s="23" t="s">
        <v>319</v>
      </c>
      <c r="D1189" s="52" t="s">
        <v>344</v>
      </c>
      <c r="E1189" s="56"/>
      <c r="F1189" s="56"/>
      <c r="G1189" s="23"/>
      <c r="H1189" s="24" t="s">
        <v>521</v>
      </c>
      <c r="I1189" s="54">
        <v>1</v>
      </c>
      <c r="J1189" s="55"/>
      <c r="K1189" s="25">
        <f>ROUND(K1198,2)</f>
        <v>147.37</v>
      </c>
      <c r="L1189" s="23"/>
      <c r="M1189" s="23"/>
      <c r="N1189" s="23"/>
      <c r="O1189" s="23"/>
      <c r="P1189" s="23"/>
      <c r="Q1189" s="23"/>
      <c r="R1189" s="23"/>
      <c r="S1189" s="23"/>
      <c r="T1189" s="23"/>
      <c r="U1189" s="23"/>
      <c r="V1189" s="23"/>
      <c r="W1189" s="23"/>
      <c r="X1189" s="23"/>
      <c r="Y1189" s="23"/>
      <c r="Z1189" s="23"/>
      <c r="AA1189" s="23"/>
    </row>
    <row r="1190" spans="1:27" x14ac:dyDescent="0.45">
      <c r="B1190" s="18" t="s">
        <v>522</v>
      </c>
      <c r="D1190" s="32"/>
      <c r="E1190" s="32"/>
      <c r="F1190" s="32"/>
    </row>
    <row r="1191" spans="1:27" x14ac:dyDescent="0.45">
      <c r="B1191" t="s">
        <v>673</v>
      </c>
      <c r="C1191" t="s">
        <v>524</v>
      </c>
      <c r="D1191" s="32" t="s">
        <v>674</v>
      </c>
      <c r="E1191" s="3">
        <v>0.8</v>
      </c>
      <c r="F1191" s="32" t="s">
        <v>526</v>
      </c>
      <c r="G1191" t="s">
        <v>527</v>
      </c>
      <c r="H1191" s="27">
        <v>25.3</v>
      </c>
      <c r="I1191" t="s">
        <v>528</v>
      </c>
      <c r="J1191" s="28">
        <f>ROUND(E1191/I1189* H1191,5)</f>
        <v>20.239999999999998</v>
      </c>
      <c r="K1191" s="29"/>
    </row>
    <row r="1192" spans="1:27" x14ac:dyDescent="0.45">
      <c r="B1192" t="s">
        <v>675</v>
      </c>
      <c r="C1192" t="s">
        <v>524</v>
      </c>
      <c r="D1192" s="32" t="s">
        <v>676</v>
      </c>
      <c r="E1192" s="3">
        <v>0.8</v>
      </c>
      <c r="F1192" s="32" t="s">
        <v>526</v>
      </c>
      <c r="G1192" t="s">
        <v>527</v>
      </c>
      <c r="H1192" s="27">
        <v>21.75</v>
      </c>
      <c r="I1192" t="s">
        <v>528</v>
      </c>
      <c r="J1192" s="28">
        <f>ROUND(E1192/I1189* H1192,5)</f>
        <v>17.399999999999999</v>
      </c>
      <c r="K1192" s="29"/>
    </row>
    <row r="1193" spans="1:27" x14ac:dyDescent="0.45">
      <c r="D1193" s="2" t="s">
        <v>529</v>
      </c>
      <c r="E1193" s="1"/>
      <c r="F1193" s="32"/>
      <c r="H1193" s="29"/>
      <c r="K1193" s="27">
        <f>SUM(J1191:J1192)</f>
        <v>37.64</v>
      </c>
    </row>
    <row r="1194" spans="1:27" x14ac:dyDescent="0.45">
      <c r="B1194" s="18" t="s">
        <v>534</v>
      </c>
      <c r="D1194" s="32"/>
      <c r="E1194" s="1"/>
      <c r="F1194" s="32"/>
      <c r="H1194" s="29"/>
      <c r="K1194" s="29"/>
    </row>
    <row r="1195" spans="1:27" ht="85.5" x14ac:dyDescent="0.45">
      <c r="B1195" t="s">
        <v>1030</v>
      </c>
      <c r="C1195" t="s">
        <v>28</v>
      </c>
      <c r="D1195" s="32" t="s">
        <v>344</v>
      </c>
      <c r="E1195" s="3">
        <v>1</v>
      </c>
      <c r="F1195" s="32"/>
      <c r="G1195" t="s">
        <v>527</v>
      </c>
      <c r="H1195" s="27">
        <v>109.73</v>
      </c>
      <c r="I1195" t="s">
        <v>528</v>
      </c>
      <c r="J1195" s="28">
        <f>ROUND(E1195* H1195,5)</f>
        <v>109.73</v>
      </c>
      <c r="K1195" s="29"/>
    </row>
    <row r="1196" spans="1:27" x14ac:dyDescent="0.45">
      <c r="D1196" s="2" t="s">
        <v>542</v>
      </c>
      <c r="E1196" s="1"/>
      <c r="F1196" s="32"/>
      <c r="H1196" s="29"/>
      <c r="K1196" s="27">
        <f>SUM(J1195:J1195)</f>
        <v>109.73</v>
      </c>
    </row>
    <row r="1197" spans="1:27" x14ac:dyDescent="0.45">
      <c r="D1197" s="2" t="s">
        <v>543</v>
      </c>
      <c r="E1197" s="1"/>
      <c r="F1197" s="32"/>
      <c r="H1197" s="29"/>
      <c r="K1197" s="31">
        <f>SUM(J1190:J1196)</f>
        <v>147.37</v>
      </c>
    </row>
    <row r="1198" spans="1:27" x14ac:dyDescent="0.45">
      <c r="D1198" s="2" t="s">
        <v>546</v>
      </c>
      <c r="E1198" s="1"/>
      <c r="F1198" s="32"/>
      <c r="H1198" s="29"/>
      <c r="K1198" s="31">
        <f>SUM(K1197:K1197)</f>
        <v>147.37</v>
      </c>
    </row>
    <row r="1199" spans="1:27" x14ac:dyDescent="0.45">
      <c r="D1199" s="32"/>
      <c r="E1199" s="32"/>
      <c r="F1199" s="32"/>
    </row>
    <row r="1200" spans="1:27" ht="45" customHeight="1" x14ac:dyDescent="0.45">
      <c r="A1200" s="22" t="s">
        <v>1031</v>
      </c>
      <c r="B1200" s="22">
        <v>1020116</v>
      </c>
      <c r="C1200" s="23" t="s">
        <v>319</v>
      </c>
      <c r="D1200" s="52" t="s">
        <v>345</v>
      </c>
      <c r="E1200" s="56"/>
      <c r="F1200" s="56"/>
      <c r="G1200" s="23"/>
      <c r="H1200" s="24" t="s">
        <v>521</v>
      </c>
      <c r="I1200" s="54">
        <v>1</v>
      </c>
      <c r="J1200" s="55"/>
      <c r="K1200" s="25">
        <f>ROUND(K1209,2)</f>
        <v>127.12</v>
      </c>
      <c r="L1200" s="23"/>
      <c r="M1200" s="23"/>
      <c r="N1200" s="23"/>
      <c r="O1200" s="23"/>
      <c r="P1200" s="23"/>
      <c r="Q1200" s="23"/>
      <c r="R1200" s="23"/>
      <c r="S1200" s="23"/>
      <c r="T1200" s="23"/>
      <c r="U1200" s="23"/>
      <c r="V1200" s="23"/>
      <c r="W1200" s="23"/>
      <c r="X1200" s="23"/>
      <c r="Y1200" s="23"/>
      <c r="Z1200" s="23"/>
      <c r="AA1200" s="23"/>
    </row>
    <row r="1201" spans="1:27" x14ac:dyDescent="0.45">
      <c r="B1201" s="18" t="s">
        <v>522</v>
      </c>
      <c r="D1201" s="32"/>
      <c r="E1201" s="32"/>
      <c r="F1201" s="32"/>
    </row>
    <row r="1202" spans="1:27" x14ac:dyDescent="0.45">
      <c r="B1202" t="s">
        <v>673</v>
      </c>
      <c r="C1202" t="s">
        <v>524</v>
      </c>
      <c r="D1202" s="32" t="s">
        <v>674</v>
      </c>
      <c r="E1202" s="3">
        <v>0.8</v>
      </c>
      <c r="F1202" s="32" t="s">
        <v>526</v>
      </c>
      <c r="G1202" t="s">
        <v>527</v>
      </c>
      <c r="H1202" s="27">
        <v>25.3</v>
      </c>
      <c r="I1202" t="s">
        <v>528</v>
      </c>
      <c r="J1202" s="28">
        <f>ROUND(E1202/I1200* H1202,5)</f>
        <v>20.239999999999998</v>
      </c>
      <c r="K1202" s="29"/>
    </row>
    <row r="1203" spans="1:27" x14ac:dyDescent="0.45">
      <c r="B1203" t="s">
        <v>675</v>
      </c>
      <c r="C1203" t="s">
        <v>524</v>
      </c>
      <c r="D1203" s="32" t="s">
        <v>676</v>
      </c>
      <c r="E1203" s="3">
        <v>0.8</v>
      </c>
      <c r="F1203" s="32" t="s">
        <v>526</v>
      </c>
      <c r="G1203" t="s">
        <v>527</v>
      </c>
      <c r="H1203" s="27">
        <v>21.75</v>
      </c>
      <c r="I1203" t="s">
        <v>528</v>
      </c>
      <c r="J1203" s="28">
        <f>ROUND(E1203/I1200* H1203,5)</f>
        <v>17.399999999999999</v>
      </c>
      <c r="K1203" s="29"/>
    </row>
    <row r="1204" spans="1:27" x14ac:dyDescent="0.45">
      <c r="D1204" s="2" t="s">
        <v>529</v>
      </c>
      <c r="E1204" s="1"/>
      <c r="F1204" s="32"/>
      <c r="H1204" s="29"/>
      <c r="K1204" s="27">
        <f>SUM(J1202:J1203)</f>
        <v>37.64</v>
      </c>
    </row>
    <row r="1205" spans="1:27" x14ac:dyDescent="0.45">
      <c r="B1205" s="18" t="s">
        <v>534</v>
      </c>
      <c r="D1205" s="32"/>
      <c r="E1205" s="1"/>
      <c r="F1205" s="32"/>
      <c r="H1205" s="29"/>
      <c r="K1205" s="29"/>
    </row>
    <row r="1206" spans="1:27" ht="28.5" x14ac:dyDescent="0.45">
      <c r="B1206" t="s">
        <v>1032</v>
      </c>
      <c r="C1206" t="s">
        <v>28</v>
      </c>
      <c r="D1206" s="32" t="s">
        <v>1033</v>
      </c>
      <c r="E1206" s="3">
        <v>1</v>
      </c>
      <c r="F1206" s="32"/>
      <c r="G1206" t="s">
        <v>527</v>
      </c>
      <c r="H1206" s="27">
        <v>89.48</v>
      </c>
      <c r="I1206" t="s">
        <v>528</v>
      </c>
      <c r="J1206" s="28">
        <f>ROUND(E1206* H1206,5)</f>
        <v>89.48</v>
      </c>
      <c r="K1206" s="29"/>
    </row>
    <row r="1207" spans="1:27" x14ac:dyDescent="0.45">
      <c r="D1207" s="2" t="s">
        <v>542</v>
      </c>
      <c r="E1207" s="1"/>
      <c r="F1207" s="32"/>
      <c r="H1207" s="29"/>
      <c r="K1207" s="27">
        <f>SUM(J1206:J1206)</f>
        <v>89.48</v>
      </c>
    </row>
    <row r="1208" spans="1:27" x14ac:dyDescent="0.45">
      <c r="D1208" s="2" t="s">
        <v>543</v>
      </c>
      <c r="E1208" s="1"/>
      <c r="F1208" s="32"/>
      <c r="H1208" s="29"/>
      <c r="K1208" s="31">
        <f>SUM(J1201:J1207)</f>
        <v>127.12</v>
      </c>
    </row>
    <row r="1209" spans="1:27" x14ac:dyDescent="0.45">
      <c r="D1209" s="2" t="s">
        <v>546</v>
      </c>
      <c r="E1209" s="1"/>
      <c r="F1209" s="32"/>
      <c r="H1209" s="29"/>
      <c r="K1209" s="31">
        <f>SUM(K1208:K1208)</f>
        <v>127.12</v>
      </c>
    </row>
    <row r="1210" spans="1:27" x14ac:dyDescent="0.45">
      <c r="D1210" s="32"/>
      <c r="E1210" s="32"/>
      <c r="F1210" s="32"/>
    </row>
    <row r="1211" spans="1:27" ht="45" customHeight="1" x14ac:dyDescent="0.45">
      <c r="A1211" s="22" t="s">
        <v>1034</v>
      </c>
      <c r="B1211" s="22">
        <v>1020117</v>
      </c>
      <c r="C1211" s="23" t="s">
        <v>319</v>
      </c>
      <c r="D1211" s="52" t="s">
        <v>346</v>
      </c>
      <c r="E1211" s="56"/>
      <c r="F1211" s="56"/>
      <c r="G1211" s="23"/>
      <c r="H1211" s="24" t="s">
        <v>521</v>
      </c>
      <c r="I1211" s="54">
        <v>1</v>
      </c>
      <c r="J1211" s="55"/>
      <c r="K1211" s="25">
        <f>ROUND(K1220,2)</f>
        <v>186.96</v>
      </c>
      <c r="L1211" s="23"/>
      <c r="M1211" s="23"/>
      <c r="N1211" s="23"/>
      <c r="O1211" s="23"/>
      <c r="P1211" s="23"/>
      <c r="Q1211" s="23"/>
      <c r="R1211" s="23"/>
      <c r="S1211" s="23"/>
      <c r="T1211" s="23"/>
      <c r="U1211" s="23"/>
      <c r="V1211" s="23"/>
      <c r="W1211" s="23"/>
      <c r="X1211" s="23"/>
      <c r="Y1211" s="23"/>
      <c r="Z1211" s="23"/>
      <c r="AA1211" s="23"/>
    </row>
    <row r="1212" spans="1:27" x14ac:dyDescent="0.45">
      <c r="B1212" s="18" t="s">
        <v>522</v>
      </c>
      <c r="D1212" s="32"/>
      <c r="E1212" s="32"/>
      <c r="F1212" s="32"/>
    </row>
    <row r="1213" spans="1:27" x14ac:dyDescent="0.45">
      <c r="B1213" t="s">
        <v>675</v>
      </c>
      <c r="C1213" t="s">
        <v>524</v>
      </c>
      <c r="D1213" s="32" t="s">
        <v>676</v>
      </c>
      <c r="E1213" s="3">
        <v>0.8</v>
      </c>
      <c r="F1213" s="32" t="s">
        <v>526</v>
      </c>
      <c r="G1213" t="s">
        <v>527</v>
      </c>
      <c r="H1213" s="27">
        <v>21.75</v>
      </c>
      <c r="I1213" t="s">
        <v>528</v>
      </c>
      <c r="J1213" s="28">
        <f>ROUND(E1213/I1211* H1213,5)</f>
        <v>17.399999999999999</v>
      </c>
      <c r="K1213" s="29"/>
    </row>
    <row r="1214" spans="1:27" x14ac:dyDescent="0.45">
      <c r="B1214" t="s">
        <v>673</v>
      </c>
      <c r="C1214" t="s">
        <v>524</v>
      </c>
      <c r="D1214" s="32" t="s">
        <v>674</v>
      </c>
      <c r="E1214" s="3">
        <v>0.8</v>
      </c>
      <c r="F1214" s="32" t="s">
        <v>526</v>
      </c>
      <c r="G1214" t="s">
        <v>527</v>
      </c>
      <c r="H1214" s="27">
        <v>25.3</v>
      </c>
      <c r="I1214" t="s">
        <v>528</v>
      </c>
      <c r="J1214" s="28">
        <f>ROUND(E1214/I1211* H1214,5)</f>
        <v>20.239999999999998</v>
      </c>
      <c r="K1214" s="29"/>
    </row>
    <row r="1215" spans="1:27" x14ac:dyDescent="0.45">
      <c r="D1215" s="2" t="s">
        <v>529</v>
      </c>
      <c r="E1215" s="1"/>
      <c r="F1215" s="32"/>
      <c r="H1215" s="29"/>
      <c r="K1215" s="27">
        <f>SUM(J1213:J1214)</f>
        <v>37.64</v>
      </c>
    </row>
    <row r="1216" spans="1:27" x14ac:dyDescent="0.45">
      <c r="B1216" s="18" t="s">
        <v>534</v>
      </c>
      <c r="D1216" s="32"/>
      <c r="E1216" s="1"/>
      <c r="F1216" s="32"/>
      <c r="H1216" s="29"/>
      <c r="K1216" s="29"/>
    </row>
    <row r="1217" spans="1:27" ht="28.5" x14ac:dyDescent="0.45">
      <c r="B1217" t="s">
        <v>1035</v>
      </c>
      <c r="C1217" t="s">
        <v>28</v>
      </c>
      <c r="D1217" s="32" t="s">
        <v>1036</v>
      </c>
      <c r="E1217" s="3">
        <v>1</v>
      </c>
      <c r="F1217" s="32"/>
      <c r="G1217" t="s">
        <v>527</v>
      </c>
      <c r="H1217" s="27">
        <v>149.32</v>
      </c>
      <c r="I1217" t="s">
        <v>528</v>
      </c>
      <c r="J1217" s="28">
        <f>ROUND(E1217* H1217,5)</f>
        <v>149.32</v>
      </c>
      <c r="K1217" s="29"/>
    </row>
    <row r="1218" spans="1:27" x14ac:dyDescent="0.45">
      <c r="D1218" s="2" t="s">
        <v>542</v>
      </c>
      <c r="E1218" s="1"/>
      <c r="F1218" s="32"/>
      <c r="H1218" s="29"/>
      <c r="K1218" s="27">
        <f>SUM(J1217:J1217)</f>
        <v>149.32</v>
      </c>
    </row>
    <row r="1219" spans="1:27" x14ac:dyDescent="0.45">
      <c r="D1219" s="2" t="s">
        <v>543</v>
      </c>
      <c r="E1219" s="1"/>
      <c r="F1219" s="32"/>
      <c r="H1219" s="29"/>
      <c r="K1219" s="31">
        <f>SUM(J1212:J1218)</f>
        <v>186.95999999999998</v>
      </c>
    </row>
    <row r="1220" spans="1:27" x14ac:dyDescent="0.45">
      <c r="D1220" s="2" t="s">
        <v>546</v>
      </c>
      <c r="E1220" s="1"/>
      <c r="F1220" s="32"/>
      <c r="H1220" s="29"/>
      <c r="K1220" s="31">
        <f>SUM(K1219:K1219)</f>
        <v>186.95999999999998</v>
      </c>
    </row>
    <row r="1221" spans="1:27" x14ac:dyDescent="0.45">
      <c r="D1221" s="32"/>
      <c r="E1221" s="32"/>
      <c r="F1221" s="32"/>
    </row>
    <row r="1222" spans="1:27" ht="45" customHeight="1" x14ac:dyDescent="0.45">
      <c r="A1222" s="22" t="s">
        <v>1037</v>
      </c>
      <c r="B1222" s="22">
        <v>1020118</v>
      </c>
      <c r="C1222" s="23" t="s">
        <v>122</v>
      </c>
      <c r="D1222" s="52" t="s">
        <v>347</v>
      </c>
      <c r="E1222" s="56"/>
      <c r="F1222" s="56"/>
      <c r="G1222" s="23"/>
      <c r="H1222" s="24" t="s">
        <v>521</v>
      </c>
      <c r="I1222" s="54">
        <v>1</v>
      </c>
      <c r="J1222" s="55"/>
      <c r="K1222" s="25">
        <f>ROUND(K1231,2)</f>
        <v>67.319999999999993</v>
      </c>
      <c r="L1222" s="23"/>
      <c r="M1222" s="23"/>
      <c r="N1222" s="23"/>
      <c r="O1222" s="23"/>
      <c r="P1222" s="23"/>
      <c r="Q1222" s="23"/>
      <c r="R1222" s="23"/>
      <c r="S1222" s="23"/>
      <c r="T1222" s="23"/>
      <c r="U1222" s="23"/>
      <c r="V1222" s="23"/>
      <c r="W1222" s="23"/>
      <c r="X1222" s="23"/>
      <c r="Y1222" s="23"/>
      <c r="Z1222" s="23"/>
      <c r="AA1222" s="23"/>
    </row>
    <row r="1223" spans="1:27" x14ac:dyDescent="0.45">
      <c r="B1223" s="18" t="s">
        <v>522</v>
      </c>
      <c r="D1223" s="32"/>
      <c r="E1223" s="32"/>
      <c r="F1223" s="32"/>
    </row>
    <row r="1224" spans="1:27" x14ac:dyDescent="0.45">
      <c r="B1224" t="s">
        <v>840</v>
      </c>
      <c r="C1224" t="s">
        <v>524</v>
      </c>
      <c r="D1224" s="32" t="s">
        <v>841</v>
      </c>
      <c r="E1224" s="3">
        <v>0.25</v>
      </c>
      <c r="F1224" s="32" t="s">
        <v>526</v>
      </c>
      <c r="G1224" t="s">
        <v>527</v>
      </c>
      <c r="H1224" s="27">
        <v>21.72</v>
      </c>
      <c r="I1224" t="s">
        <v>528</v>
      </c>
      <c r="J1224" s="28">
        <f>ROUND(E1224/I1222* H1224,5)</f>
        <v>5.43</v>
      </c>
      <c r="K1224" s="29"/>
    </row>
    <row r="1225" spans="1:27" x14ac:dyDescent="0.45">
      <c r="B1225" t="s">
        <v>836</v>
      </c>
      <c r="C1225" t="s">
        <v>524</v>
      </c>
      <c r="D1225" s="32" t="s">
        <v>837</v>
      </c>
      <c r="E1225" s="3">
        <v>0.25</v>
      </c>
      <c r="F1225" s="32" t="s">
        <v>526</v>
      </c>
      <c r="G1225" t="s">
        <v>527</v>
      </c>
      <c r="H1225" s="27">
        <v>25.32</v>
      </c>
      <c r="I1225" t="s">
        <v>528</v>
      </c>
      <c r="J1225" s="28">
        <f>ROUND(E1225/I1222* H1225,5)</f>
        <v>6.33</v>
      </c>
      <c r="K1225" s="29"/>
    </row>
    <row r="1226" spans="1:27" x14ac:dyDescent="0.45">
      <c r="D1226" s="2" t="s">
        <v>529</v>
      </c>
      <c r="E1226" s="1"/>
      <c r="F1226" s="32"/>
      <c r="H1226" s="29"/>
      <c r="K1226" s="27">
        <f>SUM(J1224:J1225)</f>
        <v>11.76</v>
      </c>
    </row>
    <row r="1227" spans="1:27" x14ac:dyDescent="0.45">
      <c r="B1227" s="18" t="s">
        <v>534</v>
      </c>
      <c r="D1227" s="32"/>
      <c r="E1227" s="1"/>
      <c r="F1227" s="32"/>
      <c r="H1227" s="29"/>
      <c r="K1227" s="29"/>
    </row>
    <row r="1228" spans="1:27" ht="71.25" x14ac:dyDescent="0.45">
      <c r="B1228" t="s">
        <v>1038</v>
      </c>
      <c r="C1228" t="s">
        <v>28</v>
      </c>
      <c r="D1228" s="32" t="s">
        <v>1039</v>
      </c>
      <c r="E1228" s="3">
        <v>1</v>
      </c>
      <c r="F1228" s="32"/>
      <c r="G1228" t="s">
        <v>527</v>
      </c>
      <c r="H1228" s="27">
        <v>55.56</v>
      </c>
      <c r="I1228" t="s">
        <v>528</v>
      </c>
      <c r="J1228" s="28">
        <f>ROUND(E1228* H1228,5)</f>
        <v>55.56</v>
      </c>
      <c r="K1228" s="29"/>
    </row>
    <row r="1229" spans="1:27" x14ac:dyDescent="0.45">
      <c r="D1229" s="2" t="s">
        <v>542</v>
      </c>
      <c r="E1229" s="1"/>
      <c r="F1229" s="32"/>
      <c r="H1229" s="29"/>
      <c r="K1229" s="27">
        <f>SUM(J1228:J1228)</f>
        <v>55.56</v>
      </c>
    </row>
    <row r="1230" spans="1:27" x14ac:dyDescent="0.45">
      <c r="D1230" s="2" t="s">
        <v>543</v>
      </c>
      <c r="E1230" s="1"/>
      <c r="F1230" s="32"/>
      <c r="H1230" s="29"/>
      <c r="K1230" s="31">
        <f>SUM(J1223:J1229)</f>
        <v>67.320000000000007</v>
      </c>
    </row>
    <row r="1231" spans="1:27" x14ac:dyDescent="0.45">
      <c r="D1231" s="2" t="s">
        <v>546</v>
      </c>
      <c r="E1231" s="1"/>
      <c r="F1231" s="32"/>
      <c r="H1231" s="29"/>
      <c r="K1231" s="31">
        <f>SUM(K1230:K1230)</f>
        <v>67.320000000000007</v>
      </c>
    </row>
    <row r="1232" spans="1:27" x14ac:dyDescent="0.45">
      <c r="D1232" s="32"/>
      <c r="E1232" s="32"/>
      <c r="F1232" s="32"/>
    </row>
    <row r="1233" spans="1:27" ht="45" customHeight="1" x14ac:dyDescent="0.45">
      <c r="A1233" s="22" t="s">
        <v>1040</v>
      </c>
      <c r="B1233" s="22">
        <v>1020119</v>
      </c>
      <c r="C1233" s="23" t="s">
        <v>319</v>
      </c>
      <c r="D1233" s="52" t="s">
        <v>348</v>
      </c>
      <c r="E1233" s="56"/>
      <c r="F1233" s="56"/>
      <c r="G1233" s="23"/>
      <c r="H1233" s="24" t="s">
        <v>521</v>
      </c>
      <c r="I1233" s="54">
        <v>1</v>
      </c>
      <c r="J1233" s="55"/>
      <c r="K1233" s="25">
        <f>ROUND(K1242,2)</f>
        <v>17.809999999999999</v>
      </c>
      <c r="L1233" s="23"/>
      <c r="M1233" s="23"/>
      <c r="N1233" s="23"/>
      <c r="O1233" s="23"/>
      <c r="P1233" s="23"/>
      <c r="Q1233" s="23"/>
      <c r="R1233" s="23"/>
      <c r="S1233" s="23"/>
      <c r="T1233" s="23"/>
      <c r="U1233" s="23"/>
      <c r="V1233" s="23"/>
      <c r="W1233" s="23"/>
      <c r="X1233" s="23"/>
      <c r="Y1233" s="23"/>
      <c r="Z1233" s="23"/>
      <c r="AA1233" s="23"/>
    </row>
    <row r="1234" spans="1:27" x14ac:dyDescent="0.45">
      <c r="B1234" s="18" t="s">
        <v>522</v>
      </c>
      <c r="D1234" s="32"/>
      <c r="E1234" s="32"/>
      <c r="F1234" s="32"/>
    </row>
    <row r="1235" spans="1:27" x14ac:dyDescent="0.45">
      <c r="B1235" t="s">
        <v>675</v>
      </c>
      <c r="C1235" t="s">
        <v>524</v>
      </c>
      <c r="D1235" s="32" t="s">
        <v>676</v>
      </c>
      <c r="E1235" s="3">
        <v>0.2</v>
      </c>
      <c r="F1235" s="32" t="s">
        <v>526</v>
      </c>
      <c r="G1235" t="s">
        <v>527</v>
      </c>
      <c r="H1235" s="27">
        <v>21.75</v>
      </c>
      <c r="I1235" t="s">
        <v>528</v>
      </c>
      <c r="J1235" s="28">
        <f>ROUND(E1235/I1233* H1235,5)</f>
        <v>4.3499999999999996</v>
      </c>
      <c r="K1235" s="29"/>
    </row>
    <row r="1236" spans="1:27" x14ac:dyDescent="0.45">
      <c r="B1236" t="s">
        <v>673</v>
      </c>
      <c r="C1236" t="s">
        <v>524</v>
      </c>
      <c r="D1236" s="32" t="s">
        <v>674</v>
      </c>
      <c r="E1236" s="3">
        <v>0.2</v>
      </c>
      <c r="F1236" s="32" t="s">
        <v>526</v>
      </c>
      <c r="G1236" t="s">
        <v>527</v>
      </c>
      <c r="H1236" s="27">
        <v>25.3</v>
      </c>
      <c r="I1236" t="s">
        <v>528</v>
      </c>
      <c r="J1236" s="28">
        <f>ROUND(E1236/I1233* H1236,5)</f>
        <v>5.0599999999999996</v>
      </c>
      <c r="K1236" s="29"/>
    </row>
    <row r="1237" spans="1:27" x14ac:dyDescent="0.45">
      <c r="D1237" s="2" t="s">
        <v>529</v>
      </c>
      <c r="E1237" s="1"/>
      <c r="F1237" s="32"/>
      <c r="H1237" s="29"/>
      <c r="K1237" s="27">
        <f>SUM(J1235:J1236)</f>
        <v>9.41</v>
      </c>
    </row>
    <row r="1238" spans="1:27" x14ac:dyDescent="0.45">
      <c r="B1238" s="18" t="s">
        <v>534</v>
      </c>
      <c r="D1238" s="32"/>
      <c r="E1238" s="1"/>
      <c r="F1238" s="32"/>
      <c r="H1238" s="29"/>
      <c r="K1238" s="29"/>
    </row>
    <row r="1239" spans="1:27" ht="57" x14ac:dyDescent="0.45">
      <c r="B1239" t="s">
        <v>1041</v>
      </c>
      <c r="C1239" t="s">
        <v>28</v>
      </c>
      <c r="D1239" s="32" t="s">
        <v>1042</v>
      </c>
      <c r="E1239" s="3">
        <v>1</v>
      </c>
      <c r="F1239" s="32"/>
      <c r="G1239" t="s">
        <v>527</v>
      </c>
      <c r="H1239" s="27">
        <v>8.4</v>
      </c>
      <c r="I1239" t="s">
        <v>528</v>
      </c>
      <c r="J1239" s="28">
        <f>ROUND(E1239* H1239,5)</f>
        <v>8.4</v>
      </c>
      <c r="K1239" s="29"/>
    </row>
    <row r="1240" spans="1:27" x14ac:dyDescent="0.45">
      <c r="D1240" s="2" t="s">
        <v>542</v>
      </c>
      <c r="E1240" s="1"/>
      <c r="F1240" s="32"/>
      <c r="H1240" s="29"/>
      <c r="K1240" s="27">
        <f>SUM(J1239:J1239)</f>
        <v>8.4</v>
      </c>
    </row>
    <row r="1241" spans="1:27" x14ac:dyDescent="0.45">
      <c r="D1241" s="2" t="s">
        <v>543</v>
      </c>
      <c r="E1241" s="1"/>
      <c r="F1241" s="32"/>
      <c r="H1241" s="29"/>
      <c r="K1241" s="31">
        <f>SUM(J1234:J1240)</f>
        <v>17.810000000000002</v>
      </c>
    </row>
    <row r="1242" spans="1:27" x14ac:dyDescent="0.45">
      <c r="D1242" s="2" t="s">
        <v>546</v>
      </c>
      <c r="E1242" s="1"/>
      <c r="F1242" s="32"/>
      <c r="H1242" s="29"/>
      <c r="K1242" s="31">
        <f>SUM(K1241:K1241)</f>
        <v>17.810000000000002</v>
      </c>
    </row>
    <row r="1243" spans="1:27" x14ac:dyDescent="0.45">
      <c r="D1243" s="32"/>
      <c r="E1243" s="32"/>
      <c r="F1243" s="32"/>
    </row>
    <row r="1244" spans="1:27" ht="45" customHeight="1" x14ac:dyDescent="0.45">
      <c r="A1244" s="22" t="s">
        <v>1043</v>
      </c>
      <c r="B1244" s="22">
        <v>1020120</v>
      </c>
      <c r="C1244" s="23" t="s">
        <v>319</v>
      </c>
      <c r="D1244" s="52" t="s">
        <v>349</v>
      </c>
      <c r="E1244" s="56"/>
      <c r="F1244" s="56"/>
      <c r="G1244" s="23"/>
      <c r="H1244" s="24" t="s">
        <v>521</v>
      </c>
      <c r="I1244" s="54">
        <v>1</v>
      </c>
      <c r="J1244" s="55"/>
      <c r="K1244" s="25">
        <f>ROUND(K1253,2)</f>
        <v>254.66</v>
      </c>
      <c r="L1244" s="23"/>
      <c r="M1244" s="23"/>
      <c r="N1244" s="23"/>
      <c r="O1244" s="23"/>
      <c r="P1244" s="23"/>
      <c r="Q1244" s="23"/>
      <c r="R1244" s="23"/>
      <c r="S1244" s="23"/>
      <c r="T1244" s="23"/>
      <c r="U1244" s="23"/>
      <c r="V1244" s="23"/>
      <c r="W1244" s="23"/>
      <c r="X1244" s="23"/>
      <c r="Y1244" s="23"/>
      <c r="Z1244" s="23"/>
      <c r="AA1244" s="23"/>
    </row>
    <row r="1245" spans="1:27" x14ac:dyDescent="0.45">
      <c r="B1245" s="18" t="s">
        <v>522</v>
      </c>
      <c r="D1245" s="32"/>
      <c r="E1245" s="32"/>
      <c r="F1245" s="32"/>
    </row>
    <row r="1246" spans="1:27" x14ac:dyDescent="0.45">
      <c r="B1246" t="s">
        <v>673</v>
      </c>
      <c r="C1246" t="s">
        <v>524</v>
      </c>
      <c r="D1246" s="32" t="s">
        <v>674</v>
      </c>
      <c r="E1246" s="3">
        <v>0.8</v>
      </c>
      <c r="F1246" s="32" t="s">
        <v>526</v>
      </c>
      <c r="G1246" t="s">
        <v>527</v>
      </c>
      <c r="H1246" s="27">
        <v>25.3</v>
      </c>
      <c r="I1246" t="s">
        <v>528</v>
      </c>
      <c r="J1246" s="28">
        <f>ROUND(E1246/I1244* H1246,5)</f>
        <v>20.239999999999998</v>
      </c>
      <c r="K1246" s="29"/>
    </row>
    <row r="1247" spans="1:27" x14ac:dyDescent="0.45">
      <c r="B1247" t="s">
        <v>675</v>
      </c>
      <c r="C1247" t="s">
        <v>524</v>
      </c>
      <c r="D1247" s="32" t="s">
        <v>676</v>
      </c>
      <c r="E1247" s="3">
        <v>0.8</v>
      </c>
      <c r="F1247" s="32" t="s">
        <v>526</v>
      </c>
      <c r="G1247" t="s">
        <v>527</v>
      </c>
      <c r="H1247" s="27">
        <v>21.75</v>
      </c>
      <c r="I1247" t="s">
        <v>528</v>
      </c>
      <c r="J1247" s="28">
        <f>ROUND(E1247/I1244* H1247,5)</f>
        <v>17.399999999999999</v>
      </c>
      <c r="K1247" s="29"/>
    </row>
    <row r="1248" spans="1:27" x14ac:dyDescent="0.45">
      <c r="D1248" s="2" t="s">
        <v>529</v>
      </c>
      <c r="E1248" s="1"/>
      <c r="F1248" s="32"/>
      <c r="H1248" s="29"/>
      <c r="K1248" s="27">
        <f>SUM(J1246:J1247)</f>
        <v>37.64</v>
      </c>
    </row>
    <row r="1249" spans="1:27" x14ac:dyDescent="0.45">
      <c r="B1249" s="18" t="s">
        <v>534</v>
      </c>
      <c r="D1249" s="32"/>
      <c r="E1249" s="1"/>
      <c r="F1249" s="32"/>
      <c r="H1249" s="29"/>
      <c r="K1249" s="29"/>
    </row>
    <row r="1250" spans="1:27" ht="71.25" x14ac:dyDescent="0.45">
      <c r="B1250" t="s">
        <v>1044</v>
      </c>
      <c r="C1250" t="s">
        <v>28</v>
      </c>
      <c r="D1250" s="32" t="s">
        <v>349</v>
      </c>
      <c r="E1250" s="3">
        <v>1</v>
      </c>
      <c r="F1250" s="32"/>
      <c r="G1250" t="s">
        <v>527</v>
      </c>
      <c r="H1250" s="27">
        <v>217.02</v>
      </c>
      <c r="I1250" t="s">
        <v>528</v>
      </c>
      <c r="J1250" s="28">
        <f>ROUND(E1250* H1250,5)</f>
        <v>217.02</v>
      </c>
      <c r="K1250" s="29"/>
    </row>
    <row r="1251" spans="1:27" x14ac:dyDescent="0.45">
      <c r="D1251" s="2" t="s">
        <v>542</v>
      </c>
      <c r="E1251" s="1"/>
      <c r="F1251" s="32"/>
      <c r="H1251" s="29"/>
      <c r="K1251" s="27">
        <f>SUM(J1250:J1250)</f>
        <v>217.02</v>
      </c>
    </row>
    <row r="1252" spans="1:27" x14ac:dyDescent="0.45">
      <c r="D1252" s="2" t="s">
        <v>543</v>
      </c>
      <c r="E1252" s="1"/>
      <c r="F1252" s="32"/>
      <c r="H1252" s="29"/>
      <c r="K1252" s="31">
        <f>SUM(J1245:J1251)</f>
        <v>254.66000000000003</v>
      </c>
    </row>
    <row r="1253" spans="1:27" x14ac:dyDescent="0.45">
      <c r="D1253" s="2" t="s">
        <v>546</v>
      </c>
      <c r="E1253" s="1"/>
      <c r="F1253" s="32"/>
      <c r="H1253" s="29"/>
      <c r="K1253" s="31">
        <f>SUM(K1252:K1252)</f>
        <v>254.66000000000003</v>
      </c>
    </row>
    <row r="1254" spans="1:27" x14ac:dyDescent="0.45">
      <c r="D1254" s="32"/>
      <c r="E1254" s="32"/>
      <c r="F1254" s="32"/>
    </row>
    <row r="1255" spans="1:27" ht="45" customHeight="1" x14ac:dyDescent="0.45">
      <c r="A1255" s="22" t="s">
        <v>1045</v>
      </c>
      <c r="B1255" s="22">
        <v>1020121</v>
      </c>
      <c r="C1255" s="23" t="s">
        <v>319</v>
      </c>
      <c r="D1255" s="52" t="s">
        <v>350</v>
      </c>
      <c r="E1255" s="56"/>
      <c r="F1255" s="56"/>
      <c r="G1255" s="23"/>
      <c r="H1255" s="24" t="s">
        <v>521</v>
      </c>
      <c r="I1255" s="54">
        <v>1</v>
      </c>
      <c r="J1255" s="55"/>
      <c r="K1255" s="25">
        <f>ROUND(K1263,2)</f>
        <v>17.66</v>
      </c>
      <c r="L1255" s="23"/>
      <c r="M1255" s="23"/>
      <c r="N1255" s="23"/>
      <c r="O1255" s="23"/>
      <c r="P1255" s="23"/>
      <c r="Q1255" s="23"/>
      <c r="R1255" s="23"/>
      <c r="S1255" s="23"/>
      <c r="T1255" s="23"/>
      <c r="U1255" s="23"/>
      <c r="V1255" s="23"/>
      <c r="W1255" s="23"/>
      <c r="X1255" s="23"/>
      <c r="Y1255" s="23"/>
      <c r="Z1255" s="23"/>
      <c r="AA1255" s="23"/>
    </row>
    <row r="1256" spans="1:27" x14ac:dyDescent="0.45">
      <c r="B1256" s="18" t="s">
        <v>522</v>
      </c>
      <c r="D1256" s="32"/>
      <c r="E1256" s="32"/>
      <c r="F1256" s="32"/>
    </row>
    <row r="1257" spans="1:27" x14ac:dyDescent="0.45">
      <c r="B1257" t="s">
        <v>673</v>
      </c>
      <c r="C1257" t="s">
        <v>524</v>
      </c>
      <c r="D1257" s="32" t="s">
        <v>674</v>
      </c>
      <c r="E1257" s="3">
        <v>0.25</v>
      </c>
      <c r="F1257" s="32" t="s">
        <v>526</v>
      </c>
      <c r="G1257" t="s">
        <v>527</v>
      </c>
      <c r="H1257" s="27">
        <v>25.3</v>
      </c>
      <c r="I1257" t="s">
        <v>528</v>
      </c>
      <c r="J1257" s="28">
        <f>ROUND(E1257/I1255* H1257,5)</f>
        <v>6.3250000000000002</v>
      </c>
      <c r="K1257" s="29"/>
    </row>
    <row r="1258" spans="1:27" x14ac:dyDescent="0.45">
      <c r="D1258" s="2" t="s">
        <v>529</v>
      </c>
      <c r="E1258" s="1"/>
      <c r="F1258" s="32"/>
      <c r="H1258" s="29"/>
      <c r="K1258" s="27">
        <f>SUM(J1257:J1257)</f>
        <v>6.3250000000000002</v>
      </c>
    </row>
    <row r="1259" spans="1:27" x14ac:dyDescent="0.45">
      <c r="B1259" s="18" t="s">
        <v>534</v>
      </c>
      <c r="D1259" s="32"/>
      <c r="E1259" s="1"/>
      <c r="F1259" s="32"/>
      <c r="H1259" s="29"/>
      <c r="K1259" s="29"/>
    </row>
    <row r="1260" spans="1:27" x14ac:dyDescent="0.45">
      <c r="B1260" t="s">
        <v>1046</v>
      </c>
      <c r="C1260" t="s">
        <v>28</v>
      </c>
      <c r="D1260" s="32" t="s">
        <v>1047</v>
      </c>
      <c r="E1260" s="3">
        <v>1</v>
      </c>
      <c r="F1260" s="32"/>
      <c r="G1260" t="s">
        <v>527</v>
      </c>
      <c r="H1260" s="27">
        <v>11.33</v>
      </c>
      <c r="I1260" t="s">
        <v>528</v>
      </c>
      <c r="J1260" s="28">
        <f>ROUND(E1260* H1260,5)</f>
        <v>11.33</v>
      </c>
      <c r="K1260" s="29"/>
    </row>
    <row r="1261" spans="1:27" x14ac:dyDescent="0.45">
      <c r="D1261" s="2" t="s">
        <v>542</v>
      </c>
      <c r="E1261" s="1"/>
      <c r="F1261" s="32"/>
      <c r="H1261" s="29"/>
      <c r="K1261" s="27">
        <f>SUM(J1260:J1260)</f>
        <v>11.33</v>
      </c>
    </row>
    <row r="1262" spans="1:27" x14ac:dyDescent="0.45">
      <c r="D1262" s="2" t="s">
        <v>543</v>
      </c>
      <c r="E1262" s="1"/>
      <c r="F1262" s="32"/>
      <c r="H1262" s="29"/>
      <c r="K1262" s="31">
        <f>SUM(J1256:J1261)</f>
        <v>17.655000000000001</v>
      </c>
    </row>
    <row r="1263" spans="1:27" x14ac:dyDescent="0.45">
      <c r="D1263" s="2" t="s">
        <v>546</v>
      </c>
      <c r="E1263" s="1"/>
      <c r="F1263" s="32"/>
      <c r="H1263" s="29"/>
      <c r="K1263" s="31">
        <f>SUM(K1262:K1262)</f>
        <v>17.655000000000001</v>
      </c>
    </row>
    <row r="1264" spans="1:27" x14ac:dyDescent="0.45">
      <c r="D1264" s="32"/>
      <c r="E1264" s="32"/>
      <c r="F1264" s="32"/>
    </row>
    <row r="1265" spans="1:27" ht="45" customHeight="1" x14ac:dyDescent="0.45">
      <c r="A1265" s="22" t="s">
        <v>1048</v>
      </c>
      <c r="B1265" s="22">
        <v>1020122</v>
      </c>
      <c r="C1265" s="23" t="s">
        <v>319</v>
      </c>
      <c r="D1265" s="52" t="s">
        <v>351</v>
      </c>
      <c r="E1265" s="56"/>
      <c r="F1265" s="56"/>
      <c r="G1265" s="23"/>
      <c r="H1265" s="24" t="s">
        <v>521</v>
      </c>
      <c r="I1265" s="54">
        <v>1</v>
      </c>
      <c r="J1265" s="55"/>
      <c r="K1265" s="25">
        <f>ROUND(K1273,2)</f>
        <v>13.46</v>
      </c>
      <c r="L1265" s="23"/>
      <c r="M1265" s="23"/>
      <c r="N1265" s="23"/>
      <c r="O1265" s="23"/>
      <c r="P1265" s="23"/>
      <c r="Q1265" s="23"/>
      <c r="R1265" s="23"/>
      <c r="S1265" s="23"/>
      <c r="T1265" s="23"/>
      <c r="U1265" s="23"/>
      <c r="V1265" s="23"/>
      <c r="W1265" s="23"/>
      <c r="X1265" s="23"/>
      <c r="Y1265" s="23"/>
      <c r="Z1265" s="23"/>
      <c r="AA1265" s="23"/>
    </row>
    <row r="1266" spans="1:27" x14ac:dyDescent="0.45">
      <c r="B1266" s="18" t="s">
        <v>522</v>
      </c>
      <c r="D1266" s="32"/>
      <c r="E1266" s="32"/>
      <c r="F1266" s="32"/>
    </row>
    <row r="1267" spans="1:27" x14ac:dyDescent="0.45">
      <c r="B1267" t="s">
        <v>673</v>
      </c>
      <c r="C1267" t="s">
        <v>524</v>
      </c>
      <c r="D1267" s="32" t="s">
        <v>674</v>
      </c>
      <c r="E1267" s="3">
        <v>0.25</v>
      </c>
      <c r="F1267" s="32" t="s">
        <v>526</v>
      </c>
      <c r="G1267" t="s">
        <v>527</v>
      </c>
      <c r="H1267" s="27">
        <v>25.3</v>
      </c>
      <c r="I1267" t="s">
        <v>528</v>
      </c>
      <c r="J1267" s="28">
        <f>ROUND(E1267/I1265* H1267,5)</f>
        <v>6.3250000000000002</v>
      </c>
      <c r="K1267" s="29"/>
    </row>
    <row r="1268" spans="1:27" x14ac:dyDescent="0.45">
      <c r="D1268" s="2" t="s">
        <v>529</v>
      </c>
      <c r="E1268" s="1"/>
      <c r="F1268" s="32"/>
      <c r="H1268" s="29"/>
      <c r="K1268" s="27">
        <f>SUM(J1267:J1267)</f>
        <v>6.3250000000000002</v>
      </c>
    </row>
    <row r="1269" spans="1:27" x14ac:dyDescent="0.45">
      <c r="B1269" s="18" t="s">
        <v>534</v>
      </c>
      <c r="D1269" s="32"/>
      <c r="E1269" s="1"/>
      <c r="F1269" s="32"/>
      <c r="H1269" s="29"/>
      <c r="K1269" s="29"/>
    </row>
    <row r="1270" spans="1:27" ht="28.5" x14ac:dyDescent="0.45">
      <c r="B1270" t="s">
        <v>1049</v>
      </c>
      <c r="C1270" t="s">
        <v>1050</v>
      </c>
      <c r="D1270" s="32" t="s">
        <v>1051</v>
      </c>
      <c r="E1270" s="3">
        <v>1</v>
      </c>
      <c r="F1270" s="32"/>
      <c r="G1270" t="s">
        <v>527</v>
      </c>
      <c r="H1270" s="27">
        <v>7.13</v>
      </c>
      <c r="I1270" t="s">
        <v>528</v>
      </c>
      <c r="J1270" s="28">
        <f>ROUND(E1270* H1270,5)</f>
        <v>7.13</v>
      </c>
      <c r="K1270" s="29"/>
    </row>
    <row r="1271" spans="1:27" x14ac:dyDescent="0.45">
      <c r="D1271" s="2" t="s">
        <v>542</v>
      </c>
      <c r="E1271" s="1"/>
      <c r="F1271" s="32"/>
      <c r="H1271" s="29"/>
      <c r="K1271" s="27">
        <f>SUM(J1270:J1270)</f>
        <v>7.13</v>
      </c>
    </row>
    <row r="1272" spans="1:27" x14ac:dyDescent="0.45">
      <c r="D1272" s="2" t="s">
        <v>543</v>
      </c>
      <c r="E1272" s="1"/>
      <c r="F1272" s="32"/>
      <c r="H1272" s="29"/>
      <c r="K1272" s="31">
        <f>SUM(J1266:J1271)</f>
        <v>13.455</v>
      </c>
    </row>
    <row r="1273" spans="1:27" x14ac:dyDescent="0.45">
      <c r="D1273" s="2" t="s">
        <v>546</v>
      </c>
      <c r="E1273" s="1"/>
      <c r="F1273" s="32"/>
      <c r="H1273" s="29"/>
      <c r="K1273" s="31">
        <f>SUM(K1272:K1272)</f>
        <v>13.455</v>
      </c>
    </row>
    <row r="1274" spans="1:27" x14ac:dyDescent="0.45">
      <c r="D1274" s="32"/>
      <c r="E1274" s="32"/>
      <c r="F1274" s="32"/>
    </row>
    <row r="1275" spans="1:27" ht="45" customHeight="1" x14ac:dyDescent="0.45">
      <c r="A1275" s="22" t="s">
        <v>1052</v>
      </c>
      <c r="B1275" s="22">
        <v>1020123</v>
      </c>
      <c r="C1275" s="23" t="s">
        <v>28</v>
      </c>
      <c r="D1275" s="52" t="s">
        <v>352</v>
      </c>
      <c r="E1275" s="56"/>
      <c r="F1275" s="56"/>
      <c r="G1275" s="23"/>
      <c r="H1275" s="24" t="s">
        <v>521</v>
      </c>
      <c r="I1275" s="54">
        <v>1</v>
      </c>
      <c r="J1275" s="55"/>
      <c r="K1275" s="25">
        <f>ROUND(K1284,2)</f>
        <v>71.94</v>
      </c>
      <c r="L1275" s="23"/>
      <c r="M1275" s="23"/>
      <c r="N1275" s="23"/>
      <c r="O1275" s="23"/>
      <c r="P1275" s="23"/>
      <c r="Q1275" s="23"/>
      <c r="R1275" s="23"/>
      <c r="S1275" s="23"/>
      <c r="T1275" s="23"/>
      <c r="U1275" s="23"/>
      <c r="V1275" s="23"/>
      <c r="W1275" s="23"/>
      <c r="X1275" s="23"/>
      <c r="Y1275" s="23"/>
      <c r="Z1275" s="23"/>
      <c r="AA1275" s="23"/>
    </row>
    <row r="1276" spans="1:27" x14ac:dyDescent="0.45">
      <c r="B1276" s="18" t="s">
        <v>522</v>
      </c>
      <c r="D1276" s="32"/>
      <c r="E1276" s="32"/>
      <c r="F1276" s="32"/>
    </row>
    <row r="1277" spans="1:27" x14ac:dyDescent="0.45">
      <c r="B1277" t="s">
        <v>675</v>
      </c>
      <c r="C1277" t="s">
        <v>524</v>
      </c>
      <c r="D1277" s="32" t="s">
        <v>676</v>
      </c>
      <c r="E1277" s="3">
        <v>0.84</v>
      </c>
      <c r="F1277" s="32" t="s">
        <v>526</v>
      </c>
      <c r="G1277" t="s">
        <v>527</v>
      </c>
      <c r="H1277" s="27">
        <v>21.75</v>
      </c>
      <c r="I1277" t="s">
        <v>528</v>
      </c>
      <c r="J1277" s="28">
        <f>ROUND(E1277/I1275* H1277,5)</f>
        <v>18.27</v>
      </c>
      <c r="K1277" s="29"/>
    </row>
    <row r="1278" spans="1:27" x14ac:dyDescent="0.45">
      <c r="B1278" t="s">
        <v>673</v>
      </c>
      <c r="C1278" t="s">
        <v>524</v>
      </c>
      <c r="D1278" s="32" t="s">
        <v>674</v>
      </c>
      <c r="E1278" s="3">
        <v>0.84</v>
      </c>
      <c r="F1278" s="32" t="s">
        <v>526</v>
      </c>
      <c r="G1278" t="s">
        <v>527</v>
      </c>
      <c r="H1278" s="27">
        <v>25.3</v>
      </c>
      <c r="I1278" t="s">
        <v>528</v>
      </c>
      <c r="J1278" s="28">
        <f>ROUND(E1278/I1275* H1278,5)</f>
        <v>21.251999999999999</v>
      </c>
      <c r="K1278" s="29"/>
    </row>
    <row r="1279" spans="1:27" x14ac:dyDescent="0.45">
      <c r="D1279" s="2" t="s">
        <v>529</v>
      </c>
      <c r="E1279" s="1"/>
      <c r="F1279" s="32"/>
      <c r="H1279" s="29"/>
      <c r="K1279" s="27">
        <f>SUM(J1277:J1278)</f>
        <v>39.521999999999998</v>
      </c>
    </row>
    <row r="1280" spans="1:27" x14ac:dyDescent="0.45">
      <c r="B1280" s="18" t="s">
        <v>534</v>
      </c>
      <c r="D1280" s="32"/>
      <c r="E1280" s="1"/>
      <c r="F1280" s="32"/>
      <c r="H1280" s="29"/>
      <c r="K1280" s="29"/>
    </row>
    <row r="1281" spans="1:27" ht="42.75" x14ac:dyDescent="0.45">
      <c r="B1281" t="s">
        <v>1053</v>
      </c>
      <c r="C1281" t="s">
        <v>28</v>
      </c>
      <c r="D1281" s="32" t="s">
        <v>1054</v>
      </c>
      <c r="E1281" s="3">
        <v>1</v>
      </c>
      <c r="F1281" s="32"/>
      <c r="G1281" t="s">
        <v>527</v>
      </c>
      <c r="H1281" s="27">
        <v>32.42</v>
      </c>
      <c r="I1281" t="s">
        <v>528</v>
      </c>
      <c r="J1281" s="28">
        <f>ROUND(E1281* H1281,5)</f>
        <v>32.42</v>
      </c>
      <c r="K1281" s="29"/>
    </row>
    <row r="1282" spans="1:27" x14ac:dyDescent="0.45">
      <c r="D1282" s="2" t="s">
        <v>542</v>
      </c>
      <c r="E1282" s="1"/>
      <c r="F1282" s="32"/>
      <c r="H1282" s="29"/>
      <c r="K1282" s="27">
        <f>SUM(J1281:J1281)</f>
        <v>32.42</v>
      </c>
    </row>
    <row r="1283" spans="1:27" x14ac:dyDescent="0.45">
      <c r="D1283" s="2" t="s">
        <v>543</v>
      </c>
      <c r="E1283" s="1"/>
      <c r="F1283" s="32"/>
      <c r="H1283" s="29"/>
      <c r="K1283" s="31">
        <f>SUM(J1276:J1282)</f>
        <v>71.942000000000007</v>
      </c>
    </row>
    <row r="1284" spans="1:27" x14ac:dyDescent="0.45">
      <c r="D1284" s="2" t="s">
        <v>546</v>
      </c>
      <c r="E1284" s="1"/>
      <c r="F1284" s="32"/>
      <c r="H1284" s="29"/>
      <c r="K1284" s="31">
        <f>SUM(K1283:K1283)</f>
        <v>71.942000000000007</v>
      </c>
    </row>
    <row r="1285" spans="1:27" x14ac:dyDescent="0.45">
      <c r="D1285" s="32"/>
      <c r="E1285" s="32"/>
      <c r="F1285" s="32"/>
    </row>
    <row r="1286" spans="1:27" ht="45" customHeight="1" x14ac:dyDescent="0.45">
      <c r="A1286" s="22" t="s">
        <v>1055</v>
      </c>
      <c r="B1286" s="22">
        <v>1020124</v>
      </c>
      <c r="C1286" s="23" t="s">
        <v>28</v>
      </c>
      <c r="D1286" s="52" t="s">
        <v>353</v>
      </c>
      <c r="E1286" s="56"/>
      <c r="F1286" s="56"/>
      <c r="G1286" s="23"/>
      <c r="H1286" s="24" t="s">
        <v>521</v>
      </c>
      <c r="I1286" s="54">
        <v>1</v>
      </c>
      <c r="J1286" s="55"/>
      <c r="K1286" s="25">
        <f>ROUND(K1295,2)</f>
        <v>47.05</v>
      </c>
      <c r="L1286" s="23"/>
      <c r="M1286" s="23"/>
      <c r="N1286" s="23"/>
      <c r="O1286" s="23"/>
      <c r="P1286" s="23"/>
      <c r="Q1286" s="23"/>
      <c r="R1286" s="23"/>
      <c r="S1286" s="23"/>
      <c r="T1286" s="23"/>
      <c r="U1286" s="23"/>
      <c r="V1286" s="23"/>
      <c r="W1286" s="23"/>
      <c r="X1286" s="23"/>
      <c r="Y1286" s="23"/>
      <c r="Z1286" s="23"/>
      <c r="AA1286" s="23"/>
    </row>
    <row r="1287" spans="1:27" x14ac:dyDescent="0.45">
      <c r="B1287" s="18" t="s">
        <v>522</v>
      </c>
      <c r="D1287" s="32"/>
      <c r="E1287" s="32"/>
      <c r="F1287" s="32"/>
    </row>
    <row r="1288" spans="1:27" x14ac:dyDescent="0.45">
      <c r="B1288" t="s">
        <v>675</v>
      </c>
      <c r="C1288" t="s">
        <v>524</v>
      </c>
      <c r="D1288" s="32" t="s">
        <v>676</v>
      </c>
      <c r="E1288" s="3">
        <v>0.55000000000000004</v>
      </c>
      <c r="F1288" s="32" t="s">
        <v>526</v>
      </c>
      <c r="G1288" t="s">
        <v>527</v>
      </c>
      <c r="H1288" s="27">
        <v>21.75</v>
      </c>
      <c r="I1288" t="s">
        <v>528</v>
      </c>
      <c r="J1288" s="28">
        <f>ROUND(E1288/I1286* H1288,5)</f>
        <v>11.9625</v>
      </c>
      <c r="K1288" s="29"/>
    </row>
    <row r="1289" spans="1:27" x14ac:dyDescent="0.45">
      <c r="B1289" t="s">
        <v>673</v>
      </c>
      <c r="C1289" t="s">
        <v>524</v>
      </c>
      <c r="D1289" s="32" t="s">
        <v>674</v>
      </c>
      <c r="E1289" s="3">
        <v>0.55000000000000004</v>
      </c>
      <c r="F1289" s="32" t="s">
        <v>526</v>
      </c>
      <c r="G1289" t="s">
        <v>527</v>
      </c>
      <c r="H1289" s="27">
        <v>25.3</v>
      </c>
      <c r="I1289" t="s">
        <v>528</v>
      </c>
      <c r="J1289" s="28">
        <f>ROUND(E1289/I1286* H1289,5)</f>
        <v>13.914999999999999</v>
      </c>
      <c r="K1289" s="29"/>
    </row>
    <row r="1290" spans="1:27" x14ac:dyDescent="0.45">
      <c r="D1290" s="2" t="s">
        <v>529</v>
      </c>
      <c r="E1290" s="1"/>
      <c r="F1290" s="32"/>
      <c r="H1290" s="29"/>
      <c r="K1290" s="27">
        <f>SUM(J1288:J1289)</f>
        <v>25.877499999999998</v>
      </c>
    </row>
    <row r="1291" spans="1:27" x14ac:dyDescent="0.45">
      <c r="B1291" s="18" t="s">
        <v>534</v>
      </c>
      <c r="D1291" s="32"/>
      <c r="E1291" s="1"/>
      <c r="F1291" s="32"/>
      <c r="H1291" s="29"/>
      <c r="K1291" s="29"/>
    </row>
    <row r="1292" spans="1:27" ht="42.75" x14ac:dyDescent="0.45">
      <c r="B1292" t="s">
        <v>1056</v>
      </c>
      <c r="C1292" t="s">
        <v>28</v>
      </c>
      <c r="D1292" s="32" t="s">
        <v>1057</v>
      </c>
      <c r="E1292" s="3">
        <v>1</v>
      </c>
      <c r="F1292" s="32"/>
      <c r="G1292" t="s">
        <v>527</v>
      </c>
      <c r="H1292" s="27">
        <v>21.17</v>
      </c>
      <c r="I1292" t="s">
        <v>528</v>
      </c>
      <c r="J1292" s="28">
        <f>ROUND(E1292* H1292,5)</f>
        <v>21.17</v>
      </c>
      <c r="K1292" s="29"/>
    </row>
    <row r="1293" spans="1:27" x14ac:dyDescent="0.45">
      <c r="D1293" s="2" t="s">
        <v>542</v>
      </c>
      <c r="E1293" s="1"/>
      <c r="F1293" s="32"/>
      <c r="H1293" s="29"/>
      <c r="K1293" s="27">
        <f>SUM(J1292:J1292)</f>
        <v>21.17</v>
      </c>
    </row>
    <row r="1294" spans="1:27" x14ac:dyDescent="0.45">
      <c r="D1294" s="2" t="s">
        <v>543</v>
      </c>
      <c r="E1294" s="1"/>
      <c r="F1294" s="32"/>
      <c r="H1294" s="29"/>
      <c r="K1294" s="31">
        <f>SUM(J1287:J1293)</f>
        <v>47.047499999999999</v>
      </c>
    </row>
    <row r="1295" spans="1:27" x14ac:dyDescent="0.45">
      <c r="D1295" s="2" t="s">
        <v>546</v>
      </c>
      <c r="E1295" s="1"/>
      <c r="F1295" s="32"/>
      <c r="H1295" s="29"/>
      <c r="K1295" s="31">
        <f>SUM(K1294:K1294)</f>
        <v>47.047499999999999</v>
      </c>
    </row>
    <row r="1296" spans="1:27" x14ac:dyDescent="0.45">
      <c r="D1296" s="32"/>
      <c r="E1296" s="32"/>
      <c r="F1296" s="32"/>
    </row>
    <row r="1297" spans="1:27" ht="45" customHeight="1" x14ac:dyDescent="0.45">
      <c r="A1297" s="22" t="s">
        <v>1058</v>
      </c>
      <c r="B1297" s="22">
        <v>1020125</v>
      </c>
      <c r="C1297" s="23" t="s">
        <v>319</v>
      </c>
      <c r="D1297" s="52" t="s">
        <v>354</v>
      </c>
      <c r="E1297" s="56"/>
      <c r="F1297" s="56"/>
      <c r="G1297" s="23"/>
      <c r="H1297" s="24" t="s">
        <v>521</v>
      </c>
      <c r="I1297" s="54">
        <v>1</v>
      </c>
      <c r="J1297" s="55"/>
      <c r="K1297" s="25">
        <f>ROUND(K1306,2)</f>
        <v>81.91</v>
      </c>
      <c r="L1297" s="23"/>
      <c r="M1297" s="23"/>
      <c r="N1297" s="23"/>
      <c r="O1297" s="23"/>
      <c r="P1297" s="23"/>
      <c r="Q1297" s="23"/>
      <c r="R1297" s="23"/>
      <c r="S1297" s="23"/>
      <c r="T1297" s="23"/>
      <c r="U1297" s="23"/>
      <c r="V1297" s="23"/>
      <c r="W1297" s="23"/>
      <c r="X1297" s="23"/>
      <c r="Y1297" s="23"/>
      <c r="Z1297" s="23"/>
      <c r="AA1297" s="23"/>
    </row>
    <row r="1298" spans="1:27" x14ac:dyDescent="0.45">
      <c r="B1298" s="18" t="s">
        <v>522</v>
      </c>
      <c r="D1298" s="32"/>
      <c r="E1298" s="32"/>
      <c r="F1298" s="32"/>
    </row>
    <row r="1299" spans="1:27" x14ac:dyDescent="0.45">
      <c r="B1299" t="s">
        <v>675</v>
      </c>
      <c r="C1299" t="s">
        <v>524</v>
      </c>
      <c r="D1299" s="32" t="s">
        <v>676</v>
      </c>
      <c r="E1299" s="3">
        <v>0.66</v>
      </c>
      <c r="F1299" s="32" t="s">
        <v>526</v>
      </c>
      <c r="G1299" t="s">
        <v>527</v>
      </c>
      <c r="H1299" s="27">
        <v>21.75</v>
      </c>
      <c r="I1299" t="s">
        <v>528</v>
      </c>
      <c r="J1299" s="28">
        <f>ROUND(E1299/I1297* H1299,5)</f>
        <v>14.355</v>
      </c>
      <c r="K1299" s="29"/>
    </row>
    <row r="1300" spans="1:27" x14ac:dyDescent="0.45">
      <c r="B1300" t="s">
        <v>673</v>
      </c>
      <c r="C1300" t="s">
        <v>524</v>
      </c>
      <c r="D1300" s="32" t="s">
        <v>674</v>
      </c>
      <c r="E1300" s="3">
        <v>0.66</v>
      </c>
      <c r="F1300" s="32" t="s">
        <v>526</v>
      </c>
      <c r="G1300" t="s">
        <v>527</v>
      </c>
      <c r="H1300" s="27">
        <v>25.3</v>
      </c>
      <c r="I1300" t="s">
        <v>528</v>
      </c>
      <c r="J1300" s="28">
        <f>ROUND(E1300/I1297* H1300,5)</f>
        <v>16.698</v>
      </c>
      <c r="K1300" s="29"/>
    </row>
    <row r="1301" spans="1:27" x14ac:dyDescent="0.45">
      <c r="D1301" s="2" t="s">
        <v>529</v>
      </c>
      <c r="E1301" s="1"/>
      <c r="F1301" s="32"/>
      <c r="H1301" s="29"/>
      <c r="K1301" s="27">
        <f>SUM(J1299:J1300)</f>
        <v>31.053000000000001</v>
      </c>
    </row>
    <row r="1302" spans="1:27" x14ac:dyDescent="0.45">
      <c r="B1302" s="18" t="s">
        <v>534</v>
      </c>
      <c r="D1302" s="32"/>
      <c r="E1302" s="1"/>
      <c r="F1302" s="32"/>
      <c r="H1302" s="29"/>
      <c r="K1302" s="29"/>
    </row>
    <row r="1303" spans="1:27" ht="42.75" x14ac:dyDescent="0.45">
      <c r="B1303" t="s">
        <v>1059</v>
      </c>
      <c r="C1303" t="s">
        <v>28</v>
      </c>
      <c r="D1303" s="32" t="s">
        <v>1060</v>
      </c>
      <c r="E1303" s="3">
        <v>1</v>
      </c>
      <c r="F1303" s="32"/>
      <c r="G1303" t="s">
        <v>527</v>
      </c>
      <c r="H1303" s="27">
        <v>50.86</v>
      </c>
      <c r="I1303" t="s">
        <v>528</v>
      </c>
      <c r="J1303" s="28">
        <f>ROUND(E1303* H1303,5)</f>
        <v>50.86</v>
      </c>
      <c r="K1303" s="29"/>
    </row>
    <row r="1304" spans="1:27" x14ac:dyDescent="0.45">
      <c r="D1304" s="2" t="s">
        <v>542</v>
      </c>
      <c r="E1304" s="1"/>
      <c r="F1304" s="32"/>
      <c r="H1304" s="29"/>
      <c r="K1304" s="27">
        <f>SUM(J1303:J1303)</f>
        <v>50.86</v>
      </c>
    </row>
    <row r="1305" spans="1:27" x14ac:dyDescent="0.45">
      <c r="D1305" s="2" t="s">
        <v>543</v>
      </c>
      <c r="E1305" s="1"/>
      <c r="F1305" s="32"/>
      <c r="H1305" s="29"/>
      <c r="K1305" s="31">
        <f>SUM(J1298:J1304)</f>
        <v>81.912999999999997</v>
      </c>
    </row>
    <row r="1306" spans="1:27" x14ac:dyDescent="0.45">
      <c r="D1306" s="2" t="s">
        <v>546</v>
      </c>
      <c r="E1306" s="1"/>
      <c r="F1306" s="32"/>
      <c r="H1306" s="29"/>
      <c r="K1306" s="31">
        <f>SUM(K1305:K1305)</f>
        <v>81.912999999999997</v>
      </c>
    </row>
    <row r="1307" spans="1:27" x14ac:dyDescent="0.45">
      <c r="D1307" s="32"/>
      <c r="E1307" s="32"/>
      <c r="F1307" s="32"/>
    </row>
    <row r="1308" spans="1:27" ht="45" customHeight="1" x14ac:dyDescent="0.45">
      <c r="A1308" s="22" t="s">
        <v>1061</v>
      </c>
      <c r="B1308" s="22">
        <v>1020126</v>
      </c>
      <c r="C1308" s="23" t="s">
        <v>319</v>
      </c>
      <c r="D1308" s="52" t="s">
        <v>355</v>
      </c>
      <c r="E1308" s="56"/>
      <c r="F1308" s="56"/>
      <c r="G1308" s="23"/>
      <c r="H1308" s="24" t="s">
        <v>521</v>
      </c>
      <c r="I1308" s="54">
        <v>1</v>
      </c>
      <c r="J1308" s="55"/>
      <c r="K1308" s="25">
        <f>ROUND(K1317,2)</f>
        <v>24.36</v>
      </c>
      <c r="L1308" s="23"/>
      <c r="M1308" s="23"/>
      <c r="N1308" s="23"/>
      <c r="O1308" s="23"/>
      <c r="P1308" s="23"/>
      <c r="Q1308" s="23"/>
      <c r="R1308" s="23"/>
      <c r="S1308" s="23"/>
      <c r="T1308" s="23"/>
      <c r="U1308" s="23"/>
      <c r="V1308" s="23"/>
      <c r="W1308" s="23"/>
      <c r="X1308" s="23"/>
      <c r="Y1308" s="23"/>
      <c r="Z1308" s="23"/>
      <c r="AA1308" s="23"/>
    </row>
    <row r="1309" spans="1:27" x14ac:dyDescent="0.45">
      <c r="B1309" s="18" t="s">
        <v>522</v>
      </c>
      <c r="D1309" s="32"/>
      <c r="E1309" s="32"/>
      <c r="F1309" s="32"/>
    </row>
    <row r="1310" spans="1:27" x14ac:dyDescent="0.45">
      <c r="B1310" t="s">
        <v>673</v>
      </c>
      <c r="C1310" t="s">
        <v>524</v>
      </c>
      <c r="D1310" s="32" t="s">
        <v>674</v>
      </c>
      <c r="E1310" s="3">
        <v>0.25</v>
      </c>
      <c r="F1310" s="32" t="s">
        <v>526</v>
      </c>
      <c r="G1310" t="s">
        <v>527</v>
      </c>
      <c r="H1310" s="27">
        <v>25.3</v>
      </c>
      <c r="I1310" t="s">
        <v>528</v>
      </c>
      <c r="J1310" s="28">
        <f>ROUND(E1310/I1308* H1310,5)</f>
        <v>6.3250000000000002</v>
      </c>
      <c r="K1310" s="29"/>
    </row>
    <row r="1311" spans="1:27" x14ac:dyDescent="0.45">
      <c r="B1311" t="s">
        <v>675</v>
      </c>
      <c r="C1311" t="s">
        <v>524</v>
      </c>
      <c r="D1311" s="32" t="s">
        <v>676</v>
      </c>
      <c r="E1311" s="3">
        <v>0.25</v>
      </c>
      <c r="F1311" s="32" t="s">
        <v>526</v>
      </c>
      <c r="G1311" t="s">
        <v>527</v>
      </c>
      <c r="H1311" s="27">
        <v>21.75</v>
      </c>
      <c r="I1311" t="s">
        <v>528</v>
      </c>
      <c r="J1311" s="28">
        <f>ROUND(E1311/I1308* H1311,5)</f>
        <v>5.4375</v>
      </c>
      <c r="K1311" s="29"/>
    </row>
    <row r="1312" spans="1:27" x14ac:dyDescent="0.45">
      <c r="D1312" s="2" t="s">
        <v>529</v>
      </c>
      <c r="E1312" s="1"/>
      <c r="F1312" s="32"/>
      <c r="H1312" s="29"/>
      <c r="K1312" s="27">
        <f>SUM(J1310:J1311)</f>
        <v>11.762499999999999</v>
      </c>
    </row>
    <row r="1313" spans="1:27" x14ac:dyDescent="0.45">
      <c r="B1313" s="18" t="s">
        <v>534</v>
      </c>
      <c r="D1313" s="32"/>
      <c r="E1313" s="1"/>
      <c r="F1313" s="32"/>
      <c r="H1313" s="29"/>
      <c r="K1313" s="29"/>
    </row>
    <row r="1314" spans="1:27" ht="28.5" x14ac:dyDescent="0.45">
      <c r="B1314" t="s">
        <v>1062</v>
      </c>
      <c r="C1314" t="s">
        <v>28</v>
      </c>
      <c r="D1314" s="32" t="s">
        <v>1063</v>
      </c>
      <c r="E1314" s="3">
        <v>1</v>
      </c>
      <c r="F1314" s="32"/>
      <c r="G1314" t="s">
        <v>527</v>
      </c>
      <c r="H1314" s="27">
        <v>12.6</v>
      </c>
      <c r="I1314" t="s">
        <v>528</v>
      </c>
      <c r="J1314" s="28">
        <f>ROUND(E1314* H1314,5)</f>
        <v>12.6</v>
      </c>
      <c r="K1314" s="29"/>
    </row>
    <row r="1315" spans="1:27" x14ac:dyDescent="0.45">
      <c r="D1315" s="2" t="s">
        <v>542</v>
      </c>
      <c r="E1315" s="1"/>
      <c r="F1315" s="32"/>
      <c r="H1315" s="29"/>
      <c r="K1315" s="27">
        <f>SUM(J1314:J1314)</f>
        <v>12.6</v>
      </c>
    </row>
    <row r="1316" spans="1:27" x14ac:dyDescent="0.45">
      <c r="D1316" s="2" t="s">
        <v>543</v>
      </c>
      <c r="E1316" s="1"/>
      <c r="F1316" s="32"/>
      <c r="H1316" s="29"/>
      <c r="K1316" s="31">
        <f>SUM(J1309:J1315)</f>
        <v>24.362499999999997</v>
      </c>
    </row>
    <row r="1317" spans="1:27" x14ac:dyDescent="0.45">
      <c r="D1317" s="2" t="s">
        <v>546</v>
      </c>
      <c r="E1317" s="1"/>
      <c r="F1317" s="32"/>
      <c r="H1317" s="29"/>
      <c r="K1317" s="31">
        <f>SUM(K1316:K1316)</f>
        <v>24.362499999999997</v>
      </c>
    </row>
    <row r="1318" spans="1:27" x14ac:dyDescent="0.45">
      <c r="D1318" s="32"/>
      <c r="E1318" s="32"/>
      <c r="F1318" s="32"/>
    </row>
    <row r="1319" spans="1:27" ht="45" customHeight="1" x14ac:dyDescent="0.45">
      <c r="A1319" s="22" t="s">
        <v>1064</v>
      </c>
      <c r="B1319" s="22">
        <v>1020127</v>
      </c>
      <c r="C1319" s="23" t="s">
        <v>28</v>
      </c>
      <c r="D1319" s="52" t="s">
        <v>356</v>
      </c>
      <c r="E1319" s="56"/>
      <c r="F1319" s="56"/>
      <c r="G1319" s="23"/>
      <c r="H1319" s="24" t="s">
        <v>521</v>
      </c>
      <c r="I1319" s="54">
        <v>1</v>
      </c>
      <c r="J1319" s="55"/>
      <c r="K1319" s="25">
        <f>ROUND(K1328,2)</f>
        <v>128.74</v>
      </c>
      <c r="L1319" s="23"/>
      <c r="M1319" s="23"/>
      <c r="N1319" s="23"/>
      <c r="O1319" s="23"/>
      <c r="P1319" s="23"/>
      <c r="Q1319" s="23"/>
      <c r="R1319" s="23"/>
      <c r="S1319" s="23"/>
      <c r="T1319" s="23"/>
      <c r="U1319" s="23"/>
      <c r="V1319" s="23"/>
      <c r="W1319" s="23"/>
      <c r="X1319" s="23"/>
      <c r="Y1319" s="23"/>
      <c r="Z1319" s="23"/>
      <c r="AA1319" s="23"/>
    </row>
    <row r="1320" spans="1:27" x14ac:dyDescent="0.45">
      <c r="B1320" s="18" t="s">
        <v>522</v>
      </c>
      <c r="D1320" s="32"/>
      <c r="E1320" s="32"/>
      <c r="F1320" s="32"/>
    </row>
    <row r="1321" spans="1:27" x14ac:dyDescent="0.45">
      <c r="B1321" t="s">
        <v>675</v>
      </c>
      <c r="C1321" t="s">
        <v>524</v>
      </c>
      <c r="D1321" s="32" t="s">
        <v>676</v>
      </c>
      <c r="E1321" s="3">
        <v>0.84</v>
      </c>
      <c r="F1321" s="32" t="s">
        <v>526</v>
      </c>
      <c r="G1321" t="s">
        <v>527</v>
      </c>
      <c r="H1321" s="27">
        <v>21.75</v>
      </c>
      <c r="I1321" t="s">
        <v>528</v>
      </c>
      <c r="J1321" s="28">
        <f>ROUND(E1321/I1319* H1321,5)</f>
        <v>18.27</v>
      </c>
      <c r="K1321" s="29"/>
    </row>
    <row r="1322" spans="1:27" x14ac:dyDescent="0.45">
      <c r="B1322" t="s">
        <v>673</v>
      </c>
      <c r="C1322" t="s">
        <v>524</v>
      </c>
      <c r="D1322" s="32" t="s">
        <v>674</v>
      </c>
      <c r="E1322" s="3">
        <v>0.84</v>
      </c>
      <c r="F1322" s="32" t="s">
        <v>526</v>
      </c>
      <c r="G1322" t="s">
        <v>527</v>
      </c>
      <c r="H1322" s="27">
        <v>25.3</v>
      </c>
      <c r="I1322" t="s">
        <v>528</v>
      </c>
      <c r="J1322" s="28">
        <f>ROUND(E1322/I1319* H1322,5)</f>
        <v>21.251999999999999</v>
      </c>
      <c r="K1322" s="29"/>
    </row>
    <row r="1323" spans="1:27" x14ac:dyDescent="0.45">
      <c r="D1323" s="2" t="s">
        <v>529</v>
      </c>
      <c r="E1323" s="1"/>
      <c r="F1323" s="32"/>
      <c r="H1323" s="29"/>
      <c r="K1323" s="27">
        <f>SUM(J1321:J1322)</f>
        <v>39.521999999999998</v>
      </c>
    </row>
    <row r="1324" spans="1:27" x14ac:dyDescent="0.45">
      <c r="B1324" s="18" t="s">
        <v>534</v>
      </c>
      <c r="D1324" s="32"/>
      <c r="E1324" s="1"/>
      <c r="F1324" s="32"/>
      <c r="H1324" s="29"/>
      <c r="K1324" s="29"/>
    </row>
    <row r="1325" spans="1:27" ht="71.25" x14ac:dyDescent="0.45">
      <c r="B1325" t="s">
        <v>1065</v>
      </c>
      <c r="C1325" t="s">
        <v>28</v>
      </c>
      <c r="D1325" s="32" t="s">
        <v>1066</v>
      </c>
      <c r="E1325" s="3">
        <v>1</v>
      </c>
      <c r="F1325" s="32"/>
      <c r="G1325" t="s">
        <v>527</v>
      </c>
      <c r="H1325" s="27">
        <v>89.22</v>
      </c>
      <c r="I1325" t="s">
        <v>528</v>
      </c>
      <c r="J1325" s="28">
        <f>ROUND(E1325* H1325,5)</f>
        <v>89.22</v>
      </c>
      <c r="K1325" s="29"/>
    </row>
    <row r="1326" spans="1:27" x14ac:dyDescent="0.45">
      <c r="D1326" s="2" t="s">
        <v>542</v>
      </c>
      <c r="E1326" s="1"/>
      <c r="F1326" s="32"/>
      <c r="H1326" s="29"/>
      <c r="K1326" s="27">
        <f>SUM(J1325:J1325)</f>
        <v>89.22</v>
      </c>
    </row>
    <row r="1327" spans="1:27" x14ac:dyDescent="0.45">
      <c r="D1327" s="2" t="s">
        <v>543</v>
      </c>
      <c r="E1327" s="1"/>
      <c r="F1327" s="32"/>
      <c r="H1327" s="29"/>
      <c r="K1327" s="31">
        <f>SUM(J1320:J1326)</f>
        <v>128.74199999999999</v>
      </c>
    </row>
    <row r="1328" spans="1:27" x14ac:dyDescent="0.45">
      <c r="D1328" s="2" t="s">
        <v>546</v>
      </c>
      <c r="E1328" s="1"/>
      <c r="F1328" s="32"/>
      <c r="H1328" s="29"/>
      <c r="K1328" s="31">
        <f>SUM(K1327:K1327)</f>
        <v>128.74199999999999</v>
      </c>
    </row>
    <row r="1329" spans="1:27" x14ac:dyDescent="0.45">
      <c r="D1329" s="32"/>
      <c r="E1329" s="32"/>
      <c r="F1329" s="32"/>
    </row>
    <row r="1330" spans="1:27" ht="45" customHeight="1" x14ac:dyDescent="0.45">
      <c r="A1330" s="22" t="s">
        <v>1067</v>
      </c>
      <c r="B1330" s="22">
        <v>1020128</v>
      </c>
      <c r="C1330" s="23" t="s">
        <v>28</v>
      </c>
      <c r="D1330" s="52" t="s">
        <v>357</v>
      </c>
      <c r="E1330" s="56"/>
      <c r="F1330" s="56"/>
      <c r="G1330" s="23"/>
      <c r="H1330" s="24" t="s">
        <v>521</v>
      </c>
      <c r="I1330" s="54">
        <v>1</v>
      </c>
      <c r="J1330" s="55"/>
      <c r="K1330" s="25">
        <f>ROUND(K1339,2)</f>
        <v>106.32</v>
      </c>
      <c r="L1330" s="23"/>
      <c r="M1330" s="23"/>
      <c r="N1330" s="23"/>
      <c r="O1330" s="23"/>
      <c r="P1330" s="23"/>
      <c r="Q1330" s="23"/>
      <c r="R1330" s="23"/>
      <c r="S1330" s="23"/>
      <c r="T1330" s="23"/>
      <c r="U1330" s="23"/>
      <c r="V1330" s="23"/>
      <c r="W1330" s="23"/>
      <c r="X1330" s="23"/>
      <c r="Y1330" s="23"/>
      <c r="Z1330" s="23"/>
      <c r="AA1330" s="23"/>
    </row>
    <row r="1331" spans="1:27" x14ac:dyDescent="0.45">
      <c r="B1331" s="18" t="s">
        <v>522</v>
      </c>
      <c r="D1331" s="32"/>
      <c r="E1331" s="32"/>
      <c r="F1331" s="32"/>
    </row>
    <row r="1332" spans="1:27" x14ac:dyDescent="0.45">
      <c r="B1332" t="s">
        <v>673</v>
      </c>
      <c r="C1332" t="s">
        <v>524</v>
      </c>
      <c r="D1332" s="32" t="s">
        <v>674</v>
      </c>
      <c r="E1332" s="3">
        <v>0.66</v>
      </c>
      <c r="F1332" s="32" t="s">
        <v>526</v>
      </c>
      <c r="G1332" t="s">
        <v>527</v>
      </c>
      <c r="H1332" s="27">
        <v>25.3</v>
      </c>
      <c r="I1332" t="s">
        <v>528</v>
      </c>
      <c r="J1332" s="28">
        <f>ROUND(E1332/I1330* H1332,5)</f>
        <v>16.698</v>
      </c>
      <c r="K1332" s="29"/>
    </row>
    <row r="1333" spans="1:27" x14ac:dyDescent="0.45">
      <c r="B1333" t="s">
        <v>675</v>
      </c>
      <c r="C1333" t="s">
        <v>524</v>
      </c>
      <c r="D1333" s="32" t="s">
        <v>676</v>
      </c>
      <c r="E1333" s="3">
        <v>0.66</v>
      </c>
      <c r="F1333" s="32" t="s">
        <v>526</v>
      </c>
      <c r="G1333" t="s">
        <v>527</v>
      </c>
      <c r="H1333" s="27">
        <v>21.75</v>
      </c>
      <c r="I1333" t="s">
        <v>528</v>
      </c>
      <c r="J1333" s="28">
        <f>ROUND(E1333/I1330* H1333,5)</f>
        <v>14.355</v>
      </c>
      <c r="K1333" s="29"/>
    </row>
    <row r="1334" spans="1:27" x14ac:dyDescent="0.45">
      <c r="D1334" s="2" t="s">
        <v>529</v>
      </c>
      <c r="E1334" s="1"/>
      <c r="F1334" s="32"/>
      <c r="H1334" s="29"/>
      <c r="K1334" s="27">
        <f>SUM(J1332:J1333)</f>
        <v>31.053000000000001</v>
      </c>
    </row>
    <row r="1335" spans="1:27" x14ac:dyDescent="0.45">
      <c r="B1335" s="18" t="s">
        <v>534</v>
      </c>
      <c r="D1335" s="32"/>
      <c r="E1335" s="1"/>
      <c r="F1335" s="32"/>
      <c r="H1335" s="29"/>
      <c r="K1335" s="29"/>
    </row>
    <row r="1336" spans="1:27" ht="71.25" x14ac:dyDescent="0.45">
      <c r="B1336" t="s">
        <v>1068</v>
      </c>
      <c r="C1336" t="s">
        <v>28</v>
      </c>
      <c r="D1336" s="32" t="s">
        <v>1069</v>
      </c>
      <c r="E1336" s="3">
        <v>1</v>
      </c>
      <c r="F1336" s="32"/>
      <c r="G1336" t="s">
        <v>527</v>
      </c>
      <c r="H1336" s="27">
        <v>75.27</v>
      </c>
      <c r="I1336" t="s">
        <v>528</v>
      </c>
      <c r="J1336" s="28">
        <f>ROUND(E1336* H1336,5)</f>
        <v>75.27</v>
      </c>
      <c r="K1336" s="29"/>
    </row>
    <row r="1337" spans="1:27" x14ac:dyDescent="0.45">
      <c r="D1337" s="2" t="s">
        <v>542</v>
      </c>
      <c r="E1337" s="1"/>
      <c r="F1337" s="32"/>
      <c r="H1337" s="29"/>
      <c r="K1337" s="27">
        <f>SUM(J1336:J1336)</f>
        <v>75.27</v>
      </c>
    </row>
    <row r="1338" spans="1:27" x14ac:dyDescent="0.45">
      <c r="D1338" s="2" t="s">
        <v>543</v>
      </c>
      <c r="E1338" s="1"/>
      <c r="F1338" s="32"/>
      <c r="H1338" s="29"/>
      <c r="K1338" s="31">
        <f>SUM(J1331:J1337)</f>
        <v>106.32299999999999</v>
      </c>
    </row>
    <row r="1339" spans="1:27" x14ac:dyDescent="0.45">
      <c r="D1339" s="2" t="s">
        <v>546</v>
      </c>
      <c r="E1339" s="1"/>
      <c r="F1339" s="32"/>
      <c r="H1339" s="29"/>
      <c r="K1339" s="31">
        <f>SUM(K1338:K1338)</f>
        <v>106.32299999999999</v>
      </c>
    </row>
    <row r="1340" spans="1:27" x14ac:dyDescent="0.45">
      <c r="D1340" s="32"/>
      <c r="E1340" s="32"/>
      <c r="F1340" s="32"/>
    </row>
    <row r="1341" spans="1:27" ht="45" customHeight="1" x14ac:dyDescent="0.45">
      <c r="A1341" s="22" t="s">
        <v>1070</v>
      </c>
      <c r="B1341" s="22">
        <v>1020129</v>
      </c>
      <c r="C1341" s="23" t="s">
        <v>28</v>
      </c>
      <c r="D1341" s="52" t="s">
        <v>358</v>
      </c>
      <c r="E1341" s="56"/>
      <c r="F1341" s="56"/>
      <c r="G1341" s="23"/>
      <c r="H1341" s="24" t="s">
        <v>521</v>
      </c>
      <c r="I1341" s="54">
        <v>1</v>
      </c>
      <c r="J1341" s="55"/>
      <c r="K1341" s="25">
        <f>ROUND(K1350,2)</f>
        <v>10.210000000000001</v>
      </c>
      <c r="L1341" s="23"/>
      <c r="M1341" s="23"/>
      <c r="N1341" s="23"/>
      <c r="O1341" s="23"/>
      <c r="P1341" s="23"/>
      <c r="Q1341" s="23"/>
      <c r="R1341" s="23"/>
      <c r="S1341" s="23"/>
      <c r="T1341" s="23"/>
      <c r="U1341" s="23"/>
      <c r="V1341" s="23"/>
      <c r="W1341" s="23"/>
      <c r="X1341" s="23"/>
      <c r="Y1341" s="23"/>
      <c r="Z1341" s="23"/>
      <c r="AA1341" s="23"/>
    </row>
    <row r="1342" spans="1:27" x14ac:dyDescent="0.45">
      <c r="B1342" s="18" t="s">
        <v>522</v>
      </c>
      <c r="D1342" s="32"/>
      <c r="E1342" s="32"/>
      <c r="F1342" s="32"/>
    </row>
    <row r="1343" spans="1:27" x14ac:dyDescent="0.45">
      <c r="B1343" t="s">
        <v>673</v>
      </c>
      <c r="C1343" t="s">
        <v>524</v>
      </c>
      <c r="D1343" s="32" t="s">
        <v>674</v>
      </c>
      <c r="E1343" s="3">
        <v>0.16500000000000001</v>
      </c>
      <c r="F1343" s="32" t="s">
        <v>526</v>
      </c>
      <c r="G1343" t="s">
        <v>527</v>
      </c>
      <c r="H1343" s="27">
        <v>25.3</v>
      </c>
      <c r="I1343" t="s">
        <v>528</v>
      </c>
      <c r="J1343" s="28">
        <f>ROUND(E1343/I1341* H1343,5)</f>
        <v>4.1745000000000001</v>
      </c>
      <c r="K1343" s="29"/>
    </row>
    <row r="1344" spans="1:27" x14ac:dyDescent="0.45">
      <c r="B1344" t="s">
        <v>675</v>
      </c>
      <c r="C1344" t="s">
        <v>524</v>
      </c>
      <c r="D1344" s="32" t="s">
        <v>676</v>
      </c>
      <c r="E1344" s="3">
        <v>0.16500000000000001</v>
      </c>
      <c r="F1344" s="32" t="s">
        <v>526</v>
      </c>
      <c r="G1344" t="s">
        <v>527</v>
      </c>
      <c r="H1344" s="27">
        <v>21.75</v>
      </c>
      <c r="I1344" t="s">
        <v>528</v>
      </c>
      <c r="J1344" s="28">
        <f>ROUND(E1344/I1341* H1344,5)</f>
        <v>3.5887500000000001</v>
      </c>
      <c r="K1344" s="29"/>
    </row>
    <row r="1345" spans="1:27" x14ac:dyDescent="0.45">
      <c r="D1345" s="2" t="s">
        <v>529</v>
      </c>
      <c r="E1345" s="1"/>
      <c r="F1345" s="32"/>
      <c r="H1345" s="29"/>
      <c r="K1345" s="27">
        <f>SUM(J1343:J1344)</f>
        <v>7.7632500000000002</v>
      </c>
    </row>
    <row r="1346" spans="1:27" x14ac:dyDescent="0.45">
      <c r="B1346" s="18" t="s">
        <v>534</v>
      </c>
      <c r="D1346" s="32"/>
      <c r="E1346" s="1"/>
      <c r="F1346" s="32"/>
      <c r="H1346" s="29"/>
      <c r="K1346" s="29"/>
    </row>
    <row r="1347" spans="1:27" ht="28.5" x14ac:dyDescent="0.45">
      <c r="B1347" t="s">
        <v>1071</v>
      </c>
      <c r="C1347" t="s">
        <v>28</v>
      </c>
      <c r="D1347" s="32" t="s">
        <v>1072</v>
      </c>
      <c r="E1347" s="3">
        <v>1</v>
      </c>
      <c r="F1347" s="32"/>
      <c r="G1347" t="s">
        <v>527</v>
      </c>
      <c r="H1347" s="27">
        <v>2.4500000000000002</v>
      </c>
      <c r="I1347" t="s">
        <v>528</v>
      </c>
      <c r="J1347" s="28">
        <f>ROUND(E1347* H1347,5)</f>
        <v>2.4500000000000002</v>
      </c>
      <c r="K1347" s="29"/>
    </row>
    <row r="1348" spans="1:27" x14ac:dyDescent="0.45">
      <c r="D1348" s="2" t="s">
        <v>542</v>
      </c>
      <c r="E1348" s="1"/>
      <c r="F1348" s="32"/>
      <c r="H1348" s="29"/>
      <c r="K1348" s="27">
        <f>SUM(J1347:J1347)</f>
        <v>2.4500000000000002</v>
      </c>
    </row>
    <row r="1349" spans="1:27" x14ac:dyDescent="0.45">
      <c r="D1349" s="2" t="s">
        <v>543</v>
      </c>
      <c r="E1349" s="1"/>
      <c r="F1349" s="32"/>
      <c r="H1349" s="29"/>
      <c r="K1349" s="31">
        <f>SUM(J1342:J1348)</f>
        <v>10.21325</v>
      </c>
    </row>
    <row r="1350" spans="1:27" x14ac:dyDescent="0.45">
      <c r="D1350" s="2" t="s">
        <v>546</v>
      </c>
      <c r="E1350" s="1"/>
      <c r="F1350" s="32"/>
      <c r="H1350" s="29"/>
      <c r="K1350" s="31">
        <f>SUM(K1349:K1349)</f>
        <v>10.21325</v>
      </c>
    </row>
    <row r="1351" spans="1:27" x14ac:dyDescent="0.45">
      <c r="D1351" s="32"/>
      <c r="E1351" s="32"/>
      <c r="F1351" s="32"/>
    </row>
    <row r="1352" spans="1:27" ht="45" customHeight="1" x14ac:dyDescent="0.45">
      <c r="A1352" s="22" t="s">
        <v>1073</v>
      </c>
      <c r="B1352" s="22">
        <v>1020130</v>
      </c>
      <c r="C1352" s="23" t="s">
        <v>28</v>
      </c>
      <c r="D1352" s="52" t="s">
        <v>359</v>
      </c>
      <c r="E1352" s="56"/>
      <c r="F1352" s="56"/>
      <c r="G1352" s="23"/>
      <c r="H1352" s="24" t="s">
        <v>521</v>
      </c>
      <c r="I1352" s="54">
        <v>1</v>
      </c>
      <c r="J1352" s="55"/>
      <c r="K1352" s="25">
        <f>ROUND(K1361,2)</f>
        <v>11.16</v>
      </c>
      <c r="L1352" s="23"/>
      <c r="M1352" s="23"/>
      <c r="N1352" s="23"/>
      <c r="O1352" s="23"/>
      <c r="P1352" s="23"/>
      <c r="Q1352" s="23"/>
      <c r="R1352" s="23"/>
      <c r="S1352" s="23"/>
      <c r="T1352" s="23"/>
      <c r="U1352" s="23"/>
      <c r="V1352" s="23"/>
      <c r="W1352" s="23"/>
      <c r="X1352" s="23"/>
      <c r="Y1352" s="23"/>
      <c r="Z1352" s="23"/>
      <c r="AA1352" s="23"/>
    </row>
    <row r="1353" spans="1:27" x14ac:dyDescent="0.45">
      <c r="B1353" s="18" t="s">
        <v>522</v>
      </c>
      <c r="D1353" s="32"/>
      <c r="E1353" s="32"/>
      <c r="F1353" s="32"/>
    </row>
    <row r="1354" spans="1:27" x14ac:dyDescent="0.45">
      <c r="B1354" t="s">
        <v>673</v>
      </c>
      <c r="C1354" t="s">
        <v>524</v>
      </c>
      <c r="D1354" s="32" t="s">
        <v>674</v>
      </c>
      <c r="E1354" s="3">
        <v>0.16500000000000001</v>
      </c>
      <c r="F1354" s="32" t="s">
        <v>526</v>
      </c>
      <c r="G1354" t="s">
        <v>527</v>
      </c>
      <c r="H1354" s="27">
        <v>25.3</v>
      </c>
      <c r="I1354" t="s">
        <v>528</v>
      </c>
      <c r="J1354" s="28">
        <f>ROUND(E1354/I1352* H1354,5)</f>
        <v>4.1745000000000001</v>
      </c>
      <c r="K1354" s="29"/>
    </row>
    <row r="1355" spans="1:27" x14ac:dyDescent="0.45">
      <c r="B1355" t="s">
        <v>675</v>
      </c>
      <c r="C1355" t="s">
        <v>524</v>
      </c>
      <c r="D1355" s="32" t="s">
        <v>676</v>
      </c>
      <c r="E1355" s="3">
        <v>0.16500000000000001</v>
      </c>
      <c r="F1355" s="32" t="s">
        <v>526</v>
      </c>
      <c r="G1355" t="s">
        <v>527</v>
      </c>
      <c r="H1355" s="27">
        <v>21.75</v>
      </c>
      <c r="I1355" t="s">
        <v>528</v>
      </c>
      <c r="J1355" s="28">
        <f>ROUND(E1355/I1352* H1355,5)</f>
        <v>3.5887500000000001</v>
      </c>
      <c r="K1355" s="29"/>
    </row>
    <row r="1356" spans="1:27" x14ac:dyDescent="0.45">
      <c r="D1356" s="2" t="s">
        <v>529</v>
      </c>
      <c r="E1356" s="1"/>
      <c r="F1356" s="32"/>
      <c r="H1356" s="29"/>
      <c r="K1356" s="27">
        <f>SUM(J1354:J1355)</f>
        <v>7.7632500000000002</v>
      </c>
    </row>
    <row r="1357" spans="1:27" x14ac:dyDescent="0.45">
      <c r="B1357" s="18" t="s">
        <v>534</v>
      </c>
      <c r="D1357" s="32"/>
      <c r="E1357" s="1"/>
      <c r="F1357" s="32"/>
      <c r="H1357" s="29"/>
      <c r="K1357" s="29"/>
    </row>
    <row r="1358" spans="1:27" ht="28.5" x14ac:dyDescent="0.45">
      <c r="B1358" t="s">
        <v>1074</v>
      </c>
      <c r="C1358" t="s">
        <v>28</v>
      </c>
      <c r="D1358" s="32" t="s">
        <v>1075</v>
      </c>
      <c r="E1358" s="3">
        <v>1</v>
      </c>
      <c r="F1358" s="32"/>
      <c r="G1358" t="s">
        <v>527</v>
      </c>
      <c r="H1358" s="27">
        <v>3.4</v>
      </c>
      <c r="I1358" t="s">
        <v>528</v>
      </c>
      <c r="J1358" s="28">
        <f>ROUND(E1358* H1358,5)</f>
        <v>3.4</v>
      </c>
      <c r="K1358" s="29"/>
    </row>
    <row r="1359" spans="1:27" x14ac:dyDescent="0.45">
      <c r="D1359" s="2" t="s">
        <v>542</v>
      </c>
      <c r="E1359" s="1"/>
      <c r="F1359" s="32"/>
      <c r="H1359" s="29"/>
      <c r="K1359" s="27">
        <f>SUM(J1358:J1358)</f>
        <v>3.4</v>
      </c>
    </row>
    <row r="1360" spans="1:27" x14ac:dyDescent="0.45">
      <c r="D1360" s="2" t="s">
        <v>543</v>
      </c>
      <c r="E1360" s="1"/>
      <c r="F1360" s="32"/>
      <c r="H1360" s="29"/>
      <c r="K1360" s="31">
        <f>SUM(J1353:J1359)</f>
        <v>11.16325</v>
      </c>
    </row>
    <row r="1361" spans="1:27" x14ac:dyDescent="0.45">
      <c r="D1361" s="2" t="s">
        <v>546</v>
      </c>
      <c r="E1361" s="1"/>
      <c r="F1361" s="32"/>
      <c r="H1361" s="29"/>
      <c r="K1361" s="31">
        <f>SUM(K1360:K1360)</f>
        <v>11.16325</v>
      </c>
    </row>
    <row r="1362" spans="1:27" x14ac:dyDescent="0.45">
      <c r="D1362" s="32"/>
      <c r="E1362" s="32"/>
      <c r="F1362" s="32"/>
    </row>
    <row r="1363" spans="1:27" ht="45" customHeight="1" x14ac:dyDescent="0.45">
      <c r="A1363" s="22" t="s">
        <v>1076</v>
      </c>
      <c r="B1363" s="22">
        <v>1020131</v>
      </c>
      <c r="C1363" s="23" t="s">
        <v>28</v>
      </c>
      <c r="D1363" s="52" t="s">
        <v>360</v>
      </c>
      <c r="E1363" s="56"/>
      <c r="F1363" s="56"/>
      <c r="G1363" s="23"/>
      <c r="H1363" s="24" t="s">
        <v>521</v>
      </c>
      <c r="I1363" s="54">
        <v>1</v>
      </c>
      <c r="J1363" s="55"/>
      <c r="K1363" s="25">
        <f>ROUND(K1372,2)</f>
        <v>15.02</v>
      </c>
      <c r="L1363" s="23"/>
      <c r="M1363" s="23"/>
      <c r="N1363" s="23"/>
      <c r="O1363" s="23"/>
      <c r="P1363" s="23"/>
      <c r="Q1363" s="23"/>
      <c r="R1363" s="23"/>
      <c r="S1363" s="23"/>
      <c r="T1363" s="23"/>
      <c r="U1363" s="23"/>
      <c r="V1363" s="23"/>
      <c r="W1363" s="23"/>
      <c r="X1363" s="23"/>
      <c r="Y1363" s="23"/>
      <c r="Z1363" s="23"/>
      <c r="AA1363" s="23"/>
    </row>
    <row r="1364" spans="1:27" x14ac:dyDescent="0.45">
      <c r="B1364" s="18" t="s">
        <v>522</v>
      </c>
      <c r="D1364" s="32"/>
      <c r="E1364" s="32"/>
      <c r="F1364" s="32"/>
    </row>
    <row r="1365" spans="1:27" x14ac:dyDescent="0.45">
      <c r="B1365" t="s">
        <v>673</v>
      </c>
      <c r="C1365" t="s">
        <v>524</v>
      </c>
      <c r="D1365" s="32" t="s">
        <v>674</v>
      </c>
      <c r="E1365" s="3">
        <v>0.2</v>
      </c>
      <c r="F1365" s="32" t="s">
        <v>526</v>
      </c>
      <c r="G1365" t="s">
        <v>527</v>
      </c>
      <c r="H1365" s="27">
        <v>25.3</v>
      </c>
      <c r="I1365" t="s">
        <v>528</v>
      </c>
      <c r="J1365" s="28">
        <f>ROUND(E1365/I1363* H1365,5)</f>
        <v>5.0599999999999996</v>
      </c>
      <c r="K1365" s="29"/>
    </row>
    <row r="1366" spans="1:27" x14ac:dyDescent="0.45">
      <c r="B1366" t="s">
        <v>675</v>
      </c>
      <c r="C1366" t="s">
        <v>524</v>
      </c>
      <c r="D1366" s="32" t="s">
        <v>676</v>
      </c>
      <c r="E1366" s="3">
        <v>0.2</v>
      </c>
      <c r="F1366" s="32" t="s">
        <v>526</v>
      </c>
      <c r="G1366" t="s">
        <v>527</v>
      </c>
      <c r="H1366" s="27">
        <v>21.75</v>
      </c>
      <c r="I1366" t="s">
        <v>528</v>
      </c>
      <c r="J1366" s="28">
        <f>ROUND(E1366/I1363* H1366,5)</f>
        <v>4.3499999999999996</v>
      </c>
      <c r="K1366" s="29"/>
    </row>
    <row r="1367" spans="1:27" x14ac:dyDescent="0.45">
      <c r="D1367" s="2" t="s">
        <v>529</v>
      </c>
      <c r="E1367" s="1"/>
      <c r="F1367" s="32"/>
      <c r="H1367" s="29"/>
      <c r="K1367" s="27">
        <f>SUM(J1365:J1366)</f>
        <v>9.41</v>
      </c>
    </row>
    <row r="1368" spans="1:27" x14ac:dyDescent="0.45">
      <c r="B1368" s="18" t="s">
        <v>534</v>
      </c>
      <c r="D1368" s="32"/>
      <c r="E1368" s="1"/>
      <c r="F1368" s="32"/>
      <c r="H1368" s="29"/>
      <c r="K1368" s="29"/>
    </row>
    <row r="1369" spans="1:27" ht="28.5" x14ac:dyDescent="0.45">
      <c r="B1369" t="s">
        <v>1077</v>
      </c>
      <c r="C1369" t="s">
        <v>28</v>
      </c>
      <c r="D1369" s="32" t="s">
        <v>1078</v>
      </c>
      <c r="E1369" s="3">
        <v>1</v>
      </c>
      <c r="F1369" s="32"/>
      <c r="G1369" t="s">
        <v>527</v>
      </c>
      <c r="H1369" s="27">
        <v>5.61</v>
      </c>
      <c r="I1369" t="s">
        <v>528</v>
      </c>
      <c r="J1369" s="28">
        <f>ROUND(E1369* H1369,5)</f>
        <v>5.61</v>
      </c>
      <c r="K1369" s="29"/>
    </row>
    <row r="1370" spans="1:27" x14ac:dyDescent="0.45">
      <c r="D1370" s="2" t="s">
        <v>542</v>
      </c>
      <c r="E1370" s="1"/>
      <c r="F1370" s="32"/>
      <c r="H1370" s="29"/>
      <c r="K1370" s="27">
        <f>SUM(J1369:J1369)</f>
        <v>5.61</v>
      </c>
    </row>
    <row r="1371" spans="1:27" x14ac:dyDescent="0.45">
      <c r="D1371" s="2" t="s">
        <v>543</v>
      </c>
      <c r="E1371" s="1"/>
      <c r="F1371" s="32"/>
      <c r="H1371" s="29"/>
      <c r="K1371" s="31">
        <f>SUM(J1364:J1370)</f>
        <v>15.02</v>
      </c>
    </row>
    <row r="1372" spans="1:27" x14ac:dyDescent="0.45">
      <c r="D1372" s="2" t="s">
        <v>546</v>
      </c>
      <c r="E1372" s="1"/>
      <c r="F1372" s="32"/>
      <c r="H1372" s="29"/>
      <c r="K1372" s="31">
        <f>SUM(K1371:K1371)</f>
        <v>15.02</v>
      </c>
    </row>
    <row r="1373" spans="1:27" x14ac:dyDescent="0.45">
      <c r="D1373" s="32"/>
      <c r="E1373" s="32"/>
      <c r="F1373" s="32"/>
    </row>
    <row r="1374" spans="1:27" ht="45" customHeight="1" x14ac:dyDescent="0.45">
      <c r="A1374" s="22" t="s">
        <v>1079</v>
      </c>
      <c r="B1374" s="22">
        <v>1020201</v>
      </c>
      <c r="C1374" s="23" t="s">
        <v>113</v>
      </c>
      <c r="D1374" s="52" t="s">
        <v>361</v>
      </c>
      <c r="E1374" s="56"/>
      <c r="F1374" s="56"/>
      <c r="G1374" s="23"/>
      <c r="H1374" s="24" t="s">
        <v>521</v>
      </c>
      <c r="I1374" s="54">
        <v>1</v>
      </c>
      <c r="J1374" s="55"/>
      <c r="K1374" s="25">
        <f>ROUND(K1384,2)</f>
        <v>6.3</v>
      </c>
      <c r="L1374" s="23"/>
      <c r="M1374" s="23"/>
      <c r="N1374" s="23"/>
      <c r="O1374" s="23"/>
      <c r="P1374" s="23"/>
      <c r="Q1374" s="23"/>
      <c r="R1374" s="23"/>
      <c r="S1374" s="23"/>
      <c r="T1374" s="23"/>
      <c r="U1374" s="23"/>
      <c r="V1374" s="23"/>
      <c r="W1374" s="23"/>
      <c r="X1374" s="23"/>
      <c r="Y1374" s="23"/>
      <c r="Z1374" s="23"/>
      <c r="AA1374" s="23"/>
    </row>
    <row r="1375" spans="1:27" x14ac:dyDescent="0.45">
      <c r="B1375" s="18" t="s">
        <v>522</v>
      </c>
      <c r="D1375" s="32"/>
      <c r="E1375" s="32"/>
      <c r="F1375" s="32"/>
    </row>
    <row r="1376" spans="1:27" x14ac:dyDescent="0.45">
      <c r="B1376" t="s">
        <v>675</v>
      </c>
      <c r="C1376" t="s">
        <v>524</v>
      </c>
      <c r="D1376" s="32" t="s">
        <v>676</v>
      </c>
      <c r="E1376" s="3">
        <v>0.09</v>
      </c>
      <c r="F1376" s="32" t="s">
        <v>526</v>
      </c>
      <c r="G1376" t="s">
        <v>527</v>
      </c>
      <c r="H1376" s="27">
        <v>21.75</v>
      </c>
      <c r="I1376" t="s">
        <v>528</v>
      </c>
      <c r="J1376" s="28">
        <f>ROUND(E1376/I1374* H1376,5)</f>
        <v>1.9575</v>
      </c>
      <c r="K1376" s="29"/>
    </row>
    <row r="1377" spans="1:27" x14ac:dyDescent="0.45">
      <c r="B1377" t="s">
        <v>673</v>
      </c>
      <c r="C1377" t="s">
        <v>524</v>
      </c>
      <c r="D1377" s="32" t="s">
        <v>674</v>
      </c>
      <c r="E1377" s="3">
        <v>0.09</v>
      </c>
      <c r="F1377" s="32" t="s">
        <v>526</v>
      </c>
      <c r="G1377" t="s">
        <v>527</v>
      </c>
      <c r="H1377" s="27">
        <v>25.3</v>
      </c>
      <c r="I1377" t="s">
        <v>528</v>
      </c>
      <c r="J1377" s="28">
        <f>ROUND(E1377/I1374* H1377,5)</f>
        <v>2.2770000000000001</v>
      </c>
      <c r="K1377" s="29"/>
    </row>
    <row r="1378" spans="1:27" x14ac:dyDescent="0.45">
      <c r="D1378" s="2" t="s">
        <v>529</v>
      </c>
      <c r="E1378" s="1"/>
      <c r="F1378" s="32"/>
      <c r="H1378" s="29"/>
      <c r="K1378" s="27">
        <f>SUM(J1376:J1377)</f>
        <v>4.2345000000000006</v>
      </c>
    </row>
    <row r="1379" spans="1:27" x14ac:dyDescent="0.45">
      <c r="B1379" s="18" t="s">
        <v>534</v>
      </c>
      <c r="D1379" s="32"/>
      <c r="E1379" s="1"/>
      <c r="F1379" s="32"/>
      <c r="H1379" s="29"/>
      <c r="K1379" s="29"/>
    </row>
    <row r="1380" spans="1:27" ht="42.75" x14ac:dyDescent="0.45">
      <c r="B1380" t="s">
        <v>1080</v>
      </c>
      <c r="C1380" t="s">
        <v>113</v>
      </c>
      <c r="D1380" s="32" t="s">
        <v>1081</v>
      </c>
      <c r="E1380" s="3">
        <v>1.02</v>
      </c>
      <c r="F1380" s="32"/>
      <c r="G1380" t="s">
        <v>527</v>
      </c>
      <c r="H1380" s="27">
        <v>1.92</v>
      </c>
      <c r="I1380" t="s">
        <v>528</v>
      </c>
      <c r="J1380" s="28">
        <f>ROUND(E1380* H1380,5)</f>
        <v>1.9583999999999999</v>
      </c>
      <c r="K1380" s="29"/>
    </row>
    <row r="1381" spans="1:27" ht="28.5" x14ac:dyDescent="0.45">
      <c r="B1381" t="s">
        <v>1082</v>
      </c>
      <c r="C1381" t="s">
        <v>28</v>
      </c>
      <c r="D1381" s="32" t="s">
        <v>1083</v>
      </c>
      <c r="E1381" s="3">
        <v>1</v>
      </c>
      <c r="F1381" s="32"/>
      <c r="G1381" t="s">
        <v>527</v>
      </c>
      <c r="H1381" s="27">
        <v>0.11</v>
      </c>
      <c r="I1381" t="s">
        <v>528</v>
      </c>
      <c r="J1381" s="28">
        <f>ROUND(E1381* H1381,5)</f>
        <v>0.11</v>
      </c>
      <c r="K1381" s="29"/>
    </row>
    <row r="1382" spans="1:27" x14ac:dyDescent="0.45">
      <c r="D1382" s="2" t="s">
        <v>542</v>
      </c>
      <c r="E1382" s="1"/>
      <c r="F1382" s="32"/>
      <c r="H1382" s="29"/>
      <c r="K1382" s="27">
        <f>SUM(J1380:J1381)</f>
        <v>2.0684</v>
      </c>
    </row>
    <row r="1383" spans="1:27" x14ac:dyDescent="0.45">
      <c r="D1383" s="2" t="s">
        <v>543</v>
      </c>
      <c r="E1383" s="1"/>
      <c r="F1383" s="32"/>
      <c r="H1383" s="29"/>
      <c r="K1383" s="31">
        <f>SUM(J1375:J1382)</f>
        <v>6.3029000000000011</v>
      </c>
    </row>
    <row r="1384" spans="1:27" x14ac:dyDescent="0.45">
      <c r="D1384" s="2" t="s">
        <v>546</v>
      </c>
      <c r="E1384" s="1"/>
      <c r="F1384" s="32"/>
      <c r="H1384" s="29"/>
      <c r="K1384" s="31">
        <f>SUM(K1383:K1383)</f>
        <v>6.3029000000000011</v>
      </c>
    </row>
    <row r="1385" spans="1:27" x14ac:dyDescent="0.45">
      <c r="D1385" s="32"/>
      <c r="E1385" s="32"/>
      <c r="F1385" s="32"/>
    </row>
    <row r="1386" spans="1:27" ht="45" customHeight="1" x14ac:dyDescent="0.45">
      <c r="A1386" s="22" t="s">
        <v>1084</v>
      </c>
      <c r="B1386" s="22">
        <v>1020202</v>
      </c>
      <c r="C1386" s="23" t="s">
        <v>113</v>
      </c>
      <c r="D1386" s="52" t="s">
        <v>362</v>
      </c>
      <c r="E1386" s="56"/>
      <c r="F1386" s="56"/>
      <c r="G1386" s="23"/>
      <c r="H1386" s="24" t="s">
        <v>521</v>
      </c>
      <c r="I1386" s="54">
        <v>1</v>
      </c>
      <c r="J1386" s="55"/>
      <c r="K1386" s="25">
        <f>ROUND(K1396,2)</f>
        <v>8.69</v>
      </c>
      <c r="L1386" s="23"/>
      <c r="M1386" s="23"/>
      <c r="N1386" s="23"/>
      <c r="O1386" s="23"/>
      <c r="P1386" s="23"/>
      <c r="Q1386" s="23"/>
      <c r="R1386" s="23"/>
      <c r="S1386" s="23"/>
      <c r="T1386" s="23"/>
      <c r="U1386" s="23"/>
      <c r="V1386" s="23"/>
      <c r="W1386" s="23"/>
      <c r="X1386" s="23"/>
      <c r="Y1386" s="23"/>
      <c r="Z1386" s="23"/>
      <c r="AA1386" s="23"/>
    </row>
    <row r="1387" spans="1:27" x14ac:dyDescent="0.45">
      <c r="B1387" s="18" t="s">
        <v>522</v>
      </c>
      <c r="D1387" s="32"/>
      <c r="E1387" s="32"/>
      <c r="F1387" s="32"/>
    </row>
    <row r="1388" spans="1:27" x14ac:dyDescent="0.45">
      <c r="B1388" t="s">
        <v>673</v>
      </c>
      <c r="C1388" t="s">
        <v>524</v>
      </c>
      <c r="D1388" s="32" t="s">
        <v>674</v>
      </c>
      <c r="E1388" s="3">
        <v>0.125</v>
      </c>
      <c r="F1388" s="32" t="s">
        <v>526</v>
      </c>
      <c r="G1388" t="s">
        <v>527</v>
      </c>
      <c r="H1388" s="27">
        <v>25.3</v>
      </c>
      <c r="I1388" t="s">
        <v>528</v>
      </c>
      <c r="J1388" s="28">
        <f>ROUND(E1388/I1386* H1388,5)</f>
        <v>3.1625000000000001</v>
      </c>
      <c r="K1388" s="29"/>
    </row>
    <row r="1389" spans="1:27" x14ac:dyDescent="0.45">
      <c r="B1389" t="s">
        <v>675</v>
      </c>
      <c r="C1389" t="s">
        <v>524</v>
      </c>
      <c r="D1389" s="32" t="s">
        <v>676</v>
      </c>
      <c r="E1389" s="3">
        <v>0.125</v>
      </c>
      <c r="F1389" s="32" t="s">
        <v>526</v>
      </c>
      <c r="G1389" t="s">
        <v>527</v>
      </c>
      <c r="H1389" s="27">
        <v>21.75</v>
      </c>
      <c r="I1389" t="s">
        <v>528</v>
      </c>
      <c r="J1389" s="28">
        <f>ROUND(E1389/I1386* H1389,5)</f>
        <v>2.71875</v>
      </c>
      <c r="K1389" s="29"/>
    </row>
    <row r="1390" spans="1:27" x14ac:dyDescent="0.45">
      <c r="D1390" s="2" t="s">
        <v>529</v>
      </c>
      <c r="E1390" s="1"/>
      <c r="F1390" s="32"/>
      <c r="H1390" s="29"/>
      <c r="K1390" s="27">
        <f>SUM(J1388:J1389)</f>
        <v>5.8812499999999996</v>
      </c>
    </row>
    <row r="1391" spans="1:27" x14ac:dyDescent="0.45">
      <c r="B1391" s="18" t="s">
        <v>534</v>
      </c>
      <c r="D1391" s="32"/>
      <c r="E1391" s="1"/>
      <c r="F1391" s="32"/>
      <c r="H1391" s="29"/>
      <c r="K1391" s="29"/>
    </row>
    <row r="1392" spans="1:27" ht="28.5" x14ac:dyDescent="0.45">
      <c r="B1392" t="s">
        <v>1085</v>
      </c>
      <c r="C1392" t="s">
        <v>28</v>
      </c>
      <c r="D1392" s="32" t="s">
        <v>1086</v>
      </c>
      <c r="E1392" s="3">
        <v>1.5</v>
      </c>
      <c r="F1392" s="32"/>
      <c r="G1392" t="s">
        <v>527</v>
      </c>
      <c r="H1392" s="27">
        <v>0.15</v>
      </c>
      <c r="I1392" t="s">
        <v>528</v>
      </c>
      <c r="J1392" s="28">
        <f>ROUND(E1392* H1392,5)</f>
        <v>0.22500000000000001</v>
      </c>
      <c r="K1392" s="29"/>
    </row>
    <row r="1393" spans="1:27" ht="42.75" x14ac:dyDescent="0.45">
      <c r="B1393" t="s">
        <v>1087</v>
      </c>
      <c r="C1393" t="s">
        <v>113</v>
      </c>
      <c r="D1393" s="32" t="s">
        <v>1088</v>
      </c>
      <c r="E1393" s="3">
        <v>1.02</v>
      </c>
      <c r="F1393" s="32"/>
      <c r="G1393" t="s">
        <v>527</v>
      </c>
      <c r="H1393" s="27">
        <v>2.5299999999999998</v>
      </c>
      <c r="I1393" t="s">
        <v>528</v>
      </c>
      <c r="J1393" s="28">
        <f>ROUND(E1393* H1393,5)</f>
        <v>2.5806</v>
      </c>
      <c r="K1393" s="29"/>
    </row>
    <row r="1394" spans="1:27" x14ac:dyDescent="0.45">
      <c r="D1394" s="2" t="s">
        <v>542</v>
      </c>
      <c r="E1394" s="1"/>
      <c r="F1394" s="32"/>
      <c r="H1394" s="29"/>
      <c r="K1394" s="27">
        <f>SUM(J1392:J1393)</f>
        <v>2.8056000000000001</v>
      </c>
    </row>
    <row r="1395" spans="1:27" x14ac:dyDescent="0.45">
      <c r="D1395" s="2" t="s">
        <v>543</v>
      </c>
      <c r="E1395" s="1"/>
      <c r="F1395" s="32"/>
      <c r="H1395" s="29"/>
      <c r="K1395" s="31">
        <f>SUM(J1387:J1394)</f>
        <v>8.6868499999999997</v>
      </c>
    </row>
    <row r="1396" spans="1:27" x14ac:dyDescent="0.45">
      <c r="D1396" s="2" t="s">
        <v>546</v>
      </c>
      <c r="E1396" s="1"/>
      <c r="F1396" s="32"/>
      <c r="H1396" s="29"/>
      <c r="K1396" s="31">
        <f>SUM(K1395:K1395)</f>
        <v>8.6868499999999997</v>
      </c>
    </row>
    <row r="1397" spans="1:27" x14ac:dyDescent="0.45">
      <c r="D1397" s="32"/>
      <c r="E1397" s="32"/>
      <c r="F1397" s="32"/>
    </row>
    <row r="1398" spans="1:27" ht="45" customHeight="1" x14ac:dyDescent="0.45">
      <c r="A1398" s="22" t="s">
        <v>1089</v>
      </c>
      <c r="B1398" s="22">
        <v>1020203</v>
      </c>
      <c r="C1398" s="23" t="s">
        <v>113</v>
      </c>
      <c r="D1398" s="52" t="s">
        <v>363</v>
      </c>
      <c r="E1398" s="56"/>
      <c r="F1398" s="56"/>
      <c r="G1398" s="23"/>
      <c r="H1398" s="24" t="s">
        <v>521</v>
      </c>
      <c r="I1398" s="54">
        <v>1</v>
      </c>
      <c r="J1398" s="55"/>
      <c r="K1398" s="25">
        <f>ROUND(K1408,2)</f>
        <v>8.0500000000000007</v>
      </c>
      <c r="L1398" s="23"/>
      <c r="M1398" s="23"/>
      <c r="N1398" s="23"/>
      <c r="O1398" s="23"/>
      <c r="P1398" s="23"/>
      <c r="Q1398" s="23"/>
      <c r="R1398" s="23"/>
      <c r="S1398" s="23"/>
      <c r="T1398" s="23"/>
      <c r="U1398" s="23"/>
      <c r="V1398" s="23"/>
      <c r="W1398" s="23"/>
      <c r="X1398" s="23"/>
      <c r="Y1398" s="23"/>
      <c r="Z1398" s="23"/>
      <c r="AA1398" s="23"/>
    </row>
    <row r="1399" spans="1:27" x14ac:dyDescent="0.45">
      <c r="B1399" s="18" t="s">
        <v>522</v>
      </c>
      <c r="D1399" s="32"/>
      <c r="E1399" s="32"/>
      <c r="F1399" s="32"/>
    </row>
    <row r="1400" spans="1:27" x14ac:dyDescent="0.45">
      <c r="B1400" t="s">
        <v>675</v>
      </c>
      <c r="C1400" t="s">
        <v>524</v>
      </c>
      <c r="D1400" s="32" t="s">
        <v>676</v>
      </c>
      <c r="E1400" s="3">
        <v>0.125</v>
      </c>
      <c r="F1400" s="32" t="s">
        <v>526</v>
      </c>
      <c r="G1400" t="s">
        <v>527</v>
      </c>
      <c r="H1400" s="27">
        <v>21.75</v>
      </c>
      <c r="I1400" t="s">
        <v>528</v>
      </c>
      <c r="J1400" s="28">
        <f>ROUND(E1400/I1398* H1400,5)</f>
        <v>2.71875</v>
      </c>
      <c r="K1400" s="29"/>
    </row>
    <row r="1401" spans="1:27" x14ac:dyDescent="0.45">
      <c r="B1401" t="s">
        <v>673</v>
      </c>
      <c r="C1401" t="s">
        <v>524</v>
      </c>
      <c r="D1401" s="32" t="s">
        <v>674</v>
      </c>
      <c r="E1401" s="3">
        <v>0.125</v>
      </c>
      <c r="F1401" s="32" t="s">
        <v>526</v>
      </c>
      <c r="G1401" t="s">
        <v>527</v>
      </c>
      <c r="H1401" s="27">
        <v>25.3</v>
      </c>
      <c r="I1401" t="s">
        <v>528</v>
      </c>
      <c r="J1401" s="28">
        <f>ROUND(E1401/I1398* H1401,5)</f>
        <v>3.1625000000000001</v>
      </c>
      <c r="K1401" s="29"/>
    </row>
    <row r="1402" spans="1:27" x14ac:dyDescent="0.45">
      <c r="D1402" s="2" t="s">
        <v>529</v>
      </c>
      <c r="E1402" s="1"/>
      <c r="F1402" s="32"/>
      <c r="H1402" s="29"/>
      <c r="K1402" s="27">
        <f>SUM(J1400:J1401)</f>
        <v>5.8812499999999996</v>
      </c>
    </row>
    <row r="1403" spans="1:27" x14ac:dyDescent="0.45">
      <c r="B1403" s="18" t="s">
        <v>534</v>
      </c>
      <c r="D1403" s="32"/>
      <c r="E1403" s="1"/>
      <c r="F1403" s="32"/>
      <c r="H1403" s="29"/>
      <c r="K1403" s="29"/>
    </row>
    <row r="1404" spans="1:27" ht="28.5" x14ac:dyDescent="0.45">
      <c r="B1404" t="s">
        <v>1082</v>
      </c>
      <c r="C1404" t="s">
        <v>28</v>
      </c>
      <c r="D1404" s="32" t="s">
        <v>1083</v>
      </c>
      <c r="E1404" s="3">
        <v>1.5</v>
      </c>
      <c r="F1404" s="32"/>
      <c r="G1404" t="s">
        <v>527</v>
      </c>
      <c r="H1404" s="27">
        <v>0.11</v>
      </c>
      <c r="I1404" t="s">
        <v>528</v>
      </c>
      <c r="J1404" s="28">
        <f>ROUND(E1404* H1404,5)</f>
        <v>0.16500000000000001</v>
      </c>
      <c r="K1404" s="29"/>
    </row>
    <row r="1405" spans="1:27" ht="42.75" x14ac:dyDescent="0.45">
      <c r="B1405" t="s">
        <v>1090</v>
      </c>
      <c r="C1405" t="s">
        <v>113</v>
      </c>
      <c r="D1405" s="32" t="s">
        <v>1091</v>
      </c>
      <c r="E1405" s="3">
        <v>1.02</v>
      </c>
      <c r="F1405" s="32"/>
      <c r="G1405" t="s">
        <v>527</v>
      </c>
      <c r="H1405" s="27">
        <v>1.96</v>
      </c>
      <c r="I1405" t="s">
        <v>528</v>
      </c>
      <c r="J1405" s="28">
        <f>ROUND(E1405* H1405,5)</f>
        <v>1.9992000000000001</v>
      </c>
      <c r="K1405" s="29"/>
    </row>
    <row r="1406" spans="1:27" x14ac:dyDescent="0.45">
      <c r="D1406" s="2" t="s">
        <v>542</v>
      </c>
      <c r="E1406" s="1"/>
      <c r="F1406" s="32"/>
      <c r="H1406" s="29"/>
      <c r="K1406" s="27">
        <f>SUM(J1404:J1405)</f>
        <v>2.1642000000000001</v>
      </c>
    </row>
    <row r="1407" spans="1:27" x14ac:dyDescent="0.45">
      <c r="D1407" s="2" t="s">
        <v>543</v>
      </c>
      <c r="E1407" s="1"/>
      <c r="F1407" s="32"/>
      <c r="H1407" s="29"/>
      <c r="K1407" s="31">
        <f>SUM(J1399:J1406)</f>
        <v>8.0454499999999989</v>
      </c>
    </row>
    <row r="1408" spans="1:27" x14ac:dyDescent="0.45">
      <c r="D1408" s="2" t="s">
        <v>546</v>
      </c>
      <c r="E1408" s="1"/>
      <c r="F1408" s="32"/>
      <c r="H1408" s="29"/>
      <c r="K1408" s="31">
        <f>SUM(K1407:K1407)</f>
        <v>8.0454499999999989</v>
      </c>
    </row>
    <row r="1409" spans="1:27" x14ac:dyDescent="0.45">
      <c r="D1409" s="32"/>
      <c r="E1409" s="32"/>
      <c r="F1409" s="32"/>
    </row>
    <row r="1410" spans="1:27" ht="45" customHeight="1" x14ac:dyDescent="0.45">
      <c r="A1410" s="22" t="s">
        <v>1092</v>
      </c>
      <c r="B1410" s="22">
        <v>1020204</v>
      </c>
      <c r="C1410" s="23" t="s">
        <v>113</v>
      </c>
      <c r="D1410" s="52" t="s">
        <v>364</v>
      </c>
      <c r="E1410" s="56"/>
      <c r="F1410" s="56"/>
      <c r="G1410" s="23"/>
      <c r="H1410" s="24" t="s">
        <v>521</v>
      </c>
      <c r="I1410" s="54">
        <v>1</v>
      </c>
      <c r="J1410" s="55"/>
      <c r="K1410" s="25">
        <f>ROUND(K1420,2)</f>
        <v>8.7100000000000009</v>
      </c>
      <c r="L1410" s="23"/>
      <c r="M1410" s="23"/>
      <c r="N1410" s="23"/>
      <c r="O1410" s="23"/>
      <c r="P1410" s="23"/>
      <c r="Q1410" s="23"/>
      <c r="R1410" s="23"/>
      <c r="S1410" s="23"/>
      <c r="T1410" s="23"/>
      <c r="U1410" s="23"/>
      <c r="V1410" s="23"/>
      <c r="W1410" s="23"/>
      <c r="X1410" s="23"/>
      <c r="Y1410" s="23"/>
      <c r="Z1410" s="23"/>
      <c r="AA1410" s="23"/>
    </row>
    <row r="1411" spans="1:27" x14ac:dyDescent="0.45">
      <c r="B1411" s="18" t="s">
        <v>522</v>
      </c>
      <c r="D1411" s="32"/>
      <c r="E1411" s="32"/>
      <c r="F1411" s="32"/>
    </row>
    <row r="1412" spans="1:27" x14ac:dyDescent="0.45">
      <c r="B1412" t="s">
        <v>673</v>
      </c>
      <c r="C1412" t="s">
        <v>524</v>
      </c>
      <c r="D1412" s="32" t="s">
        <v>674</v>
      </c>
      <c r="E1412" s="3">
        <v>0.125</v>
      </c>
      <c r="F1412" s="32" t="s">
        <v>526</v>
      </c>
      <c r="G1412" t="s">
        <v>527</v>
      </c>
      <c r="H1412" s="27">
        <v>25.3</v>
      </c>
      <c r="I1412" t="s">
        <v>528</v>
      </c>
      <c r="J1412" s="28">
        <f>ROUND(E1412/I1410* H1412,5)</f>
        <v>3.1625000000000001</v>
      </c>
      <c r="K1412" s="29"/>
    </row>
    <row r="1413" spans="1:27" x14ac:dyDescent="0.45">
      <c r="B1413" t="s">
        <v>675</v>
      </c>
      <c r="C1413" t="s">
        <v>524</v>
      </c>
      <c r="D1413" s="32" t="s">
        <v>676</v>
      </c>
      <c r="E1413" s="3">
        <v>0.125</v>
      </c>
      <c r="F1413" s="32" t="s">
        <v>526</v>
      </c>
      <c r="G1413" t="s">
        <v>527</v>
      </c>
      <c r="H1413" s="27">
        <v>21.75</v>
      </c>
      <c r="I1413" t="s">
        <v>528</v>
      </c>
      <c r="J1413" s="28">
        <f>ROUND(E1413/I1410* H1413,5)</f>
        <v>2.71875</v>
      </c>
      <c r="K1413" s="29"/>
    </row>
    <row r="1414" spans="1:27" x14ac:dyDescent="0.45">
      <c r="D1414" s="2" t="s">
        <v>529</v>
      </c>
      <c r="E1414" s="1"/>
      <c r="F1414" s="32"/>
      <c r="H1414" s="29"/>
      <c r="K1414" s="27">
        <f>SUM(J1412:J1413)</f>
        <v>5.8812499999999996</v>
      </c>
    </row>
    <row r="1415" spans="1:27" x14ac:dyDescent="0.45">
      <c r="B1415" s="18" t="s">
        <v>534</v>
      </c>
      <c r="D1415" s="32"/>
      <c r="E1415" s="1"/>
      <c r="F1415" s="32"/>
      <c r="H1415" s="29"/>
      <c r="K1415" s="29"/>
    </row>
    <row r="1416" spans="1:27" ht="28.5" x14ac:dyDescent="0.45">
      <c r="B1416" t="s">
        <v>1085</v>
      </c>
      <c r="C1416" t="s">
        <v>28</v>
      </c>
      <c r="D1416" s="32" t="s">
        <v>1086</v>
      </c>
      <c r="E1416" s="3">
        <v>1.5</v>
      </c>
      <c r="F1416" s="32"/>
      <c r="G1416" t="s">
        <v>527</v>
      </c>
      <c r="H1416" s="27">
        <v>0.15</v>
      </c>
      <c r="I1416" t="s">
        <v>528</v>
      </c>
      <c r="J1416" s="28">
        <f>ROUND(E1416* H1416,5)</f>
        <v>0.22500000000000001</v>
      </c>
      <c r="K1416" s="29"/>
    </row>
    <row r="1417" spans="1:27" ht="42.75" x14ac:dyDescent="0.45">
      <c r="B1417" t="s">
        <v>1093</v>
      </c>
      <c r="C1417" t="s">
        <v>113</v>
      </c>
      <c r="D1417" s="32" t="s">
        <v>1094</v>
      </c>
      <c r="E1417" s="3">
        <v>1.02</v>
      </c>
      <c r="F1417" s="32"/>
      <c r="G1417" t="s">
        <v>527</v>
      </c>
      <c r="H1417" s="27">
        <v>2.5499999999999998</v>
      </c>
      <c r="I1417" t="s">
        <v>528</v>
      </c>
      <c r="J1417" s="28">
        <f>ROUND(E1417* H1417,5)</f>
        <v>2.601</v>
      </c>
      <c r="K1417" s="29"/>
    </row>
    <row r="1418" spans="1:27" x14ac:dyDescent="0.45">
      <c r="D1418" s="2" t="s">
        <v>542</v>
      </c>
      <c r="E1418" s="1"/>
      <c r="F1418" s="32"/>
      <c r="H1418" s="29"/>
      <c r="K1418" s="27">
        <f>SUM(J1416:J1417)</f>
        <v>2.8260000000000001</v>
      </c>
    </row>
    <row r="1419" spans="1:27" x14ac:dyDescent="0.45">
      <c r="D1419" s="2" t="s">
        <v>543</v>
      </c>
      <c r="E1419" s="1"/>
      <c r="F1419" s="32"/>
      <c r="H1419" s="29"/>
      <c r="K1419" s="31">
        <f>SUM(J1411:J1418)</f>
        <v>8.7072499999999984</v>
      </c>
    </row>
    <row r="1420" spans="1:27" x14ac:dyDescent="0.45">
      <c r="D1420" s="2" t="s">
        <v>546</v>
      </c>
      <c r="E1420" s="1"/>
      <c r="F1420" s="32"/>
      <c r="H1420" s="29"/>
      <c r="K1420" s="31">
        <f>SUM(K1419:K1419)</f>
        <v>8.7072499999999984</v>
      </c>
    </row>
    <row r="1421" spans="1:27" x14ac:dyDescent="0.45">
      <c r="D1421" s="32"/>
      <c r="E1421" s="32"/>
      <c r="F1421" s="32"/>
    </row>
    <row r="1422" spans="1:27" ht="45" customHeight="1" x14ac:dyDescent="0.45">
      <c r="A1422" s="22" t="s">
        <v>1095</v>
      </c>
      <c r="B1422" s="22">
        <v>1020205</v>
      </c>
      <c r="C1422" s="23" t="s">
        <v>113</v>
      </c>
      <c r="D1422" s="52" t="s">
        <v>365</v>
      </c>
      <c r="E1422" s="56"/>
      <c r="F1422" s="56"/>
      <c r="G1422" s="23"/>
      <c r="H1422" s="24" t="s">
        <v>521</v>
      </c>
      <c r="I1422" s="54">
        <v>1</v>
      </c>
      <c r="J1422" s="55"/>
      <c r="K1422" s="25">
        <f>ROUND(K1432,2)</f>
        <v>9.15</v>
      </c>
      <c r="L1422" s="23"/>
      <c r="M1422" s="23"/>
      <c r="N1422" s="23"/>
      <c r="O1422" s="23"/>
      <c r="P1422" s="23"/>
      <c r="Q1422" s="23"/>
      <c r="R1422" s="23"/>
      <c r="S1422" s="23"/>
      <c r="T1422" s="23"/>
      <c r="U1422" s="23"/>
      <c r="V1422" s="23"/>
      <c r="W1422" s="23"/>
      <c r="X1422" s="23"/>
      <c r="Y1422" s="23"/>
      <c r="Z1422" s="23"/>
      <c r="AA1422" s="23"/>
    </row>
    <row r="1423" spans="1:27" x14ac:dyDescent="0.45">
      <c r="B1423" s="18" t="s">
        <v>522</v>
      </c>
      <c r="D1423" s="32"/>
      <c r="E1423" s="32"/>
      <c r="F1423" s="32"/>
    </row>
    <row r="1424" spans="1:27" x14ac:dyDescent="0.45">
      <c r="B1424" t="s">
        <v>673</v>
      </c>
      <c r="C1424" t="s">
        <v>524</v>
      </c>
      <c r="D1424" s="32" t="s">
        <v>674</v>
      </c>
      <c r="E1424" s="3">
        <v>0.14000000000000001</v>
      </c>
      <c r="F1424" s="32" t="s">
        <v>526</v>
      </c>
      <c r="G1424" t="s">
        <v>527</v>
      </c>
      <c r="H1424" s="27">
        <v>25.3</v>
      </c>
      <c r="I1424" t="s">
        <v>528</v>
      </c>
      <c r="J1424" s="28">
        <f>ROUND(E1424/I1422* H1424,5)</f>
        <v>3.5419999999999998</v>
      </c>
      <c r="K1424" s="29"/>
    </row>
    <row r="1425" spans="1:27" x14ac:dyDescent="0.45">
      <c r="B1425" t="s">
        <v>675</v>
      </c>
      <c r="C1425" t="s">
        <v>524</v>
      </c>
      <c r="D1425" s="32" t="s">
        <v>676</v>
      </c>
      <c r="E1425" s="3">
        <v>0.14000000000000001</v>
      </c>
      <c r="F1425" s="32" t="s">
        <v>526</v>
      </c>
      <c r="G1425" t="s">
        <v>527</v>
      </c>
      <c r="H1425" s="27">
        <v>21.75</v>
      </c>
      <c r="I1425" t="s">
        <v>528</v>
      </c>
      <c r="J1425" s="28">
        <f>ROUND(E1425/I1422* H1425,5)</f>
        <v>3.0449999999999999</v>
      </c>
      <c r="K1425" s="29"/>
    </row>
    <row r="1426" spans="1:27" x14ac:dyDescent="0.45">
      <c r="D1426" s="2" t="s">
        <v>529</v>
      </c>
      <c r="E1426" s="1"/>
      <c r="F1426" s="32"/>
      <c r="H1426" s="29"/>
      <c r="K1426" s="27">
        <f>SUM(J1424:J1425)</f>
        <v>6.5869999999999997</v>
      </c>
    </row>
    <row r="1427" spans="1:27" x14ac:dyDescent="0.45">
      <c r="B1427" s="18" t="s">
        <v>534</v>
      </c>
      <c r="D1427" s="32"/>
      <c r="E1427" s="1"/>
      <c r="F1427" s="32"/>
      <c r="H1427" s="29"/>
      <c r="K1427" s="29"/>
    </row>
    <row r="1428" spans="1:27" ht="28.5" x14ac:dyDescent="0.45">
      <c r="B1428" t="s">
        <v>1082</v>
      </c>
      <c r="C1428" t="s">
        <v>28</v>
      </c>
      <c r="D1428" s="32" t="s">
        <v>1083</v>
      </c>
      <c r="E1428" s="3">
        <v>1.5</v>
      </c>
      <c r="F1428" s="32"/>
      <c r="G1428" t="s">
        <v>527</v>
      </c>
      <c r="H1428" s="27">
        <v>0.11</v>
      </c>
      <c r="I1428" t="s">
        <v>528</v>
      </c>
      <c r="J1428" s="28">
        <f>ROUND(E1428* H1428,5)</f>
        <v>0.16500000000000001</v>
      </c>
      <c r="K1428" s="29"/>
    </row>
    <row r="1429" spans="1:27" ht="42.75" x14ac:dyDescent="0.45">
      <c r="B1429" t="s">
        <v>1096</v>
      </c>
      <c r="C1429" t="s">
        <v>113</v>
      </c>
      <c r="D1429" s="32" t="s">
        <v>1097</v>
      </c>
      <c r="E1429" s="3">
        <v>1.02</v>
      </c>
      <c r="F1429" s="32"/>
      <c r="G1429" t="s">
        <v>527</v>
      </c>
      <c r="H1429" s="27">
        <v>2.35</v>
      </c>
      <c r="I1429" t="s">
        <v>528</v>
      </c>
      <c r="J1429" s="28">
        <f>ROUND(E1429* H1429,5)</f>
        <v>2.3969999999999998</v>
      </c>
      <c r="K1429" s="29"/>
    </row>
    <row r="1430" spans="1:27" x14ac:dyDescent="0.45">
      <c r="D1430" s="2" t="s">
        <v>542</v>
      </c>
      <c r="E1430" s="1"/>
      <c r="F1430" s="32"/>
      <c r="H1430" s="29"/>
      <c r="K1430" s="27">
        <f>SUM(J1428:J1429)</f>
        <v>2.5619999999999998</v>
      </c>
    </row>
    <row r="1431" spans="1:27" x14ac:dyDescent="0.45">
      <c r="D1431" s="2" t="s">
        <v>543</v>
      </c>
      <c r="E1431" s="1"/>
      <c r="F1431" s="32"/>
      <c r="H1431" s="29"/>
      <c r="K1431" s="31">
        <f>SUM(J1423:J1430)</f>
        <v>9.1489999999999991</v>
      </c>
    </row>
    <row r="1432" spans="1:27" x14ac:dyDescent="0.45">
      <c r="D1432" s="2" t="s">
        <v>546</v>
      </c>
      <c r="E1432" s="1"/>
      <c r="F1432" s="32"/>
      <c r="H1432" s="29"/>
      <c r="K1432" s="31">
        <f>SUM(K1431:K1431)</f>
        <v>9.1489999999999991</v>
      </c>
    </row>
    <row r="1433" spans="1:27" x14ac:dyDescent="0.45">
      <c r="D1433" s="32"/>
      <c r="E1433" s="32"/>
      <c r="F1433" s="32"/>
    </row>
    <row r="1434" spans="1:27" ht="45" customHeight="1" x14ac:dyDescent="0.45">
      <c r="A1434" s="22" t="s">
        <v>1098</v>
      </c>
      <c r="B1434" s="22">
        <v>1020206</v>
      </c>
      <c r="C1434" s="23" t="s">
        <v>113</v>
      </c>
      <c r="D1434" s="52" t="s">
        <v>366</v>
      </c>
      <c r="E1434" s="56"/>
      <c r="F1434" s="56"/>
      <c r="G1434" s="23"/>
      <c r="H1434" s="24" t="s">
        <v>521</v>
      </c>
      <c r="I1434" s="54">
        <v>1</v>
      </c>
      <c r="J1434" s="55"/>
      <c r="K1434" s="25">
        <f>ROUND(K1444,2)</f>
        <v>9.82</v>
      </c>
      <c r="L1434" s="23"/>
      <c r="M1434" s="23"/>
      <c r="N1434" s="23"/>
      <c r="O1434" s="23"/>
      <c r="P1434" s="23"/>
      <c r="Q1434" s="23"/>
      <c r="R1434" s="23"/>
      <c r="S1434" s="23"/>
      <c r="T1434" s="23"/>
      <c r="U1434" s="23"/>
      <c r="V1434" s="23"/>
      <c r="W1434" s="23"/>
      <c r="X1434" s="23"/>
      <c r="Y1434" s="23"/>
      <c r="Z1434" s="23"/>
      <c r="AA1434" s="23"/>
    </row>
    <row r="1435" spans="1:27" x14ac:dyDescent="0.45">
      <c r="B1435" s="18" t="s">
        <v>522</v>
      </c>
      <c r="D1435" s="32"/>
      <c r="E1435" s="32"/>
      <c r="F1435" s="32"/>
    </row>
    <row r="1436" spans="1:27" x14ac:dyDescent="0.45">
      <c r="B1436" t="s">
        <v>675</v>
      </c>
      <c r="C1436" t="s">
        <v>524</v>
      </c>
      <c r="D1436" s="32" t="s">
        <v>676</v>
      </c>
      <c r="E1436" s="3">
        <v>0.14000000000000001</v>
      </c>
      <c r="F1436" s="32" t="s">
        <v>526</v>
      </c>
      <c r="G1436" t="s">
        <v>527</v>
      </c>
      <c r="H1436" s="27">
        <v>21.75</v>
      </c>
      <c r="I1436" t="s">
        <v>528</v>
      </c>
      <c r="J1436" s="28">
        <f>ROUND(E1436/I1434* H1436,5)</f>
        <v>3.0449999999999999</v>
      </c>
      <c r="K1436" s="29"/>
    </row>
    <row r="1437" spans="1:27" x14ac:dyDescent="0.45">
      <c r="B1437" t="s">
        <v>673</v>
      </c>
      <c r="C1437" t="s">
        <v>524</v>
      </c>
      <c r="D1437" s="32" t="s">
        <v>674</v>
      </c>
      <c r="E1437" s="3">
        <v>0.14000000000000001</v>
      </c>
      <c r="F1437" s="32" t="s">
        <v>526</v>
      </c>
      <c r="G1437" t="s">
        <v>527</v>
      </c>
      <c r="H1437" s="27">
        <v>25.3</v>
      </c>
      <c r="I1437" t="s">
        <v>528</v>
      </c>
      <c r="J1437" s="28">
        <f>ROUND(E1437/I1434* H1437,5)</f>
        <v>3.5419999999999998</v>
      </c>
      <c r="K1437" s="29"/>
    </row>
    <row r="1438" spans="1:27" x14ac:dyDescent="0.45">
      <c r="D1438" s="2" t="s">
        <v>529</v>
      </c>
      <c r="E1438" s="1"/>
      <c r="F1438" s="32"/>
      <c r="H1438" s="29"/>
      <c r="K1438" s="27">
        <f>SUM(J1436:J1437)</f>
        <v>6.5869999999999997</v>
      </c>
    </row>
    <row r="1439" spans="1:27" x14ac:dyDescent="0.45">
      <c r="B1439" s="18" t="s">
        <v>534</v>
      </c>
      <c r="D1439" s="32"/>
      <c r="E1439" s="1"/>
      <c r="F1439" s="32"/>
      <c r="H1439" s="29"/>
      <c r="K1439" s="29"/>
    </row>
    <row r="1440" spans="1:27" ht="42.75" x14ac:dyDescent="0.45">
      <c r="B1440" t="s">
        <v>1099</v>
      </c>
      <c r="C1440" t="s">
        <v>113</v>
      </c>
      <c r="D1440" s="32" t="s">
        <v>1100</v>
      </c>
      <c r="E1440" s="3">
        <v>1.02</v>
      </c>
      <c r="F1440" s="32"/>
      <c r="G1440" t="s">
        <v>527</v>
      </c>
      <c r="H1440" s="27">
        <v>2.95</v>
      </c>
      <c r="I1440" t="s">
        <v>528</v>
      </c>
      <c r="J1440" s="28">
        <f>ROUND(E1440* H1440,5)</f>
        <v>3.0089999999999999</v>
      </c>
      <c r="K1440" s="29"/>
    </row>
    <row r="1441" spans="1:27" ht="28.5" x14ac:dyDescent="0.45">
      <c r="B1441" t="s">
        <v>1085</v>
      </c>
      <c r="C1441" t="s">
        <v>28</v>
      </c>
      <c r="D1441" s="32" t="s">
        <v>1086</v>
      </c>
      <c r="E1441" s="3">
        <v>1.5</v>
      </c>
      <c r="F1441" s="32"/>
      <c r="G1441" t="s">
        <v>527</v>
      </c>
      <c r="H1441" s="27">
        <v>0.15</v>
      </c>
      <c r="I1441" t="s">
        <v>528</v>
      </c>
      <c r="J1441" s="28">
        <f>ROUND(E1441* H1441,5)</f>
        <v>0.22500000000000001</v>
      </c>
      <c r="K1441" s="29"/>
    </row>
    <row r="1442" spans="1:27" x14ac:dyDescent="0.45">
      <c r="D1442" s="2" t="s">
        <v>542</v>
      </c>
      <c r="E1442" s="1"/>
      <c r="F1442" s="32"/>
      <c r="H1442" s="29"/>
      <c r="K1442" s="27">
        <f>SUM(J1440:J1441)</f>
        <v>3.234</v>
      </c>
    </row>
    <row r="1443" spans="1:27" x14ac:dyDescent="0.45">
      <c r="D1443" s="2" t="s">
        <v>543</v>
      </c>
      <c r="E1443" s="1"/>
      <c r="F1443" s="32"/>
      <c r="H1443" s="29"/>
      <c r="K1443" s="31">
        <f>SUM(J1435:J1442)</f>
        <v>9.8209999999999997</v>
      </c>
    </row>
    <row r="1444" spans="1:27" x14ac:dyDescent="0.45">
      <c r="D1444" s="2" t="s">
        <v>546</v>
      </c>
      <c r="E1444" s="1"/>
      <c r="F1444" s="32"/>
      <c r="H1444" s="29"/>
      <c r="K1444" s="31">
        <f>SUM(K1443:K1443)</f>
        <v>9.8209999999999997</v>
      </c>
    </row>
    <row r="1445" spans="1:27" x14ac:dyDescent="0.45">
      <c r="D1445" s="32"/>
      <c r="E1445" s="32"/>
      <c r="F1445" s="32"/>
    </row>
    <row r="1446" spans="1:27" ht="45" customHeight="1" x14ac:dyDescent="0.45">
      <c r="A1446" s="22" t="s">
        <v>1101</v>
      </c>
      <c r="B1446" s="22">
        <v>1020207</v>
      </c>
      <c r="C1446" s="23" t="s">
        <v>113</v>
      </c>
      <c r="D1446" s="52" t="s">
        <v>367</v>
      </c>
      <c r="E1446" s="56"/>
      <c r="F1446" s="56"/>
      <c r="G1446" s="23"/>
      <c r="H1446" s="24" t="s">
        <v>521</v>
      </c>
      <c r="I1446" s="54">
        <v>1</v>
      </c>
      <c r="J1446" s="55"/>
      <c r="K1446" s="25">
        <f>ROUND(K1456,2)</f>
        <v>12.32</v>
      </c>
      <c r="L1446" s="23"/>
      <c r="M1446" s="23"/>
      <c r="N1446" s="23"/>
      <c r="O1446" s="23"/>
      <c r="P1446" s="23"/>
      <c r="Q1446" s="23"/>
      <c r="R1446" s="23"/>
      <c r="S1446" s="23"/>
      <c r="T1446" s="23"/>
      <c r="U1446" s="23"/>
      <c r="V1446" s="23"/>
      <c r="W1446" s="23"/>
      <c r="X1446" s="23"/>
      <c r="Y1446" s="23"/>
      <c r="Z1446" s="23"/>
      <c r="AA1446" s="23"/>
    </row>
    <row r="1447" spans="1:27" x14ac:dyDescent="0.45">
      <c r="B1447" s="18" t="s">
        <v>522</v>
      </c>
      <c r="D1447" s="32"/>
      <c r="E1447" s="32"/>
      <c r="F1447" s="32"/>
    </row>
    <row r="1448" spans="1:27" x14ac:dyDescent="0.45">
      <c r="B1448" t="s">
        <v>675</v>
      </c>
      <c r="C1448" t="s">
        <v>524</v>
      </c>
      <c r="D1448" s="32" t="s">
        <v>676</v>
      </c>
      <c r="E1448" s="3">
        <v>0.14000000000000001</v>
      </c>
      <c r="F1448" s="32" t="s">
        <v>526</v>
      </c>
      <c r="G1448" t="s">
        <v>527</v>
      </c>
      <c r="H1448" s="27">
        <v>21.75</v>
      </c>
      <c r="I1448" t="s">
        <v>528</v>
      </c>
      <c r="J1448" s="28">
        <f>ROUND(E1448/I1446* H1448,5)</f>
        <v>3.0449999999999999</v>
      </c>
      <c r="K1448" s="29"/>
    </row>
    <row r="1449" spans="1:27" x14ac:dyDescent="0.45">
      <c r="B1449" t="s">
        <v>673</v>
      </c>
      <c r="C1449" t="s">
        <v>524</v>
      </c>
      <c r="D1449" s="32" t="s">
        <v>674</v>
      </c>
      <c r="E1449" s="3">
        <v>0.14000000000000001</v>
      </c>
      <c r="F1449" s="32" t="s">
        <v>526</v>
      </c>
      <c r="G1449" t="s">
        <v>527</v>
      </c>
      <c r="H1449" s="27">
        <v>25.3</v>
      </c>
      <c r="I1449" t="s">
        <v>528</v>
      </c>
      <c r="J1449" s="28">
        <f>ROUND(E1449/I1446* H1449,5)</f>
        <v>3.5419999999999998</v>
      </c>
      <c r="K1449" s="29"/>
    </row>
    <row r="1450" spans="1:27" x14ac:dyDescent="0.45">
      <c r="D1450" s="2" t="s">
        <v>529</v>
      </c>
      <c r="E1450" s="1"/>
      <c r="F1450" s="32"/>
      <c r="H1450" s="29"/>
      <c r="K1450" s="27">
        <f>SUM(J1448:J1449)</f>
        <v>6.5869999999999997</v>
      </c>
    </row>
    <row r="1451" spans="1:27" x14ac:dyDescent="0.45">
      <c r="B1451" s="18" t="s">
        <v>534</v>
      </c>
      <c r="D1451" s="32"/>
      <c r="E1451" s="1"/>
      <c r="F1451" s="32"/>
      <c r="H1451" s="29"/>
      <c r="K1451" s="29"/>
    </row>
    <row r="1452" spans="1:27" ht="42.75" x14ac:dyDescent="0.45">
      <c r="B1452" t="s">
        <v>1102</v>
      </c>
      <c r="C1452" t="s">
        <v>113</v>
      </c>
      <c r="D1452" s="32" t="s">
        <v>1103</v>
      </c>
      <c r="E1452" s="3">
        <v>1.02</v>
      </c>
      <c r="F1452" s="32"/>
      <c r="G1452" t="s">
        <v>527</v>
      </c>
      <c r="H1452" s="27">
        <v>5.34</v>
      </c>
      <c r="I1452" t="s">
        <v>528</v>
      </c>
      <c r="J1452" s="28">
        <f>ROUND(E1452* H1452,5)</f>
        <v>5.4467999999999996</v>
      </c>
      <c r="K1452" s="29"/>
    </row>
    <row r="1453" spans="1:27" ht="28.5" x14ac:dyDescent="0.45">
      <c r="B1453" t="s">
        <v>1104</v>
      </c>
      <c r="C1453" t="s">
        <v>28</v>
      </c>
      <c r="D1453" s="32" t="s">
        <v>1105</v>
      </c>
      <c r="E1453" s="3">
        <v>1.5</v>
      </c>
      <c r="F1453" s="32"/>
      <c r="G1453" t="s">
        <v>527</v>
      </c>
      <c r="H1453" s="27">
        <v>0.19</v>
      </c>
      <c r="I1453" t="s">
        <v>528</v>
      </c>
      <c r="J1453" s="28">
        <f>ROUND(E1453* H1453,5)</f>
        <v>0.28499999999999998</v>
      </c>
      <c r="K1453" s="29"/>
    </row>
    <row r="1454" spans="1:27" x14ac:dyDescent="0.45">
      <c r="D1454" s="2" t="s">
        <v>542</v>
      </c>
      <c r="E1454" s="1"/>
      <c r="F1454" s="32"/>
      <c r="H1454" s="29"/>
      <c r="K1454" s="27">
        <f>SUM(J1452:J1453)</f>
        <v>5.7317999999999998</v>
      </c>
    </row>
    <row r="1455" spans="1:27" x14ac:dyDescent="0.45">
      <c r="D1455" s="2" t="s">
        <v>543</v>
      </c>
      <c r="E1455" s="1"/>
      <c r="F1455" s="32"/>
      <c r="H1455" s="29"/>
      <c r="K1455" s="31">
        <f>SUM(J1447:J1454)</f>
        <v>12.3188</v>
      </c>
    </row>
    <row r="1456" spans="1:27" x14ac:dyDescent="0.45">
      <c r="D1456" s="2" t="s">
        <v>546</v>
      </c>
      <c r="E1456" s="1"/>
      <c r="F1456" s="32"/>
      <c r="H1456" s="29"/>
      <c r="K1456" s="31">
        <f>SUM(K1455:K1455)</f>
        <v>12.3188</v>
      </c>
    </row>
    <row r="1457" spans="1:27" x14ac:dyDescent="0.45">
      <c r="D1457" s="32"/>
      <c r="E1457" s="32"/>
      <c r="F1457" s="32"/>
    </row>
    <row r="1458" spans="1:27" ht="45" customHeight="1" x14ac:dyDescent="0.45">
      <c r="A1458" s="22" t="s">
        <v>1106</v>
      </c>
      <c r="B1458" s="22">
        <v>1020208</v>
      </c>
      <c r="C1458" s="23" t="s">
        <v>113</v>
      </c>
      <c r="D1458" s="52" t="s">
        <v>368</v>
      </c>
      <c r="E1458" s="56"/>
      <c r="F1458" s="56"/>
      <c r="G1458" s="23"/>
      <c r="H1458" s="24" t="s">
        <v>521</v>
      </c>
      <c r="I1458" s="54">
        <v>1</v>
      </c>
      <c r="J1458" s="55"/>
      <c r="K1458" s="25">
        <f>ROUND(K1468,2)</f>
        <v>13.58</v>
      </c>
      <c r="L1458" s="23"/>
      <c r="M1458" s="23"/>
      <c r="N1458" s="23"/>
      <c r="O1458" s="23"/>
      <c r="P1458" s="23"/>
      <c r="Q1458" s="23"/>
      <c r="R1458" s="23"/>
      <c r="S1458" s="23"/>
      <c r="T1458" s="23"/>
      <c r="U1458" s="23"/>
      <c r="V1458" s="23"/>
      <c r="W1458" s="23"/>
      <c r="X1458" s="23"/>
      <c r="Y1458" s="23"/>
      <c r="Z1458" s="23"/>
      <c r="AA1458" s="23"/>
    </row>
    <row r="1459" spans="1:27" x14ac:dyDescent="0.45">
      <c r="B1459" s="18" t="s">
        <v>522</v>
      </c>
      <c r="D1459" s="32"/>
      <c r="E1459" s="32"/>
      <c r="F1459" s="32"/>
    </row>
    <row r="1460" spans="1:27" x14ac:dyDescent="0.45">
      <c r="B1460" t="s">
        <v>675</v>
      </c>
      <c r="C1460" t="s">
        <v>524</v>
      </c>
      <c r="D1460" s="32" t="s">
        <v>676</v>
      </c>
      <c r="E1460" s="3">
        <v>0.15</v>
      </c>
      <c r="F1460" s="32" t="s">
        <v>526</v>
      </c>
      <c r="G1460" t="s">
        <v>527</v>
      </c>
      <c r="H1460" s="27">
        <v>21.75</v>
      </c>
      <c r="I1460" t="s">
        <v>528</v>
      </c>
      <c r="J1460" s="28">
        <f>ROUND(E1460/I1458* H1460,5)</f>
        <v>3.2625000000000002</v>
      </c>
      <c r="K1460" s="29"/>
    </row>
    <row r="1461" spans="1:27" x14ac:dyDescent="0.45">
      <c r="B1461" t="s">
        <v>673</v>
      </c>
      <c r="C1461" t="s">
        <v>524</v>
      </c>
      <c r="D1461" s="32" t="s">
        <v>674</v>
      </c>
      <c r="E1461" s="3">
        <v>0.15</v>
      </c>
      <c r="F1461" s="32" t="s">
        <v>526</v>
      </c>
      <c r="G1461" t="s">
        <v>527</v>
      </c>
      <c r="H1461" s="27">
        <v>25.3</v>
      </c>
      <c r="I1461" t="s">
        <v>528</v>
      </c>
      <c r="J1461" s="28">
        <f>ROUND(E1461/I1458* H1461,5)</f>
        <v>3.7949999999999999</v>
      </c>
      <c r="K1461" s="29"/>
    </row>
    <row r="1462" spans="1:27" x14ac:dyDescent="0.45">
      <c r="D1462" s="2" t="s">
        <v>529</v>
      </c>
      <c r="E1462" s="1"/>
      <c r="F1462" s="32"/>
      <c r="H1462" s="29"/>
      <c r="K1462" s="27">
        <f>SUM(J1460:J1461)</f>
        <v>7.0575000000000001</v>
      </c>
    </row>
    <row r="1463" spans="1:27" x14ac:dyDescent="0.45">
      <c r="B1463" s="18" t="s">
        <v>534</v>
      </c>
      <c r="D1463" s="32"/>
      <c r="E1463" s="1"/>
      <c r="F1463" s="32"/>
      <c r="H1463" s="29"/>
      <c r="K1463" s="29"/>
    </row>
    <row r="1464" spans="1:27" ht="42.75" x14ac:dyDescent="0.45">
      <c r="B1464" t="s">
        <v>1107</v>
      </c>
      <c r="C1464" t="s">
        <v>113</v>
      </c>
      <c r="D1464" s="32" t="s">
        <v>1108</v>
      </c>
      <c r="E1464" s="3">
        <v>1.02</v>
      </c>
      <c r="F1464" s="32"/>
      <c r="G1464" t="s">
        <v>527</v>
      </c>
      <c r="H1464" s="27">
        <v>6.12</v>
      </c>
      <c r="I1464" t="s">
        <v>528</v>
      </c>
      <c r="J1464" s="28">
        <f>ROUND(E1464* H1464,5)</f>
        <v>6.2423999999999999</v>
      </c>
      <c r="K1464" s="29"/>
    </row>
    <row r="1465" spans="1:27" ht="28.5" x14ac:dyDescent="0.45">
      <c r="B1465" t="s">
        <v>1104</v>
      </c>
      <c r="C1465" t="s">
        <v>28</v>
      </c>
      <c r="D1465" s="32" t="s">
        <v>1105</v>
      </c>
      <c r="E1465" s="3">
        <v>1.5</v>
      </c>
      <c r="F1465" s="32"/>
      <c r="G1465" t="s">
        <v>527</v>
      </c>
      <c r="H1465" s="27">
        <v>0.19</v>
      </c>
      <c r="I1465" t="s">
        <v>528</v>
      </c>
      <c r="J1465" s="28">
        <f>ROUND(E1465* H1465,5)</f>
        <v>0.28499999999999998</v>
      </c>
      <c r="K1465" s="29"/>
    </row>
    <row r="1466" spans="1:27" x14ac:dyDescent="0.45">
      <c r="D1466" s="2" t="s">
        <v>542</v>
      </c>
      <c r="E1466" s="1"/>
      <c r="F1466" s="32"/>
      <c r="H1466" s="29"/>
      <c r="K1466" s="27">
        <f>SUM(J1464:J1465)</f>
        <v>6.5274000000000001</v>
      </c>
    </row>
    <row r="1467" spans="1:27" x14ac:dyDescent="0.45">
      <c r="D1467" s="2" t="s">
        <v>543</v>
      </c>
      <c r="E1467" s="1"/>
      <c r="F1467" s="32"/>
      <c r="H1467" s="29"/>
      <c r="K1467" s="31">
        <f>SUM(J1459:J1466)</f>
        <v>13.584900000000001</v>
      </c>
    </row>
    <row r="1468" spans="1:27" x14ac:dyDescent="0.45">
      <c r="D1468" s="2" t="s">
        <v>546</v>
      </c>
      <c r="E1468" s="1"/>
      <c r="F1468" s="32"/>
      <c r="H1468" s="29"/>
      <c r="K1468" s="31">
        <f>SUM(K1467:K1467)</f>
        <v>13.584900000000001</v>
      </c>
    </row>
    <row r="1469" spans="1:27" x14ac:dyDescent="0.45">
      <c r="D1469" s="32"/>
      <c r="E1469" s="32"/>
      <c r="F1469" s="32"/>
    </row>
    <row r="1470" spans="1:27" ht="45" customHeight="1" x14ac:dyDescent="0.45">
      <c r="A1470" s="22" t="s">
        <v>1109</v>
      </c>
      <c r="B1470" s="22">
        <v>1020209</v>
      </c>
      <c r="C1470" s="23" t="s">
        <v>113</v>
      </c>
      <c r="D1470" s="52" t="s">
        <v>369</v>
      </c>
      <c r="E1470" s="56"/>
      <c r="F1470" s="56"/>
      <c r="G1470" s="23"/>
      <c r="H1470" s="24" t="s">
        <v>521</v>
      </c>
      <c r="I1470" s="54">
        <v>1</v>
      </c>
      <c r="J1470" s="55"/>
      <c r="K1470" s="25">
        <f>ROUND(K1480,2)</f>
        <v>12.45</v>
      </c>
      <c r="L1470" s="23"/>
      <c r="M1470" s="23"/>
      <c r="N1470" s="23"/>
      <c r="O1470" s="23"/>
      <c r="P1470" s="23"/>
      <c r="Q1470" s="23"/>
      <c r="R1470" s="23"/>
      <c r="S1470" s="23"/>
      <c r="T1470" s="23"/>
      <c r="U1470" s="23"/>
      <c r="V1470" s="23"/>
      <c r="W1470" s="23"/>
      <c r="X1470" s="23"/>
      <c r="Y1470" s="23"/>
      <c r="Z1470" s="23"/>
      <c r="AA1470" s="23"/>
    </row>
    <row r="1471" spans="1:27" x14ac:dyDescent="0.45">
      <c r="B1471" s="18" t="s">
        <v>522</v>
      </c>
      <c r="D1471" s="32"/>
      <c r="E1471" s="32"/>
      <c r="F1471" s="32"/>
    </row>
    <row r="1472" spans="1:27" x14ac:dyDescent="0.45">
      <c r="B1472" t="s">
        <v>675</v>
      </c>
      <c r="C1472" t="s">
        <v>524</v>
      </c>
      <c r="D1472" s="32" t="s">
        <v>676</v>
      </c>
      <c r="E1472" s="3">
        <v>0.17</v>
      </c>
      <c r="F1472" s="32" t="s">
        <v>526</v>
      </c>
      <c r="G1472" t="s">
        <v>527</v>
      </c>
      <c r="H1472" s="27">
        <v>21.75</v>
      </c>
      <c r="I1472" t="s">
        <v>528</v>
      </c>
      <c r="J1472" s="28">
        <f>ROUND(E1472/I1470* H1472,5)</f>
        <v>3.6974999999999998</v>
      </c>
      <c r="K1472" s="29"/>
    </row>
    <row r="1473" spans="1:27" x14ac:dyDescent="0.45">
      <c r="B1473" t="s">
        <v>673</v>
      </c>
      <c r="C1473" t="s">
        <v>524</v>
      </c>
      <c r="D1473" s="32" t="s">
        <v>674</v>
      </c>
      <c r="E1473" s="3">
        <v>0.17</v>
      </c>
      <c r="F1473" s="32" t="s">
        <v>526</v>
      </c>
      <c r="G1473" t="s">
        <v>527</v>
      </c>
      <c r="H1473" s="27">
        <v>25.3</v>
      </c>
      <c r="I1473" t="s">
        <v>528</v>
      </c>
      <c r="J1473" s="28">
        <f>ROUND(E1473/I1470* H1473,5)</f>
        <v>4.3010000000000002</v>
      </c>
      <c r="K1473" s="29"/>
    </row>
    <row r="1474" spans="1:27" x14ac:dyDescent="0.45">
      <c r="D1474" s="2" t="s">
        <v>529</v>
      </c>
      <c r="E1474" s="1"/>
      <c r="F1474" s="32"/>
      <c r="H1474" s="29"/>
      <c r="K1474" s="27">
        <f>SUM(J1472:J1473)</f>
        <v>7.9984999999999999</v>
      </c>
    </row>
    <row r="1475" spans="1:27" x14ac:dyDescent="0.45">
      <c r="B1475" s="18" t="s">
        <v>534</v>
      </c>
      <c r="D1475" s="32"/>
      <c r="E1475" s="1"/>
      <c r="F1475" s="32"/>
      <c r="H1475" s="29"/>
      <c r="K1475" s="29"/>
    </row>
    <row r="1476" spans="1:27" ht="42.75" x14ac:dyDescent="0.45">
      <c r="B1476" t="s">
        <v>1110</v>
      </c>
      <c r="C1476" t="s">
        <v>113</v>
      </c>
      <c r="D1476" s="32" t="s">
        <v>1111</v>
      </c>
      <c r="E1476" s="3">
        <v>1.02</v>
      </c>
      <c r="F1476" s="32"/>
      <c r="G1476" t="s">
        <v>527</v>
      </c>
      <c r="H1476" s="27">
        <v>4.1399999999999997</v>
      </c>
      <c r="I1476" t="s">
        <v>528</v>
      </c>
      <c r="J1476" s="28">
        <f>ROUND(E1476* H1476,5)</f>
        <v>4.2228000000000003</v>
      </c>
      <c r="K1476" s="29"/>
    </row>
    <row r="1477" spans="1:27" ht="28.5" x14ac:dyDescent="0.45">
      <c r="B1477" t="s">
        <v>1085</v>
      </c>
      <c r="C1477" t="s">
        <v>28</v>
      </c>
      <c r="D1477" s="32" t="s">
        <v>1086</v>
      </c>
      <c r="E1477" s="3">
        <v>1.5</v>
      </c>
      <c r="F1477" s="32"/>
      <c r="G1477" t="s">
        <v>527</v>
      </c>
      <c r="H1477" s="27">
        <v>0.15</v>
      </c>
      <c r="I1477" t="s">
        <v>528</v>
      </c>
      <c r="J1477" s="28">
        <f>ROUND(E1477* H1477,5)</f>
        <v>0.22500000000000001</v>
      </c>
      <c r="K1477" s="29"/>
    </row>
    <row r="1478" spans="1:27" x14ac:dyDescent="0.45">
      <c r="D1478" s="2" t="s">
        <v>542</v>
      </c>
      <c r="E1478" s="1"/>
      <c r="F1478" s="32"/>
      <c r="H1478" s="29"/>
      <c r="K1478" s="27">
        <f>SUM(J1476:J1477)</f>
        <v>4.4478</v>
      </c>
    </row>
    <row r="1479" spans="1:27" x14ac:dyDescent="0.45">
      <c r="D1479" s="2" t="s">
        <v>543</v>
      </c>
      <c r="E1479" s="1"/>
      <c r="F1479" s="32"/>
      <c r="H1479" s="29"/>
      <c r="K1479" s="31">
        <f>SUM(J1471:J1478)</f>
        <v>12.446299999999999</v>
      </c>
    </row>
    <row r="1480" spans="1:27" x14ac:dyDescent="0.45">
      <c r="D1480" s="2" t="s">
        <v>546</v>
      </c>
      <c r="E1480" s="1"/>
      <c r="F1480" s="32"/>
      <c r="H1480" s="29"/>
      <c r="K1480" s="31">
        <f>SUM(K1479:K1479)</f>
        <v>12.446299999999999</v>
      </c>
    </row>
    <row r="1481" spans="1:27" x14ac:dyDescent="0.45">
      <c r="D1481" s="32"/>
      <c r="E1481" s="32"/>
      <c r="F1481" s="32"/>
    </row>
    <row r="1482" spans="1:27" ht="45" customHeight="1" x14ac:dyDescent="0.45">
      <c r="A1482" s="22" t="s">
        <v>1112</v>
      </c>
      <c r="B1482" s="22">
        <v>1020210</v>
      </c>
      <c r="C1482" s="23" t="s">
        <v>113</v>
      </c>
      <c r="D1482" s="52" t="s">
        <v>370</v>
      </c>
      <c r="E1482" s="56"/>
      <c r="F1482" s="56"/>
      <c r="G1482" s="23"/>
      <c r="H1482" s="24" t="s">
        <v>521</v>
      </c>
      <c r="I1482" s="54">
        <v>1</v>
      </c>
      <c r="J1482" s="55"/>
      <c r="K1482" s="25">
        <f>ROUND(K1492,2)</f>
        <v>15.6</v>
      </c>
      <c r="L1482" s="23"/>
      <c r="M1482" s="23"/>
      <c r="N1482" s="23"/>
      <c r="O1482" s="23"/>
      <c r="P1482" s="23"/>
      <c r="Q1482" s="23"/>
      <c r="R1482" s="23"/>
      <c r="S1482" s="23"/>
      <c r="T1482" s="23"/>
      <c r="U1482" s="23"/>
      <c r="V1482" s="23"/>
      <c r="W1482" s="23"/>
      <c r="X1482" s="23"/>
      <c r="Y1482" s="23"/>
      <c r="Z1482" s="23"/>
      <c r="AA1482" s="23"/>
    </row>
    <row r="1483" spans="1:27" x14ac:dyDescent="0.45">
      <c r="B1483" s="18" t="s">
        <v>522</v>
      </c>
      <c r="D1483" s="32"/>
      <c r="E1483" s="32"/>
      <c r="F1483" s="32"/>
    </row>
    <row r="1484" spans="1:27" x14ac:dyDescent="0.45">
      <c r="B1484" t="s">
        <v>673</v>
      </c>
      <c r="C1484" t="s">
        <v>524</v>
      </c>
      <c r="D1484" s="32" t="s">
        <v>674</v>
      </c>
      <c r="E1484" s="3">
        <v>0.17</v>
      </c>
      <c r="F1484" s="32" t="s">
        <v>526</v>
      </c>
      <c r="G1484" t="s">
        <v>527</v>
      </c>
      <c r="H1484" s="27">
        <v>25.3</v>
      </c>
      <c r="I1484" t="s">
        <v>528</v>
      </c>
      <c r="J1484" s="28">
        <f>ROUND(E1484/I1482* H1484,5)</f>
        <v>4.3010000000000002</v>
      </c>
      <c r="K1484" s="29"/>
    </row>
    <row r="1485" spans="1:27" x14ac:dyDescent="0.45">
      <c r="B1485" t="s">
        <v>675</v>
      </c>
      <c r="C1485" t="s">
        <v>524</v>
      </c>
      <c r="D1485" s="32" t="s">
        <v>676</v>
      </c>
      <c r="E1485" s="3">
        <v>0.17</v>
      </c>
      <c r="F1485" s="32" t="s">
        <v>526</v>
      </c>
      <c r="G1485" t="s">
        <v>527</v>
      </c>
      <c r="H1485" s="27">
        <v>21.75</v>
      </c>
      <c r="I1485" t="s">
        <v>528</v>
      </c>
      <c r="J1485" s="28">
        <f>ROUND(E1485/I1482* H1485,5)</f>
        <v>3.6974999999999998</v>
      </c>
      <c r="K1485" s="29"/>
    </row>
    <row r="1486" spans="1:27" x14ac:dyDescent="0.45">
      <c r="D1486" s="2" t="s">
        <v>529</v>
      </c>
      <c r="E1486" s="1"/>
      <c r="F1486" s="32"/>
      <c r="H1486" s="29"/>
      <c r="K1486" s="27">
        <f>SUM(J1484:J1485)</f>
        <v>7.9984999999999999</v>
      </c>
    </row>
    <row r="1487" spans="1:27" x14ac:dyDescent="0.45">
      <c r="B1487" s="18" t="s">
        <v>534</v>
      </c>
      <c r="D1487" s="32"/>
      <c r="E1487" s="1"/>
      <c r="F1487" s="32"/>
      <c r="H1487" s="29"/>
      <c r="K1487" s="29"/>
    </row>
    <row r="1488" spans="1:27" ht="42.75" x14ac:dyDescent="0.45">
      <c r="B1488" t="s">
        <v>1113</v>
      </c>
      <c r="C1488" t="s">
        <v>113</v>
      </c>
      <c r="D1488" s="32" t="s">
        <v>1114</v>
      </c>
      <c r="E1488" s="3">
        <v>1.02</v>
      </c>
      <c r="F1488" s="32"/>
      <c r="G1488" t="s">
        <v>527</v>
      </c>
      <c r="H1488" s="27">
        <v>7.17</v>
      </c>
      <c r="I1488" t="s">
        <v>528</v>
      </c>
      <c r="J1488" s="28">
        <f>ROUND(E1488* H1488,5)</f>
        <v>7.3133999999999997</v>
      </c>
      <c r="K1488" s="29"/>
    </row>
    <row r="1489" spans="1:27" ht="28.5" x14ac:dyDescent="0.45">
      <c r="B1489" t="s">
        <v>1104</v>
      </c>
      <c r="C1489" t="s">
        <v>28</v>
      </c>
      <c r="D1489" s="32" t="s">
        <v>1105</v>
      </c>
      <c r="E1489" s="3">
        <v>1.5</v>
      </c>
      <c r="F1489" s="32"/>
      <c r="G1489" t="s">
        <v>527</v>
      </c>
      <c r="H1489" s="27">
        <v>0.19</v>
      </c>
      <c r="I1489" t="s">
        <v>528</v>
      </c>
      <c r="J1489" s="28">
        <f>ROUND(E1489* H1489,5)</f>
        <v>0.28499999999999998</v>
      </c>
      <c r="K1489" s="29"/>
    </row>
    <row r="1490" spans="1:27" x14ac:dyDescent="0.45">
      <c r="D1490" s="2" t="s">
        <v>542</v>
      </c>
      <c r="E1490" s="1"/>
      <c r="F1490" s="32"/>
      <c r="H1490" s="29"/>
      <c r="K1490" s="27">
        <f>SUM(J1488:J1489)</f>
        <v>7.5983999999999998</v>
      </c>
    </row>
    <row r="1491" spans="1:27" x14ac:dyDescent="0.45">
      <c r="D1491" s="2" t="s">
        <v>543</v>
      </c>
      <c r="E1491" s="1"/>
      <c r="F1491" s="32"/>
      <c r="H1491" s="29"/>
      <c r="K1491" s="31">
        <f>SUM(J1483:J1490)</f>
        <v>15.5969</v>
      </c>
    </row>
    <row r="1492" spans="1:27" x14ac:dyDescent="0.45">
      <c r="D1492" s="2" t="s">
        <v>546</v>
      </c>
      <c r="E1492" s="1"/>
      <c r="F1492" s="32"/>
      <c r="H1492" s="29"/>
      <c r="K1492" s="31">
        <f>SUM(K1491:K1491)</f>
        <v>15.5969</v>
      </c>
    </row>
    <row r="1493" spans="1:27" x14ac:dyDescent="0.45">
      <c r="D1493" s="32"/>
      <c r="E1493" s="32"/>
      <c r="F1493" s="32"/>
    </row>
    <row r="1494" spans="1:27" ht="45" customHeight="1" x14ac:dyDescent="0.45">
      <c r="A1494" s="22" t="s">
        <v>1115</v>
      </c>
      <c r="B1494" s="22">
        <v>1020211</v>
      </c>
      <c r="C1494" s="23" t="s">
        <v>113</v>
      </c>
      <c r="D1494" s="52" t="s">
        <v>371</v>
      </c>
      <c r="E1494" s="56"/>
      <c r="F1494" s="56"/>
      <c r="G1494" s="23"/>
      <c r="H1494" s="24" t="s">
        <v>521</v>
      </c>
      <c r="I1494" s="54">
        <v>1</v>
      </c>
      <c r="J1494" s="55"/>
      <c r="K1494" s="25">
        <f>ROUND(K1504,2)</f>
        <v>15.29</v>
      </c>
      <c r="L1494" s="23"/>
      <c r="M1494" s="23"/>
      <c r="N1494" s="23"/>
      <c r="O1494" s="23"/>
      <c r="P1494" s="23"/>
      <c r="Q1494" s="23"/>
      <c r="R1494" s="23"/>
      <c r="S1494" s="23"/>
      <c r="T1494" s="23"/>
      <c r="U1494" s="23"/>
      <c r="V1494" s="23"/>
      <c r="W1494" s="23"/>
      <c r="X1494" s="23"/>
      <c r="Y1494" s="23"/>
      <c r="Z1494" s="23"/>
      <c r="AA1494" s="23"/>
    </row>
    <row r="1495" spans="1:27" x14ac:dyDescent="0.45">
      <c r="B1495" s="18" t="s">
        <v>522</v>
      </c>
      <c r="D1495" s="32"/>
      <c r="E1495" s="32"/>
      <c r="F1495" s="32"/>
    </row>
    <row r="1496" spans="1:27" x14ac:dyDescent="0.45">
      <c r="B1496" t="s">
        <v>673</v>
      </c>
      <c r="C1496" t="s">
        <v>524</v>
      </c>
      <c r="D1496" s="32" t="s">
        <v>674</v>
      </c>
      <c r="E1496" s="3">
        <v>0.2</v>
      </c>
      <c r="F1496" s="32" t="s">
        <v>526</v>
      </c>
      <c r="G1496" t="s">
        <v>527</v>
      </c>
      <c r="H1496" s="27">
        <v>25.3</v>
      </c>
      <c r="I1496" t="s">
        <v>528</v>
      </c>
      <c r="J1496" s="28">
        <f>ROUND(E1496/I1494* H1496,5)</f>
        <v>5.0599999999999996</v>
      </c>
      <c r="K1496" s="29"/>
    </row>
    <row r="1497" spans="1:27" x14ac:dyDescent="0.45">
      <c r="B1497" t="s">
        <v>675</v>
      </c>
      <c r="C1497" t="s">
        <v>524</v>
      </c>
      <c r="D1497" s="32" t="s">
        <v>676</v>
      </c>
      <c r="E1497" s="3">
        <v>0.2</v>
      </c>
      <c r="F1497" s="32" t="s">
        <v>526</v>
      </c>
      <c r="G1497" t="s">
        <v>527</v>
      </c>
      <c r="H1497" s="27">
        <v>21.75</v>
      </c>
      <c r="I1497" t="s">
        <v>528</v>
      </c>
      <c r="J1497" s="28">
        <f>ROUND(E1497/I1494* H1497,5)</f>
        <v>4.3499999999999996</v>
      </c>
      <c r="K1497" s="29"/>
    </row>
    <row r="1498" spans="1:27" x14ac:dyDescent="0.45">
      <c r="D1498" s="2" t="s">
        <v>529</v>
      </c>
      <c r="E1498" s="1"/>
      <c r="F1498" s="32"/>
      <c r="H1498" s="29"/>
      <c r="K1498" s="27">
        <f>SUM(J1496:J1497)</f>
        <v>9.41</v>
      </c>
    </row>
    <row r="1499" spans="1:27" x14ac:dyDescent="0.45">
      <c r="B1499" s="18" t="s">
        <v>534</v>
      </c>
      <c r="D1499" s="32"/>
      <c r="E1499" s="1"/>
      <c r="F1499" s="32"/>
      <c r="H1499" s="29"/>
      <c r="K1499" s="29"/>
    </row>
    <row r="1500" spans="1:27" ht="42.75" x14ac:dyDescent="0.45">
      <c r="B1500" t="s">
        <v>1116</v>
      </c>
      <c r="C1500" t="s">
        <v>113</v>
      </c>
      <c r="D1500" s="32" t="s">
        <v>1117</v>
      </c>
      <c r="E1500" s="3">
        <v>1.02</v>
      </c>
      <c r="F1500" s="32"/>
      <c r="G1500" t="s">
        <v>527</v>
      </c>
      <c r="H1500" s="27">
        <v>5.54</v>
      </c>
      <c r="I1500" t="s">
        <v>528</v>
      </c>
      <c r="J1500" s="28">
        <f>ROUND(E1500* H1500,5)</f>
        <v>5.6508000000000003</v>
      </c>
      <c r="K1500" s="29"/>
    </row>
    <row r="1501" spans="1:27" ht="28.5" x14ac:dyDescent="0.45">
      <c r="B1501" t="s">
        <v>1085</v>
      </c>
      <c r="C1501" t="s">
        <v>28</v>
      </c>
      <c r="D1501" s="32" t="s">
        <v>1086</v>
      </c>
      <c r="E1501" s="3">
        <v>1.5</v>
      </c>
      <c r="F1501" s="32"/>
      <c r="G1501" t="s">
        <v>527</v>
      </c>
      <c r="H1501" s="27">
        <v>0.15</v>
      </c>
      <c r="I1501" t="s">
        <v>528</v>
      </c>
      <c r="J1501" s="28">
        <f>ROUND(E1501* H1501,5)</f>
        <v>0.22500000000000001</v>
      </c>
      <c r="K1501" s="29"/>
    </row>
    <row r="1502" spans="1:27" x14ac:dyDescent="0.45">
      <c r="D1502" s="2" t="s">
        <v>542</v>
      </c>
      <c r="E1502" s="1"/>
      <c r="F1502" s="32"/>
      <c r="H1502" s="29"/>
      <c r="K1502" s="27">
        <f>SUM(J1500:J1501)</f>
        <v>5.8757999999999999</v>
      </c>
    </row>
    <row r="1503" spans="1:27" x14ac:dyDescent="0.45">
      <c r="D1503" s="2" t="s">
        <v>543</v>
      </c>
      <c r="E1503" s="1"/>
      <c r="F1503" s="32"/>
      <c r="H1503" s="29"/>
      <c r="K1503" s="31">
        <f>SUM(J1495:J1502)</f>
        <v>15.2858</v>
      </c>
    </row>
    <row r="1504" spans="1:27" x14ac:dyDescent="0.45">
      <c r="D1504" s="2" t="s">
        <v>546</v>
      </c>
      <c r="E1504" s="1"/>
      <c r="F1504" s="32"/>
      <c r="H1504" s="29"/>
      <c r="K1504" s="31">
        <f>SUM(K1503:K1503)</f>
        <v>15.2858</v>
      </c>
    </row>
    <row r="1505" spans="1:27" x14ac:dyDescent="0.45">
      <c r="D1505" s="32"/>
      <c r="E1505" s="32"/>
      <c r="F1505" s="32"/>
    </row>
    <row r="1506" spans="1:27" ht="45" customHeight="1" x14ac:dyDescent="0.45">
      <c r="A1506" s="22" t="s">
        <v>1118</v>
      </c>
      <c r="B1506" s="22">
        <v>1020212</v>
      </c>
      <c r="C1506" s="23" t="s">
        <v>113</v>
      </c>
      <c r="D1506" s="52" t="s">
        <v>372</v>
      </c>
      <c r="E1506" s="56"/>
      <c r="F1506" s="56"/>
      <c r="G1506" s="23"/>
      <c r="H1506" s="24" t="s">
        <v>521</v>
      </c>
      <c r="I1506" s="54">
        <v>1</v>
      </c>
      <c r="J1506" s="55"/>
      <c r="K1506" s="25">
        <f>ROUND(K1516,2)</f>
        <v>18.29</v>
      </c>
      <c r="L1506" s="23"/>
      <c r="M1506" s="23"/>
      <c r="N1506" s="23"/>
      <c r="O1506" s="23"/>
      <c r="P1506" s="23"/>
      <c r="Q1506" s="23"/>
      <c r="R1506" s="23"/>
      <c r="S1506" s="23"/>
      <c r="T1506" s="23"/>
      <c r="U1506" s="23"/>
      <c r="V1506" s="23"/>
      <c r="W1506" s="23"/>
      <c r="X1506" s="23"/>
      <c r="Y1506" s="23"/>
      <c r="Z1506" s="23"/>
      <c r="AA1506" s="23"/>
    </row>
    <row r="1507" spans="1:27" x14ac:dyDescent="0.45">
      <c r="B1507" s="18" t="s">
        <v>522</v>
      </c>
      <c r="D1507" s="32"/>
      <c r="E1507" s="32"/>
      <c r="F1507" s="32"/>
    </row>
    <row r="1508" spans="1:27" x14ac:dyDescent="0.45">
      <c r="B1508" t="s">
        <v>673</v>
      </c>
      <c r="C1508" t="s">
        <v>524</v>
      </c>
      <c r="D1508" s="32" t="s">
        <v>674</v>
      </c>
      <c r="E1508" s="3">
        <v>0.2</v>
      </c>
      <c r="F1508" s="32" t="s">
        <v>526</v>
      </c>
      <c r="G1508" t="s">
        <v>527</v>
      </c>
      <c r="H1508" s="27">
        <v>25.3</v>
      </c>
      <c r="I1508" t="s">
        <v>528</v>
      </c>
      <c r="J1508" s="28">
        <f>ROUND(E1508/I1506* H1508,5)</f>
        <v>5.0599999999999996</v>
      </c>
      <c r="K1508" s="29"/>
    </row>
    <row r="1509" spans="1:27" x14ac:dyDescent="0.45">
      <c r="B1509" t="s">
        <v>675</v>
      </c>
      <c r="C1509" t="s">
        <v>524</v>
      </c>
      <c r="D1509" s="32" t="s">
        <v>676</v>
      </c>
      <c r="E1509" s="3">
        <v>0.2</v>
      </c>
      <c r="F1509" s="32" t="s">
        <v>526</v>
      </c>
      <c r="G1509" t="s">
        <v>527</v>
      </c>
      <c r="H1509" s="27">
        <v>21.75</v>
      </c>
      <c r="I1509" t="s">
        <v>528</v>
      </c>
      <c r="J1509" s="28">
        <f>ROUND(E1509/I1506* H1509,5)</f>
        <v>4.3499999999999996</v>
      </c>
      <c r="K1509" s="29"/>
    </row>
    <row r="1510" spans="1:27" x14ac:dyDescent="0.45">
      <c r="D1510" s="2" t="s">
        <v>529</v>
      </c>
      <c r="E1510" s="1"/>
      <c r="F1510" s="32"/>
      <c r="H1510" s="29"/>
      <c r="K1510" s="27">
        <f>SUM(J1508:J1509)</f>
        <v>9.41</v>
      </c>
    </row>
    <row r="1511" spans="1:27" x14ac:dyDescent="0.45">
      <c r="B1511" s="18" t="s">
        <v>534</v>
      </c>
      <c r="D1511" s="32"/>
      <c r="E1511" s="1"/>
      <c r="F1511" s="32"/>
      <c r="H1511" s="29"/>
      <c r="K1511" s="29"/>
    </row>
    <row r="1512" spans="1:27" ht="42.75" x14ac:dyDescent="0.45">
      <c r="B1512" t="s">
        <v>1119</v>
      </c>
      <c r="C1512" t="s">
        <v>113</v>
      </c>
      <c r="D1512" s="32" t="s">
        <v>1120</v>
      </c>
      <c r="E1512" s="3">
        <v>1.02</v>
      </c>
      <c r="F1512" s="32"/>
      <c r="G1512" t="s">
        <v>527</v>
      </c>
      <c r="H1512" s="27">
        <v>8.43</v>
      </c>
      <c r="I1512" t="s">
        <v>528</v>
      </c>
      <c r="J1512" s="28">
        <f>ROUND(E1512* H1512,5)</f>
        <v>8.5985999999999994</v>
      </c>
      <c r="K1512" s="29"/>
    </row>
    <row r="1513" spans="1:27" ht="28.5" x14ac:dyDescent="0.45">
      <c r="B1513" t="s">
        <v>1104</v>
      </c>
      <c r="C1513" t="s">
        <v>28</v>
      </c>
      <c r="D1513" s="32" t="s">
        <v>1105</v>
      </c>
      <c r="E1513" s="3">
        <v>1.5</v>
      </c>
      <c r="F1513" s="32"/>
      <c r="G1513" t="s">
        <v>527</v>
      </c>
      <c r="H1513" s="27">
        <v>0.19</v>
      </c>
      <c r="I1513" t="s">
        <v>528</v>
      </c>
      <c r="J1513" s="28">
        <f>ROUND(E1513* H1513,5)</f>
        <v>0.28499999999999998</v>
      </c>
      <c r="K1513" s="29"/>
    </row>
    <row r="1514" spans="1:27" x14ac:dyDescent="0.45">
      <c r="D1514" s="2" t="s">
        <v>542</v>
      </c>
      <c r="E1514" s="1"/>
      <c r="F1514" s="32"/>
      <c r="H1514" s="29"/>
      <c r="K1514" s="27">
        <f>SUM(J1512:J1513)</f>
        <v>8.8835999999999995</v>
      </c>
    </row>
    <row r="1515" spans="1:27" x14ac:dyDescent="0.45">
      <c r="D1515" s="2" t="s">
        <v>543</v>
      </c>
      <c r="E1515" s="1"/>
      <c r="F1515" s="32"/>
      <c r="H1515" s="29"/>
      <c r="K1515" s="31">
        <f>SUM(J1507:J1514)</f>
        <v>18.293600000000001</v>
      </c>
    </row>
    <row r="1516" spans="1:27" x14ac:dyDescent="0.45">
      <c r="D1516" s="2" t="s">
        <v>546</v>
      </c>
      <c r="E1516" s="1"/>
      <c r="F1516" s="32"/>
      <c r="H1516" s="29"/>
      <c r="K1516" s="31">
        <f>SUM(K1515:K1515)</f>
        <v>18.293600000000001</v>
      </c>
    </row>
    <row r="1517" spans="1:27" x14ac:dyDescent="0.45">
      <c r="D1517" s="32"/>
      <c r="E1517" s="32"/>
      <c r="F1517" s="32"/>
    </row>
    <row r="1518" spans="1:27" ht="45" customHeight="1" x14ac:dyDescent="0.45">
      <c r="A1518" s="22" t="s">
        <v>1121</v>
      </c>
      <c r="B1518" s="22">
        <v>1020213</v>
      </c>
      <c r="C1518" s="23" t="s">
        <v>113</v>
      </c>
      <c r="D1518" s="52" t="s">
        <v>373</v>
      </c>
      <c r="E1518" s="56"/>
      <c r="F1518" s="56"/>
      <c r="G1518" s="23"/>
      <c r="H1518" s="24" t="s">
        <v>521</v>
      </c>
      <c r="I1518" s="54">
        <v>1</v>
      </c>
      <c r="J1518" s="55"/>
      <c r="K1518" s="25">
        <f>ROUND(K1528,2)</f>
        <v>20</v>
      </c>
      <c r="L1518" s="23"/>
      <c r="M1518" s="23"/>
      <c r="N1518" s="23"/>
      <c r="O1518" s="23"/>
      <c r="P1518" s="23"/>
      <c r="Q1518" s="23"/>
      <c r="R1518" s="23"/>
      <c r="S1518" s="23"/>
      <c r="T1518" s="23"/>
      <c r="U1518" s="23"/>
      <c r="V1518" s="23"/>
      <c r="W1518" s="23"/>
      <c r="X1518" s="23"/>
      <c r="Y1518" s="23"/>
      <c r="Z1518" s="23"/>
      <c r="AA1518" s="23"/>
    </row>
    <row r="1519" spans="1:27" x14ac:dyDescent="0.45">
      <c r="B1519" s="18" t="s">
        <v>522</v>
      </c>
      <c r="D1519" s="32"/>
      <c r="E1519" s="32"/>
      <c r="F1519" s="32"/>
    </row>
    <row r="1520" spans="1:27" x14ac:dyDescent="0.45">
      <c r="B1520" t="s">
        <v>673</v>
      </c>
      <c r="C1520" t="s">
        <v>524</v>
      </c>
      <c r="D1520" s="32" t="s">
        <v>674</v>
      </c>
      <c r="E1520" s="3">
        <v>0.21</v>
      </c>
      <c r="F1520" s="32" t="s">
        <v>526</v>
      </c>
      <c r="G1520" t="s">
        <v>527</v>
      </c>
      <c r="H1520" s="27">
        <v>25.3</v>
      </c>
      <c r="I1520" t="s">
        <v>528</v>
      </c>
      <c r="J1520" s="28">
        <f>ROUND(E1520/I1518* H1520,5)</f>
        <v>5.3129999999999997</v>
      </c>
      <c r="K1520" s="29"/>
    </row>
    <row r="1521" spans="1:27" x14ac:dyDescent="0.45">
      <c r="B1521" t="s">
        <v>675</v>
      </c>
      <c r="C1521" t="s">
        <v>524</v>
      </c>
      <c r="D1521" s="32" t="s">
        <v>676</v>
      </c>
      <c r="E1521" s="3">
        <v>0.21</v>
      </c>
      <c r="F1521" s="32" t="s">
        <v>526</v>
      </c>
      <c r="G1521" t="s">
        <v>527</v>
      </c>
      <c r="H1521" s="27">
        <v>21.75</v>
      </c>
      <c r="I1521" t="s">
        <v>528</v>
      </c>
      <c r="J1521" s="28">
        <f>ROUND(E1521/I1518* H1521,5)</f>
        <v>4.5674999999999999</v>
      </c>
      <c r="K1521" s="29"/>
    </row>
    <row r="1522" spans="1:27" x14ac:dyDescent="0.45">
      <c r="D1522" s="2" t="s">
        <v>529</v>
      </c>
      <c r="E1522" s="1"/>
      <c r="F1522" s="32"/>
      <c r="H1522" s="29"/>
      <c r="K1522" s="27">
        <f>SUM(J1520:J1521)</f>
        <v>9.8804999999999996</v>
      </c>
    </row>
    <row r="1523" spans="1:27" x14ac:dyDescent="0.45">
      <c r="B1523" s="18" t="s">
        <v>534</v>
      </c>
      <c r="D1523" s="32"/>
      <c r="E1523" s="1"/>
      <c r="F1523" s="32"/>
      <c r="H1523" s="29"/>
      <c r="K1523" s="29"/>
    </row>
    <row r="1524" spans="1:27" ht="28.5" x14ac:dyDescent="0.45">
      <c r="B1524" t="s">
        <v>1104</v>
      </c>
      <c r="C1524" t="s">
        <v>28</v>
      </c>
      <c r="D1524" s="32" t="s">
        <v>1105</v>
      </c>
      <c r="E1524" s="3">
        <v>1.5</v>
      </c>
      <c r="F1524" s="32"/>
      <c r="G1524" t="s">
        <v>527</v>
      </c>
      <c r="H1524" s="27">
        <v>0.19</v>
      </c>
      <c r="I1524" t="s">
        <v>528</v>
      </c>
      <c r="J1524" s="28">
        <f>ROUND(E1524* H1524,5)</f>
        <v>0.28499999999999998</v>
      </c>
      <c r="K1524" s="29"/>
    </row>
    <row r="1525" spans="1:27" ht="42.75" x14ac:dyDescent="0.45">
      <c r="B1525" t="s">
        <v>1122</v>
      </c>
      <c r="C1525" t="s">
        <v>113</v>
      </c>
      <c r="D1525" s="32" t="s">
        <v>1123</v>
      </c>
      <c r="E1525" s="3">
        <v>1.02</v>
      </c>
      <c r="F1525" s="32"/>
      <c r="G1525" t="s">
        <v>527</v>
      </c>
      <c r="H1525" s="27">
        <v>9.64</v>
      </c>
      <c r="I1525" t="s">
        <v>528</v>
      </c>
      <c r="J1525" s="28">
        <f>ROUND(E1525* H1525,5)</f>
        <v>9.8328000000000007</v>
      </c>
      <c r="K1525" s="29"/>
    </row>
    <row r="1526" spans="1:27" x14ac:dyDescent="0.45">
      <c r="D1526" s="2" t="s">
        <v>542</v>
      </c>
      <c r="E1526" s="1"/>
      <c r="F1526" s="32"/>
      <c r="H1526" s="29"/>
      <c r="K1526" s="27">
        <f>SUM(J1524:J1525)</f>
        <v>10.117800000000001</v>
      </c>
    </row>
    <row r="1527" spans="1:27" x14ac:dyDescent="0.45">
      <c r="D1527" s="2" t="s">
        <v>543</v>
      </c>
      <c r="E1527" s="1"/>
      <c r="F1527" s="32"/>
      <c r="H1527" s="29"/>
      <c r="K1527" s="31">
        <f>SUM(J1519:J1526)</f>
        <v>19.9983</v>
      </c>
    </row>
    <row r="1528" spans="1:27" x14ac:dyDescent="0.45">
      <c r="D1528" s="2" t="s">
        <v>546</v>
      </c>
      <c r="E1528" s="1"/>
      <c r="F1528" s="32"/>
      <c r="H1528" s="29"/>
      <c r="K1528" s="31">
        <f>SUM(K1527:K1527)</f>
        <v>19.9983</v>
      </c>
    </row>
    <row r="1529" spans="1:27" x14ac:dyDescent="0.45">
      <c r="D1529" s="32"/>
      <c r="E1529" s="32"/>
      <c r="F1529" s="32"/>
    </row>
    <row r="1530" spans="1:27" ht="45" customHeight="1" x14ac:dyDescent="0.45">
      <c r="A1530" s="22" t="s">
        <v>1124</v>
      </c>
      <c r="B1530" s="22">
        <v>1020214</v>
      </c>
      <c r="C1530" s="23" t="s">
        <v>113</v>
      </c>
      <c r="D1530" s="52" t="s">
        <v>374</v>
      </c>
      <c r="E1530" s="56"/>
      <c r="F1530" s="56"/>
      <c r="G1530" s="23"/>
      <c r="H1530" s="24" t="s">
        <v>521</v>
      </c>
      <c r="I1530" s="54">
        <v>1</v>
      </c>
      <c r="J1530" s="55"/>
      <c r="K1530" s="25">
        <f>ROUND(K1540,2)</f>
        <v>26.52</v>
      </c>
      <c r="L1530" s="23"/>
      <c r="M1530" s="23"/>
      <c r="N1530" s="23"/>
      <c r="O1530" s="23"/>
      <c r="P1530" s="23"/>
      <c r="Q1530" s="23"/>
      <c r="R1530" s="23"/>
      <c r="S1530" s="23"/>
      <c r="T1530" s="23"/>
      <c r="U1530" s="23"/>
      <c r="V1530" s="23"/>
      <c r="W1530" s="23"/>
      <c r="X1530" s="23"/>
      <c r="Y1530" s="23"/>
      <c r="Z1530" s="23"/>
      <c r="AA1530" s="23"/>
    </row>
    <row r="1531" spans="1:27" x14ac:dyDescent="0.45">
      <c r="B1531" s="18" t="s">
        <v>522</v>
      </c>
      <c r="D1531" s="32"/>
      <c r="E1531" s="32"/>
      <c r="F1531" s="32"/>
    </row>
    <row r="1532" spans="1:27" x14ac:dyDescent="0.45">
      <c r="B1532" t="s">
        <v>673</v>
      </c>
      <c r="C1532" t="s">
        <v>524</v>
      </c>
      <c r="D1532" s="32" t="s">
        <v>674</v>
      </c>
      <c r="E1532" s="3">
        <v>0.21</v>
      </c>
      <c r="F1532" s="32" t="s">
        <v>526</v>
      </c>
      <c r="G1532" t="s">
        <v>527</v>
      </c>
      <c r="H1532" s="27">
        <v>25.3</v>
      </c>
      <c r="I1532" t="s">
        <v>528</v>
      </c>
      <c r="J1532" s="28">
        <f>ROUND(E1532/I1530* H1532,5)</f>
        <v>5.3129999999999997</v>
      </c>
      <c r="K1532" s="29"/>
    </row>
    <row r="1533" spans="1:27" x14ac:dyDescent="0.45">
      <c r="B1533" t="s">
        <v>675</v>
      </c>
      <c r="C1533" t="s">
        <v>524</v>
      </c>
      <c r="D1533" s="32" t="s">
        <v>676</v>
      </c>
      <c r="E1533" s="3">
        <v>0.21</v>
      </c>
      <c r="F1533" s="32" t="s">
        <v>526</v>
      </c>
      <c r="G1533" t="s">
        <v>527</v>
      </c>
      <c r="H1533" s="27">
        <v>21.75</v>
      </c>
      <c r="I1533" t="s">
        <v>528</v>
      </c>
      <c r="J1533" s="28">
        <f>ROUND(E1533/I1530* H1533,5)</f>
        <v>4.5674999999999999</v>
      </c>
      <c r="K1533" s="29"/>
    </row>
    <row r="1534" spans="1:27" x14ac:dyDescent="0.45">
      <c r="D1534" s="2" t="s">
        <v>529</v>
      </c>
      <c r="E1534" s="1"/>
      <c r="F1534" s="32"/>
      <c r="H1534" s="29"/>
      <c r="K1534" s="27">
        <f>SUM(J1532:J1533)</f>
        <v>9.8804999999999996</v>
      </c>
    </row>
    <row r="1535" spans="1:27" x14ac:dyDescent="0.45">
      <c r="B1535" s="18" t="s">
        <v>534</v>
      </c>
      <c r="D1535" s="32"/>
      <c r="E1535" s="1"/>
      <c r="F1535" s="32"/>
      <c r="H1535" s="29"/>
      <c r="K1535" s="29"/>
    </row>
    <row r="1536" spans="1:27" ht="42.75" x14ac:dyDescent="0.45">
      <c r="B1536" t="s">
        <v>1125</v>
      </c>
      <c r="C1536" t="s">
        <v>113</v>
      </c>
      <c r="D1536" s="32" t="s">
        <v>1126</v>
      </c>
      <c r="E1536" s="3">
        <v>1.02</v>
      </c>
      <c r="F1536" s="32"/>
      <c r="G1536" t="s">
        <v>527</v>
      </c>
      <c r="H1536" s="27">
        <v>15.95</v>
      </c>
      <c r="I1536" t="s">
        <v>528</v>
      </c>
      <c r="J1536" s="28">
        <f>ROUND(E1536* H1536,5)</f>
        <v>16.268999999999998</v>
      </c>
      <c r="K1536" s="29"/>
    </row>
    <row r="1537" spans="1:27" ht="28.5" x14ac:dyDescent="0.45">
      <c r="B1537" t="s">
        <v>1127</v>
      </c>
      <c r="C1537" t="s">
        <v>28</v>
      </c>
      <c r="D1537" s="32" t="s">
        <v>1128</v>
      </c>
      <c r="E1537" s="3">
        <v>1.5</v>
      </c>
      <c r="F1537" s="32"/>
      <c r="G1537" t="s">
        <v>527</v>
      </c>
      <c r="H1537" s="27">
        <v>0.25</v>
      </c>
      <c r="I1537" t="s">
        <v>528</v>
      </c>
      <c r="J1537" s="28">
        <f>ROUND(E1537* H1537,5)</f>
        <v>0.375</v>
      </c>
      <c r="K1537" s="29"/>
    </row>
    <row r="1538" spans="1:27" x14ac:dyDescent="0.45">
      <c r="D1538" s="2" t="s">
        <v>542</v>
      </c>
      <c r="E1538" s="1"/>
      <c r="F1538" s="32"/>
      <c r="H1538" s="29"/>
      <c r="K1538" s="27">
        <f>SUM(J1536:J1537)</f>
        <v>16.643999999999998</v>
      </c>
    </row>
    <row r="1539" spans="1:27" x14ac:dyDescent="0.45">
      <c r="D1539" s="2" t="s">
        <v>543</v>
      </c>
      <c r="E1539" s="1"/>
      <c r="F1539" s="32"/>
      <c r="H1539" s="29"/>
      <c r="K1539" s="31">
        <f>SUM(J1531:J1538)</f>
        <v>26.524499999999996</v>
      </c>
    </row>
    <row r="1540" spans="1:27" x14ac:dyDescent="0.45">
      <c r="D1540" s="2" t="s">
        <v>546</v>
      </c>
      <c r="E1540" s="1"/>
      <c r="F1540" s="32"/>
      <c r="H1540" s="29"/>
      <c r="K1540" s="31">
        <f>SUM(K1539:K1539)</f>
        <v>26.524499999999996</v>
      </c>
    </row>
    <row r="1541" spans="1:27" x14ac:dyDescent="0.45">
      <c r="D1541" s="32"/>
      <c r="E1541" s="32"/>
      <c r="F1541" s="32"/>
    </row>
    <row r="1542" spans="1:27" ht="45" customHeight="1" x14ac:dyDescent="0.45">
      <c r="A1542" s="22" t="s">
        <v>1129</v>
      </c>
      <c r="B1542" s="22">
        <v>20101</v>
      </c>
      <c r="C1542" s="23" t="s">
        <v>393</v>
      </c>
      <c r="D1542" s="52" t="s">
        <v>399</v>
      </c>
      <c r="E1542" s="56"/>
      <c r="F1542" s="56"/>
      <c r="G1542" s="23"/>
      <c r="H1542" s="24" t="s">
        <v>521</v>
      </c>
      <c r="I1542" s="54">
        <v>1</v>
      </c>
      <c r="J1542" s="55"/>
      <c r="K1542" s="25">
        <f>ROUND(K1553,2)</f>
        <v>412.9</v>
      </c>
      <c r="L1542" s="23"/>
      <c r="M1542" s="23"/>
      <c r="N1542" s="23"/>
      <c r="O1542" s="23"/>
      <c r="P1542" s="23"/>
      <c r="Q1542" s="23"/>
      <c r="R1542" s="23"/>
      <c r="S1542" s="23"/>
      <c r="T1542" s="23"/>
      <c r="U1542" s="23"/>
      <c r="V1542" s="23"/>
      <c r="W1542" s="23"/>
      <c r="X1542" s="23"/>
      <c r="Y1542" s="23"/>
      <c r="Z1542" s="23"/>
      <c r="AA1542" s="23"/>
    </row>
    <row r="1543" spans="1:27" x14ac:dyDescent="0.45">
      <c r="B1543" s="18" t="s">
        <v>522</v>
      </c>
      <c r="D1543" s="32"/>
      <c r="E1543" s="32"/>
      <c r="F1543" s="32"/>
    </row>
    <row r="1544" spans="1:27" x14ac:dyDescent="0.45">
      <c r="B1544" t="s">
        <v>726</v>
      </c>
      <c r="C1544" t="s">
        <v>524</v>
      </c>
      <c r="D1544" s="32" t="s">
        <v>727</v>
      </c>
      <c r="E1544" s="3">
        <v>5</v>
      </c>
      <c r="F1544" s="32" t="s">
        <v>526</v>
      </c>
      <c r="G1544" t="s">
        <v>527</v>
      </c>
      <c r="H1544" s="27">
        <v>22.24</v>
      </c>
      <c r="I1544" t="s">
        <v>528</v>
      </c>
      <c r="J1544" s="28">
        <f>ROUND(E1544/I1542* H1544,5)</f>
        <v>111.2</v>
      </c>
      <c r="K1544" s="29"/>
    </row>
    <row r="1545" spans="1:27" x14ac:dyDescent="0.45">
      <c r="B1545" t="s">
        <v>724</v>
      </c>
      <c r="C1545" t="s">
        <v>524</v>
      </c>
      <c r="D1545" s="32" t="s">
        <v>725</v>
      </c>
      <c r="E1545" s="3">
        <v>5</v>
      </c>
      <c r="F1545" s="32" t="s">
        <v>526</v>
      </c>
      <c r="G1545" t="s">
        <v>527</v>
      </c>
      <c r="H1545" s="27">
        <v>19.05</v>
      </c>
      <c r="I1545" t="s">
        <v>528</v>
      </c>
      <c r="J1545" s="28">
        <f>ROUND(E1545/I1542* H1545,5)</f>
        <v>95.25</v>
      </c>
      <c r="K1545" s="29"/>
    </row>
    <row r="1546" spans="1:27" x14ac:dyDescent="0.45">
      <c r="D1546" s="2" t="s">
        <v>529</v>
      </c>
      <c r="E1546" s="1"/>
      <c r="F1546" s="32"/>
      <c r="H1546" s="29"/>
      <c r="K1546" s="27">
        <f>SUM(J1544:J1545)</f>
        <v>206.45</v>
      </c>
    </row>
    <row r="1547" spans="1:27" x14ac:dyDescent="0.45">
      <c r="B1547" s="18" t="s">
        <v>534</v>
      </c>
      <c r="D1547" s="32"/>
      <c r="E1547" s="1"/>
      <c r="F1547" s="32"/>
      <c r="H1547" s="29"/>
      <c r="K1547" s="29"/>
    </row>
    <row r="1548" spans="1:27" ht="28.5" x14ac:dyDescent="0.45">
      <c r="B1548" t="s">
        <v>1130</v>
      </c>
      <c r="C1548" t="s">
        <v>28</v>
      </c>
      <c r="D1548" s="32" t="s">
        <v>1131</v>
      </c>
      <c r="E1548" s="3">
        <v>20</v>
      </c>
      <c r="F1548" s="32"/>
      <c r="G1548" t="s">
        <v>527</v>
      </c>
      <c r="H1548" s="27">
        <v>0.37</v>
      </c>
      <c r="I1548" t="s">
        <v>528</v>
      </c>
      <c r="J1548" s="28">
        <f>ROUND(E1548* H1548,5)</f>
        <v>7.4</v>
      </c>
      <c r="K1548" s="29"/>
    </row>
    <row r="1549" spans="1:27" x14ac:dyDescent="0.45">
      <c r="B1549" t="s">
        <v>1132</v>
      </c>
      <c r="C1549" t="s">
        <v>28</v>
      </c>
      <c r="D1549" s="32" t="s">
        <v>1133</v>
      </c>
      <c r="E1549" s="3">
        <v>5</v>
      </c>
      <c r="F1549" s="32"/>
      <c r="G1549" t="s">
        <v>527</v>
      </c>
      <c r="H1549" s="27">
        <v>6.29</v>
      </c>
      <c r="I1549" t="s">
        <v>528</v>
      </c>
      <c r="J1549" s="28">
        <f>ROUND(E1549* H1549,5)</f>
        <v>31.45</v>
      </c>
      <c r="K1549" s="29"/>
    </row>
    <row r="1550" spans="1:27" ht="28.5" x14ac:dyDescent="0.45">
      <c r="B1550" t="s">
        <v>1134</v>
      </c>
      <c r="C1550" t="s">
        <v>113</v>
      </c>
      <c r="D1550" s="32" t="s">
        <v>1135</v>
      </c>
      <c r="E1550" s="3">
        <v>20</v>
      </c>
      <c r="F1550" s="32"/>
      <c r="G1550" t="s">
        <v>527</v>
      </c>
      <c r="H1550" s="27">
        <v>8.3800000000000008</v>
      </c>
      <c r="I1550" t="s">
        <v>528</v>
      </c>
      <c r="J1550" s="28">
        <f>ROUND(E1550* H1550,5)</f>
        <v>167.6</v>
      </c>
      <c r="K1550" s="29"/>
    </row>
    <row r="1551" spans="1:27" x14ac:dyDescent="0.45">
      <c r="D1551" s="2" t="s">
        <v>542</v>
      </c>
      <c r="E1551" s="1"/>
      <c r="F1551" s="32"/>
      <c r="H1551" s="29"/>
      <c r="K1551" s="27">
        <f>SUM(J1548:J1550)</f>
        <v>206.45</v>
      </c>
    </row>
    <row r="1552" spans="1:27" x14ac:dyDescent="0.45">
      <c r="D1552" s="2" t="s">
        <v>543</v>
      </c>
      <c r="E1552" s="1"/>
      <c r="F1552" s="32"/>
      <c r="H1552" s="29"/>
      <c r="K1552" s="31">
        <f>SUM(J1543:J1551)</f>
        <v>412.9</v>
      </c>
    </row>
    <row r="1553" spans="1:27" x14ac:dyDescent="0.45">
      <c r="D1553" s="2" t="s">
        <v>546</v>
      </c>
      <c r="E1553" s="1"/>
      <c r="F1553" s="32"/>
      <c r="H1553" s="29"/>
      <c r="K1553" s="31">
        <f>SUM(K1552:K1552)</f>
        <v>412.9</v>
      </c>
    </row>
    <row r="1554" spans="1:27" x14ac:dyDescent="0.45">
      <c r="D1554" s="32"/>
      <c r="E1554" s="32"/>
      <c r="F1554" s="32"/>
    </row>
    <row r="1555" spans="1:27" ht="45" customHeight="1" x14ac:dyDescent="0.45">
      <c r="A1555" s="22" t="s">
        <v>1136</v>
      </c>
      <c r="B1555" s="22">
        <v>20102</v>
      </c>
      <c r="C1555" s="23" t="s">
        <v>113</v>
      </c>
      <c r="D1555" s="52" t="s">
        <v>400</v>
      </c>
      <c r="E1555" s="56"/>
      <c r="F1555" s="56"/>
      <c r="G1555" s="23"/>
      <c r="H1555" s="24" t="s">
        <v>521</v>
      </c>
      <c r="I1555" s="54">
        <v>1</v>
      </c>
      <c r="J1555" s="55"/>
      <c r="K1555" s="25">
        <f>ROUND(K1567,2)</f>
        <v>39.14</v>
      </c>
      <c r="L1555" s="23"/>
      <c r="M1555" s="23"/>
      <c r="N1555" s="23"/>
      <c r="O1555" s="23"/>
      <c r="P1555" s="23"/>
      <c r="Q1555" s="23"/>
      <c r="R1555" s="23"/>
      <c r="S1555" s="23"/>
      <c r="T1555" s="23"/>
      <c r="U1555" s="23"/>
      <c r="V1555" s="23"/>
      <c r="W1555" s="23"/>
      <c r="X1555" s="23"/>
      <c r="Y1555" s="23"/>
      <c r="Z1555" s="23"/>
      <c r="AA1555" s="23"/>
    </row>
    <row r="1556" spans="1:27" x14ac:dyDescent="0.45">
      <c r="B1556" s="18" t="s">
        <v>522</v>
      </c>
      <c r="D1556" s="32"/>
      <c r="E1556" s="32"/>
      <c r="F1556" s="32"/>
    </row>
    <row r="1557" spans="1:27" x14ac:dyDescent="0.45">
      <c r="B1557" t="s">
        <v>675</v>
      </c>
      <c r="C1557" t="s">
        <v>524</v>
      </c>
      <c r="D1557" s="32" t="s">
        <v>676</v>
      </c>
      <c r="E1557" s="3">
        <v>0.3</v>
      </c>
      <c r="F1557" s="32" t="s">
        <v>526</v>
      </c>
      <c r="G1557" t="s">
        <v>527</v>
      </c>
      <c r="H1557" s="27">
        <v>21.75</v>
      </c>
      <c r="I1557" t="s">
        <v>528</v>
      </c>
      <c r="J1557" s="28">
        <f>ROUND(E1557/I1555* H1557,5)</f>
        <v>6.5250000000000004</v>
      </c>
      <c r="K1557" s="29"/>
    </row>
    <row r="1558" spans="1:27" x14ac:dyDescent="0.45">
      <c r="B1558" t="s">
        <v>673</v>
      </c>
      <c r="C1558" t="s">
        <v>524</v>
      </c>
      <c r="D1558" s="32" t="s">
        <v>674</v>
      </c>
      <c r="E1558" s="3">
        <v>0.3</v>
      </c>
      <c r="F1558" s="32" t="s">
        <v>526</v>
      </c>
      <c r="G1558" t="s">
        <v>527</v>
      </c>
      <c r="H1558" s="27">
        <v>25.3</v>
      </c>
      <c r="I1558" t="s">
        <v>528</v>
      </c>
      <c r="J1558" s="28">
        <f>ROUND(E1558/I1555* H1558,5)</f>
        <v>7.59</v>
      </c>
      <c r="K1558" s="29"/>
    </row>
    <row r="1559" spans="1:27" x14ac:dyDescent="0.45">
      <c r="D1559" s="2" t="s">
        <v>529</v>
      </c>
      <c r="E1559" s="1"/>
      <c r="F1559" s="32"/>
      <c r="H1559" s="29"/>
      <c r="K1559" s="27">
        <f>SUM(J1557:J1558)</f>
        <v>14.115</v>
      </c>
    </row>
    <row r="1560" spans="1:27" x14ac:dyDescent="0.45">
      <c r="B1560" s="18" t="s">
        <v>534</v>
      </c>
      <c r="D1560" s="32"/>
      <c r="E1560" s="1"/>
      <c r="F1560" s="32"/>
      <c r="H1560" s="29"/>
      <c r="K1560" s="29"/>
    </row>
    <row r="1561" spans="1:27" ht="28.5" x14ac:dyDescent="0.45">
      <c r="B1561" t="s">
        <v>1134</v>
      </c>
      <c r="C1561" t="s">
        <v>113</v>
      </c>
      <c r="D1561" s="32" t="s">
        <v>1135</v>
      </c>
      <c r="E1561" s="3">
        <v>1.02</v>
      </c>
      <c r="F1561" s="32"/>
      <c r="G1561" t="s">
        <v>527</v>
      </c>
      <c r="H1561" s="27">
        <v>8.3800000000000008</v>
      </c>
      <c r="I1561" t="s">
        <v>528</v>
      </c>
      <c r="J1561" s="28">
        <f>ROUND(E1561* H1561,5)</f>
        <v>8.5475999999999992</v>
      </c>
      <c r="K1561" s="29"/>
    </row>
    <row r="1562" spans="1:27" ht="28.5" x14ac:dyDescent="0.45">
      <c r="B1562" t="s">
        <v>1130</v>
      </c>
      <c r="C1562" t="s">
        <v>28</v>
      </c>
      <c r="D1562" s="32" t="s">
        <v>1131</v>
      </c>
      <c r="E1562" s="3">
        <v>1</v>
      </c>
      <c r="F1562" s="32"/>
      <c r="G1562" t="s">
        <v>527</v>
      </c>
      <c r="H1562" s="27">
        <v>0.37</v>
      </c>
      <c r="I1562" t="s">
        <v>528</v>
      </c>
      <c r="J1562" s="28">
        <f>ROUND(E1562* H1562,5)</f>
        <v>0.37</v>
      </c>
      <c r="K1562" s="29"/>
    </row>
    <row r="1563" spans="1:27" x14ac:dyDescent="0.45">
      <c r="B1563" t="s">
        <v>1132</v>
      </c>
      <c r="C1563" t="s">
        <v>28</v>
      </c>
      <c r="D1563" s="32" t="s">
        <v>1133</v>
      </c>
      <c r="E1563" s="3">
        <v>0.3</v>
      </c>
      <c r="F1563" s="32"/>
      <c r="G1563" t="s">
        <v>527</v>
      </c>
      <c r="H1563" s="27">
        <v>6.29</v>
      </c>
      <c r="I1563" t="s">
        <v>528</v>
      </c>
      <c r="J1563" s="28">
        <f>ROUND(E1563* H1563,5)</f>
        <v>1.887</v>
      </c>
      <c r="K1563" s="29"/>
    </row>
    <row r="1564" spans="1:27" ht="42.75" x14ac:dyDescent="0.45">
      <c r="B1564" t="s">
        <v>1137</v>
      </c>
      <c r="C1564" t="s">
        <v>113</v>
      </c>
      <c r="D1564" s="32" t="s">
        <v>1138</v>
      </c>
      <c r="E1564" s="3">
        <v>1.02</v>
      </c>
      <c r="F1564" s="32"/>
      <c r="G1564" t="s">
        <v>527</v>
      </c>
      <c r="H1564" s="27">
        <v>13.94</v>
      </c>
      <c r="I1564" t="s">
        <v>528</v>
      </c>
      <c r="J1564" s="28">
        <f>ROUND(E1564* H1564,5)</f>
        <v>14.2188</v>
      </c>
      <c r="K1564" s="29"/>
    </row>
    <row r="1565" spans="1:27" x14ac:dyDescent="0.45">
      <c r="D1565" s="2" t="s">
        <v>542</v>
      </c>
      <c r="E1565" s="1"/>
      <c r="F1565" s="32"/>
      <c r="H1565" s="29"/>
      <c r="K1565" s="27">
        <f>SUM(J1561:J1564)</f>
        <v>25.023399999999999</v>
      </c>
    </row>
    <row r="1566" spans="1:27" x14ac:dyDescent="0.45">
      <c r="D1566" s="2" t="s">
        <v>543</v>
      </c>
      <c r="E1566" s="1"/>
      <c r="F1566" s="32"/>
      <c r="H1566" s="29"/>
      <c r="K1566" s="31">
        <f>SUM(J1556:J1565)</f>
        <v>39.138399999999997</v>
      </c>
    </row>
    <row r="1567" spans="1:27" x14ac:dyDescent="0.45">
      <c r="D1567" s="2" t="s">
        <v>546</v>
      </c>
      <c r="E1567" s="1"/>
      <c r="F1567" s="32"/>
      <c r="H1567" s="29"/>
      <c r="K1567" s="31">
        <f>SUM(K1566:K1566)</f>
        <v>39.138399999999997</v>
      </c>
    </row>
    <row r="1568" spans="1:27" x14ac:dyDescent="0.45">
      <c r="D1568" s="32"/>
      <c r="E1568" s="32"/>
      <c r="F1568" s="32"/>
    </row>
    <row r="1569" spans="1:27" ht="45" customHeight="1" x14ac:dyDescent="0.45">
      <c r="A1569" s="22" t="s">
        <v>1139</v>
      </c>
      <c r="B1569" s="22">
        <v>20103</v>
      </c>
      <c r="C1569" s="23" t="s">
        <v>113</v>
      </c>
      <c r="D1569" s="52" t="s">
        <v>401</v>
      </c>
      <c r="E1569" s="56"/>
      <c r="F1569" s="56"/>
      <c r="G1569" s="23"/>
      <c r="H1569" s="24" t="s">
        <v>521</v>
      </c>
      <c r="I1569" s="54">
        <v>1</v>
      </c>
      <c r="J1569" s="55"/>
      <c r="K1569" s="25">
        <f>ROUND(K1582,2)</f>
        <v>29.3</v>
      </c>
      <c r="L1569" s="23"/>
      <c r="M1569" s="23"/>
      <c r="N1569" s="23"/>
      <c r="O1569" s="23"/>
      <c r="P1569" s="23"/>
      <c r="Q1569" s="23"/>
      <c r="R1569" s="23"/>
      <c r="S1569" s="23"/>
      <c r="T1569" s="23"/>
      <c r="U1569" s="23"/>
      <c r="V1569" s="23"/>
      <c r="W1569" s="23"/>
      <c r="X1569" s="23"/>
      <c r="Y1569" s="23"/>
      <c r="Z1569" s="23"/>
      <c r="AA1569" s="23"/>
    </row>
    <row r="1570" spans="1:27" x14ac:dyDescent="0.45">
      <c r="B1570" s="18" t="s">
        <v>522</v>
      </c>
      <c r="D1570" s="32"/>
      <c r="E1570" s="32"/>
      <c r="F1570" s="32"/>
    </row>
    <row r="1571" spans="1:27" x14ac:dyDescent="0.45">
      <c r="B1571" t="s">
        <v>675</v>
      </c>
      <c r="C1571" t="s">
        <v>524</v>
      </c>
      <c r="D1571" s="32" t="s">
        <v>676</v>
      </c>
      <c r="E1571" s="3">
        <v>0.245</v>
      </c>
      <c r="F1571" s="32" t="s">
        <v>526</v>
      </c>
      <c r="G1571" t="s">
        <v>527</v>
      </c>
      <c r="H1571" s="27">
        <v>21.75</v>
      </c>
      <c r="I1571" t="s">
        <v>528</v>
      </c>
      <c r="J1571" s="28">
        <f>ROUND(E1571/I1569* H1571,5)</f>
        <v>5.3287500000000003</v>
      </c>
      <c r="K1571" s="29"/>
    </row>
    <row r="1572" spans="1:27" x14ac:dyDescent="0.45">
      <c r="B1572" t="s">
        <v>673</v>
      </c>
      <c r="C1572" t="s">
        <v>524</v>
      </c>
      <c r="D1572" s="32" t="s">
        <v>674</v>
      </c>
      <c r="E1572" s="3">
        <v>0.245</v>
      </c>
      <c r="F1572" s="32" t="s">
        <v>526</v>
      </c>
      <c r="G1572" t="s">
        <v>527</v>
      </c>
      <c r="H1572" s="27">
        <v>25.3</v>
      </c>
      <c r="I1572" t="s">
        <v>528</v>
      </c>
      <c r="J1572" s="28">
        <f>ROUND(E1572/I1569* H1572,5)</f>
        <v>6.1985000000000001</v>
      </c>
      <c r="K1572" s="29"/>
    </row>
    <row r="1573" spans="1:27" x14ac:dyDescent="0.45">
      <c r="D1573" s="2" t="s">
        <v>529</v>
      </c>
      <c r="E1573" s="1"/>
      <c r="F1573" s="32"/>
      <c r="H1573" s="29"/>
      <c r="K1573" s="27">
        <f>SUM(J1571:J1572)</f>
        <v>11.52725</v>
      </c>
    </row>
    <row r="1574" spans="1:27" x14ac:dyDescent="0.45">
      <c r="B1574" s="18" t="s">
        <v>534</v>
      </c>
      <c r="D1574" s="32"/>
      <c r="E1574" s="1"/>
      <c r="F1574" s="32"/>
      <c r="H1574" s="29"/>
      <c r="K1574" s="29"/>
    </row>
    <row r="1575" spans="1:27" ht="42.75" x14ac:dyDescent="0.45">
      <c r="B1575" t="s">
        <v>1140</v>
      </c>
      <c r="C1575" t="s">
        <v>113</v>
      </c>
      <c r="D1575" s="32" t="s">
        <v>1141</v>
      </c>
      <c r="E1575" s="3">
        <v>1.02</v>
      </c>
      <c r="F1575" s="32"/>
      <c r="G1575" t="s">
        <v>527</v>
      </c>
      <c r="H1575" s="27">
        <v>11.17</v>
      </c>
      <c r="I1575" t="s">
        <v>528</v>
      </c>
      <c r="J1575" s="28">
        <f>ROUND(E1575* H1575,5)</f>
        <v>11.3934</v>
      </c>
      <c r="K1575" s="29"/>
    </row>
    <row r="1576" spans="1:27" ht="28.5" x14ac:dyDescent="0.45">
      <c r="B1576" t="s">
        <v>1142</v>
      </c>
      <c r="C1576" t="s">
        <v>28</v>
      </c>
      <c r="D1576" s="32" t="s">
        <v>1143</v>
      </c>
      <c r="E1576" s="3">
        <v>1</v>
      </c>
      <c r="F1576" s="32"/>
      <c r="G1576" t="s">
        <v>527</v>
      </c>
      <c r="H1576" s="27">
        <v>0.09</v>
      </c>
      <c r="I1576" t="s">
        <v>528</v>
      </c>
      <c r="J1576" s="28">
        <f>ROUND(E1576* H1576,5)</f>
        <v>0.09</v>
      </c>
      <c r="K1576" s="29"/>
    </row>
    <row r="1577" spans="1:27" ht="28.5" x14ac:dyDescent="0.45">
      <c r="B1577" t="s">
        <v>1144</v>
      </c>
      <c r="C1577" t="s">
        <v>113</v>
      </c>
      <c r="D1577" s="32" t="s">
        <v>1145</v>
      </c>
      <c r="E1577" s="3">
        <v>1.02</v>
      </c>
      <c r="F1577" s="32"/>
      <c r="G1577" t="s">
        <v>527</v>
      </c>
      <c r="H1577" s="27">
        <v>4.71</v>
      </c>
      <c r="I1577" t="s">
        <v>528</v>
      </c>
      <c r="J1577" s="28">
        <f>ROUND(E1577* H1577,5)</f>
        <v>4.8041999999999998</v>
      </c>
      <c r="K1577" s="29"/>
    </row>
    <row r="1578" spans="1:27" x14ac:dyDescent="0.45">
      <c r="B1578" t="s">
        <v>1146</v>
      </c>
      <c r="C1578" t="s">
        <v>28</v>
      </c>
      <c r="D1578" s="32" t="s">
        <v>1147</v>
      </c>
      <c r="E1578" s="3">
        <v>0.3</v>
      </c>
      <c r="F1578" s="32"/>
      <c r="G1578" t="s">
        <v>527</v>
      </c>
      <c r="H1578" s="27">
        <v>4.09</v>
      </c>
      <c r="I1578" t="s">
        <v>528</v>
      </c>
      <c r="J1578" s="28">
        <f>ROUND(E1578* H1578,5)</f>
        <v>1.2270000000000001</v>
      </c>
      <c r="K1578" s="29"/>
    </row>
    <row r="1579" spans="1:27" ht="28.5" x14ac:dyDescent="0.45">
      <c r="B1579" t="s">
        <v>1148</v>
      </c>
      <c r="C1579" t="s">
        <v>28</v>
      </c>
      <c r="D1579" s="32" t="s">
        <v>1149</v>
      </c>
      <c r="E1579" s="3">
        <v>1</v>
      </c>
      <c r="F1579" s="32"/>
      <c r="G1579" t="s">
        <v>527</v>
      </c>
      <c r="H1579" s="27">
        <v>0.26</v>
      </c>
      <c r="I1579" t="s">
        <v>528</v>
      </c>
      <c r="J1579" s="28">
        <f>ROUND(E1579* H1579,5)</f>
        <v>0.26</v>
      </c>
      <c r="K1579" s="29"/>
    </row>
    <row r="1580" spans="1:27" x14ac:dyDescent="0.45">
      <c r="D1580" s="2" t="s">
        <v>542</v>
      </c>
      <c r="E1580" s="1"/>
      <c r="F1580" s="32"/>
      <c r="H1580" s="29"/>
      <c r="K1580" s="27">
        <f>SUM(J1575:J1579)</f>
        <v>17.7746</v>
      </c>
    </row>
    <row r="1581" spans="1:27" x14ac:dyDescent="0.45">
      <c r="D1581" s="2" t="s">
        <v>543</v>
      </c>
      <c r="E1581" s="1"/>
      <c r="F1581" s="32"/>
      <c r="H1581" s="29"/>
      <c r="K1581" s="31">
        <f>SUM(J1570:J1580)</f>
        <v>29.301850000000002</v>
      </c>
    </row>
    <row r="1582" spans="1:27" x14ac:dyDescent="0.45">
      <c r="D1582" s="2" t="s">
        <v>546</v>
      </c>
      <c r="E1582" s="1"/>
      <c r="F1582" s="32"/>
      <c r="H1582" s="29"/>
      <c r="K1582" s="31">
        <f>SUM(K1581:K1581)</f>
        <v>29.301850000000002</v>
      </c>
    </row>
    <row r="1583" spans="1:27" x14ac:dyDescent="0.45">
      <c r="D1583" s="32"/>
      <c r="E1583" s="32"/>
      <c r="F1583" s="32"/>
    </row>
    <row r="1584" spans="1:27" ht="45" customHeight="1" x14ac:dyDescent="0.45">
      <c r="A1584" s="22" t="s">
        <v>1150</v>
      </c>
      <c r="B1584" s="22">
        <v>20104</v>
      </c>
      <c r="C1584" s="23" t="s">
        <v>113</v>
      </c>
      <c r="D1584" s="52" t="s">
        <v>402</v>
      </c>
      <c r="E1584" s="56"/>
      <c r="F1584" s="56"/>
      <c r="G1584" s="23"/>
      <c r="H1584" s="24" t="s">
        <v>521</v>
      </c>
      <c r="I1584" s="54">
        <v>1</v>
      </c>
      <c r="J1584" s="55"/>
      <c r="K1584" s="25">
        <f>ROUND(K1597,2)</f>
        <v>19.11</v>
      </c>
      <c r="L1584" s="23"/>
      <c r="M1584" s="23"/>
      <c r="N1584" s="23"/>
      <c r="O1584" s="23"/>
      <c r="P1584" s="23"/>
      <c r="Q1584" s="23"/>
      <c r="R1584" s="23"/>
      <c r="S1584" s="23"/>
      <c r="T1584" s="23"/>
      <c r="U1584" s="23"/>
      <c r="V1584" s="23"/>
      <c r="W1584" s="23"/>
      <c r="X1584" s="23"/>
      <c r="Y1584" s="23"/>
      <c r="Z1584" s="23"/>
      <c r="AA1584" s="23"/>
    </row>
    <row r="1585" spans="1:27" x14ac:dyDescent="0.45">
      <c r="B1585" s="18" t="s">
        <v>522</v>
      </c>
      <c r="D1585" s="32"/>
      <c r="E1585" s="32"/>
      <c r="F1585" s="32"/>
    </row>
    <row r="1586" spans="1:27" x14ac:dyDescent="0.45">
      <c r="B1586" t="s">
        <v>675</v>
      </c>
      <c r="C1586" t="s">
        <v>524</v>
      </c>
      <c r="D1586" s="32" t="s">
        <v>676</v>
      </c>
      <c r="E1586" s="3">
        <v>0.23</v>
      </c>
      <c r="F1586" s="32" t="s">
        <v>526</v>
      </c>
      <c r="G1586" t="s">
        <v>527</v>
      </c>
      <c r="H1586" s="27">
        <v>21.75</v>
      </c>
      <c r="I1586" t="s">
        <v>528</v>
      </c>
      <c r="J1586" s="28">
        <f>ROUND(E1586/I1584* H1586,5)</f>
        <v>5.0025000000000004</v>
      </c>
      <c r="K1586" s="29"/>
    </row>
    <row r="1587" spans="1:27" x14ac:dyDescent="0.45">
      <c r="B1587" t="s">
        <v>673</v>
      </c>
      <c r="C1587" t="s">
        <v>524</v>
      </c>
      <c r="D1587" s="32" t="s">
        <v>674</v>
      </c>
      <c r="E1587" s="3">
        <v>0.23</v>
      </c>
      <c r="F1587" s="32" t="s">
        <v>526</v>
      </c>
      <c r="G1587" t="s">
        <v>527</v>
      </c>
      <c r="H1587" s="27">
        <v>25.3</v>
      </c>
      <c r="I1587" t="s">
        <v>528</v>
      </c>
      <c r="J1587" s="28">
        <f>ROUND(E1587/I1584* H1587,5)</f>
        <v>5.819</v>
      </c>
      <c r="K1587" s="29"/>
    </row>
    <row r="1588" spans="1:27" x14ac:dyDescent="0.45">
      <c r="D1588" s="2" t="s">
        <v>529</v>
      </c>
      <c r="E1588" s="1"/>
      <c r="F1588" s="32"/>
      <c r="H1588" s="29"/>
      <c r="K1588" s="27">
        <f>SUM(J1586:J1587)</f>
        <v>10.8215</v>
      </c>
    </row>
    <row r="1589" spans="1:27" x14ac:dyDescent="0.45">
      <c r="B1589" s="18" t="s">
        <v>534</v>
      </c>
      <c r="D1589" s="32"/>
      <c r="E1589" s="1"/>
      <c r="F1589" s="32"/>
      <c r="H1589" s="29"/>
      <c r="K1589" s="29"/>
    </row>
    <row r="1590" spans="1:27" ht="28.5" x14ac:dyDescent="0.45">
      <c r="B1590" t="s">
        <v>1151</v>
      </c>
      <c r="C1590" t="s">
        <v>28</v>
      </c>
      <c r="D1590" s="32" t="s">
        <v>1152</v>
      </c>
      <c r="E1590" s="3">
        <v>1</v>
      </c>
      <c r="F1590" s="32"/>
      <c r="G1590" t="s">
        <v>527</v>
      </c>
      <c r="H1590" s="27">
        <v>0.21</v>
      </c>
      <c r="I1590" t="s">
        <v>528</v>
      </c>
      <c r="J1590" s="28">
        <f>ROUND(E1590* H1590,5)</f>
        <v>0.21</v>
      </c>
      <c r="K1590" s="29"/>
    </row>
    <row r="1591" spans="1:27" x14ac:dyDescent="0.45">
      <c r="B1591" t="s">
        <v>1153</v>
      </c>
      <c r="C1591" t="s">
        <v>28</v>
      </c>
      <c r="D1591" s="32" t="s">
        <v>1154</v>
      </c>
      <c r="E1591" s="3">
        <v>0.3</v>
      </c>
      <c r="F1591" s="32"/>
      <c r="G1591" t="s">
        <v>527</v>
      </c>
      <c r="H1591" s="27">
        <v>2.54</v>
      </c>
      <c r="I1591" t="s">
        <v>528</v>
      </c>
      <c r="J1591" s="28">
        <f>ROUND(E1591* H1591,5)</f>
        <v>0.76200000000000001</v>
      </c>
      <c r="K1591" s="29"/>
    </row>
    <row r="1592" spans="1:27" ht="28.5" x14ac:dyDescent="0.45">
      <c r="B1592" t="s">
        <v>1155</v>
      </c>
      <c r="C1592" t="s">
        <v>113</v>
      </c>
      <c r="D1592" s="32" t="s">
        <v>1156</v>
      </c>
      <c r="E1592" s="3">
        <v>1.02</v>
      </c>
      <c r="F1592" s="32"/>
      <c r="G1592" t="s">
        <v>527</v>
      </c>
      <c r="H1592" s="27">
        <v>2.98</v>
      </c>
      <c r="I1592" t="s">
        <v>528</v>
      </c>
      <c r="J1592" s="28">
        <f>ROUND(E1592* H1592,5)</f>
        <v>3.0396000000000001</v>
      </c>
      <c r="K1592" s="29"/>
    </row>
    <row r="1593" spans="1:27" ht="42.75" x14ac:dyDescent="0.45">
      <c r="B1593" t="s">
        <v>1157</v>
      </c>
      <c r="C1593" t="s">
        <v>113</v>
      </c>
      <c r="D1593" s="32" t="s">
        <v>1158</v>
      </c>
      <c r="E1593" s="3">
        <v>1.02</v>
      </c>
      <c r="F1593" s="32"/>
      <c r="G1593" t="s">
        <v>527</v>
      </c>
      <c r="H1593" s="27">
        <v>4.0999999999999996</v>
      </c>
      <c r="I1593" t="s">
        <v>528</v>
      </c>
      <c r="J1593" s="28">
        <f>ROUND(E1593* H1593,5)</f>
        <v>4.1820000000000004</v>
      </c>
      <c r="K1593" s="29"/>
    </row>
    <row r="1594" spans="1:27" ht="28.5" x14ac:dyDescent="0.45">
      <c r="B1594" t="s">
        <v>1142</v>
      </c>
      <c r="C1594" t="s">
        <v>28</v>
      </c>
      <c r="D1594" s="32" t="s">
        <v>1143</v>
      </c>
      <c r="E1594" s="3">
        <v>1</v>
      </c>
      <c r="F1594" s="32"/>
      <c r="G1594" t="s">
        <v>527</v>
      </c>
      <c r="H1594" s="27">
        <v>0.09</v>
      </c>
      <c r="I1594" t="s">
        <v>528</v>
      </c>
      <c r="J1594" s="28">
        <f>ROUND(E1594* H1594,5)</f>
        <v>0.09</v>
      </c>
      <c r="K1594" s="29"/>
    </row>
    <row r="1595" spans="1:27" x14ac:dyDescent="0.45">
      <c r="D1595" s="2" t="s">
        <v>542</v>
      </c>
      <c r="E1595" s="1"/>
      <c r="F1595" s="32"/>
      <c r="H1595" s="29"/>
      <c r="K1595" s="27">
        <f>SUM(J1590:J1594)</f>
        <v>8.2835999999999999</v>
      </c>
    </row>
    <row r="1596" spans="1:27" x14ac:dyDescent="0.45">
      <c r="D1596" s="2" t="s">
        <v>543</v>
      </c>
      <c r="E1596" s="1"/>
      <c r="F1596" s="32"/>
      <c r="H1596" s="29"/>
      <c r="K1596" s="31">
        <f>SUM(J1585:J1595)</f>
        <v>19.105100000000004</v>
      </c>
    </row>
    <row r="1597" spans="1:27" x14ac:dyDescent="0.45">
      <c r="D1597" s="2" t="s">
        <v>546</v>
      </c>
      <c r="E1597" s="1"/>
      <c r="F1597" s="32"/>
      <c r="H1597" s="29"/>
      <c r="K1597" s="31">
        <f>SUM(K1596:K1596)</f>
        <v>19.105100000000004</v>
      </c>
    </row>
    <row r="1598" spans="1:27" x14ac:dyDescent="0.45">
      <c r="D1598" s="32"/>
      <c r="E1598" s="32"/>
      <c r="F1598" s="32"/>
    </row>
    <row r="1599" spans="1:27" ht="45" customHeight="1" x14ac:dyDescent="0.45">
      <c r="A1599" s="22" t="s">
        <v>1159</v>
      </c>
      <c r="B1599" s="22">
        <v>20105</v>
      </c>
      <c r="C1599" s="23" t="s">
        <v>113</v>
      </c>
      <c r="D1599" s="52" t="s">
        <v>403</v>
      </c>
      <c r="E1599" s="56"/>
      <c r="F1599" s="56"/>
      <c r="G1599" s="23"/>
      <c r="H1599" s="24" t="s">
        <v>521</v>
      </c>
      <c r="I1599" s="54">
        <v>1</v>
      </c>
      <c r="J1599" s="55"/>
      <c r="K1599" s="25">
        <f>ROUND(K1612,2)</f>
        <v>14.19</v>
      </c>
      <c r="L1599" s="23"/>
      <c r="M1599" s="23"/>
      <c r="N1599" s="23"/>
      <c r="O1599" s="23"/>
      <c r="P1599" s="23"/>
      <c r="Q1599" s="23"/>
      <c r="R1599" s="23"/>
      <c r="S1599" s="23"/>
      <c r="T1599" s="23"/>
      <c r="U1599" s="23"/>
      <c r="V1599" s="23"/>
      <c r="W1599" s="23"/>
      <c r="X1599" s="23"/>
      <c r="Y1599" s="23"/>
      <c r="Z1599" s="23"/>
      <c r="AA1599" s="23"/>
    </row>
    <row r="1600" spans="1:27" x14ac:dyDescent="0.45">
      <c r="B1600" s="18" t="s">
        <v>522</v>
      </c>
      <c r="D1600" s="32"/>
      <c r="E1600" s="32"/>
      <c r="F1600" s="32"/>
    </row>
    <row r="1601" spans="1:27" x14ac:dyDescent="0.45">
      <c r="B1601" t="s">
        <v>675</v>
      </c>
      <c r="C1601" t="s">
        <v>524</v>
      </c>
      <c r="D1601" s="32" t="s">
        <v>676</v>
      </c>
      <c r="E1601" s="3">
        <v>0.21</v>
      </c>
      <c r="F1601" s="32" t="s">
        <v>526</v>
      </c>
      <c r="G1601" t="s">
        <v>527</v>
      </c>
      <c r="H1601" s="27">
        <v>21.75</v>
      </c>
      <c r="I1601" t="s">
        <v>528</v>
      </c>
      <c r="J1601" s="28">
        <f>ROUND(E1601/I1599* H1601,5)</f>
        <v>4.5674999999999999</v>
      </c>
      <c r="K1601" s="29"/>
    </row>
    <row r="1602" spans="1:27" x14ac:dyDescent="0.45">
      <c r="B1602" t="s">
        <v>673</v>
      </c>
      <c r="C1602" t="s">
        <v>524</v>
      </c>
      <c r="D1602" s="32" t="s">
        <v>674</v>
      </c>
      <c r="E1602" s="3">
        <v>0.21</v>
      </c>
      <c r="F1602" s="32" t="s">
        <v>526</v>
      </c>
      <c r="G1602" t="s">
        <v>527</v>
      </c>
      <c r="H1602" s="27">
        <v>25.3</v>
      </c>
      <c r="I1602" t="s">
        <v>528</v>
      </c>
      <c r="J1602" s="28">
        <f>ROUND(E1602/I1599* H1602,5)</f>
        <v>5.3129999999999997</v>
      </c>
      <c r="K1602" s="29"/>
    </row>
    <row r="1603" spans="1:27" x14ac:dyDescent="0.45">
      <c r="D1603" s="2" t="s">
        <v>529</v>
      </c>
      <c r="E1603" s="1"/>
      <c r="F1603" s="32"/>
      <c r="H1603" s="29"/>
      <c r="K1603" s="27">
        <f>SUM(J1601:J1602)</f>
        <v>9.8804999999999996</v>
      </c>
    </row>
    <row r="1604" spans="1:27" x14ac:dyDescent="0.45">
      <c r="B1604" s="18" t="s">
        <v>534</v>
      </c>
      <c r="D1604" s="32"/>
      <c r="E1604" s="1"/>
      <c r="F1604" s="32"/>
      <c r="H1604" s="29"/>
      <c r="K1604" s="29"/>
    </row>
    <row r="1605" spans="1:27" x14ac:dyDescent="0.45">
      <c r="B1605" t="s">
        <v>1160</v>
      </c>
      <c r="C1605" t="s">
        <v>28</v>
      </c>
      <c r="D1605" s="32" t="s">
        <v>1161</v>
      </c>
      <c r="E1605" s="3">
        <v>0.3</v>
      </c>
      <c r="F1605" s="32"/>
      <c r="G1605" t="s">
        <v>527</v>
      </c>
      <c r="H1605" s="27">
        <v>1.17</v>
      </c>
      <c r="I1605" t="s">
        <v>528</v>
      </c>
      <c r="J1605" s="28">
        <f>ROUND(E1605* H1605,5)</f>
        <v>0.35099999999999998</v>
      </c>
      <c r="K1605" s="29"/>
    </row>
    <row r="1606" spans="1:27" ht="28.5" x14ac:dyDescent="0.45">
      <c r="B1606" t="s">
        <v>1162</v>
      </c>
      <c r="C1606" t="s">
        <v>28</v>
      </c>
      <c r="D1606" s="32" t="s">
        <v>1163</v>
      </c>
      <c r="E1606" s="3">
        <v>1</v>
      </c>
      <c r="F1606" s="32"/>
      <c r="G1606" t="s">
        <v>527</v>
      </c>
      <c r="H1606" s="27">
        <v>0.05</v>
      </c>
      <c r="I1606" t="s">
        <v>528</v>
      </c>
      <c r="J1606" s="28">
        <f>ROUND(E1606* H1606,5)</f>
        <v>0.05</v>
      </c>
      <c r="K1606" s="29"/>
    </row>
    <row r="1607" spans="1:27" ht="42.75" x14ac:dyDescent="0.45">
      <c r="B1607" t="s">
        <v>1164</v>
      </c>
      <c r="C1607" t="s">
        <v>113</v>
      </c>
      <c r="D1607" s="32" t="s">
        <v>1165</v>
      </c>
      <c r="E1607" s="3">
        <v>1.02</v>
      </c>
      <c r="F1607" s="32"/>
      <c r="G1607" t="s">
        <v>527</v>
      </c>
      <c r="H1607" s="27">
        <v>1.85</v>
      </c>
      <c r="I1607" t="s">
        <v>528</v>
      </c>
      <c r="J1607" s="28">
        <f>ROUND(E1607* H1607,5)</f>
        <v>1.887</v>
      </c>
      <c r="K1607" s="29"/>
    </row>
    <row r="1608" spans="1:27" ht="28.5" x14ac:dyDescent="0.45">
      <c r="B1608" t="s">
        <v>1166</v>
      </c>
      <c r="C1608" t="s">
        <v>113</v>
      </c>
      <c r="D1608" s="32" t="s">
        <v>1167</v>
      </c>
      <c r="E1608" s="3">
        <v>1.02</v>
      </c>
      <c r="F1608" s="32"/>
      <c r="G1608" t="s">
        <v>527</v>
      </c>
      <c r="H1608" s="27">
        <v>1.85</v>
      </c>
      <c r="I1608" t="s">
        <v>528</v>
      </c>
      <c r="J1608" s="28">
        <f>ROUND(E1608* H1608,5)</f>
        <v>1.887</v>
      </c>
      <c r="K1608" s="29"/>
    </row>
    <row r="1609" spans="1:27" ht="28.5" x14ac:dyDescent="0.45">
      <c r="B1609" t="s">
        <v>1168</v>
      </c>
      <c r="C1609" t="s">
        <v>28</v>
      </c>
      <c r="D1609" s="32" t="s">
        <v>1169</v>
      </c>
      <c r="E1609" s="3">
        <v>1</v>
      </c>
      <c r="F1609" s="32"/>
      <c r="G1609" t="s">
        <v>527</v>
      </c>
      <c r="H1609" s="27">
        <v>0.13</v>
      </c>
      <c r="I1609" t="s">
        <v>528</v>
      </c>
      <c r="J1609" s="28">
        <f>ROUND(E1609* H1609,5)</f>
        <v>0.13</v>
      </c>
      <c r="K1609" s="29"/>
    </row>
    <row r="1610" spans="1:27" x14ac:dyDescent="0.45">
      <c r="D1610" s="2" t="s">
        <v>542</v>
      </c>
      <c r="E1610" s="1"/>
      <c r="F1610" s="32"/>
      <c r="H1610" s="29"/>
      <c r="K1610" s="27">
        <f>SUM(J1605:J1609)</f>
        <v>4.3049999999999997</v>
      </c>
    </row>
    <row r="1611" spans="1:27" x14ac:dyDescent="0.45">
      <c r="D1611" s="2" t="s">
        <v>543</v>
      </c>
      <c r="E1611" s="1"/>
      <c r="F1611" s="32"/>
      <c r="H1611" s="29"/>
      <c r="K1611" s="31">
        <f>SUM(J1600:J1610)</f>
        <v>14.185500000000003</v>
      </c>
    </row>
    <row r="1612" spans="1:27" x14ac:dyDescent="0.45">
      <c r="D1612" s="2" t="s">
        <v>546</v>
      </c>
      <c r="E1612" s="1"/>
      <c r="F1612" s="32"/>
      <c r="H1612" s="29"/>
      <c r="K1612" s="31">
        <f>SUM(K1611:K1611)</f>
        <v>14.185500000000003</v>
      </c>
    </row>
    <row r="1613" spans="1:27" x14ac:dyDescent="0.45">
      <c r="D1613" s="32"/>
      <c r="E1613" s="32"/>
      <c r="F1613" s="32"/>
    </row>
    <row r="1614" spans="1:27" ht="45" customHeight="1" x14ac:dyDescent="0.45">
      <c r="A1614" s="22" t="s">
        <v>1170</v>
      </c>
      <c r="B1614" s="22">
        <v>20106</v>
      </c>
      <c r="C1614" s="23" t="s">
        <v>113</v>
      </c>
      <c r="D1614" s="52" t="s">
        <v>404</v>
      </c>
      <c r="E1614" s="56"/>
      <c r="F1614" s="56"/>
      <c r="G1614" s="23"/>
      <c r="H1614" s="24" t="s">
        <v>521</v>
      </c>
      <c r="I1614" s="54">
        <v>1</v>
      </c>
      <c r="J1614" s="55"/>
      <c r="K1614" s="25">
        <f>ROUND(K1627,2)</f>
        <v>12.07</v>
      </c>
      <c r="L1614" s="23"/>
      <c r="M1614" s="23"/>
      <c r="N1614" s="23"/>
      <c r="O1614" s="23"/>
      <c r="P1614" s="23"/>
      <c r="Q1614" s="23"/>
      <c r="R1614" s="23"/>
      <c r="S1614" s="23"/>
      <c r="T1614" s="23"/>
      <c r="U1614" s="23"/>
      <c r="V1614" s="23"/>
      <c r="W1614" s="23"/>
      <c r="X1614" s="23"/>
      <c r="Y1614" s="23"/>
      <c r="Z1614" s="23"/>
      <c r="AA1614" s="23"/>
    </row>
    <row r="1615" spans="1:27" x14ac:dyDescent="0.45">
      <c r="B1615" s="18" t="s">
        <v>522</v>
      </c>
      <c r="D1615" s="32"/>
      <c r="E1615" s="32"/>
      <c r="F1615" s="32"/>
    </row>
    <row r="1616" spans="1:27" x14ac:dyDescent="0.45">
      <c r="B1616" t="s">
        <v>673</v>
      </c>
      <c r="C1616" t="s">
        <v>524</v>
      </c>
      <c r="D1616" s="32" t="s">
        <v>674</v>
      </c>
      <c r="E1616" s="3">
        <v>0.185</v>
      </c>
      <c r="F1616" s="32" t="s">
        <v>526</v>
      </c>
      <c r="G1616" t="s">
        <v>527</v>
      </c>
      <c r="H1616" s="27">
        <v>25.3</v>
      </c>
      <c r="I1616" t="s">
        <v>528</v>
      </c>
      <c r="J1616" s="28">
        <f>ROUND(E1616/I1614* H1616,5)</f>
        <v>4.6805000000000003</v>
      </c>
      <c r="K1616" s="29"/>
    </row>
    <row r="1617" spans="1:27" x14ac:dyDescent="0.45">
      <c r="B1617" t="s">
        <v>675</v>
      </c>
      <c r="C1617" t="s">
        <v>524</v>
      </c>
      <c r="D1617" s="32" t="s">
        <v>676</v>
      </c>
      <c r="E1617" s="3">
        <v>0.185</v>
      </c>
      <c r="F1617" s="32" t="s">
        <v>526</v>
      </c>
      <c r="G1617" t="s">
        <v>527</v>
      </c>
      <c r="H1617" s="27">
        <v>21.75</v>
      </c>
      <c r="I1617" t="s">
        <v>528</v>
      </c>
      <c r="J1617" s="28">
        <f>ROUND(E1617/I1614* H1617,5)</f>
        <v>4.0237499999999997</v>
      </c>
      <c r="K1617" s="29"/>
    </row>
    <row r="1618" spans="1:27" x14ac:dyDescent="0.45">
      <c r="D1618" s="2" t="s">
        <v>529</v>
      </c>
      <c r="E1618" s="1"/>
      <c r="F1618" s="32"/>
      <c r="H1618" s="29"/>
      <c r="K1618" s="27">
        <f>SUM(J1616:J1617)</f>
        <v>8.70425</v>
      </c>
    </row>
    <row r="1619" spans="1:27" x14ac:dyDescent="0.45">
      <c r="B1619" s="18" t="s">
        <v>534</v>
      </c>
      <c r="D1619" s="32"/>
      <c r="E1619" s="1"/>
      <c r="F1619" s="32"/>
      <c r="H1619" s="29"/>
      <c r="K1619" s="29"/>
    </row>
    <row r="1620" spans="1:27" ht="42.75" x14ac:dyDescent="0.45">
      <c r="B1620" t="s">
        <v>1171</v>
      </c>
      <c r="C1620" t="s">
        <v>113</v>
      </c>
      <c r="D1620" s="32" t="s">
        <v>1172</v>
      </c>
      <c r="E1620" s="3">
        <v>1.02</v>
      </c>
      <c r="F1620" s="32"/>
      <c r="G1620" t="s">
        <v>527</v>
      </c>
      <c r="H1620" s="27">
        <v>1.83</v>
      </c>
      <c r="I1620" t="s">
        <v>528</v>
      </c>
      <c r="J1620" s="28">
        <f>ROUND(E1620* H1620,5)</f>
        <v>1.8666</v>
      </c>
      <c r="K1620" s="29"/>
    </row>
    <row r="1621" spans="1:27" ht="28.5" x14ac:dyDescent="0.45">
      <c r="B1621" t="s">
        <v>1162</v>
      </c>
      <c r="C1621" t="s">
        <v>28</v>
      </c>
      <c r="D1621" s="32" t="s">
        <v>1163</v>
      </c>
      <c r="E1621" s="3">
        <v>1</v>
      </c>
      <c r="F1621" s="32"/>
      <c r="G1621" t="s">
        <v>527</v>
      </c>
      <c r="H1621" s="27">
        <v>0.05</v>
      </c>
      <c r="I1621" t="s">
        <v>528</v>
      </c>
      <c r="J1621" s="28">
        <f>ROUND(E1621* H1621,5)</f>
        <v>0.05</v>
      </c>
      <c r="K1621" s="29"/>
    </row>
    <row r="1622" spans="1:27" ht="28.5" x14ac:dyDescent="0.45">
      <c r="B1622" t="s">
        <v>1173</v>
      </c>
      <c r="C1622" t="s">
        <v>113</v>
      </c>
      <c r="D1622" s="32" t="s">
        <v>1174</v>
      </c>
      <c r="E1622" s="3">
        <v>1.02</v>
      </c>
      <c r="F1622" s="32"/>
      <c r="G1622" t="s">
        <v>527</v>
      </c>
      <c r="H1622" s="27">
        <v>1.1399999999999999</v>
      </c>
      <c r="I1622" t="s">
        <v>528</v>
      </c>
      <c r="J1622" s="28">
        <f>ROUND(E1622* H1622,5)</f>
        <v>1.1628000000000001</v>
      </c>
      <c r="K1622" s="29"/>
    </row>
    <row r="1623" spans="1:27" x14ac:dyDescent="0.45">
      <c r="B1623" t="s">
        <v>1175</v>
      </c>
      <c r="C1623" t="s">
        <v>28</v>
      </c>
      <c r="D1623" s="32" t="s">
        <v>1176</v>
      </c>
      <c r="E1623" s="3">
        <v>0.3</v>
      </c>
      <c r="F1623" s="32"/>
      <c r="G1623" t="s">
        <v>527</v>
      </c>
      <c r="H1623" s="27">
        <v>0.66</v>
      </c>
      <c r="I1623" t="s">
        <v>528</v>
      </c>
      <c r="J1623" s="28">
        <f>ROUND(E1623* H1623,5)</f>
        <v>0.19800000000000001</v>
      </c>
      <c r="K1623" s="29"/>
    </row>
    <row r="1624" spans="1:27" ht="28.5" x14ac:dyDescent="0.45">
      <c r="B1624" t="s">
        <v>1177</v>
      </c>
      <c r="C1624" t="s">
        <v>28</v>
      </c>
      <c r="D1624" s="32" t="s">
        <v>1178</v>
      </c>
      <c r="E1624" s="3">
        <v>1</v>
      </c>
      <c r="F1624" s="32"/>
      <c r="G1624" t="s">
        <v>527</v>
      </c>
      <c r="H1624" s="27">
        <v>0.09</v>
      </c>
      <c r="I1624" t="s">
        <v>528</v>
      </c>
      <c r="J1624" s="28">
        <f>ROUND(E1624* H1624,5)</f>
        <v>0.09</v>
      </c>
      <c r="K1624" s="29"/>
    </row>
    <row r="1625" spans="1:27" x14ac:dyDescent="0.45">
      <c r="D1625" s="2" t="s">
        <v>542</v>
      </c>
      <c r="E1625" s="1"/>
      <c r="F1625" s="32"/>
      <c r="H1625" s="29"/>
      <c r="K1625" s="27">
        <f>SUM(J1620:J1624)</f>
        <v>3.3673999999999999</v>
      </c>
    </row>
    <row r="1626" spans="1:27" x14ac:dyDescent="0.45">
      <c r="D1626" s="2" t="s">
        <v>543</v>
      </c>
      <c r="E1626" s="1"/>
      <c r="F1626" s="32"/>
      <c r="H1626" s="29"/>
      <c r="K1626" s="31">
        <f>SUM(J1615:J1625)</f>
        <v>12.071650000000002</v>
      </c>
    </row>
    <row r="1627" spans="1:27" x14ac:dyDescent="0.45">
      <c r="D1627" s="2" t="s">
        <v>546</v>
      </c>
      <c r="E1627" s="1"/>
      <c r="F1627" s="32"/>
      <c r="H1627" s="29"/>
      <c r="K1627" s="31">
        <f>SUM(K1626:K1626)</f>
        <v>12.071650000000002</v>
      </c>
    </row>
    <row r="1628" spans="1:27" x14ac:dyDescent="0.45">
      <c r="D1628" s="32"/>
      <c r="E1628" s="32"/>
      <c r="F1628" s="32"/>
    </row>
    <row r="1629" spans="1:27" ht="45" customHeight="1" x14ac:dyDescent="0.45">
      <c r="A1629" s="22" t="s">
        <v>1179</v>
      </c>
      <c r="B1629" s="22">
        <v>20107</v>
      </c>
      <c r="C1629" s="23" t="s">
        <v>113</v>
      </c>
      <c r="D1629" s="52" t="s">
        <v>405</v>
      </c>
      <c r="E1629" s="56"/>
      <c r="F1629" s="56"/>
      <c r="G1629" s="23"/>
      <c r="H1629" s="24" t="s">
        <v>521</v>
      </c>
      <c r="I1629" s="54">
        <v>1</v>
      </c>
      <c r="J1629" s="55"/>
      <c r="K1629" s="25">
        <f>ROUND(K1642,2)</f>
        <v>11.28</v>
      </c>
      <c r="L1629" s="23"/>
      <c r="M1629" s="23"/>
      <c r="N1629" s="23"/>
      <c r="O1629" s="23"/>
      <c r="P1629" s="23"/>
      <c r="Q1629" s="23"/>
      <c r="R1629" s="23"/>
      <c r="S1629" s="23"/>
      <c r="T1629" s="23"/>
      <c r="U1629" s="23"/>
      <c r="V1629" s="23"/>
      <c r="W1629" s="23"/>
      <c r="X1629" s="23"/>
      <c r="Y1629" s="23"/>
      <c r="Z1629" s="23"/>
      <c r="AA1629" s="23"/>
    </row>
    <row r="1630" spans="1:27" x14ac:dyDescent="0.45">
      <c r="B1630" s="18" t="s">
        <v>522</v>
      </c>
      <c r="D1630" s="32"/>
      <c r="E1630" s="32"/>
      <c r="F1630" s="32"/>
    </row>
    <row r="1631" spans="1:27" x14ac:dyDescent="0.45">
      <c r="B1631" t="s">
        <v>675</v>
      </c>
      <c r="C1631" t="s">
        <v>524</v>
      </c>
      <c r="D1631" s="32" t="s">
        <v>676</v>
      </c>
      <c r="E1631" s="3">
        <v>0.18</v>
      </c>
      <c r="F1631" s="32" t="s">
        <v>526</v>
      </c>
      <c r="G1631" t="s">
        <v>527</v>
      </c>
      <c r="H1631" s="27">
        <v>21.75</v>
      </c>
      <c r="I1631" t="s">
        <v>528</v>
      </c>
      <c r="J1631" s="28">
        <f>ROUND(E1631/I1629* H1631,5)</f>
        <v>3.915</v>
      </c>
      <c r="K1631" s="29"/>
    </row>
    <row r="1632" spans="1:27" x14ac:dyDescent="0.45">
      <c r="B1632" t="s">
        <v>673</v>
      </c>
      <c r="C1632" t="s">
        <v>524</v>
      </c>
      <c r="D1632" s="32" t="s">
        <v>674</v>
      </c>
      <c r="E1632" s="3">
        <v>0.18</v>
      </c>
      <c r="F1632" s="32" t="s">
        <v>526</v>
      </c>
      <c r="G1632" t="s">
        <v>527</v>
      </c>
      <c r="H1632" s="27">
        <v>25.3</v>
      </c>
      <c r="I1632" t="s">
        <v>528</v>
      </c>
      <c r="J1632" s="28">
        <f>ROUND(E1632/I1629* H1632,5)</f>
        <v>4.5540000000000003</v>
      </c>
      <c r="K1632" s="29"/>
    </row>
    <row r="1633" spans="1:27" x14ac:dyDescent="0.45">
      <c r="D1633" s="2" t="s">
        <v>529</v>
      </c>
      <c r="E1633" s="1"/>
      <c r="F1633" s="32"/>
      <c r="H1633" s="29"/>
      <c r="K1633" s="27">
        <f>SUM(J1631:J1632)</f>
        <v>8.4690000000000012</v>
      </c>
    </row>
    <row r="1634" spans="1:27" x14ac:dyDescent="0.45">
      <c r="B1634" s="18" t="s">
        <v>534</v>
      </c>
      <c r="D1634" s="32"/>
      <c r="E1634" s="1"/>
      <c r="F1634" s="32"/>
      <c r="H1634" s="29"/>
      <c r="K1634" s="29"/>
    </row>
    <row r="1635" spans="1:27" ht="42.75" x14ac:dyDescent="0.45">
      <c r="B1635" t="s">
        <v>1180</v>
      </c>
      <c r="C1635" t="s">
        <v>113</v>
      </c>
      <c r="D1635" s="32" t="s">
        <v>1181</v>
      </c>
      <c r="E1635" s="3">
        <v>1.02</v>
      </c>
      <c r="F1635" s="32"/>
      <c r="G1635" t="s">
        <v>527</v>
      </c>
      <c r="H1635" s="27">
        <v>1.79</v>
      </c>
      <c r="I1635" t="s">
        <v>528</v>
      </c>
      <c r="J1635" s="28">
        <f>ROUND(E1635* H1635,5)</f>
        <v>1.8258000000000001</v>
      </c>
      <c r="K1635" s="29"/>
    </row>
    <row r="1636" spans="1:27" ht="28.5" x14ac:dyDescent="0.45">
      <c r="B1636" t="s">
        <v>1182</v>
      </c>
      <c r="C1636" t="s">
        <v>28</v>
      </c>
      <c r="D1636" s="32" t="s">
        <v>1183</v>
      </c>
      <c r="E1636" s="3">
        <v>1</v>
      </c>
      <c r="F1636" s="32"/>
      <c r="G1636" t="s">
        <v>527</v>
      </c>
      <c r="H1636" s="27">
        <v>0.06</v>
      </c>
      <c r="I1636" t="s">
        <v>528</v>
      </c>
      <c r="J1636" s="28">
        <f>ROUND(E1636* H1636,5)</f>
        <v>0.06</v>
      </c>
      <c r="K1636" s="29"/>
    </row>
    <row r="1637" spans="1:27" x14ac:dyDescent="0.45">
      <c r="B1637" t="s">
        <v>1184</v>
      </c>
      <c r="C1637" t="s">
        <v>28</v>
      </c>
      <c r="D1637" s="32" t="s">
        <v>1185</v>
      </c>
      <c r="E1637" s="3">
        <v>0.3</v>
      </c>
      <c r="F1637" s="32"/>
      <c r="G1637" t="s">
        <v>527</v>
      </c>
      <c r="H1637" s="27">
        <v>0.56999999999999995</v>
      </c>
      <c r="I1637" t="s">
        <v>528</v>
      </c>
      <c r="J1637" s="28">
        <f>ROUND(E1637* H1637,5)</f>
        <v>0.17100000000000001</v>
      </c>
      <c r="K1637" s="29"/>
    </row>
    <row r="1638" spans="1:27" ht="28.5" x14ac:dyDescent="0.45">
      <c r="B1638" t="s">
        <v>1162</v>
      </c>
      <c r="C1638" t="s">
        <v>28</v>
      </c>
      <c r="D1638" s="32" t="s">
        <v>1163</v>
      </c>
      <c r="E1638" s="3">
        <v>1</v>
      </c>
      <c r="F1638" s="32"/>
      <c r="G1638" t="s">
        <v>527</v>
      </c>
      <c r="H1638" s="27">
        <v>0.05</v>
      </c>
      <c r="I1638" t="s">
        <v>528</v>
      </c>
      <c r="J1638" s="28">
        <f>ROUND(E1638* H1638,5)</f>
        <v>0.05</v>
      </c>
      <c r="K1638" s="29"/>
    </row>
    <row r="1639" spans="1:27" ht="28.5" x14ac:dyDescent="0.45">
      <c r="B1639" t="s">
        <v>1186</v>
      </c>
      <c r="C1639" t="s">
        <v>113</v>
      </c>
      <c r="D1639" s="32" t="s">
        <v>1187</v>
      </c>
      <c r="E1639" s="3">
        <v>1.02</v>
      </c>
      <c r="F1639" s="32"/>
      <c r="G1639" t="s">
        <v>527</v>
      </c>
      <c r="H1639" s="27">
        <v>0.69</v>
      </c>
      <c r="I1639" t="s">
        <v>528</v>
      </c>
      <c r="J1639" s="28">
        <f>ROUND(E1639* H1639,5)</f>
        <v>0.70379999999999998</v>
      </c>
      <c r="K1639" s="29"/>
    </row>
    <row r="1640" spans="1:27" x14ac:dyDescent="0.45">
      <c r="D1640" s="2" t="s">
        <v>542</v>
      </c>
      <c r="E1640" s="1"/>
      <c r="F1640" s="32"/>
      <c r="H1640" s="29"/>
      <c r="K1640" s="27">
        <f>SUM(J1635:J1639)</f>
        <v>2.8106</v>
      </c>
    </row>
    <row r="1641" spans="1:27" x14ac:dyDescent="0.45">
      <c r="D1641" s="2" t="s">
        <v>543</v>
      </c>
      <c r="E1641" s="1"/>
      <c r="F1641" s="32"/>
      <c r="H1641" s="29"/>
      <c r="K1641" s="31">
        <f>SUM(J1630:J1640)</f>
        <v>11.279600000000002</v>
      </c>
    </row>
    <row r="1642" spans="1:27" x14ac:dyDescent="0.45">
      <c r="D1642" s="2" t="s">
        <v>546</v>
      </c>
      <c r="E1642" s="1"/>
      <c r="F1642" s="32"/>
      <c r="H1642" s="29"/>
      <c r="K1642" s="31">
        <f>SUM(K1641:K1641)</f>
        <v>11.279600000000002</v>
      </c>
    </row>
    <row r="1643" spans="1:27" x14ac:dyDescent="0.45">
      <c r="D1643" s="32"/>
      <c r="E1643" s="32"/>
      <c r="F1643" s="32"/>
    </row>
    <row r="1644" spans="1:27" ht="45" customHeight="1" x14ac:dyDescent="0.45">
      <c r="A1644" s="22" t="s">
        <v>1188</v>
      </c>
      <c r="B1644" s="22">
        <v>20108</v>
      </c>
      <c r="C1644" s="23" t="s">
        <v>28</v>
      </c>
      <c r="D1644" s="52" t="s">
        <v>406</v>
      </c>
      <c r="E1644" s="56"/>
      <c r="F1644" s="56"/>
      <c r="G1644" s="23"/>
      <c r="H1644" s="24" t="s">
        <v>521</v>
      </c>
      <c r="I1644" s="54">
        <v>1</v>
      </c>
      <c r="J1644" s="55"/>
      <c r="K1644" s="25">
        <f>ROUND(K1653,2)</f>
        <v>15.16</v>
      </c>
      <c r="L1644" s="23"/>
      <c r="M1644" s="23"/>
      <c r="N1644" s="23"/>
      <c r="O1644" s="23"/>
      <c r="P1644" s="23"/>
      <c r="Q1644" s="23"/>
      <c r="R1644" s="23"/>
      <c r="S1644" s="23"/>
      <c r="T1644" s="23"/>
      <c r="U1644" s="23"/>
      <c r="V1644" s="23"/>
      <c r="W1644" s="23"/>
      <c r="X1644" s="23"/>
      <c r="Y1644" s="23"/>
      <c r="Z1644" s="23"/>
      <c r="AA1644" s="23"/>
    </row>
    <row r="1645" spans="1:27" x14ac:dyDescent="0.45">
      <c r="B1645" s="18" t="s">
        <v>522</v>
      </c>
      <c r="D1645" s="32"/>
      <c r="E1645" s="32"/>
      <c r="F1645" s="32"/>
    </row>
    <row r="1646" spans="1:27" x14ac:dyDescent="0.45">
      <c r="B1646" t="s">
        <v>675</v>
      </c>
      <c r="C1646" t="s">
        <v>524</v>
      </c>
      <c r="D1646" s="32" t="s">
        <v>676</v>
      </c>
      <c r="E1646" s="3">
        <v>0.25</v>
      </c>
      <c r="F1646" s="32" t="s">
        <v>526</v>
      </c>
      <c r="G1646" t="s">
        <v>527</v>
      </c>
      <c r="H1646" s="27">
        <v>21.75</v>
      </c>
      <c r="I1646" t="s">
        <v>528</v>
      </c>
      <c r="J1646" s="28">
        <f>ROUND(E1646/I1644* H1646,5)</f>
        <v>5.4375</v>
      </c>
      <c r="K1646" s="29"/>
    </row>
    <row r="1647" spans="1:27" x14ac:dyDescent="0.45">
      <c r="B1647" t="s">
        <v>673</v>
      </c>
      <c r="C1647" t="s">
        <v>524</v>
      </c>
      <c r="D1647" s="32" t="s">
        <v>674</v>
      </c>
      <c r="E1647" s="3">
        <v>0.25</v>
      </c>
      <c r="F1647" s="32" t="s">
        <v>526</v>
      </c>
      <c r="G1647" t="s">
        <v>527</v>
      </c>
      <c r="H1647" s="27">
        <v>25.3</v>
      </c>
      <c r="I1647" t="s">
        <v>528</v>
      </c>
      <c r="J1647" s="28">
        <f>ROUND(E1647/I1644* H1647,5)</f>
        <v>6.3250000000000002</v>
      </c>
      <c r="K1647" s="29"/>
    </row>
    <row r="1648" spans="1:27" x14ac:dyDescent="0.45">
      <c r="D1648" s="2" t="s">
        <v>529</v>
      </c>
      <c r="E1648" s="1"/>
      <c r="F1648" s="32"/>
      <c r="H1648" s="29"/>
      <c r="K1648" s="27">
        <f>SUM(J1646:J1647)</f>
        <v>11.762499999999999</v>
      </c>
    </row>
    <row r="1649" spans="1:27" x14ac:dyDescent="0.45">
      <c r="B1649" s="18" t="s">
        <v>534</v>
      </c>
      <c r="D1649" s="32"/>
      <c r="E1649" s="1"/>
      <c r="F1649" s="32"/>
      <c r="H1649" s="29"/>
      <c r="K1649" s="29"/>
    </row>
    <row r="1650" spans="1:27" ht="28.5" x14ac:dyDescent="0.45">
      <c r="B1650" t="s">
        <v>1074</v>
      </c>
      <c r="C1650" t="s">
        <v>28</v>
      </c>
      <c r="D1650" s="32" t="s">
        <v>1075</v>
      </c>
      <c r="E1650" s="3">
        <v>1</v>
      </c>
      <c r="F1650" s="32"/>
      <c r="G1650" t="s">
        <v>527</v>
      </c>
      <c r="H1650" s="27">
        <v>3.4</v>
      </c>
      <c r="I1650" t="s">
        <v>528</v>
      </c>
      <c r="J1650" s="28">
        <f>ROUND(E1650* H1650,5)</f>
        <v>3.4</v>
      </c>
      <c r="K1650" s="29"/>
    </row>
    <row r="1651" spans="1:27" x14ac:dyDescent="0.45">
      <c r="D1651" s="2" t="s">
        <v>542</v>
      </c>
      <c r="E1651" s="1"/>
      <c r="F1651" s="32"/>
      <c r="H1651" s="29"/>
      <c r="K1651" s="27">
        <f>SUM(J1650:J1650)</f>
        <v>3.4</v>
      </c>
    </row>
    <row r="1652" spans="1:27" x14ac:dyDescent="0.45">
      <c r="D1652" s="2" t="s">
        <v>543</v>
      </c>
      <c r="E1652" s="1"/>
      <c r="F1652" s="32"/>
      <c r="H1652" s="29"/>
      <c r="K1652" s="31">
        <f>SUM(J1645:J1651)</f>
        <v>15.1625</v>
      </c>
    </row>
    <row r="1653" spans="1:27" x14ac:dyDescent="0.45">
      <c r="D1653" s="2" t="s">
        <v>546</v>
      </c>
      <c r="E1653" s="1"/>
      <c r="F1653" s="32"/>
      <c r="H1653" s="29"/>
      <c r="K1653" s="31">
        <f>SUM(K1652:K1652)</f>
        <v>15.1625</v>
      </c>
    </row>
    <row r="1654" spans="1:27" x14ac:dyDescent="0.45">
      <c r="D1654" s="32"/>
      <c r="E1654" s="32"/>
      <c r="F1654" s="32"/>
    </row>
    <row r="1655" spans="1:27" ht="45" customHeight="1" x14ac:dyDescent="0.45">
      <c r="A1655" s="22" t="s">
        <v>1189</v>
      </c>
      <c r="B1655" s="22">
        <v>20109</v>
      </c>
      <c r="C1655" s="23" t="s">
        <v>122</v>
      </c>
      <c r="D1655" s="52" t="s">
        <v>407</v>
      </c>
      <c r="E1655" s="56"/>
      <c r="F1655" s="56"/>
      <c r="G1655" s="23"/>
      <c r="H1655" s="24" t="s">
        <v>521</v>
      </c>
      <c r="I1655" s="54">
        <v>1</v>
      </c>
      <c r="J1655" s="55"/>
      <c r="K1655" s="25">
        <f>ROUND(K1664,2)</f>
        <v>81.2</v>
      </c>
      <c r="L1655" s="23"/>
      <c r="M1655" s="23"/>
      <c r="N1655" s="23"/>
      <c r="O1655" s="23"/>
      <c r="P1655" s="23"/>
      <c r="Q1655" s="23"/>
      <c r="R1655" s="23"/>
      <c r="S1655" s="23"/>
      <c r="T1655" s="23"/>
      <c r="U1655" s="23"/>
      <c r="V1655" s="23"/>
      <c r="W1655" s="23"/>
      <c r="X1655" s="23"/>
      <c r="Y1655" s="23"/>
      <c r="Z1655" s="23"/>
      <c r="AA1655" s="23"/>
    </row>
    <row r="1656" spans="1:27" x14ac:dyDescent="0.45">
      <c r="B1656" s="18" t="s">
        <v>522</v>
      </c>
      <c r="D1656" s="32"/>
      <c r="E1656" s="32"/>
      <c r="F1656" s="32"/>
    </row>
    <row r="1657" spans="1:27" x14ac:dyDescent="0.45">
      <c r="B1657" t="s">
        <v>673</v>
      </c>
      <c r="C1657" t="s">
        <v>524</v>
      </c>
      <c r="D1657" s="32" t="s">
        <v>674</v>
      </c>
      <c r="E1657" s="3">
        <v>0.55000000000000004</v>
      </c>
      <c r="F1657" s="32" t="s">
        <v>526</v>
      </c>
      <c r="G1657" t="s">
        <v>527</v>
      </c>
      <c r="H1657" s="27">
        <v>25.3</v>
      </c>
      <c r="I1657" t="s">
        <v>528</v>
      </c>
      <c r="J1657" s="28">
        <f>ROUND(E1657/I1655* H1657,5)</f>
        <v>13.914999999999999</v>
      </c>
      <c r="K1657" s="29"/>
    </row>
    <row r="1658" spans="1:27" x14ac:dyDescent="0.45">
      <c r="B1658" t="s">
        <v>675</v>
      </c>
      <c r="C1658" t="s">
        <v>524</v>
      </c>
      <c r="D1658" s="32" t="s">
        <v>676</v>
      </c>
      <c r="E1658" s="3">
        <v>0.55000000000000004</v>
      </c>
      <c r="F1658" s="32" t="s">
        <v>526</v>
      </c>
      <c r="G1658" t="s">
        <v>527</v>
      </c>
      <c r="H1658" s="27">
        <v>21.75</v>
      </c>
      <c r="I1658" t="s">
        <v>528</v>
      </c>
      <c r="J1658" s="28">
        <f>ROUND(E1658/I1655* H1658,5)</f>
        <v>11.9625</v>
      </c>
      <c r="K1658" s="29"/>
    </row>
    <row r="1659" spans="1:27" x14ac:dyDescent="0.45">
      <c r="D1659" s="2" t="s">
        <v>529</v>
      </c>
      <c r="E1659" s="1"/>
      <c r="F1659" s="32"/>
      <c r="H1659" s="29"/>
      <c r="K1659" s="27">
        <f>SUM(J1657:J1658)</f>
        <v>25.877499999999998</v>
      </c>
    </row>
    <row r="1660" spans="1:27" x14ac:dyDescent="0.45">
      <c r="B1660" s="18" t="s">
        <v>534</v>
      </c>
      <c r="D1660" s="32"/>
      <c r="E1660" s="1"/>
      <c r="F1660" s="32"/>
      <c r="H1660" s="29"/>
      <c r="K1660" s="29"/>
    </row>
    <row r="1661" spans="1:27" ht="28.5" x14ac:dyDescent="0.45">
      <c r="B1661" t="s">
        <v>1190</v>
      </c>
      <c r="C1661" t="s">
        <v>28</v>
      </c>
      <c r="D1661" s="32" t="s">
        <v>1191</v>
      </c>
      <c r="E1661" s="3">
        <v>1</v>
      </c>
      <c r="F1661" s="32"/>
      <c r="G1661" t="s">
        <v>527</v>
      </c>
      <c r="H1661" s="27">
        <v>55.32</v>
      </c>
      <c r="I1661" t="s">
        <v>528</v>
      </c>
      <c r="J1661" s="28">
        <f>ROUND(E1661* H1661,5)</f>
        <v>55.32</v>
      </c>
      <c r="K1661" s="29"/>
    </row>
    <row r="1662" spans="1:27" x14ac:dyDescent="0.45">
      <c r="D1662" s="2" t="s">
        <v>542</v>
      </c>
      <c r="E1662" s="1"/>
      <c r="F1662" s="32"/>
      <c r="H1662" s="29"/>
      <c r="K1662" s="27">
        <f>SUM(J1661:J1661)</f>
        <v>55.32</v>
      </c>
    </row>
    <row r="1663" spans="1:27" x14ac:dyDescent="0.45">
      <c r="D1663" s="2" t="s">
        <v>543</v>
      </c>
      <c r="E1663" s="1"/>
      <c r="F1663" s="32"/>
      <c r="H1663" s="29"/>
      <c r="K1663" s="31">
        <f>SUM(J1656:J1662)</f>
        <v>81.197499999999991</v>
      </c>
    </row>
    <row r="1664" spans="1:27" x14ac:dyDescent="0.45">
      <c r="D1664" s="2" t="s">
        <v>546</v>
      </c>
      <c r="E1664" s="1"/>
      <c r="F1664" s="32"/>
      <c r="H1664" s="29"/>
      <c r="K1664" s="31">
        <f>SUM(K1663:K1663)</f>
        <v>81.197499999999991</v>
      </c>
    </row>
    <row r="1665" spans="1:27" x14ac:dyDescent="0.45">
      <c r="D1665" s="32"/>
      <c r="E1665" s="32"/>
      <c r="F1665" s="32"/>
    </row>
    <row r="1666" spans="1:27" ht="45" customHeight="1" x14ac:dyDescent="0.45">
      <c r="A1666" s="22" t="s">
        <v>1192</v>
      </c>
      <c r="B1666" s="22">
        <v>20110</v>
      </c>
      <c r="C1666" s="23" t="s">
        <v>122</v>
      </c>
      <c r="D1666" s="52" t="s">
        <v>408</v>
      </c>
      <c r="E1666" s="56"/>
      <c r="F1666" s="56"/>
      <c r="G1666" s="23"/>
      <c r="H1666" s="24" t="s">
        <v>521</v>
      </c>
      <c r="I1666" s="54">
        <v>1</v>
      </c>
      <c r="J1666" s="55"/>
      <c r="K1666" s="25">
        <f>ROUND(K1675,2)</f>
        <v>35.119999999999997</v>
      </c>
      <c r="L1666" s="23"/>
      <c r="M1666" s="23"/>
      <c r="N1666" s="23"/>
      <c r="O1666" s="23"/>
      <c r="P1666" s="23"/>
      <c r="Q1666" s="23"/>
      <c r="R1666" s="23"/>
      <c r="S1666" s="23"/>
      <c r="T1666" s="23"/>
      <c r="U1666" s="23"/>
      <c r="V1666" s="23"/>
      <c r="W1666" s="23"/>
      <c r="X1666" s="23"/>
      <c r="Y1666" s="23"/>
      <c r="Z1666" s="23"/>
      <c r="AA1666" s="23"/>
    </row>
    <row r="1667" spans="1:27" x14ac:dyDescent="0.45">
      <c r="B1667" s="18" t="s">
        <v>522</v>
      </c>
      <c r="D1667" s="32"/>
      <c r="E1667" s="32"/>
      <c r="F1667" s="32"/>
    </row>
    <row r="1668" spans="1:27" x14ac:dyDescent="0.45">
      <c r="B1668" t="s">
        <v>675</v>
      </c>
      <c r="C1668" t="s">
        <v>524</v>
      </c>
      <c r="D1668" s="32" t="s">
        <v>676</v>
      </c>
      <c r="E1668" s="3">
        <v>0.3</v>
      </c>
      <c r="F1668" s="32" t="s">
        <v>526</v>
      </c>
      <c r="G1668" t="s">
        <v>527</v>
      </c>
      <c r="H1668" s="27">
        <v>21.75</v>
      </c>
      <c r="I1668" t="s">
        <v>528</v>
      </c>
      <c r="J1668" s="28">
        <f>ROUND(E1668/I1666* H1668,5)</f>
        <v>6.5250000000000004</v>
      </c>
      <c r="K1668" s="29"/>
    </row>
    <row r="1669" spans="1:27" x14ac:dyDescent="0.45">
      <c r="B1669" t="s">
        <v>673</v>
      </c>
      <c r="C1669" t="s">
        <v>524</v>
      </c>
      <c r="D1669" s="32" t="s">
        <v>674</v>
      </c>
      <c r="E1669" s="3">
        <v>0.3</v>
      </c>
      <c r="F1669" s="32" t="s">
        <v>526</v>
      </c>
      <c r="G1669" t="s">
        <v>527</v>
      </c>
      <c r="H1669" s="27">
        <v>25.3</v>
      </c>
      <c r="I1669" t="s">
        <v>528</v>
      </c>
      <c r="J1669" s="28">
        <f>ROUND(E1669/I1666* H1669,5)</f>
        <v>7.59</v>
      </c>
      <c r="K1669" s="29"/>
    </row>
    <row r="1670" spans="1:27" x14ac:dyDescent="0.45">
      <c r="D1670" s="2" t="s">
        <v>529</v>
      </c>
      <c r="E1670" s="1"/>
      <c r="F1670" s="32"/>
      <c r="H1670" s="29"/>
      <c r="K1670" s="27">
        <f>SUM(J1668:J1669)</f>
        <v>14.115</v>
      </c>
    </row>
    <row r="1671" spans="1:27" x14ac:dyDescent="0.45">
      <c r="B1671" s="18" t="s">
        <v>534</v>
      </c>
      <c r="D1671" s="32"/>
      <c r="E1671" s="1"/>
      <c r="F1671" s="32"/>
      <c r="H1671" s="29"/>
      <c r="K1671" s="29"/>
    </row>
    <row r="1672" spans="1:27" ht="28.5" x14ac:dyDescent="0.45">
      <c r="B1672" t="s">
        <v>1193</v>
      </c>
      <c r="C1672" t="s">
        <v>28</v>
      </c>
      <c r="D1672" s="32" t="s">
        <v>1194</v>
      </c>
      <c r="E1672" s="3">
        <v>1</v>
      </c>
      <c r="F1672" s="32"/>
      <c r="G1672" t="s">
        <v>527</v>
      </c>
      <c r="H1672" s="27">
        <v>21</v>
      </c>
      <c r="I1672" t="s">
        <v>528</v>
      </c>
      <c r="J1672" s="28">
        <f>ROUND(E1672* H1672,5)</f>
        <v>21</v>
      </c>
      <c r="K1672" s="29"/>
    </row>
    <row r="1673" spans="1:27" x14ac:dyDescent="0.45">
      <c r="D1673" s="2" t="s">
        <v>542</v>
      </c>
      <c r="E1673" s="1"/>
      <c r="F1673" s="32"/>
      <c r="H1673" s="29"/>
      <c r="K1673" s="27">
        <f>SUM(J1672:J1672)</f>
        <v>21</v>
      </c>
    </row>
    <row r="1674" spans="1:27" x14ac:dyDescent="0.45">
      <c r="D1674" s="2" t="s">
        <v>543</v>
      </c>
      <c r="E1674" s="1"/>
      <c r="F1674" s="32"/>
      <c r="H1674" s="29"/>
      <c r="K1674" s="31">
        <f>SUM(J1667:J1673)</f>
        <v>35.115000000000002</v>
      </c>
    </row>
    <row r="1675" spans="1:27" x14ac:dyDescent="0.45">
      <c r="D1675" s="2" t="s">
        <v>546</v>
      </c>
      <c r="E1675" s="1"/>
      <c r="F1675" s="32"/>
      <c r="H1675" s="29"/>
      <c r="K1675" s="31">
        <f>SUM(K1674:K1674)</f>
        <v>35.115000000000002</v>
      </c>
    </row>
    <row r="1676" spans="1:27" x14ac:dyDescent="0.45">
      <c r="D1676" s="32"/>
      <c r="E1676" s="32"/>
      <c r="F1676" s="32"/>
    </row>
    <row r="1677" spans="1:27" ht="45" customHeight="1" x14ac:dyDescent="0.45">
      <c r="A1677" s="22" t="s">
        <v>1195</v>
      </c>
      <c r="B1677" s="22">
        <v>20111</v>
      </c>
      <c r="C1677" s="23" t="s">
        <v>122</v>
      </c>
      <c r="D1677" s="52" t="s">
        <v>409</v>
      </c>
      <c r="E1677" s="56"/>
      <c r="F1677" s="56"/>
      <c r="G1677" s="23"/>
      <c r="H1677" s="24" t="s">
        <v>521</v>
      </c>
      <c r="I1677" s="54">
        <v>1</v>
      </c>
      <c r="J1677" s="55"/>
      <c r="K1677" s="25">
        <f>ROUND(K1686,2)</f>
        <v>19.73</v>
      </c>
      <c r="L1677" s="23"/>
      <c r="M1677" s="23"/>
      <c r="N1677" s="23"/>
      <c r="O1677" s="23"/>
      <c r="P1677" s="23"/>
      <c r="Q1677" s="23"/>
      <c r="R1677" s="23"/>
      <c r="S1677" s="23"/>
      <c r="T1677" s="23"/>
      <c r="U1677" s="23"/>
      <c r="V1677" s="23"/>
      <c r="W1677" s="23"/>
      <c r="X1677" s="23"/>
      <c r="Y1677" s="23"/>
      <c r="Z1677" s="23"/>
      <c r="AA1677" s="23"/>
    </row>
    <row r="1678" spans="1:27" x14ac:dyDescent="0.45">
      <c r="B1678" s="18" t="s">
        <v>522</v>
      </c>
      <c r="D1678" s="32"/>
      <c r="E1678" s="32"/>
      <c r="F1678" s="32"/>
    </row>
    <row r="1679" spans="1:27" x14ac:dyDescent="0.45">
      <c r="B1679" t="s">
        <v>675</v>
      </c>
      <c r="C1679" t="s">
        <v>524</v>
      </c>
      <c r="D1679" s="32" t="s">
        <v>676</v>
      </c>
      <c r="E1679" s="3">
        <v>0.3</v>
      </c>
      <c r="F1679" s="32" t="s">
        <v>526</v>
      </c>
      <c r="G1679" t="s">
        <v>527</v>
      </c>
      <c r="H1679" s="27">
        <v>21.75</v>
      </c>
      <c r="I1679" t="s">
        <v>528</v>
      </c>
      <c r="J1679" s="28">
        <f>ROUND(E1679/I1677* H1679,5)</f>
        <v>6.5250000000000004</v>
      </c>
      <c r="K1679" s="29"/>
    </row>
    <row r="1680" spans="1:27" x14ac:dyDescent="0.45">
      <c r="B1680" t="s">
        <v>673</v>
      </c>
      <c r="C1680" t="s">
        <v>524</v>
      </c>
      <c r="D1680" s="32" t="s">
        <v>674</v>
      </c>
      <c r="E1680" s="3">
        <v>0.3</v>
      </c>
      <c r="F1680" s="32" t="s">
        <v>526</v>
      </c>
      <c r="G1680" t="s">
        <v>527</v>
      </c>
      <c r="H1680" s="27">
        <v>25.3</v>
      </c>
      <c r="I1680" t="s">
        <v>528</v>
      </c>
      <c r="J1680" s="28">
        <f>ROUND(E1680/I1677* H1680,5)</f>
        <v>7.59</v>
      </c>
      <c r="K1680" s="29"/>
    </row>
    <row r="1681" spans="1:27" x14ac:dyDescent="0.45">
      <c r="D1681" s="2" t="s">
        <v>529</v>
      </c>
      <c r="E1681" s="1"/>
      <c r="F1681" s="32"/>
      <c r="H1681" s="29"/>
      <c r="K1681" s="27">
        <f>SUM(J1679:J1680)</f>
        <v>14.115</v>
      </c>
    </row>
    <row r="1682" spans="1:27" x14ac:dyDescent="0.45">
      <c r="B1682" s="18" t="s">
        <v>534</v>
      </c>
      <c r="D1682" s="32"/>
      <c r="E1682" s="1"/>
      <c r="F1682" s="32"/>
      <c r="H1682" s="29"/>
      <c r="K1682" s="29"/>
    </row>
    <row r="1683" spans="1:27" ht="28.5" x14ac:dyDescent="0.45">
      <c r="B1683" t="s">
        <v>1077</v>
      </c>
      <c r="C1683" t="s">
        <v>28</v>
      </c>
      <c r="D1683" s="32" t="s">
        <v>1078</v>
      </c>
      <c r="E1683" s="3">
        <v>1</v>
      </c>
      <c r="F1683" s="32"/>
      <c r="G1683" t="s">
        <v>527</v>
      </c>
      <c r="H1683" s="27">
        <v>5.61</v>
      </c>
      <c r="I1683" t="s">
        <v>528</v>
      </c>
      <c r="J1683" s="28">
        <f>ROUND(E1683* H1683,5)</f>
        <v>5.61</v>
      </c>
      <c r="K1683" s="29"/>
    </row>
    <row r="1684" spans="1:27" x14ac:dyDescent="0.45">
      <c r="D1684" s="2" t="s">
        <v>542</v>
      </c>
      <c r="E1684" s="1"/>
      <c r="F1684" s="32"/>
      <c r="H1684" s="29"/>
      <c r="K1684" s="27">
        <f>SUM(J1683:J1683)</f>
        <v>5.61</v>
      </c>
    </row>
    <row r="1685" spans="1:27" x14ac:dyDescent="0.45">
      <c r="D1685" s="2" t="s">
        <v>543</v>
      </c>
      <c r="E1685" s="1"/>
      <c r="F1685" s="32"/>
      <c r="H1685" s="29"/>
      <c r="K1685" s="31">
        <f>SUM(J1678:J1684)</f>
        <v>19.725000000000001</v>
      </c>
    </row>
    <row r="1686" spans="1:27" x14ac:dyDescent="0.45">
      <c r="D1686" s="2" t="s">
        <v>546</v>
      </c>
      <c r="E1686" s="1"/>
      <c r="F1686" s="32"/>
      <c r="H1686" s="29"/>
      <c r="K1686" s="31">
        <f>SUM(K1685:K1685)</f>
        <v>19.725000000000001</v>
      </c>
    </row>
    <row r="1687" spans="1:27" x14ac:dyDescent="0.45">
      <c r="D1687" s="32"/>
      <c r="E1687" s="32"/>
      <c r="F1687" s="32"/>
    </row>
    <row r="1688" spans="1:27" ht="45" customHeight="1" x14ac:dyDescent="0.45">
      <c r="A1688" s="22" t="s">
        <v>1196</v>
      </c>
      <c r="B1688" s="22">
        <v>20112</v>
      </c>
      <c r="C1688" s="23" t="s">
        <v>122</v>
      </c>
      <c r="D1688" s="52" t="s">
        <v>410</v>
      </c>
      <c r="E1688" s="56"/>
      <c r="F1688" s="56"/>
      <c r="G1688" s="23"/>
      <c r="H1688" s="24" t="s">
        <v>521</v>
      </c>
      <c r="I1688" s="54">
        <v>1</v>
      </c>
      <c r="J1688" s="55"/>
      <c r="K1688" s="25">
        <f>ROUND(K1697,2)</f>
        <v>15.16</v>
      </c>
      <c r="L1688" s="23"/>
      <c r="M1688" s="23"/>
      <c r="N1688" s="23"/>
      <c r="O1688" s="23"/>
      <c r="P1688" s="23"/>
      <c r="Q1688" s="23"/>
      <c r="R1688" s="23"/>
      <c r="S1688" s="23"/>
      <c r="T1688" s="23"/>
      <c r="U1688" s="23"/>
      <c r="V1688" s="23"/>
      <c r="W1688" s="23"/>
      <c r="X1688" s="23"/>
      <c r="Y1688" s="23"/>
      <c r="Z1688" s="23"/>
      <c r="AA1688" s="23"/>
    </row>
    <row r="1689" spans="1:27" x14ac:dyDescent="0.45">
      <c r="B1689" s="18" t="s">
        <v>522</v>
      </c>
      <c r="D1689" s="32"/>
      <c r="E1689" s="32"/>
      <c r="F1689" s="32"/>
    </row>
    <row r="1690" spans="1:27" x14ac:dyDescent="0.45">
      <c r="B1690" t="s">
        <v>675</v>
      </c>
      <c r="C1690" t="s">
        <v>524</v>
      </c>
      <c r="D1690" s="32" t="s">
        <v>676</v>
      </c>
      <c r="E1690" s="3">
        <v>0.25</v>
      </c>
      <c r="F1690" s="32" t="s">
        <v>526</v>
      </c>
      <c r="G1690" t="s">
        <v>527</v>
      </c>
      <c r="H1690" s="27">
        <v>21.75</v>
      </c>
      <c r="I1690" t="s">
        <v>528</v>
      </c>
      <c r="J1690" s="28">
        <f>ROUND(E1690/I1688* H1690,5)</f>
        <v>5.4375</v>
      </c>
      <c r="K1690" s="29"/>
    </row>
    <row r="1691" spans="1:27" x14ac:dyDescent="0.45">
      <c r="B1691" t="s">
        <v>673</v>
      </c>
      <c r="C1691" t="s">
        <v>524</v>
      </c>
      <c r="D1691" s="32" t="s">
        <v>674</v>
      </c>
      <c r="E1691" s="3">
        <v>0.25</v>
      </c>
      <c r="F1691" s="32" t="s">
        <v>526</v>
      </c>
      <c r="G1691" t="s">
        <v>527</v>
      </c>
      <c r="H1691" s="27">
        <v>25.3</v>
      </c>
      <c r="I1691" t="s">
        <v>528</v>
      </c>
      <c r="J1691" s="28">
        <f>ROUND(E1691/I1688* H1691,5)</f>
        <v>6.3250000000000002</v>
      </c>
      <c r="K1691" s="29"/>
    </row>
    <row r="1692" spans="1:27" x14ac:dyDescent="0.45">
      <c r="D1692" s="2" t="s">
        <v>529</v>
      </c>
      <c r="E1692" s="1"/>
      <c r="F1692" s="32"/>
      <c r="H1692" s="29"/>
      <c r="K1692" s="27">
        <f>SUM(J1690:J1691)</f>
        <v>11.762499999999999</v>
      </c>
    </row>
    <row r="1693" spans="1:27" x14ac:dyDescent="0.45">
      <c r="B1693" s="18" t="s">
        <v>534</v>
      </c>
      <c r="D1693" s="32"/>
      <c r="E1693" s="1"/>
      <c r="F1693" s="32"/>
      <c r="H1693" s="29"/>
      <c r="K1693" s="29"/>
    </row>
    <row r="1694" spans="1:27" ht="28.5" x14ac:dyDescent="0.45">
      <c r="B1694" t="s">
        <v>1074</v>
      </c>
      <c r="C1694" t="s">
        <v>28</v>
      </c>
      <c r="D1694" s="32" t="s">
        <v>1075</v>
      </c>
      <c r="E1694" s="3">
        <v>1</v>
      </c>
      <c r="F1694" s="32"/>
      <c r="G1694" t="s">
        <v>527</v>
      </c>
      <c r="H1694" s="27">
        <v>3.4</v>
      </c>
      <c r="I1694" t="s">
        <v>528</v>
      </c>
      <c r="J1694" s="28">
        <f>ROUND(E1694* H1694,5)</f>
        <v>3.4</v>
      </c>
      <c r="K1694" s="29"/>
    </row>
    <row r="1695" spans="1:27" x14ac:dyDescent="0.45">
      <c r="D1695" s="2" t="s">
        <v>542</v>
      </c>
      <c r="E1695" s="1"/>
      <c r="F1695" s="32"/>
      <c r="H1695" s="29"/>
      <c r="K1695" s="27">
        <f>SUM(J1694:J1694)</f>
        <v>3.4</v>
      </c>
    </row>
    <row r="1696" spans="1:27" x14ac:dyDescent="0.45">
      <c r="D1696" s="2" t="s">
        <v>543</v>
      </c>
      <c r="E1696" s="1"/>
      <c r="F1696" s="32"/>
      <c r="H1696" s="29"/>
      <c r="K1696" s="31">
        <f>SUM(J1689:J1695)</f>
        <v>15.1625</v>
      </c>
    </row>
    <row r="1697" spans="1:27" x14ac:dyDescent="0.45">
      <c r="D1697" s="2" t="s">
        <v>546</v>
      </c>
      <c r="E1697" s="1"/>
      <c r="F1697" s="32"/>
      <c r="H1697" s="29"/>
      <c r="K1697" s="31">
        <f>SUM(K1696:K1696)</f>
        <v>15.1625</v>
      </c>
    </row>
    <row r="1698" spans="1:27" x14ac:dyDescent="0.45">
      <c r="D1698" s="32"/>
      <c r="E1698" s="32"/>
      <c r="F1698" s="32"/>
    </row>
    <row r="1699" spans="1:27" ht="45" customHeight="1" x14ac:dyDescent="0.45">
      <c r="A1699" s="22" t="s">
        <v>1197</v>
      </c>
      <c r="B1699" s="22">
        <v>30101</v>
      </c>
      <c r="C1699" s="23" t="s">
        <v>319</v>
      </c>
      <c r="D1699" s="52" t="s">
        <v>411</v>
      </c>
      <c r="E1699" s="56"/>
      <c r="F1699" s="56"/>
      <c r="G1699" s="23"/>
      <c r="H1699" s="24" t="s">
        <v>521</v>
      </c>
      <c r="I1699" s="54">
        <v>1</v>
      </c>
      <c r="J1699" s="55"/>
      <c r="K1699" s="25">
        <f>ROUND(K1711,2)</f>
        <v>712.31</v>
      </c>
      <c r="L1699" s="23"/>
      <c r="M1699" s="23"/>
      <c r="N1699" s="23"/>
      <c r="O1699" s="23"/>
      <c r="P1699" s="23"/>
      <c r="Q1699" s="23"/>
      <c r="R1699" s="23"/>
      <c r="S1699" s="23"/>
      <c r="T1699" s="23"/>
      <c r="U1699" s="23"/>
      <c r="V1699" s="23"/>
      <c r="W1699" s="23"/>
      <c r="X1699" s="23"/>
      <c r="Y1699" s="23"/>
      <c r="Z1699" s="23"/>
      <c r="AA1699" s="23"/>
    </row>
    <row r="1700" spans="1:27" x14ac:dyDescent="0.45">
      <c r="B1700" s="18" t="s">
        <v>522</v>
      </c>
      <c r="D1700" s="32"/>
      <c r="E1700" s="32"/>
      <c r="F1700" s="32"/>
    </row>
    <row r="1701" spans="1:27" x14ac:dyDescent="0.45">
      <c r="B1701" t="s">
        <v>673</v>
      </c>
      <c r="C1701" t="s">
        <v>524</v>
      </c>
      <c r="D1701" s="32" t="s">
        <v>674</v>
      </c>
      <c r="E1701" s="3">
        <v>4</v>
      </c>
      <c r="F1701" s="32" t="s">
        <v>526</v>
      </c>
      <c r="G1701" t="s">
        <v>527</v>
      </c>
      <c r="H1701" s="27">
        <v>25.3</v>
      </c>
      <c r="I1701" t="s">
        <v>528</v>
      </c>
      <c r="J1701" s="28">
        <f>ROUND(E1701/I1699* H1701,5)</f>
        <v>101.2</v>
      </c>
      <c r="K1701" s="29"/>
    </row>
    <row r="1702" spans="1:27" x14ac:dyDescent="0.45">
      <c r="B1702" t="s">
        <v>675</v>
      </c>
      <c r="C1702" t="s">
        <v>524</v>
      </c>
      <c r="D1702" s="32" t="s">
        <v>676</v>
      </c>
      <c r="E1702" s="3">
        <v>4</v>
      </c>
      <c r="F1702" s="32" t="s">
        <v>526</v>
      </c>
      <c r="G1702" t="s">
        <v>527</v>
      </c>
      <c r="H1702" s="27">
        <v>21.75</v>
      </c>
      <c r="I1702" t="s">
        <v>528</v>
      </c>
      <c r="J1702" s="28">
        <f>ROUND(E1702/I1699* H1702,5)</f>
        <v>87</v>
      </c>
      <c r="K1702" s="29"/>
    </row>
    <row r="1703" spans="1:27" x14ac:dyDescent="0.45">
      <c r="D1703" s="2" t="s">
        <v>529</v>
      </c>
      <c r="E1703" s="1"/>
      <c r="F1703" s="32"/>
      <c r="H1703" s="29"/>
      <c r="K1703" s="27">
        <f>SUM(J1701:J1702)</f>
        <v>188.2</v>
      </c>
    </row>
    <row r="1704" spans="1:27" x14ac:dyDescent="0.45">
      <c r="B1704" s="18" t="s">
        <v>534</v>
      </c>
      <c r="D1704" s="32"/>
      <c r="E1704" s="1"/>
      <c r="F1704" s="32"/>
      <c r="H1704" s="29"/>
      <c r="K1704" s="29"/>
    </row>
    <row r="1705" spans="1:27" ht="42.75" x14ac:dyDescent="0.45">
      <c r="B1705" t="s">
        <v>1198</v>
      </c>
      <c r="C1705" t="s">
        <v>113</v>
      </c>
      <c r="D1705" s="32" t="s">
        <v>1199</v>
      </c>
      <c r="E1705" s="3">
        <v>150</v>
      </c>
      <c r="F1705" s="32"/>
      <c r="G1705" t="s">
        <v>527</v>
      </c>
      <c r="H1705" s="27">
        <v>0.52</v>
      </c>
      <c r="I1705" t="s">
        <v>528</v>
      </c>
      <c r="J1705" s="28">
        <f>ROUND(E1705* H1705,5)</f>
        <v>78</v>
      </c>
      <c r="K1705" s="29"/>
    </row>
    <row r="1706" spans="1:27" x14ac:dyDescent="0.45">
      <c r="B1706" t="s">
        <v>1200</v>
      </c>
      <c r="C1706" t="s">
        <v>28</v>
      </c>
      <c r="D1706" s="32" t="s">
        <v>1201</v>
      </c>
      <c r="E1706" s="3">
        <v>1</v>
      </c>
      <c r="F1706" s="32"/>
      <c r="G1706" t="s">
        <v>527</v>
      </c>
      <c r="H1706" s="27">
        <v>0.46</v>
      </c>
      <c r="I1706" t="s">
        <v>528</v>
      </c>
      <c r="J1706" s="28">
        <f>ROUND(E1706* H1706,5)</f>
        <v>0.46</v>
      </c>
      <c r="K1706" s="29"/>
    </row>
    <row r="1707" spans="1:27" ht="42.75" x14ac:dyDescent="0.45">
      <c r="B1707" t="s">
        <v>1202</v>
      </c>
      <c r="C1707" t="s">
        <v>113</v>
      </c>
      <c r="D1707" s="32" t="s">
        <v>1203</v>
      </c>
      <c r="E1707" s="3">
        <v>150</v>
      </c>
      <c r="F1707" s="32"/>
      <c r="G1707" t="s">
        <v>527</v>
      </c>
      <c r="H1707" s="27">
        <v>1.37</v>
      </c>
      <c r="I1707" t="s">
        <v>528</v>
      </c>
      <c r="J1707" s="28">
        <f>ROUND(E1707* H1707,5)</f>
        <v>205.5</v>
      </c>
      <c r="K1707" s="29"/>
    </row>
    <row r="1708" spans="1:27" ht="114" x14ac:dyDescent="0.45">
      <c r="B1708" t="s">
        <v>1204</v>
      </c>
      <c r="C1708" t="s">
        <v>28</v>
      </c>
      <c r="D1708" s="32" t="s">
        <v>1205</v>
      </c>
      <c r="E1708" s="3">
        <v>1</v>
      </c>
      <c r="F1708" s="32"/>
      <c r="G1708" t="s">
        <v>527</v>
      </c>
      <c r="H1708" s="27">
        <v>240.15</v>
      </c>
      <c r="I1708" t="s">
        <v>528</v>
      </c>
      <c r="J1708" s="28">
        <f>ROUND(E1708* H1708,5)</f>
        <v>240.15</v>
      </c>
      <c r="K1708" s="29"/>
    </row>
    <row r="1709" spans="1:27" x14ac:dyDescent="0.45">
      <c r="D1709" s="2" t="s">
        <v>542</v>
      </c>
      <c r="E1709" s="1"/>
      <c r="F1709" s="32"/>
      <c r="H1709" s="29"/>
      <c r="K1709" s="27">
        <f>SUM(J1705:J1708)</f>
        <v>524.11</v>
      </c>
    </row>
    <row r="1710" spans="1:27" x14ac:dyDescent="0.45">
      <c r="D1710" s="2" t="s">
        <v>543</v>
      </c>
      <c r="E1710" s="1"/>
      <c r="F1710" s="32"/>
      <c r="H1710" s="29"/>
      <c r="K1710" s="31">
        <f>SUM(J1700:J1709)</f>
        <v>712.31</v>
      </c>
    </row>
    <row r="1711" spans="1:27" x14ac:dyDescent="0.45">
      <c r="D1711" s="2" t="s">
        <v>546</v>
      </c>
      <c r="E1711" s="1"/>
      <c r="F1711" s="32"/>
      <c r="H1711" s="29"/>
      <c r="K1711" s="31">
        <f>SUM(K1710:K1710)</f>
        <v>712.31</v>
      </c>
    </row>
    <row r="1712" spans="1:27" x14ac:dyDescent="0.45">
      <c r="D1712" s="32"/>
      <c r="E1712" s="32"/>
      <c r="F1712" s="32"/>
    </row>
    <row r="1713" spans="1:27" ht="45" customHeight="1" x14ac:dyDescent="0.45">
      <c r="A1713" s="22" t="s">
        <v>1206</v>
      </c>
      <c r="B1713" s="22">
        <v>30102</v>
      </c>
      <c r="C1713" s="23" t="s">
        <v>319</v>
      </c>
      <c r="D1713" s="52" t="s">
        <v>412</v>
      </c>
      <c r="E1713" s="56"/>
      <c r="F1713" s="56"/>
      <c r="G1713" s="23"/>
      <c r="H1713" s="24" t="s">
        <v>521</v>
      </c>
      <c r="I1713" s="54">
        <v>1</v>
      </c>
      <c r="J1713" s="55"/>
      <c r="K1713" s="25">
        <f>ROUND(K1723,2)</f>
        <v>30.91</v>
      </c>
      <c r="L1713" s="23"/>
      <c r="M1713" s="23"/>
      <c r="N1713" s="23"/>
      <c r="O1713" s="23"/>
      <c r="P1713" s="23"/>
      <c r="Q1713" s="23"/>
      <c r="R1713" s="23"/>
      <c r="S1713" s="23"/>
      <c r="T1713" s="23"/>
      <c r="U1713" s="23"/>
      <c r="V1713" s="23"/>
      <c r="W1713" s="23"/>
      <c r="X1713" s="23"/>
      <c r="Y1713" s="23"/>
      <c r="Z1713" s="23"/>
      <c r="AA1713" s="23"/>
    </row>
    <row r="1714" spans="1:27" x14ac:dyDescent="0.45">
      <c r="B1714" s="18" t="s">
        <v>522</v>
      </c>
      <c r="D1714" s="32"/>
      <c r="E1714" s="32"/>
      <c r="F1714" s="32"/>
    </row>
    <row r="1715" spans="1:27" x14ac:dyDescent="0.45">
      <c r="B1715" t="s">
        <v>673</v>
      </c>
      <c r="C1715" t="s">
        <v>524</v>
      </c>
      <c r="D1715" s="32" t="s">
        <v>674</v>
      </c>
      <c r="E1715" s="3">
        <v>0.24</v>
      </c>
      <c r="F1715" s="32" t="s">
        <v>526</v>
      </c>
      <c r="G1715" t="s">
        <v>527</v>
      </c>
      <c r="H1715" s="27">
        <v>25.3</v>
      </c>
      <c r="I1715" t="s">
        <v>528</v>
      </c>
      <c r="J1715" s="28">
        <f>ROUND(E1715/I1713* H1715,5)</f>
        <v>6.0720000000000001</v>
      </c>
      <c r="K1715" s="29"/>
    </row>
    <row r="1716" spans="1:27" x14ac:dyDescent="0.45">
      <c r="B1716" t="s">
        <v>675</v>
      </c>
      <c r="C1716" t="s">
        <v>524</v>
      </c>
      <c r="D1716" s="32" t="s">
        <v>676</v>
      </c>
      <c r="E1716" s="3">
        <v>0.24</v>
      </c>
      <c r="F1716" s="32" t="s">
        <v>526</v>
      </c>
      <c r="G1716" t="s">
        <v>527</v>
      </c>
      <c r="H1716" s="27">
        <v>21.75</v>
      </c>
      <c r="I1716" t="s">
        <v>528</v>
      </c>
      <c r="J1716" s="28">
        <f>ROUND(E1716/I1713* H1716,5)</f>
        <v>5.22</v>
      </c>
      <c r="K1716" s="29"/>
    </row>
    <row r="1717" spans="1:27" x14ac:dyDescent="0.45">
      <c r="D1717" s="2" t="s">
        <v>529</v>
      </c>
      <c r="E1717" s="1"/>
      <c r="F1717" s="32"/>
      <c r="H1717" s="29"/>
      <c r="K1717" s="27">
        <f>SUM(J1715:J1716)</f>
        <v>11.292</v>
      </c>
    </row>
    <row r="1718" spans="1:27" x14ac:dyDescent="0.45">
      <c r="B1718" s="18" t="s">
        <v>534</v>
      </c>
      <c r="D1718" s="32"/>
      <c r="E1718" s="1"/>
      <c r="F1718" s="32"/>
      <c r="H1718" s="29"/>
      <c r="K1718" s="29"/>
    </row>
    <row r="1719" spans="1:27" ht="28.5" x14ac:dyDescent="0.45">
      <c r="B1719" t="s">
        <v>1207</v>
      </c>
      <c r="C1719" t="s">
        <v>28</v>
      </c>
      <c r="D1719" s="32" t="s">
        <v>1208</v>
      </c>
      <c r="E1719" s="3">
        <v>1</v>
      </c>
      <c r="F1719" s="32"/>
      <c r="G1719" t="s">
        <v>527</v>
      </c>
      <c r="H1719" s="27">
        <v>19.37</v>
      </c>
      <c r="I1719" t="s">
        <v>528</v>
      </c>
      <c r="J1719" s="28">
        <f>ROUND(E1719* H1719,5)</f>
        <v>19.37</v>
      </c>
      <c r="K1719" s="29"/>
    </row>
    <row r="1720" spans="1:27" x14ac:dyDescent="0.45">
      <c r="B1720" t="s">
        <v>1209</v>
      </c>
      <c r="C1720" t="s">
        <v>28</v>
      </c>
      <c r="D1720" s="32" t="s">
        <v>1210</v>
      </c>
      <c r="E1720" s="3">
        <v>1</v>
      </c>
      <c r="F1720" s="32"/>
      <c r="G1720" t="s">
        <v>527</v>
      </c>
      <c r="H1720" s="27">
        <v>0.25</v>
      </c>
      <c r="I1720" t="s">
        <v>528</v>
      </c>
      <c r="J1720" s="28">
        <f>ROUND(E1720* H1720,5)</f>
        <v>0.25</v>
      </c>
      <c r="K1720" s="29"/>
    </row>
    <row r="1721" spans="1:27" x14ac:dyDescent="0.45">
      <c r="D1721" s="2" t="s">
        <v>542</v>
      </c>
      <c r="E1721" s="1"/>
      <c r="F1721" s="32"/>
      <c r="H1721" s="29"/>
      <c r="K1721" s="27">
        <f>SUM(J1719:J1720)</f>
        <v>19.62</v>
      </c>
    </row>
    <row r="1722" spans="1:27" x14ac:dyDescent="0.45">
      <c r="D1722" s="2" t="s">
        <v>543</v>
      </c>
      <c r="E1722" s="1"/>
      <c r="F1722" s="32"/>
      <c r="H1722" s="29"/>
      <c r="K1722" s="31">
        <f>SUM(J1714:J1721)</f>
        <v>30.911999999999999</v>
      </c>
    </row>
    <row r="1723" spans="1:27" x14ac:dyDescent="0.45">
      <c r="D1723" s="2" t="s">
        <v>546</v>
      </c>
      <c r="E1723" s="1"/>
      <c r="F1723" s="32"/>
      <c r="H1723" s="29"/>
      <c r="K1723" s="31">
        <f>SUM(K1722:K1722)</f>
        <v>30.911999999999999</v>
      </c>
    </row>
    <row r="1724" spans="1:27" x14ac:dyDescent="0.45">
      <c r="D1724" s="32"/>
      <c r="E1724" s="32"/>
      <c r="F1724" s="32"/>
    </row>
    <row r="1725" spans="1:27" ht="45" customHeight="1" x14ac:dyDescent="0.45">
      <c r="A1725" s="22" t="s">
        <v>1211</v>
      </c>
      <c r="B1725" s="22">
        <v>30103</v>
      </c>
      <c r="C1725" s="23" t="s">
        <v>319</v>
      </c>
      <c r="D1725" s="52" t="s">
        <v>413</v>
      </c>
      <c r="E1725" s="56"/>
      <c r="F1725" s="56"/>
      <c r="G1725" s="23"/>
      <c r="H1725" s="24" t="s">
        <v>521</v>
      </c>
      <c r="I1725" s="54">
        <v>1</v>
      </c>
      <c r="J1725" s="55"/>
      <c r="K1725" s="25">
        <f>ROUND(K1735,2)</f>
        <v>48.46</v>
      </c>
      <c r="L1725" s="23"/>
      <c r="M1725" s="23"/>
      <c r="N1725" s="23"/>
      <c r="O1725" s="23"/>
      <c r="P1725" s="23"/>
      <c r="Q1725" s="23"/>
      <c r="R1725" s="23"/>
      <c r="S1725" s="23"/>
      <c r="T1725" s="23"/>
      <c r="U1725" s="23"/>
      <c r="V1725" s="23"/>
      <c r="W1725" s="23"/>
      <c r="X1725" s="23"/>
      <c r="Y1725" s="23"/>
      <c r="Z1725" s="23"/>
      <c r="AA1725" s="23"/>
    </row>
    <row r="1726" spans="1:27" x14ac:dyDescent="0.45">
      <c r="B1726" s="18" t="s">
        <v>522</v>
      </c>
      <c r="D1726" s="32"/>
      <c r="E1726" s="32"/>
      <c r="F1726" s="32"/>
    </row>
    <row r="1727" spans="1:27" x14ac:dyDescent="0.45">
      <c r="B1727" t="s">
        <v>673</v>
      </c>
      <c r="C1727" t="s">
        <v>524</v>
      </c>
      <c r="D1727" s="32" t="s">
        <v>674</v>
      </c>
      <c r="E1727" s="3">
        <v>0.24</v>
      </c>
      <c r="F1727" s="32" t="s">
        <v>526</v>
      </c>
      <c r="G1727" t="s">
        <v>527</v>
      </c>
      <c r="H1727" s="27">
        <v>25.3</v>
      </c>
      <c r="I1727" t="s">
        <v>528</v>
      </c>
      <c r="J1727" s="28">
        <f>ROUND(E1727/I1725* H1727,5)</f>
        <v>6.0720000000000001</v>
      </c>
      <c r="K1727" s="29"/>
    </row>
    <row r="1728" spans="1:27" x14ac:dyDescent="0.45">
      <c r="B1728" t="s">
        <v>675</v>
      </c>
      <c r="C1728" t="s">
        <v>524</v>
      </c>
      <c r="D1728" s="32" t="s">
        <v>676</v>
      </c>
      <c r="E1728" s="3">
        <v>0.24</v>
      </c>
      <c r="F1728" s="32" t="s">
        <v>526</v>
      </c>
      <c r="G1728" t="s">
        <v>527</v>
      </c>
      <c r="H1728" s="27">
        <v>21.75</v>
      </c>
      <c r="I1728" t="s">
        <v>528</v>
      </c>
      <c r="J1728" s="28">
        <f>ROUND(E1728/I1725* H1728,5)</f>
        <v>5.22</v>
      </c>
      <c r="K1728" s="29"/>
    </row>
    <row r="1729" spans="1:27" x14ac:dyDescent="0.45">
      <c r="D1729" s="2" t="s">
        <v>529</v>
      </c>
      <c r="E1729" s="1"/>
      <c r="F1729" s="32"/>
      <c r="H1729" s="29"/>
      <c r="K1729" s="27">
        <f>SUM(J1727:J1728)</f>
        <v>11.292</v>
      </c>
    </row>
    <row r="1730" spans="1:27" x14ac:dyDescent="0.45">
      <c r="B1730" s="18" t="s">
        <v>534</v>
      </c>
      <c r="D1730" s="32"/>
      <c r="E1730" s="1"/>
      <c r="F1730" s="32"/>
      <c r="H1730" s="29"/>
      <c r="K1730" s="29"/>
    </row>
    <row r="1731" spans="1:27" ht="42.75" x14ac:dyDescent="0.45">
      <c r="B1731" t="s">
        <v>1212</v>
      </c>
      <c r="C1731" t="s">
        <v>28</v>
      </c>
      <c r="D1731" s="32" t="s">
        <v>1213</v>
      </c>
      <c r="E1731" s="3">
        <v>1</v>
      </c>
      <c r="F1731" s="32"/>
      <c r="G1731" t="s">
        <v>527</v>
      </c>
      <c r="H1731" s="27">
        <v>36.96</v>
      </c>
      <c r="I1731" t="s">
        <v>528</v>
      </c>
      <c r="J1731" s="28">
        <f>ROUND(E1731* H1731,5)</f>
        <v>36.96</v>
      </c>
      <c r="K1731" s="29"/>
    </row>
    <row r="1732" spans="1:27" x14ac:dyDescent="0.45">
      <c r="B1732" t="s">
        <v>1214</v>
      </c>
      <c r="C1732" t="s">
        <v>28</v>
      </c>
      <c r="D1732" s="32" t="s">
        <v>1215</v>
      </c>
      <c r="E1732" s="3">
        <v>1</v>
      </c>
      <c r="F1732" s="32"/>
      <c r="G1732" t="s">
        <v>527</v>
      </c>
      <c r="H1732" s="27">
        <v>0.21</v>
      </c>
      <c r="I1732" t="s">
        <v>528</v>
      </c>
      <c r="J1732" s="28">
        <f>ROUND(E1732* H1732,5)</f>
        <v>0.21</v>
      </c>
      <c r="K1732" s="29"/>
    </row>
    <row r="1733" spans="1:27" x14ac:dyDescent="0.45">
      <c r="D1733" s="2" t="s">
        <v>542</v>
      </c>
      <c r="E1733" s="1"/>
      <c r="F1733" s="32"/>
      <c r="H1733" s="29"/>
      <c r="K1733" s="27">
        <f>SUM(J1731:J1732)</f>
        <v>37.17</v>
      </c>
    </row>
    <row r="1734" spans="1:27" x14ac:dyDescent="0.45">
      <c r="D1734" s="2" t="s">
        <v>543</v>
      </c>
      <c r="E1734" s="1"/>
      <c r="F1734" s="32"/>
      <c r="H1734" s="29"/>
      <c r="K1734" s="31">
        <f>SUM(J1726:J1733)</f>
        <v>48.462000000000003</v>
      </c>
    </row>
    <row r="1735" spans="1:27" x14ac:dyDescent="0.45">
      <c r="D1735" s="2" t="s">
        <v>546</v>
      </c>
      <c r="E1735" s="1"/>
      <c r="F1735" s="32"/>
      <c r="H1735" s="29"/>
      <c r="K1735" s="31">
        <f>SUM(K1734:K1734)</f>
        <v>48.462000000000003</v>
      </c>
    </row>
    <row r="1736" spans="1:27" x14ac:dyDescent="0.45">
      <c r="D1736" s="32"/>
      <c r="E1736" s="32"/>
      <c r="F1736" s="32"/>
    </row>
    <row r="1737" spans="1:27" ht="45" customHeight="1" x14ac:dyDescent="0.45">
      <c r="A1737" s="22" t="s">
        <v>1216</v>
      </c>
      <c r="B1737" s="22">
        <v>30104</v>
      </c>
      <c r="C1737" s="23" t="s">
        <v>319</v>
      </c>
      <c r="D1737" s="52" t="s">
        <v>414</v>
      </c>
      <c r="E1737" s="56"/>
      <c r="F1737" s="56"/>
      <c r="G1737" s="23"/>
      <c r="H1737" s="24" t="s">
        <v>521</v>
      </c>
      <c r="I1737" s="54">
        <v>1</v>
      </c>
      <c r="J1737" s="55"/>
      <c r="K1737" s="25">
        <f>ROUND(K1747,2)</f>
        <v>91.89</v>
      </c>
      <c r="L1737" s="23"/>
      <c r="M1737" s="23"/>
      <c r="N1737" s="23"/>
      <c r="O1737" s="23"/>
      <c r="P1737" s="23"/>
      <c r="Q1737" s="23"/>
      <c r="R1737" s="23"/>
      <c r="S1737" s="23"/>
      <c r="T1737" s="23"/>
      <c r="U1737" s="23"/>
      <c r="V1737" s="23"/>
      <c r="W1737" s="23"/>
      <c r="X1737" s="23"/>
      <c r="Y1737" s="23"/>
      <c r="Z1737" s="23"/>
      <c r="AA1737" s="23"/>
    </row>
    <row r="1738" spans="1:27" x14ac:dyDescent="0.45">
      <c r="B1738" s="18" t="s">
        <v>522</v>
      </c>
      <c r="D1738" s="32"/>
      <c r="E1738" s="32"/>
      <c r="F1738" s="32"/>
    </row>
    <row r="1739" spans="1:27" x14ac:dyDescent="0.45">
      <c r="B1739" t="s">
        <v>673</v>
      </c>
      <c r="C1739" t="s">
        <v>524</v>
      </c>
      <c r="D1739" s="32" t="s">
        <v>674</v>
      </c>
      <c r="E1739" s="3">
        <v>0.24</v>
      </c>
      <c r="F1739" s="32" t="s">
        <v>526</v>
      </c>
      <c r="G1739" t="s">
        <v>527</v>
      </c>
      <c r="H1739" s="27">
        <v>25.3</v>
      </c>
      <c r="I1739" t="s">
        <v>528</v>
      </c>
      <c r="J1739" s="28">
        <f>ROUND(E1739/I1737* H1739,5)</f>
        <v>6.0720000000000001</v>
      </c>
      <c r="K1739" s="29"/>
    </row>
    <row r="1740" spans="1:27" x14ac:dyDescent="0.45">
      <c r="B1740" t="s">
        <v>675</v>
      </c>
      <c r="C1740" t="s">
        <v>524</v>
      </c>
      <c r="D1740" s="32" t="s">
        <v>676</v>
      </c>
      <c r="E1740" s="3">
        <v>0.24</v>
      </c>
      <c r="F1740" s="32" t="s">
        <v>526</v>
      </c>
      <c r="G1740" t="s">
        <v>527</v>
      </c>
      <c r="H1740" s="27">
        <v>21.75</v>
      </c>
      <c r="I1740" t="s">
        <v>528</v>
      </c>
      <c r="J1740" s="28">
        <f>ROUND(E1740/I1737* H1740,5)</f>
        <v>5.22</v>
      </c>
      <c r="K1740" s="29"/>
    </row>
    <row r="1741" spans="1:27" x14ac:dyDescent="0.45">
      <c r="D1741" s="2" t="s">
        <v>529</v>
      </c>
      <c r="E1741" s="1"/>
      <c r="F1741" s="32"/>
      <c r="H1741" s="29"/>
      <c r="K1741" s="27">
        <f>SUM(J1739:J1740)</f>
        <v>11.292</v>
      </c>
    </row>
    <row r="1742" spans="1:27" x14ac:dyDescent="0.45">
      <c r="B1742" s="18" t="s">
        <v>534</v>
      </c>
      <c r="D1742" s="32"/>
      <c r="E1742" s="1"/>
      <c r="F1742" s="32"/>
      <c r="H1742" s="29"/>
      <c r="K1742" s="29"/>
    </row>
    <row r="1743" spans="1:27" ht="57" x14ac:dyDescent="0.45">
      <c r="B1743" t="s">
        <v>1217</v>
      </c>
      <c r="C1743" t="s">
        <v>28</v>
      </c>
      <c r="D1743" s="32" t="s">
        <v>1218</v>
      </c>
      <c r="E1743" s="3">
        <v>1</v>
      </c>
      <c r="F1743" s="32"/>
      <c r="G1743" t="s">
        <v>527</v>
      </c>
      <c r="H1743" s="27">
        <v>80.349999999999994</v>
      </c>
      <c r="I1743" t="s">
        <v>528</v>
      </c>
      <c r="J1743" s="28">
        <f>ROUND(E1743* H1743,5)</f>
        <v>80.349999999999994</v>
      </c>
      <c r="K1743" s="29"/>
    </row>
    <row r="1744" spans="1:27" x14ac:dyDescent="0.45">
      <c r="B1744" t="s">
        <v>1209</v>
      </c>
      <c r="C1744" t="s">
        <v>28</v>
      </c>
      <c r="D1744" s="32" t="s">
        <v>1210</v>
      </c>
      <c r="E1744" s="3">
        <v>1</v>
      </c>
      <c r="F1744" s="32"/>
      <c r="G1744" t="s">
        <v>527</v>
      </c>
      <c r="H1744" s="27">
        <v>0.25</v>
      </c>
      <c r="I1744" t="s">
        <v>528</v>
      </c>
      <c r="J1744" s="28">
        <f>ROUND(E1744* H1744,5)</f>
        <v>0.25</v>
      </c>
      <c r="K1744" s="29"/>
    </row>
    <row r="1745" spans="1:27" x14ac:dyDescent="0.45">
      <c r="D1745" s="2" t="s">
        <v>542</v>
      </c>
      <c r="E1745" s="1"/>
      <c r="F1745" s="32"/>
      <c r="H1745" s="29"/>
      <c r="K1745" s="27">
        <f>SUM(J1743:J1744)</f>
        <v>80.599999999999994</v>
      </c>
    </row>
    <row r="1746" spans="1:27" x14ac:dyDescent="0.45">
      <c r="D1746" s="2" t="s">
        <v>543</v>
      </c>
      <c r="E1746" s="1"/>
      <c r="F1746" s="32"/>
      <c r="H1746" s="29"/>
      <c r="K1746" s="31">
        <f>SUM(J1738:J1745)</f>
        <v>91.891999999999996</v>
      </c>
    </row>
    <row r="1747" spans="1:27" x14ac:dyDescent="0.45">
      <c r="D1747" s="2" t="s">
        <v>546</v>
      </c>
      <c r="E1747" s="1"/>
      <c r="F1747" s="32"/>
      <c r="H1747" s="29"/>
      <c r="K1747" s="31">
        <f>SUM(K1746:K1746)</f>
        <v>91.891999999999996</v>
      </c>
    </row>
    <row r="1748" spans="1:27" x14ac:dyDescent="0.45">
      <c r="D1748" s="32"/>
      <c r="E1748" s="32"/>
      <c r="F1748" s="32"/>
    </row>
    <row r="1749" spans="1:27" ht="45" customHeight="1" x14ac:dyDescent="0.45">
      <c r="A1749" s="22" t="s">
        <v>1219</v>
      </c>
      <c r="B1749" s="22">
        <v>30201</v>
      </c>
      <c r="C1749" s="23" t="s">
        <v>393</v>
      </c>
      <c r="D1749" s="52" t="s">
        <v>415</v>
      </c>
      <c r="E1749" s="56"/>
      <c r="F1749" s="56"/>
      <c r="G1749" s="23"/>
      <c r="H1749" s="24" t="s">
        <v>521</v>
      </c>
      <c r="I1749" s="54">
        <v>1</v>
      </c>
      <c r="J1749" s="55"/>
      <c r="K1749" s="25">
        <f>ROUND(K1755,2)</f>
        <v>141.15</v>
      </c>
      <c r="L1749" s="23"/>
      <c r="M1749" s="23"/>
      <c r="N1749" s="23"/>
      <c r="O1749" s="23"/>
      <c r="P1749" s="23"/>
      <c r="Q1749" s="23"/>
      <c r="R1749" s="23"/>
      <c r="S1749" s="23"/>
      <c r="T1749" s="23"/>
      <c r="U1749" s="23"/>
      <c r="V1749" s="23"/>
      <c r="W1749" s="23"/>
      <c r="X1749" s="23"/>
      <c r="Y1749" s="23"/>
      <c r="Z1749" s="23"/>
      <c r="AA1749" s="23"/>
    </row>
    <row r="1750" spans="1:27" x14ac:dyDescent="0.45">
      <c r="B1750" s="18" t="s">
        <v>522</v>
      </c>
      <c r="D1750" s="32"/>
      <c r="E1750" s="32"/>
      <c r="F1750" s="32"/>
    </row>
    <row r="1751" spans="1:27" x14ac:dyDescent="0.45">
      <c r="B1751" t="s">
        <v>673</v>
      </c>
      <c r="C1751" t="s">
        <v>524</v>
      </c>
      <c r="D1751" s="32" t="s">
        <v>674</v>
      </c>
      <c r="E1751" s="3">
        <v>3</v>
      </c>
      <c r="F1751" s="32" t="s">
        <v>526</v>
      </c>
      <c r="G1751" t="s">
        <v>527</v>
      </c>
      <c r="H1751" s="27">
        <v>25.3</v>
      </c>
      <c r="I1751" t="s">
        <v>528</v>
      </c>
      <c r="J1751" s="28">
        <f>ROUND(E1751/I1749* H1751,5)</f>
        <v>75.900000000000006</v>
      </c>
      <c r="K1751" s="29"/>
    </row>
    <row r="1752" spans="1:27" x14ac:dyDescent="0.45">
      <c r="B1752" t="s">
        <v>675</v>
      </c>
      <c r="C1752" t="s">
        <v>524</v>
      </c>
      <c r="D1752" s="32" t="s">
        <v>676</v>
      </c>
      <c r="E1752" s="3">
        <v>3</v>
      </c>
      <c r="F1752" s="32" t="s">
        <v>526</v>
      </c>
      <c r="G1752" t="s">
        <v>527</v>
      </c>
      <c r="H1752" s="27">
        <v>21.75</v>
      </c>
      <c r="I1752" t="s">
        <v>528</v>
      </c>
      <c r="J1752" s="28">
        <f>ROUND(E1752/I1749* H1752,5)</f>
        <v>65.25</v>
      </c>
      <c r="K1752" s="29"/>
    </row>
    <row r="1753" spans="1:27" x14ac:dyDescent="0.45">
      <c r="D1753" s="2" t="s">
        <v>529</v>
      </c>
      <c r="E1753" s="1"/>
      <c r="F1753" s="32"/>
      <c r="H1753" s="29"/>
      <c r="K1753" s="27">
        <f>SUM(J1751:J1752)</f>
        <v>141.15</v>
      </c>
    </row>
    <row r="1754" spans="1:27" x14ac:dyDescent="0.45">
      <c r="D1754" s="2" t="s">
        <v>543</v>
      </c>
      <c r="E1754" s="1"/>
      <c r="F1754" s="32"/>
      <c r="H1754" s="29"/>
      <c r="K1754" s="31">
        <f>SUM(J1750:J1753)</f>
        <v>141.15</v>
      </c>
    </row>
    <row r="1755" spans="1:27" x14ac:dyDescent="0.45">
      <c r="D1755" s="2" t="s">
        <v>546</v>
      </c>
      <c r="E1755" s="1"/>
      <c r="F1755" s="32"/>
      <c r="H1755" s="29"/>
      <c r="K1755" s="31">
        <f>SUM(K1754:K1754)</f>
        <v>141.15</v>
      </c>
    </row>
    <row r="1756" spans="1:27" x14ac:dyDescent="0.45">
      <c r="D1756" s="32"/>
      <c r="E1756" s="32"/>
      <c r="F1756" s="32"/>
    </row>
    <row r="1757" spans="1:27" ht="45" customHeight="1" x14ac:dyDescent="0.45">
      <c r="A1757" s="22" t="s">
        <v>1220</v>
      </c>
      <c r="B1757" s="22">
        <v>30202</v>
      </c>
      <c r="C1757" s="23" t="s">
        <v>319</v>
      </c>
      <c r="D1757" s="52" t="s">
        <v>416</v>
      </c>
      <c r="E1757" s="56"/>
      <c r="F1757" s="56"/>
      <c r="G1757" s="23"/>
      <c r="H1757" s="24" t="s">
        <v>521</v>
      </c>
      <c r="I1757" s="54">
        <v>1</v>
      </c>
      <c r="J1757" s="55"/>
      <c r="K1757" s="25">
        <f>ROUND(K1767,2)</f>
        <v>298.64</v>
      </c>
      <c r="L1757" s="23"/>
      <c r="M1757" s="23"/>
      <c r="N1757" s="23"/>
      <c r="O1757" s="23"/>
      <c r="P1757" s="23"/>
      <c r="Q1757" s="23"/>
      <c r="R1757" s="23"/>
      <c r="S1757" s="23"/>
      <c r="T1757" s="23"/>
      <c r="U1757" s="23"/>
      <c r="V1757" s="23"/>
      <c r="W1757" s="23"/>
      <c r="X1757" s="23"/>
      <c r="Y1757" s="23"/>
      <c r="Z1757" s="23"/>
      <c r="AA1757" s="23"/>
    </row>
    <row r="1758" spans="1:27" x14ac:dyDescent="0.45">
      <c r="B1758" s="18" t="s">
        <v>522</v>
      </c>
      <c r="D1758" s="32"/>
      <c r="E1758" s="32"/>
      <c r="F1758" s="32"/>
    </row>
    <row r="1759" spans="1:27" x14ac:dyDescent="0.45">
      <c r="B1759" t="s">
        <v>673</v>
      </c>
      <c r="C1759" t="s">
        <v>524</v>
      </c>
      <c r="D1759" s="32" t="s">
        <v>674</v>
      </c>
      <c r="E1759" s="3">
        <v>1.5</v>
      </c>
      <c r="F1759" s="32" t="s">
        <v>526</v>
      </c>
      <c r="G1759" t="s">
        <v>527</v>
      </c>
      <c r="H1759" s="27">
        <v>25.3</v>
      </c>
      <c r="I1759" t="s">
        <v>528</v>
      </c>
      <c r="J1759" s="28">
        <f>ROUND(E1759/I1757* H1759,5)</f>
        <v>37.950000000000003</v>
      </c>
      <c r="K1759" s="29"/>
    </row>
    <row r="1760" spans="1:27" x14ac:dyDescent="0.45">
      <c r="B1760" t="s">
        <v>675</v>
      </c>
      <c r="C1760" t="s">
        <v>524</v>
      </c>
      <c r="D1760" s="32" t="s">
        <v>676</v>
      </c>
      <c r="E1760" s="3">
        <v>1.5</v>
      </c>
      <c r="F1760" s="32" t="s">
        <v>526</v>
      </c>
      <c r="G1760" t="s">
        <v>527</v>
      </c>
      <c r="H1760" s="27">
        <v>21.75</v>
      </c>
      <c r="I1760" t="s">
        <v>528</v>
      </c>
      <c r="J1760" s="28">
        <f>ROUND(E1760/I1757* H1760,5)</f>
        <v>32.625</v>
      </c>
      <c r="K1760" s="29"/>
    </row>
    <row r="1761" spans="1:27" x14ac:dyDescent="0.45">
      <c r="D1761" s="2" t="s">
        <v>529</v>
      </c>
      <c r="E1761" s="1"/>
      <c r="F1761" s="32"/>
      <c r="H1761" s="29"/>
      <c r="K1761" s="27">
        <f>SUM(J1759:J1760)</f>
        <v>70.575000000000003</v>
      </c>
    </row>
    <row r="1762" spans="1:27" x14ac:dyDescent="0.45">
      <c r="B1762" s="18" t="s">
        <v>534</v>
      </c>
      <c r="D1762" s="32"/>
      <c r="E1762" s="1"/>
      <c r="F1762" s="32"/>
      <c r="H1762" s="29"/>
      <c r="K1762" s="29"/>
    </row>
    <row r="1763" spans="1:27" ht="71.25" x14ac:dyDescent="0.45">
      <c r="B1763" t="s">
        <v>1221</v>
      </c>
      <c r="C1763" t="s">
        <v>28</v>
      </c>
      <c r="D1763" s="32" t="s">
        <v>1222</v>
      </c>
      <c r="E1763" s="3">
        <v>1</v>
      </c>
      <c r="F1763" s="32"/>
      <c r="G1763" t="s">
        <v>527</v>
      </c>
      <c r="H1763" s="27">
        <v>227.65</v>
      </c>
      <c r="I1763" t="s">
        <v>528</v>
      </c>
      <c r="J1763" s="28">
        <f>ROUND(E1763* H1763,5)</f>
        <v>227.65</v>
      </c>
      <c r="K1763" s="29"/>
    </row>
    <row r="1764" spans="1:27" x14ac:dyDescent="0.45">
      <c r="B1764" t="s">
        <v>1223</v>
      </c>
      <c r="C1764" t="s">
        <v>28</v>
      </c>
      <c r="D1764" s="32" t="s">
        <v>1224</v>
      </c>
      <c r="E1764" s="3">
        <v>1</v>
      </c>
      <c r="F1764" s="32"/>
      <c r="G1764" t="s">
        <v>527</v>
      </c>
      <c r="H1764" s="27">
        <v>0.41</v>
      </c>
      <c r="I1764" t="s">
        <v>528</v>
      </c>
      <c r="J1764" s="28">
        <f>ROUND(E1764* H1764,5)</f>
        <v>0.41</v>
      </c>
      <c r="K1764" s="29"/>
    </row>
    <row r="1765" spans="1:27" x14ac:dyDescent="0.45">
      <c r="D1765" s="2" t="s">
        <v>542</v>
      </c>
      <c r="E1765" s="1"/>
      <c r="F1765" s="32"/>
      <c r="H1765" s="29"/>
      <c r="K1765" s="27">
        <f>SUM(J1763:J1764)</f>
        <v>228.06</v>
      </c>
    </row>
    <row r="1766" spans="1:27" x14ac:dyDescent="0.45">
      <c r="D1766" s="2" t="s">
        <v>543</v>
      </c>
      <c r="E1766" s="1"/>
      <c r="F1766" s="32"/>
      <c r="H1766" s="29"/>
      <c r="K1766" s="31">
        <f>SUM(J1758:J1765)</f>
        <v>298.63500000000005</v>
      </c>
    </row>
    <row r="1767" spans="1:27" x14ac:dyDescent="0.45">
      <c r="D1767" s="2" t="s">
        <v>546</v>
      </c>
      <c r="E1767" s="1"/>
      <c r="F1767" s="32"/>
      <c r="H1767" s="29"/>
      <c r="K1767" s="31">
        <f>SUM(K1766:K1766)</f>
        <v>298.63500000000005</v>
      </c>
    </row>
    <row r="1768" spans="1:27" x14ac:dyDescent="0.45">
      <c r="D1768" s="32"/>
      <c r="E1768" s="32"/>
      <c r="F1768" s="32"/>
    </row>
    <row r="1769" spans="1:27" ht="45" customHeight="1" x14ac:dyDescent="0.45">
      <c r="A1769" s="22" t="s">
        <v>1225</v>
      </c>
      <c r="B1769" s="22">
        <v>30203</v>
      </c>
      <c r="C1769" s="23" t="s">
        <v>113</v>
      </c>
      <c r="D1769" s="52" t="s">
        <v>417</v>
      </c>
      <c r="E1769" s="56"/>
      <c r="F1769" s="56"/>
      <c r="G1769" s="23"/>
      <c r="H1769" s="24" t="s">
        <v>521</v>
      </c>
      <c r="I1769" s="54">
        <v>1</v>
      </c>
      <c r="J1769" s="55"/>
      <c r="K1769" s="25">
        <f>ROUND(K1780,2)</f>
        <v>40.76</v>
      </c>
      <c r="L1769" s="23"/>
      <c r="M1769" s="23"/>
      <c r="N1769" s="23"/>
      <c r="O1769" s="23"/>
      <c r="P1769" s="23"/>
      <c r="Q1769" s="23"/>
      <c r="R1769" s="23"/>
      <c r="S1769" s="23"/>
      <c r="T1769" s="23"/>
      <c r="U1769" s="23"/>
      <c r="V1769" s="23"/>
      <c r="W1769" s="23"/>
      <c r="X1769" s="23"/>
      <c r="Y1769" s="23"/>
      <c r="Z1769" s="23"/>
      <c r="AA1769" s="23"/>
    </row>
    <row r="1770" spans="1:27" x14ac:dyDescent="0.45">
      <c r="B1770" s="18" t="s">
        <v>522</v>
      </c>
      <c r="D1770" s="32"/>
      <c r="E1770" s="32"/>
      <c r="F1770" s="32"/>
    </row>
    <row r="1771" spans="1:27" x14ac:dyDescent="0.45">
      <c r="B1771" t="s">
        <v>673</v>
      </c>
      <c r="C1771" t="s">
        <v>524</v>
      </c>
      <c r="D1771" s="32" t="s">
        <v>674</v>
      </c>
      <c r="E1771" s="3">
        <v>0.76</v>
      </c>
      <c r="F1771" s="32" t="s">
        <v>526</v>
      </c>
      <c r="G1771" t="s">
        <v>527</v>
      </c>
      <c r="H1771" s="27">
        <v>25.3</v>
      </c>
      <c r="I1771" t="s">
        <v>528</v>
      </c>
      <c r="J1771" s="28">
        <f>ROUND(E1771/I1769* H1771,5)</f>
        <v>19.228000000000002</v>
      </c>
      <c r="K1771" s="29"/>
    </row>
    <row r="1772" spans="1:27" x14ac:dyDescent="0.45">
      <c r="B1772" t="s">
        <v>675</v>
      </c>
      <c r="C1772" t="s">
        <v>524</v>
      </c>
      <c r="D1772" s="32" t="s">
        <v>676</v>
      </c>
      <c r="E1772" s="3">
        <v>0.76</v>
      </c>
      <c r="F1772" s="32" t="s">
        <v>526</v>
      </c>
      <c r="G1772" t="s">
        <v>527</v>
      </c>
      <c r="H1772" s="27">
        <v>21.75</v>
      </c>
      <c r="I1772" t="s">
        <v>528</v>
      </c>
      <c r="J1772" s="28">
        <f>ROUND(E1772/I1769* H1772,5)</f>
        <v>16.53</v>
      </c>
      <c r="K1772" s="29"/>
    </row>
    <row r="1773" spans="1:27" x14ac:dyDescent="0.45">
      <c r="D1773" s="2" t="s">
        <v>529</v>
      </c>
      <c r="E1773" s="1"/>
      <c r="F1773" s="32"/>
      <c r="H1773" s="29"/>
      <c r="K1773" s="27">
        <f>SUM(J1771:J1772)</f>
        <v>35.758000000000003</v>
      </c>
    </row>
    <row r="1774" spans="1:27" x14ac:dyDescent="0.45">
      <c r="B1774" s="18" t="s">
        <v>534</v>
      </c>
      <c r="D1774" s="32"/>
      <c r="E1774" s="1"/>
      <c r="F1774" s="32"/>
      <c r="H1774" s="29"/>
      <c r="K1774" s="29"/>
    </row>
    <row r="1775" spans="1:27" x14ac:dyDescent="0.45">
      <c r="B1775" t="s">
        <v>970</v>
      </c>
      <c r="C1775" t="s">
        <v>28</v>
      </c>
      <c r="D1775" s="32" t="s">
        <v>971</v>
      </c>
      <c r="E1775" s="3">
        <v>0.45</v>
      </c>
      <c r="F1775" s="32"/>
      <c r="G1775" t="s">
        <v>527</v>
      </c>
      <c r="H1775" s="27">
        <v>2.5</v>
      </c>
      <c r="I1775" t="s">
        <v>528</v>
      </c>
      <c r="J1775" s="28">
        <f>ROUND(E1775* H1775,5)</f>
        <v>1.125</v>
      </c>
      <c r="K1775" s="29"/>
    </row>
    <row r="1776" spans="1:27" ht="28.5" x14ac:dyDescent="0.45">
      <c r="B1776" t="s">
        <v>1226</v>
      </c>
      <c r="C1776" t="s">
        <v>113</v>
      </c>
      <c r="D1776" s="32" t="s">
        <v>1227</v>
      </c>
      <c r="E1776" s="3">
        <v>1.02</v>
      </c>
      <c r="F1776" s="32"/>
      <c r="G1776" t="s">
        <v>527</v>
      </c>
      <c r="H1776" s="27">
        <v>3.33</v>
      </c>
      <c r="I1776" t="s">
        <v>528</v>
      </c>
      <c r="J1776" s="28">
        <f>ROUND(E1776* H1776,5)</f>
        <v>3.3965999999999998</v>
      </c>
      <c r="K1776" s="29"/>
    </row>
    <row r="1777" spans="1:27" x14ac:dyDescent="0.45">
      <c r="B1777" t="s">
        <v>972</v>
      </c>
      <c r="C1777" t="s">
        <v>28</v>
      </c>
      <c r="D1777" s="32" t="s">
        <v>973</v>
      </c>
      <c r="E1777" s="3">
        <v>1.5</v>
      </c>
      <c r="F1777" s="32"/>
      <c r="G1777" t="s">
        <v>527</v>
      </c>
      <c r="H1777" s="27">
        <v>0.32</v>
      </c>
      <c r="I1777" t="s">
        <v>528</v>
      </c>
      <c r="J1777" s="28">
        <f>ROUND(E1777* H1777,5)</f>
        <v>0.48</v>
      </c>
      <c r="K1777" s="29"/>
    </row>
    <row r="1778" spans="1:27" x14ac:dyDescent="0.45">
      <c r="D1778" s="2" t="s">
        <v>542</v>
      </c>
      <c r="E1778" s="1"/>
      <c r="F1778" s="32"/>
      <c r="H1778" s="29"/>
      <c r="K1778" s="27">
        <f>SUM(J1775:J1777)</f>
        <v>5.0015999999999998</v>
      </c>
    </row>
    <row r="1779" spans="1:27" x14ac:dyDescent="0.45">
      <c r="D1779" s="2" t="s">
        <v>543</v>
      </c>
      <c r="E1779" s="1"/>
      <c r="F1779" s="32"/>
      <c r="H1779" s="29"/>
      <c r="K1779" s="31">
        <f>SUM(J1770:J1778)</f>
        <v>40.759599999999999</v>
      </c>
    </row>
    <row r="1780" spans="1:27" x14ac:dyDescent="0.45">
      <c r="D1780" s="2" t="s">
        <v>546</v>
      </c>
      <c r="E1780" s="1"/>
      <c r="F1780" s="32"/>
      <c r="H1780" s="29"/>
      <c r="K1780" s="31">
        <f>SUM(K1779:K1779)</f>
        <v>40.759599999999999</v>
      </c>
    </row>
    <row r="1781" spans="1:27" x14ac:dyDescent="0.45">
      <c r="D1781" s="32"/>
      <c r="E1781" s="32"/>
      <c r="F1781" s="32"/>
    </row>
    <row r="1782" spans="1:27" ht="45" customHeight="1" x14ac:dyDescent="0.45">
      <c r="A1782" s="22" t="s">
        <v>1228</v>
      </c>
      <c r="B1782" s="22">
        <v>30204</v>
      </c>
      <c r="C1782" s="23" t="s">
        <v>113</v>
      </c>
      <c r="D1782" s="52" t="s">
        <v>418</v>
      </c>
      <c r="E1782" s="56"/>
      <c r="F1782" s="56"/>
      <c r="G1782" s="23"/>
      <c r="H1782" s="24" t="s">
        <v>521</v>
      </c>
      <c r="I1782" s="54">
        <v>1</v>
      </c>
      <c r="J1782" s="55"/>
      <c r="K1782" s="25">
        <f>ROUND(K1794,2)</f>
        <v>56.77</v>
      </c>
      <c r="L1782" s="23"/>
      <c r="M1782" s="23"/>
      <c r="N1782" s="23"/>
      <c r="O1782" s="23"/>
      <c r="P1782" s="23"/>
      <c r="Q1782" s="23"/>
      <c r="R1782" s="23"/>
      <c r="S1782" s="23"/>
      <c r="T1782" s="23"/>
      <c r="U1782" s="23"/>
      <c r="V1782" s="23"/>
      <c r="W1782" s="23"/>
      <c r="X1782" s="23"/>
      <c r="Y1782" s="23"/>
      <c r="Z1782" s="23"/>
      <c r="AA1782" s="23"/>
    </row>
    <row r="1783" spans="1:27" x14ac:dyDescent="0.45">
      <c r="B1783" s="18" t="s">
        <v>522</v>
      </c>
      <c r="D1783" s="32"/>
      <c r="E1783" s="32"/>
      <c r="F1783" s="32"/>
    </row>
    <row r="1784" spans="1:27" x14ac:dyDescent="0.45">
      <c r="B1784" t="s">
        <v>673</v>
      </c>
      <c r="C1784" t="s">
        <v>524</v>
      </c>
      <c r="D1784" s="32" t="s">
        <v>674</v>
      </c>
      <c r="E1784" s="3">
        <v>0.98</v>
      </c>
      <c r="F1784" s="32" t="s">
        <v>526</v>
      </c>
      <c r="G1784" t="s">
        <v>527</v>
      </c>
      <c r="H1784" s="27">
        <v>25.3</v>
      </c>
      <c r="I1784" t="s">
        <v>528</v>
      </c>
      <c r="J1784" s="28">
        <f>ROUND(E1784/I1782* H1784,5)</f>
        <v>24.794</v>
      </c>
      <c r="K1784" s="29"/>
    </row>
    <row r="1785" spans="1:27" x14ac:dyDescent="0.45">
      <c r="B1785" t="s">
        <v>675</v>
      </c>
      <c r="C1785" t="s">
        <v>524</v>
      </c>
      <c r="D1785" s="32" t="s">
        <v>676</v>
      </c>
      <c r="E1785" s="3">
        <v>0.98</v>
      </c>
      <c r="F1785" s="32" t="s">
        <v>526</v>
      </c>
      <c r="G1785" t="s">
        <v>527</v>
      </c>
      <c r="H1785" s="27">
        <v>21.75</v>
      </c>
      <c r="I1785" t="s">
        <v>528</v>
      </c>
      <c r="J1785" s="28">
        <f>ROUND(E1785/I1782* H1785,5)</f>
        <v>21.315000000000001</v>
      </c>
      <c r="K1785" s="29"/>
    </row>
    <row r="1786" spans="1:27" x14ac:dyDescent="0.45">
      <c r="D1786" s="2" t="s">
        <v>529</v>
      </c>
      <c r="E1786" s="1"/>
      <c r="F1786" s="32"/>
      <c r="H1786" s="29"/>
      <c r="K1786" s="27">
        <f>SUM(J1784:J1785)</f>
        <v>46.109000000000002</v>
      </c>
    </row>
    <row r="1787" spans="1:27" x14ac:dyDescent="0.45">
      <c r="B1787" s="18" t="s">
        <v>534</v>
      </c>
      <c r="D1787" s="32"/>
      <c r="E1787" s="1"/>
      <c r="F1787" s="32"/>
      <c r="H1787" s="29"/>
      <c r="K1787" s="29"/>
    </row>
    <row r="1788" spans="1:27" x14ac:dyDescent="0.45">
      <c r="B1788" t="s">
        <v>965</v>
      </c>
      <c r="C1788" t="s">
        <v>28</v>
      </c>
      <c r="D1788" s="32" t="s">
        <v>966</v>
      </c>
      <c r="E1788" s="3">
        <v>0.3</v>
      </c>
      <c r="F1788" s="32"/>
      <c r="G1788" t="s">
        <v>527</v>
      </c>
      <c r="H1788" s="27">
        <v>1.19</v>
      </c>
      <c r="I1788" t="s">
        <v>528</v>
      </c>
      <c r="J1788" s="28">
        <f>ROUND(E1788* H1788,5)</f>
        <v>0.35699999999999998</v>
      </c>
      <c r="K1788" s="29"/>
    </row>
    <row r="1789" spans="1:27" ht="28.5" x14ac:dyDescent="0.45">
      <c r="B1789" t="s">
        <v>1229</v>
      </c>
      <c r="C1789" t="s">
        <v>113</v>
      </c>
      <c r="D1789" s="32" t="s">
        <v>1230</v>
      </c>
      <c r="E1789" s="3">
        <v>1.02</v>
      </c>
      <c r="F1789" s="32"/>
      <c r="G1789" t="s">
        <v>527</v>
      </c>
      <c r="H1789" s="27">
        <v>5.61</v>
      </c>
      <c r="I1789" t="s">
        <v>528</v>
      </c>
      <c r="J1789" s="28">
        <f>ROUND(E1789* H1789,5)</f>
        <v>5.7222</v>
      </c>
      <c r="K1789" s="29"/>
    </row>
    <row r="1790" spans="1:27" x14ac:dyDescent="0.45">
      <c r="B1790" t="s">
        <v>967</v>
      </c>
      <c r="C1790" t="s">
        <v>28</v>
      </c>
      <c r="D1790" s="32" t="s">
        <v>968</v>
      </c>
      <c r="E1790" s="3">
        <v>0.45</v>
      </c>
      <c r="F1790" s="32"/>
      <c r="G1790" t="s">
        <v>527</v>
      </c>
      <c r="H1790" s="27">
        <v>8.34</v>
      </c>
      <c r="I1790" t="s">
        <v>528</v>
      </c>
      <c r="J1790" s="28">
        <f>ROUND(E1790* H1790,5)</f>
        <v>3.7530000000000001</v>
      </c>
      <c r="K1790" s="29"/>
    </row>
    <row r="1791" spans="1:27" x14ac:dyDescent="0.45">
      <c r="B1791" t="s">
        <v>963</v>
      </c>
      <c r="C1791" t="s">
        <v>28</v>
      </c>
      <c r="D1791" s="32" t="s">
        <v>964</v>
      </c>
      <c r="E1791" s="3">
        <v>1.5</v>
      </c>
      <c r="F1791" s="32"/>
      <c r="G1791" t="s">
        <v>527</v>
      </c>
      <c r="H1791" s="27">
        <v>0.55000000000000004</v>
      </c>
      <c r="I1791" t="s">
        <v>528</v>
      </c>
      <c r="J1791" s="28">
        <f>ROUND(E1791* H1791,5)</f>
        <v>0.82499999999999996</v>
      </c>
      <c r="K1791" s="29"/>
    </row>
    <row r="1792" spans="1:27" x14ac:dyDescent="0.45">
      <c r="D1792" s="2" t="s">
        <v>542</v>
      </c>
      <c r="E1792" s="1"/>
      <c r="F1792" s="32"/>
      <c r="H1792" s="29"/>
      <c r="K1792" s="27">
        <f>SUM(J1788:J1791)</f>
        <v>10.6572</v>
      </c>
    </row>
    <row r="1793" spans="1:27" x14ac:dyDescent="0.45">
      <c r="D1793" s="2" t="s">
        <v>543</v>
      </c>
      <c r="E1793" s="1"/>
      <c r="F1793" s="32"/>
      <c r="H1793" s="29"/>
      <c r="K1793" s="31">
        <f>SUM(J1783:J1792)</f>
        <v>56.766200000000005</v>
      </c>
    </row>
    <row r="1794" spans="1:27" x14ac:dyDescent="0.45">
      <c r="D1794" s="2" t="s">
        <v>546</v>
      </c>
      <c r="E1794" s="1"/>
      <c r="F1794" s="32"/>
      <c r="H1794" s="29"/>
      <c r="K1794" s="31">
        <f>SUM(K1793:K1793)</f>
        <v>56.766200000000005</v>
      </c>
    </row>
    <row r="1795" spans="1:27" x14ac:dyDescent="0.45">
      <c r="D1795" s="32"/>
      <c r="E1795" s="32"/>
      <c r="F1795" s="32"/>
    </row>
    <row r="1796" spans="1:27" ht="45" customHeight="1" x14ac:dyDescent="0.45">
      <c r="A1796" s="22" t="s">
        <v>1231</v>
      </c>
      <c r="B1796" s="22">
        <v>30205</v>
      </c>
      <c r="C1796" s="23" t="s">
        <v>319</v>
      </c>
      <c r="D1796" s="52" t="s">
        <v>419</v>
      </c>
      <c r="E1796" s="56"/>
      <c r="F1796" s="56"/>
      <c r="G1796" s="23"/>
      <c r="H1796" s="24" t="s">
        <v>521</v>
      </c>
      <c r="I1796" s="54">
        <v>1</v>
      </c>
      <c r="J1796" s="55"/>
      <c r="K1796" s="25">
        <f>ROUND(K1801,2)</f>
        <v>900</v>
      </c>
      <c r="L1796" s="23"/>
      <c r="M1796" s="23"/>
      <c r="N1796" s="23"/>
      <c r="O1796" s="23"/>
      <c r="P1796" s="23"/>
      <c r="Q1796" s="23"/>
      <c r="R1796" s="23"/>
      <c r="S1796" s="23"/>
      <c r="T1796" s="23"/>
      <c r="U1796" s="23"/>
      <c r="V1796" s="23"/>
      <c r="W1796" s="23"/>
      <c r="X1796" s="23"/>
      <c r="Y1796" s="23"/>
      <c r="Z1796" s="23"/>
      <c r="AA1796" s="23"/>
    </row>
    <row r="1797" spans="1:27" x14ac:dyDescent="0.45">
      <c r="B1797" s="18" t="s">
        <v>534</v>
      </c>
      <c r="D1797" s="32"/>
      <c r="E1797" s="32"/>
      <c r="F1797" s="32"/>
    </row>
    <row r="1798" spans="1:27" x14ac:dyDescent="0.45">
      <c r="B1798" t="s">
        <v>1232</v>
      </c>
      <c r="C1798" t="s">
        <v>28</v>
      </c>
      <c r="D1798" s="32" t="s">
        <v>1233</v>
      </c>
      <c r="E1798" s="3">
        <v>1</v>
      </c>
      <c r="F1798" s="32"/>
      <c r="G1798" t="s">
        <v>527</v>
      </c>
      <c r="H1798" s="27">
        <v>900</v>
      </c>
      <c r="I1798" t="s">
        <v>528</v>
      </c>
      <c r="J1798" s="28">
        <f>ROUND(E1798* H1798,5)</f>
        <v>900</v>
      </c>
      <c r="K1798" s="29"/>
    </row>
    <row r="1799" spans="1:27" x14ac:dyDescent="0.45">
      <c r="D1799" s="2" t="s">
        <v>542</v>
      </c>
      <c r="E1799" s="1"/>
      <c r="F1799" s="32"/>
      <c r="H1799" s="29"/>
      <c r="K1799" s="27">
        <f>SUM(J1798:J1798)</f>
        <v>900</v>
      </c>
    </row>
    <row r="1800" spans="1:27" x14ac:dyDescent="0.45">
      <c r="D1800" s="2" t="s">
        <v>543</v>
      </c>
      <c r="E1800" s="1"/>
      <c r="F1800" s="32"/>
      <c r="H1800" s="29"/>
      <c r="K1800" s="31">
        <f>SUM(J1797:J1799)</f>
        <v>900</v>
      </c>
    </row>
    <row r="1801" spans="1:27" x14ac:dyDescent="0.45">
      <c r="D1801" s="2" t="s">
        <v>546</v>
      </c>
      <c r="E1801" s="1"/>
      <c r="F1801" s="32"/>
      <c r="H1801" s="29"/>
      <c r="K1801" s="31">
        <f>SUM(K1800:K1800)</f>
        <v>900</v>
      </c>
    </row>
    <row r="1802" spans="1:27" x14ac:dyDescent="0.45">
      <c r="D1802" s="32"/>
      <c r="E1802" s="32"/>
      <c r="F1802" s="32"/>
    </row>
    <row r="1803" spans="1:27" ht="45" customHeight="1" x14ac:dyDescent="0.45">
      <c r="A1803" s="22" t="s">
        <v>1234</v>
      </c>
      <c r="B1803" s="22">
        <v>30206</v>
      </c>
      <c r="C1803" s="23" t="s">
        <v>319</v>
      </c>
      <c r="D1803" s="52" t="s">
        <v>420</v>
      </c>
      <c r="E1803" s="56"/>
      <c r="F1803" s="56"/>
      <c r="G1803" s="23"/>
      <c r="H1803" s="24" t="s">
        <v>521</v>
      </c>
      <c r="I1803" s="54">
        <v>1</v>
      </c>
      <c r="J1803" s="55"/>
      <c r="K1803" s="25">
        <f>ROUND(K1813,2)</f>
        <v>166.02</v>
      </c>
      <c r="L1803" s="23"/>
      <c r="M1803" s="23"/>
      <c r="N1803" s="23"/>
      <c r="O1803" s="23"/>
      <c r="P1803" s="23"/>
      <c r="Q1803" s="23"/>
      <c r="R1803" s="23"/>
      <c r="S1803" s="23"/>
      <c r="T1803" s="23"/>
      <c r="U1803" s="23"/>
      <c r="V1803" s="23"/>
      <c r="W1803" s="23"/>
      <c r="X1803" s="23"/>
      <c r="Y1803" s="23"/>
      <c r="Z1803" s="23"/>
      <c r="AA1803" s="23"/>
    </row>
    <row r="1804" spans="1:27" x14ac:dyDescent="0.45">
      <c r="B1804" s="18" t="s">
        <v>522</v>
      </c>
      <c r="D1804" s="32"/>
      <c r="E1804" s="32"/>
      <c r="F1804" s="32"/>
    </row>
    <row r="1805" spans="1:27" x14ac:dyDescent="0.45">
      <c r="B1805" t="s">
        <v>553</v>
      </c>
      <c r="C1805" t="s">
        <v>524</v>
      </c>
      <c r="D1805" s="32" t="s">
        <v>554</v>
      </c>
      <c r="E1805" s="3">
        <v>2</v>
      </c>
      <c r="F1805" s="32" t="s">
        <v>526</v>
      </c>
      <c r="G1805" t="s">
        <v>527</v>
      </c>
      <c r="H1805" s="27">
        <v>24.5</v>
      </c>
      <c r="I1805" t="s">
        <v>528</v>
      </c>
      <c r="J1805" s="28">
        <f>ROUND(E1805/I1803* H1805,5)</f>
        <v>49</v>
      </c>
      <c r="K1805" s="29"/>
    </row>
    <row r="1806" spans="1:27" x14ac:dyDescent="0.45">
      <c r="B1806" t="s">
        <v>555</v>
      </c>
      <c r="C1806" t="s">
        <v>524</v>
      </c>
      <c r="D1806" s="32" t="s">
        <v>556</v>
      </c>
      <c r="E1806" s="3">
        <v>2</v>
      </c>
      <c r="F1806" s="32" t="s">
        <v>526</v>
      </c>
      <c r="G1806" t="s">
        <v>527</v>
      </c>
      <c r="H1806" s="27">
        <v>21.75</v>
      </c>
      <c r="I1806" t="s">
        <v>528</v>
      </c>
      <c r="J1806" s="28">
        <f>ROUND(E1806/I1803* H1806,5)</f>
        <v>43.5</v>
      </c>
      <c r="K1806" s="29"/>
    </row>
    <row r="1807" spans="1:27" x14ac:dyDescent="0.45">
      <c r="D1807" s="2" t="s">
        <v>529</v>
      </c>
      <c r="E1807" s="1"/>
      <c r="F1807" s="32"/>
      <c r="H1807" s="29"/>
      <c r="K1807" s="27">
        <f>SUM(J1805:J1806)</f>
        <v>92.5</v>
      </c>
    </row>
    <row r="1808" spans="1:27" x14ac:dyDescent="0.45">
      <c r="B1808" s="18" t="s">
        <v>534</v>
      </c>
      <c r="D1808" s="32"/>
      <c r="E1808" s="1"/>
      <c r="F1808" s="32"/>
      <c r="H1808" s="29"/>
      <c r="K1808" s="29"/>
    </row>
    <row r="1809" spans="1:27" ht="28.5" x14ac:dyDescent="0.45">
      <c r="B1809" t="s">
        <v>860</v>
      </c>
      <c r="C1809" t="s">
        <v>17</v>
      </c>
      <c r="D1809" s="32" t="s">
        <v>861</v>
      </c>
      <c r="E1809" s="3">
        <v>10</v>
      </c>
      <c r="F1809" s="32"/>
      <c r="G1809" t="s">
        <v>527</v>
      </c>
      <c r="H1809" s="27">
        <v>6.35</v>
      </c>
      <c r="I1809" t="s">
        <v>528</v>
      </c>
      <c r="J1809" s="28">
        <f>ROUND(E1809* H1809,5)</f>
        <v>63.5</v>
      </c>
      <c r="K1809" s="29"/>
    </row>
    <row r="1810" spans="1:27" ht="28.5" x14ac:dyDescent="0.45">
      <c r="B1810" t="s">
        <v>862</v>
      </c>
      <c r="C1810" t="s">
        <v>595</v>
      </c>
      <c r="D1810" s="32" t="s">
        <v>863</v>
      </c>
      <c r="E1810" s="3">
        <v>1</v>
      </c>
      <c r="F1810" s="32"/>
      <c r="G1810" t="s">
        <v>527</v>
      </c>
      <c r="H1810" s="27">
        <v>10.02</v>
      </c>
      <c r="I1810" t="s">
        <v>528</v>
      </c>
      <c r="J1810" s="28">
        <f>ROUND(E1810* H1810,5)</f>
        <v>10.02</v>
      </c>
      <c r="K1810" s="29"/>
    </row>
    <row r="1811" spans="1:27" x14ac:dyDescent="0.45">
      <c r="D1811" s="2" t="s">
        <v>542</v>
      </c>
      <c r="E1811" s="1"/>
      <c r="F1811" s="32"/>
      <c r="H1811" s="29"/>
      <c r="K1811" s="27">
        <f>SUM(J1809:J1810)</f>
        <v>73.52</v>
      </c>
    </row>
    <row r="1812" spans="1:27" x14ac:dyDescent="0.45">
      <c r="D1812" s="2" t="s">
        <v>543</v>
      </c>
      <c r="E1812" s="1"/>
      <c r="F1812" s="32"/>
      <c r="H1812" s="29"/>
      <c r="K1812" s="31">
        <f>SUM(J1804:J1811)</f>
        <v>166.02</v>
      </c>
    </row>
    <row r="1813" spans="1:27" x14ac:dyDescent="0.45">
      <c r="D1813" s="2" t="s">
        <v>546</v>
      </c>
      <c r="E1813" s="1"/>
      <c r="F1813" s="32"/>
      <c r="H1813" s="29"/>
      <c r="K1813" s="31">
        <f>SUM(K1812:K1812)</f>
        <v>166.02</v>
      </c>
    </row>
    <row r="1814" spans="1:27" x14ac:dyDescent="0.45">
      <c r="D1814" s="32"/>
      <c r="E1814" s="32"/>
      <c r="F1814" s="32"/>
    </row>
    <row r="1815" spans="1:27" ht="45" customHeight="1" x14ac:dyDescent="0.45">
      <c r="A1815" s="22" t="s">
        <v>1235</v>
      </c>
      <c r="B1815" s="22">
        <v>30303</v>
      </c>
      <c r="C1815" s="23" t="s">
        <v>28</v>
      </c>
      <c r="D1815" s="52" t="s">
        <v>421</v>
      </c>
      <c r="E1815" s="56"/>
      <c r="F1815" s="56"/>
      <c r="G1815" s="23"/>
      <c r="H1815" s="24" t="s">
        <v>521</v>
      </c>
      <c r="I1815" s="54">
        <v>1</v>
      </c>
      <c r="J1815" s="55"/>
      <c r="K1815" s="25">
        <f>ROUND(K1824,2)</f>
        <v>41.43</v>
      </c>
      <c r="L1815" s="23"/>
      <c r="M1815" s="23"/>
      <c r="N1815" s="23"/>
      <c r="O1815" s="23"/>
      <c r="P1815" s="23"/>
      <c r="Q1815" s="23"/>
      <c r="R1815" s="23"/>
      <c r="S1815" s="23"/>
      <c r="T1815" s="23"/>
      <c r="U1815" s="23"/>
      <c r="V1815" s="23"/>
      <c r="W1815" s="23"/>
      <c r="X1815" s="23"/>
      <c r="Y1815" s="23"/>
      <c r="Z1815" s="23"/>
      <c r="AA1815" s="23"/>
    </row>
    <row r="1816" spans="1:27" x14ac:dyDescent="0.45">
      <c r="B1816" s="18" t="s">
        <v>522</v>
      </c>
      <c r="D1816" s="32"/>
      <c r="E1816" s="32"/>
      <c r="F1816" s="32"/>
    </row>
    <row r="1817" spans="1:27" x14ac:dyDescent="0.45">
      <c r="B1817" t="s">
        <v>673</v>
      </c>
      <c r="C1817" t="s">
        <v>524</v>
      </c>
      <c r="D1817" s="32" t="s">
        <v>674</v>
      </c>
      <c r="E1817" s="3">
        <v>0.4</v>
      </c>
      <c r="F1817" s="32" t="s">
        <v>526</v>
      </c>
      <c r="G1817" t="s">
        <v>527</v>
      </c>
      <c r="H1817" s="27">
        <v>25.3</v>
      </c>
      <c r="I1817" t="s">
        <v>528</v>
      </c>
      <c r="J1817" s="28">
        <f>ROUND(E1817/I1815* H1817,5)</f>
        <v>10.119999999999999</v>
      </c>
      <c r="K1817" s="29"/>
    </row>
    <row r="1818" spans="1:27" x14ac:dyDescent="0.45">
      <c r="B1818" t="s">
        <v>675</v>
      </c>
      <c r="C1818" t="s">
        <v>524</v>
      </c>
      <c r="D1818" s="32" t="s">
        <v>676</v>
      </c>
      <c r="E1818" s="3">
        <v>0.4</v>
      </c>
      <c r="F1818" s="32" t="s">
        <v>526</v>
      </c>
      <c r="G1818" t="s">
        <v>527</v>
      </c>
      <c r="H1818" s="27">
        <v>21.75</v>
      </c>
      <c r="I1818" t="s">
        <v>528</v>
      </c>
      <c r="J1818" s="28">
        <f>ROUND(E1818/I1815* H1818,5)</f>
        <v>8.6999999999999993</v>
      </c>
      <c r="K1818" s="29"/>
    </row>
    <row r="1819" spans="1:27" x14ac:dyDescent="0.45">
      <c r="D1819" s="2" t="s">
        <v>529</v>
      </c>
      <c r="E1819" s="1"/>
      <c r="F1819" s="32"/>
      <c r="H1819" s="29"/>
      <c r="K1819" s="27">
        <f>SUM(J1817:J1818)</f>
        <v>18.82</v>
      </c>
    </row>
    <row r="1820" spans="1:27" x14ac:dyDescent="0.45">
      <c r="B1820" s="18" t="s">
        <v>534</v>
      </c>
      <c r="D1820" s="32"/>
      <c r="E1820" s="1"/>
      <c r="F1820" s="32"/>
      <c r="H1820" s="29"/>
      <c r="K1820" s="29"/>
    </row>
    <row r="1821" spans="1:27" x14ac:dyDescent="0.45">
      <c r="B1821" t="s">
        <v>1236</v>
      </c>
      <c r="C1821" t="s">
        <v>28</v>
      </c>
      <c r="D1821" s="32" t="s">
        <v>1237</v>
      </c>
      <c r="E1821" s="3">
        <v>1</v>
      </c>
      <c r="F1821" s="32"/>
      <c r="G1821" t="s">
        <v>527</v>
      </c>
      <c r="H1821" s="27">
        <v>22.61</v>
      </c>
      <c r="I1821" t="s">
        <v>528</v>
      </c>
      <c r="J1821" s="28">
        <f>ROUND(E1821* H1821,5)</f>
        <v>22.61</v>
      </c>
      <c r="K1821" s="29"/>
    </row>
    <row r="1822" spans="1:27" x14ac:dyDescent="0.45">
      <c r="D1822" s="2" t="s">
        <v>542</v>
      </c>
      <c r="E1822" s="1"/>
      <c r="F1822" s="32"/>
      <c r="H1822" s="29"/>
      <c r="K1822" s="27">
        <f>SUM(J1821:J1821)</f>
        <v>22.61</v>
      </c>
    </row>
    <row r="1823" spans="1:27" x14ac:dyDescent="0.45">
      <c r="D1823" s="2" t="s">
        <v>543</v>
      </c>
      <c r="E1823" s="1"/>
      <c r="F1823" s="32"/>
      <c r="H1823" s="29"/>
      <c r="K1823" s="31">
        <f>SUM(J1816:J1822)</f>
        <v>41.43</v>
      </c>
    </row>
    <row r="1824" spans="1:27" x14ac:dyDescent="0.45">
      <c r="D1824" s="2" t="s">
        <v>546</v>
      </c>
      <c r="E1824" s="1"/>
      <c r="F1824" s="32"/>
      <c r="H1824" s="29"/>
      <c r="K1824" s="31">
        <f>SUM(K1823:K1823)</f>
        <v>41.43</v>
      </c>
    </row>
    <row r="1825" spans="1:27" x14ac:dyDescent="0.45">
      <c r="D1825" s="32"/>
      <c r="E1825" s="32"/>
      <c r="F1825" s="32"/>
    </row>
    <row r="1826" spans="1:27" ht="45" customHeight="1" x14ac:dyDescent="0.45">
      <c r="A1826" s="22" t="s">
        <v>1238</v>
      </c>
      <c r="B1826" s="22">
        <v>30304</v>
      </c>
      <c r="C1826" s="23" t="s">
        <v>28</v>
      </c>
      <c r="D1826" s="52" t="s">
        <v>422</v>
      </c>
      <c r="E1826" s="56"/>
      <c r="F1826" s="56"/>
      <c r="G1826" s="23"/>
      <c r="H1826" s="24" t="s">
        <v>521</v>
      </c>
      <c r="I1826" s="54">
        <v>1</v>
      </c>
      <c r="J1826" s="55"/>
      <c r="K1826" s="25">
        <f>ROUND(K1838,2)</f>
        <v>38.119999999999997</v>
      </c>
      <c r="L1826" s="23"/>
      <c r="M1826" s="23"/>
      <c r="N1826" s="23"/>
      <c r="O1826" s="23"/>
      <c r="P1826" s="23"/>
      <c r="Q1826" s="23"/>
      <c r="R1826" s="23"/>
      <c r="S1826" s="23"/>
      <c r="T1826" s="23"/>
      <c r="U1826" s="23"/>
      <c r="V1826" s="23"/>
      <c r="W1826" s="23"/>
      <c r="X1826" s="23"/>
      <c r="Y1826" s="23"/>
      <c r="Z1826" s="23"/>
      <c r="AA1826" s="23"/>
    </row>
    <row r="1827" spans="1:27" x14ac:dyDescent="0.45">
      <c r="B1827" s="18" t="s">
        <v>522</v>
      </c>
      <c r="D1827" s="32"/>
      <c r="E1827" s="32"/>
      <c r="F1827" s="32"/>
    </row>
    <row r="1828" spans="1:27" x14ac:dyDescent="0.45">
      <c r="B1828" t="s">
        <v>675</v>
      </c>
      <c r="C1828" t="s">
        <v>524</v>
      </c>
      <c r="D1828" s="32" t="s">
        <v>676</v>
      </c>
      <c r="E1828" s="3">
        <v>0.2</v>
      </c>
      <c r="F1828" s="32" t="s">
        <v>526</v>
      </c>
      <c r="G1828" t="s">
        <v>527</v>
      </c>
      <c r="H1828" s="27">
        <v>21.75</v>
      </c>
      <c r="I1828" t="s">
        <v>528</v>
      </c>
      <c r="J1828" s="28">
        <f>ROUND(E1828/I1826* H1828,5)</f>
        <v>4.3499999999999996</v>
      </c>
      <c r="K1828" s="29"/>
    </row>
    <row r="1829" spans="1:27" x14ac:dyDescent="0.45">
      <c r="B1829" t="s">
        <v>673</v>
      </c>
      <c r="C1829" t="s">
        <v>524</v>
      </c>
      <c r="D1829" s="32" t="s">
        <v>674</v>
      </c>
      <c r="E1829" s="3">
        <v>0.2</v>
      </c>
      <c r="F1829" s="32" t="s">
        <v>526</v>
      </c>
      <c r="G1829" t="s">
        <v>527</v>
      </c>
      <c r="H1829" s="27">
        <v>25.3</v>
      </c>
      <c r="I1829" t="s">
        <v>528</v>
      </c>
      <c r="J1829" s="28">
        <f>ROUND(E1829/I1826* H1829,5)</f>
        <v>5.0599999999999996</v>
      </c>
      <c r="K1829" s="29"/>
    </row>
    <row r="1830" spans="1:27" x14ac:dyDescent="0.45">
      <c r="D1830" s="2" t="s">
        <v>529</v>
      </c>
      <c r="E1830" s="1"/>
      <c r="F1830" s="32"/>
      <c r="H1830" s="29"/>
      <c r="K1830" s="27">
        <f>SUM(J1828:J1829)</f>
        <v>9.41</v>
      </c>
    </row>
    <row r="1831" spans="1:27" x14ac:dyDescent="0.45">
      <c r="B1831" s="18" t="s">
        <v>534</v>
      </c>
      <c r="D1831" s="32"/>
      <c r="E1831" s="1"/>
      <c r="F1831" s="32"/>
      <c r="H1831" s="29"/>
      <c r="K1831" s="29"/>
    </row>
    <row r="1832" spans="1:27" x14ac:dyDescent="0.45">
      <c r="B1832" t="s">
        <v>1239</v>
      </c>
      <c r="C1832" t="s">
        <v>28</v>
      </c>
      <c r="D1832" s="32" t="s">
        <v>1240</v>
      </c>
      <c r="E1832" s="3">
        <v>1</v>
      </c>
      <c r="F1832" s="32"/>
      <c r="G1832" t="s">
        <v>527</v>
      </c>
      <c r="H1832" s="27">
        <v>0.22</v>
      </c>
      <c r="I1832" t="s">
        <v>528</v>
      </c>
      <c r="J1832" s="28">
        <f>ROUND(E1832* H1832,5)</f>
        <v>0.22</v>
      </c>
      <c r="K1832" s="29"/>
    </row>
    <row r="1833" spans="1:27" x14ac:dyDescent="0.45">
      <c r="B1833" t="s">
        <v>1241</v>
      </c>
      <c r="C1833" t="s">
        <v>28</v>
      </c>
      <c r="D1833" s="32" t="s">
        <v>1242</v>
      </c>
      <c r="E1833" s="3">
        <v>1</v>
      </c>
      <c r="F1833" s="32"/>
      <c r="G1833" t="s">
        <v>527</v>
      </c>
      <c r="H1833" s="27">
        <v>28.35</v>
      </c>
      <c r="I1833" t="s">
        <v>528</v>
      </c>
      <c r="J1833" s="28">
        <f>ROUND(E1833* H1833,5)</f>
        <v>28.35</v>
      </c>
      <c r="K1833" s="29"/>
    </row>
    <row r="1834" spans="1:27" x14ac:dyDescent="0.45">
      <c r="D1834" s="2" t="s">
        <v>542</v>
      </c>
      <c r="E1834" s="1"/>
      <c r="F1834" s="32"/>
      <c r="H1834" s="29"/>
      <c r="K1834" s="27">
        <f>SUM(J1832:J1833)</f>
        <v>28.57</v>
      </c>
    </row>
    <row r="1835" spans="1:27" x14ac:dyDescent="0.45">
      <c r="D1835" s="32"/>
      <c r="E1835" s="1"/>
      <c r="F1835" s="32"/>
      <c r="H1835" s="29"/>
      <c r="K1835" s="29"/>
    </row>
    <row r="1836" spans="1:27" x14ac:dyDescent="0.45">
      <c r="D1836" s="2" t="s">
        <v>544</v>
      </c>
      <c r="E1836" s="1"/>
      <c r="F1836" s="32"/>
      <c r="H1836" s="29">
        <v>1.5</v>
      </c>
      <c r="I1836" t="s">
        <v>545</v>
      </c>
      <c r="J1836">
        <f>ROUND(H1836/100*K1830,5)</f>
        <v>0.14115</v>
      </c>
      <c r="K1836" s="29"/>
    </row>
    <row r="1837" spans="1:27" x14ac:dyDescent="0.45">
      <c r="D1837" s="2" t="s">
        <v>543</v>
      </c>
      <c r="E1837" s="1"/>
      <c r="F1837" s="32"/>
      <c r="H1837" s="29"/>
      <c r="K1837" s="31">
        <f>SUM(J1827:J1836)</f>
        <v>38.121150000000007</v>
      </c>
    </row>
    <row r="1838" spans="1:27" x14ac:dyDescent="0.45">
      <c r="D1838" s="2" t="s">
        <v>546</v>
      </c>
      <c r="E1838" s="1"/>
      <c r="F1838" s="32"/>
      <c r="H1838" s="29"/>
      <c r="K1838" s="31">
        <f>SUM(K1837:K1837)</f>
        <v>38.121150000000007</v>
      </c>
    </row>
    <row r="1839" spans="1:27" x14ac:dyDescent="0.45">
      <c r="D1839" s="32"/>
      <c r="E1839" s="32"/>
      <c r="F1839" s="32"/>
    </row>
    <row r="1840" spans="1:27" ht="45" customHeight="1" x14ac:dyDescent="0.45">
      <c r="A1840" s="22" t="s">
        <v>1243</v>
      </c>
      <c r="B1840" s="22">
        <v>30305</v>
      </c>
      <c r="C1840" s="23" t="s">
        <v>28</v>
      </c>
      <c r="D1840" s="52" t="s">
        <v>423</v>
      </c>
      <c r="E1840" s="56"/>
      <c r="F1840" s="56"/>
      <c r="G1840" s="23"/>
      <c r="H1840" s="24" t="s">
        <v>521</v>
      </c>
      <c r="I1840" s="54">
        <v>1</v>
      </c>
      <c r="J1840" s="55"/>
      <c r="K1840" s="25">
        <f>ROUND(K1852,2)</f>
        <v>43.71</v>
      </c>
      <c r="L1840" s="23"/>
      <c r="M1840" s="23"/>
      <c r="N1840" s="23"/>
      <c r="O1840" s="23"/>
      <c r="P1840" s="23"/>
      <c r="Q1840" s="23"/>
      <c r="R1840" s="23"/>
      <c r="S1840" s="23"/>
      <c r="T1840" s="23"/>
      <c r="U1840" s="23"/>
      <c r="V1840" s="23"/>
      <c r="W1840" s="23"/>
      <c r="X1840" s="23"/>
      <c r="Y1840" s="23"/>
      <c r="Z1840" s="23"/>
      <c r="AA1840" s="23"/>
    </row>
    <row r="1841" spans="1:27" x14ac:dyDescent="0.45">
      <c r="B1841" s="18" t="s">
        <v>522</v>
      </c>
      <c r="D1841" s="32"/>
      <c r="E1841" s="32"/>
      <c r="F1841" s="32"/>
    </row>
    <row r="1842" spans="1:27" x14ac:dyDescent="0.45">
      <c r="B1842" t="s">
        <v>675</v>
      </c>
      <c r="C1842" t="s">
        <v>524</v>
      </c>
      <c r="D1842" s="32" t="s">
        <v>676</v>
      </c>
      <c r="E1842" s="3">
        <v>0.2</v>
      </c>
      <c r="F1842" s="32" t="s">
        <v>526</v>
      </c>
      <c r="G1842" t="s">
        <v>527</v>
      </c>
      <c r="H1842" s="27">
        <v>21.75</v>
      </c>
      <c r="I1842" t="s">
        <v>528</v>
      </c>
      <c r="J1842" s="28">
        <f>ROUND(E1842/I1840* H1842,5)</f>
        <v>4.3499999999999996</v>
      </c>
      <c r="K1842" s="29"/>
    </row>
    <row r="1843" spans="1:27" x14ac:dyDescent="0.45">
      <c r="B1843" t="s">
        <v>673</v>
      </c>
      <c r="C1843" t="s">
        <v>524</v>
      </c>
      <c r="D1843" s="32" t="s">
        <v>674</v>
      </c>
      <c r="E1843" s="3">
        <v>0.2</v>
      </c>
      <c r="F1843" s="32" t="s">
        <v>526</v>
      </c>
      <c r="G1843" t="s">
        <v>527</v>
      </c>
      <c r="H1843" s="27">
        <v>25.3</v>
      </c>
      <c r="I1843" t="s">
        <v>528</v>
      </c>
      <c r="J1843" s="28">
        <f>ROUND(E1843/I1840* H1843,5)</f>
        <v>5.0599999999999996</v>
      </c>
      <c r="K1843" s="29"/>
    </row>
    <row r="1844" spans="1:27" x14ac:dyDescent="0.45">
      <c r="D1844" s="2" t="s">
        <v>529</v>
      </c>
      <c r="E1844" s="1"/>
      <c r="F1844" s="32"/>
      <c r="H1844" s="29"/>
      <c r="K1844" s="27">
        <f>SUM(J1842:J1843)</f>
        <v>9.41</v>
      </c>
    </row>
    <row r="1845" spans="1:27" x14ac:dyDescent="0.45">
      <c r="B1845" s="18" t="s">
        <v>534</v>
      </c>
      <c r="D1845" s="32"/>
      <c r="E1845" s="1"/>
      <c r="F1845" s="32"/>
      <c r="H1845" s="29"/>
      <c r="K1845" s="29"/>
    </row>
    <row r="1846" spans="1:27" x14ac:dyDescent="0.45">
      <c r="B1846" t="s">
        <v>1244</v>
      </c>
      <c r="C1846" t="s">
        <v>28</v>
      </c>
      <c r="D1846" s="32" t="s">
        <v>1245</v>
      </c>
      <c r="E1846" s="3">
        <v>1</v>
      </c>
      <c r="F1846" s="32"/>
      <c r="G1846" t="s">
        <v>527</v>
      </c>
      <c r="H1846" s="27">
        <v>33.94</v>
      </c>
      <c r="I1846" t="s">
        <v>528</v>
      </c>
      <c r="J1846" s="28">
        <f>ROUND(E1846* H1846,5)</f>
        <v>33.94</v>
      </c>
      <c r="K1846" s="29"/>
    </row>
    <row r="1847" spans="1:27" x14ac:dyDescent="0.45">
      <c r="B1847" t="s">
        <v>1239</v>
      </c>
      <c r="C1847" t="s">
        <v>28</v>
      </c>
      <c r="D1847" s="32" t="s">
        <v>1240</v>
      </c>
      <c r="E1847" s="3">
        <v>1</v>
      </c>
      <c r="F1847" s="32"/>
      <c r="G1847" t="s">
        <v>527</v>
      </c>
      <c r="H1847" s="27">
        <v>0.22</v>
      </c>
      <c r="I1847" t="s">
        <v>528</v>
      </c>
      <c r="J1847" s="28">
        <f>ROUND(E1847* H1847,5)</f>
        <v>0.22</v>
      </c>
      <c r="K1847" s="29"/>
    </row>
    <row r="1848" spans="1:27" x14ac:dyDescent="0.45">
      <c r="D1848" s="2" t="s">
        <v>542</v>
      </c>
      <c r="E1848" s="1"/>
      <c r="F1848" s="32"/>
      <c r="H1848" s="29"/>
      <c r="K1848" s="27">
        <f>SUM(J1846:J1847)</f>
        <v>34.159999999999997</v>
      </c>
    </row>
    <row r="1849" spans="1:27" x14ac:dyDescent="0.45">
      <c r="D1849" s="32"/>
      <c r="E1849" s="1"/>
      <c r="F1849" s="32"/>
      <c r="H1849" s="29"/>
      <c r="K1849" s="29"/>
    </row>
    <row r="1850" spans="1:27" x14ac:dyDescent="0.45">
      <c r="D1850" s="2" t="s">
        <v>544</v>
      </c>
      <c r="E1850" s="1"/>
      <c r="F1850" s="32"/>
      <c r="H1850" s="29">
        <v>1.5</v>
      </c>
      <c r="I1850" t="s">
        <v>545</v>
      </c>
      <c r="J1850">
        <f>ROUND(H1850/100*K1844,5)</f>
        <v>0.14115</v>
      </c>
      <c r="K1850" s="29"/>
    </row>
    <row r="1851" spans="1:27" x14ac:dyDescent="0.45">
      <c r="D1851" s="2" t="s">
        <v>543</v>
      </c>
      <c r="E1851" s="1"/>
      <c r="F1851" s="32"/>
      <c r="H1851" s="29"/>
      <c r="K1851" s="31">
        <f>SUM(J1841:J1850)</f>
        <v>43.711149999999996</v>
      </c>
    </row>
    <row r="1852" spans="1:27" x14ac:dyDescent="0.45">
      <c r="D1852" s="2" t="s">
        <v>546</v>
      </c>
      <c r="E1852" s="1"/>
      <c r="F1852" s="32"/>
      <c r="H1852" s="29"/>
      <c r="K1852" s="31">
        <f>SUM(K1851:K1851)</f>
        <v>43.711149999999996</v>
      </c>
    </row>
    <row r="1853" spans="1:27" x14ac:dyDescent="0.45">
      <c r="D1853" s="32"/>
      <c r="E1853" s="32"/>
      <c r="F1853" s="32"/>
    </row>
    <row r="1854" spans="1:27" ht="45" customHeight="1" x14ac:dyDescent="0.45">
      <c r="A1854" s="22" t="s">
        <v>1246</v>
      </c>
      <c r="B1854" s="22">
        <v>30401</v>
      </c>
      <c r="C1854" s="23" t="s">
        <v>393</v>
      </c>
      <c r="D1854" s="52" t="s">
        <v>424</v>
      </c>
      <c r="E1854" s="56"/>
      <c r="F1854" s="56"/>
      <c r="G1854" s="23"/>
      <c r="H1854" s="24" t="s">
        <v>521</v>
      </c>
      <c r="I1854" s="54">
        <v>1</v>
      </c>
      <c r="J1854" s="55"/>
      <c r="K1854" s="25">
        <f>ROUND(K1863,2)</f>
        <v>10.44</v>
      </c>
      <c r="L1854" s="23"/>
      <c r="M1854" s="23"/>
      <c r="N1854" s="23"/>
      <c r="O1854" s="23"/>
      <c r="P1854" s="23"/>
      <c r="Q1854" s="23"/>
      <c r="R1854" s="23"/>
      <c r="S1854" s="23"/>
      <c r="T1854" s="23"/>
      <c r="U1854" s="23"/>
      <c r="V1854" s="23"/>
      <c r="W1854" s="23"/>
      <c r="X1854" s="23"/>
      <c r="Y1854" s="23"/>
      <c r="Z1854" s="23"/>
      <c r="AA1854" s="23"/>
    </row>
    <row r="1855" spans="1:27" x14ac:dyDescent="0.45">
      <c r="B1855" s="18" t="s">
        <v>522</v>
      </c>
      <c r="D1855" s="32"/>
      <c r="E1855" s="32"/>
      <c r="F1855" s="32"/>
    </row>
    <row r="1856" spans="1:27" x14ac:dyDescent="0.45">
      <c r="B1856" t="s">
        <v>673</v>
      </c>
      <c r="C1856" t="s">
        <v>524</v>
      </c>
      <c r="D1856" s="32" t="s">
        <v>674</v>
      </c>
      <c r="E1856" s="3">
        <v>0.3</v>
      </c>
      <c r="F1856" s="32" t="s">
        <v>526</v>
      </c>
      <c r="G1856" t="s">
        <v>527</v>
      </c>
      <c r="H1856" s="27">
        <v>25.3</v>
      </c>
      <c r="I1856" t="s">
        <v>528</v>
      </c>
      <c r="J1856" s="28">
        <f>ROUND(E1856/I1854* H1856,5)</f>
        <v>7.59</v>
      </c>
      <c r="K1856" s="29"/>
    </row>
    <row r="1857" spans="1:27" x14ac:dyDescent="0.45">
      <c r="D1857" s="2" t="s">
        <v>529</v>
      </c>
      <c r="E1857" s="1"/>
      <c r="F1857" s="32"/>
      <c r="H1857" s="29"/>
      <c r="K1857" s="27">
        <f>SUM(J1856:J1856)</f>
        <v>7.59</v>
      </c>
    </row>
    <row r="1858" spans="1:27" x14ac:dyDescent="0.45">
      <c r="B1858" s="18" t="s">
        <v>534</v>
      </c>
      <c r="D1858" s="32"/>
      <c r="E1858" s="1"/>
      <c r="F1858" s="32"/>
      <c r="H1858" s="29"/>
      <c r="K1858" s="29"/>
    </row>
    <row r="1859" spans="1:27" ht="28.5" x14ac:dyDescent="0.45">
      <c r="B1859" t="s">
        <v>1247</v>
      </c>
      <c r="C1859" t="s">
        <v>28</v>
      </c>
      <c r="D1859" s="32" t="s">
        <v>1248</v>
      </c>
      <c r="E1859" s="3">
        <v>1</v>
      </c>
      <c r="F1859" s="32"/>
      <c r="G1859" t="s">
        <v>527</v>
      </c>
      <c r="H1859" s="27">
        <v>1.61</v>
      </c>
      <c r="I1859" t="s">
        <v>528</v>
      </c>
      <c r="J1859" s="28">
        <f>ROUND(E1859* H1859,5)</f>
        <v>1.61</v>
      </c>
      <c r="K1859" s="29"/>
    </row>
    <row r="1860" spans="1:27" ht="28.5" x14ac:dyDescent="0.45">
      <c r="B1860" t="s">
        <v>1249</v>
      </c>
      <c r="C1860" t="s">
        <v>113</v>
      </c>
      <c r="D1860" s="32" t="s">
        <v>1250</v>
      </c>
      <c r="E1860" s="3">
        <v>1</v>
      </c>
      <c r="F1860" s="32"/>
      <c r="G1860" t="s">
        <v>527</v>
      </c>
      <c r="H1860" s="27">
        <v>1.24</v>
      </c>
      <c r="I1860" t="s">
        <v>528</v>
      </c>
      <c r="J1860" s="28">
        <f>ROUND(E1860* H1860,5)</f>
        <v>1.24</v>
      </c>
      <c r="K1860" s="29"/>
    </row>
    <row r="1861" spans="1:27" x14ac:dyDescent="0.45">
      <c r="D1861" s="2" t="s">
        <v>542</v>
      </c>
      <c r="E1861" s="1"/>
      <c r="F1861" s="32"/>
      <c r="H1861" s="29"/>
      <c r="K1861" s="27">
        <f>SUM(J1859:J1860)</f>
        <v>2.85</v>
      </c>
    </row>
    <row r="1862" spans="1:27" x14ac:dyDescent="0.45">
      <c r="D1862" s="2" t="s">
        <v>543</v>
      </c>
      <c r="E1862" s="1"/>
      <c r="F1862" s="32"/>
      <c r="H1862" s="29"/>
      <c r="K1862" s="31">
        <f>SUM(J1855:J1861)</f>
        <v>10.44</v>
      </c>
    </row>
    <row r="1863" spans="1:27" x14ac:dyDescent="0.45">
      <c r="D1863" s="2" t="s">
        <v>546</v>
      </c>
      <c r="E1863" s="1"/>
      <c r="F1863" s="32"/>
      <c r="H1863" s="29"/>
      <c r="K1863" s="31">
        <f>SUM(K1862:K1862)</f>
        <v>10.44</v>
      </c>
    </row>
    <row r="1864" spans="1:27" x14ac:dyDescent="0.45">
      <c r="D1864" s="32"/>
      <c r="E1864" s="32"/>
      <c r="F1864" s="32"/>
    </row>
    <row r="1865" spans="1:27" ht="45" customHeight="1" x14ac:dyDescent="0.45">
      <c r="A1865" s="22" t="s">
        <v>1251</v>
      </c>
      <c r="B1865" s="22">
        <v>30402</v>
      </c>
      <c r="C1865" s="23" t="s">
        <v>393</v>
      </c>
      <c r="D1865" s="52" t="s">
        <v>425</v>
      </c>
      <c r="E1865" s="56"/>
      <c r="F1865" s="56"/>
      <c r="G1865" s="23"/>
      <c r="H1865" s="24" t="s">
        <v>521</v>
      </c>
      <c r="I1865" s="54">
        <v>1</v>
      </c>
      <c r="J1865" s="55"/>
      <c r="K1865" s="25">
        <f>ROUND(K1874,2)</f>
        <v>10.44</v>
      </c>
      <c r="L1865" s="23"/>
      <c r="M1865" s="23"/>
      <c r="N1865" s="23"/>
      <c r="O1865" s="23"/>
      <c r="P1865" s="23"/>
      <c r="Q1865" s="23"/>
      <c r="R1865" s="23"/>
      <c r="S1865" s="23"/>
      <c r="T1865" s="23"/>
      <c r="U1865" s="23"/>
      <c r="V1865" s="23"/>
      <c r="W1865" s="23"/>
      <c r="X1865" s="23"/>
      <c r="Y1865" s="23"/>
      <c r="Z1865" s="23"/>
      <c r="AA1865" s="23"/>
    </row>
    <row r="1866" spans="1:27" x14ac:dyDescent="0.45">
      <c r="B1866" s="18" t="s">
        <v>522</v>
      </c>
      <c r="D1866" s="32"/>
      <c r="E1866" s="32"/>
      <c r="F1866" s="32"/>
    </row>
    <row r="1867" spans="1:27" x14ac:dyDescent="0.45">
      <c r="B1867" t="s">
        <v>673</v>
      </c>
      <c r="C1867" t="s">
        <v>524</v>
      </c>
      <c r="D1867" s="32" t="s">
        <v>674</v>
      </c>
      <c r="E1867" s="3">
        <v>0.3</v>
      </c>
      <c r="F1867" s="32" t="s">
        <v>526</v>
      </c>
      <c r="G1867" t="s">
        <v>527</v>
      </c>
      <c r="H1867" s="27">
        <v>25.3</v>
      </c>
      <c r="I1867" t="s">
        <v>528</v>
      </c>
      <c r="J1867" s="28">
        <f>ROUND(E1867/I1865* H1867,5)</f>
        <v>7.59</v>
      </c>
      <c r="K1867" s="29"/>
    </row>
    <row r="1868" spans="1:27" x14ac:dyDescent="0.45">
      <c r="D1868" s="2" t="s">
        <v>529</v>
      </c>
      <c r="E1868" s="1"/>
      <c r="F1868" s="32"/>
      <c r="H1868" s="29"/>
      <c r="K1868" s="27">
        <f>SUM(J1867:J1867)</f>
        <v>7.59</v>
      </c>
    </row>
    <row r="1869" spans="1:27" x14ac:dyDescent="0.45">
      <c r="B1869" s="18" t="s">
        <v>534</v>
      </c>
      <c r="D1869" s="32"/>
      <c r="E1869" s="1"/>
      <c r="F1869" s="32"/>
      <c r="H1869" s="29"/>
      <c r="K1869" s="29"/>
    </row>
    <row r="1870" spans="1:27" ht="28.5" x14ac:dyDescent="0.45">
      <c r="B1870" t="s">
        <v>1247</v>
      </c>
      <c r="C1870" t="s">
        <v>28</v>
      </c>
      <c r="D1870" s="32" t="s">
        <v>1248</v>
      </c>
      <c r="E1870" s="3">
        <v>1</v>
      </c>
      <c r="F1870" s="32"/>
      <c r="G1870" t="s">
        <v>527</v>
      </c>
      <c r="H1870" s="27">
        <v>1.61</v>
      </c>
      <c r="I1870" t="s">
        <v>528</v>
      </c>
      <c r="J1870" s="28">
        <f>ROUND(E1870* H1870,5)</f>
        <v>1.61</v>
      </c>
      <c r="K1870" s="29"/>
    </row>
    <row r="1871" spans="1:27" ht="28.5" x14ac:dyDescent="0.45">
      <c r="B1871" t="s">
        <v>1249</v>
      </c>
      <c r="C1871" t="s">
        <v>113</v>
      </c>
      <c r="D1871" s="32" t="s">
        <v>1250</v>
      </c>
      <c r="E1871" s="3">
        <v>1</v>
      </c>
      <c r="F1871" s="32"/>
      <c r="G1871" t="s">
        <v>527</v>
      </c>
      <c r="H1871" s="27">
        <v>1.24</v>
      </c>
      <c r="I1871" t="s">
        <v>528</v>
      </c>
      <c r="J1871" s="28">
        <f>ROUND(E1871* H1871,5)</f>
        <v>1.24</v>
      </c>
      <c r="K1871" s="29"/>
    </row>
    <row r="1872" spans="1:27" x14ac:dyDescent="0.45">
      <c r="D1872" s="2" t="s">
        <v>542</v>
      </c>
      <c r="E1872" s="1"/>
      <c r="F1872" s="32"/>
      <c r="H1872" s="29"/>
      <c r="K1872" s="27">
        <f>SUM(J1870:J1871)</f>
        <v>2.85</v>
      </c>
    </row>
    <row r="1873" spans="1:27" x14ac:dyDescent="0.45">
      <c r="D1873" s="2" t="s">
        <v>543</v>
      </c>
      <c r="E1873" s="1"/>
      <c r="F1873" s="32"/>
      <c r="H1873" s="29"/>
      <c r="K1873" s="31">
        <f>SUM(J1866:J1872)</f>
        <v>10.44</v>
      </c>
    </row>
    <row r="1874" spans="1:27" x14ac:dyDescent="0.45">
      <c r="D1874" s="2" t="s">
        <v>546</v>
      </c>
      <c r="E1874" s="1"/>
      <c r="F1874" s="32"/>
      <c r="H1874" s="29"/>
      <c r="K1874" s="31">
        <f>SUM(K1873:K1873)</f>
        <v>10.44</v>
      </c>
    </row>
    <row r="1875" spans="1:27" x14ac:dyDescent="0.45">
      <c r="D1875" s="32"/>
      <c r="E1875" s="32"/>
      <c r="F1875" s="32"/>
    </row>
    <row r="1876" spans="1:27" ht="45" customHeight="1" x14ac:dyDescent="0.45">
      <c r="A1876" s="22" t="s">
        <v>1252</v>
      </c>
      <c r="B1876" s="22">
        <v>401</v>
      </c>
      <c r="C1876" s="23" t="s">
        <v>393</v>
      </c>
      <c r="D1876" s="52" t="s">
        <v>426</v>
      </c>
      <c r="E1876" s="56"/>
      <c r="F1876" s="56"/>
      <c r="G1876" s="23"/>
      <c r="H1876" s="24" t="s">
        <v>521</v>
      </c>
      <c r="I1876" s="54">
        <v>1</v>
      </c>
      <c r="J1876" s="55"/>
      <c r="K1876" s="25">
        <f>ROUND(K1886,2)</f>
        <v>70.58</v>
      </c>
      <c r="L1876" s="23"/>
      <c r="M1876" s="23"/>
      <c r="N1876" s="23"/>
      <c r="O1876" s="23"/>
      <c r="P1876" s="23"/>
      <c r="Q1876" s="23"/>
      <c r="R1876" s="23"/>
      <c r="S1876" s="23"/>
      <c r="T1876" s="23"/>
      <c r="U1876" s="23"/>
      <c r="V1876" s="23"/>
      <c r="W1876" s="23"/>
      <c r="X1876" s="23"/>
      <c r="Y1876" s="23"/>
      <c r="Z1876" s="23"/>
      <c r="AA1876" s="23"/>
    </row>
    <row r="1877" spans="1:27" x14ac:dyDescent="0.45">
      <c r="B1877" s="18" t="s">
        <v>522</v>
      </c>
      <c r="D1877" s="32"/>
      <c r="E1877" s="32"/>
      <c r="F1877" s="32"/>
    </row>
    <row r="1878" spans="1:27" x14ac:dyDescent="0.45">
      <c r="B1878" t="s">
        <v>555</v>
      </c>
      <c r="C1878" t="s">
        <v>524</v>
      </c>
      <c r="D1878" s="32" t="s">
        <v>556</v>
      </c>
      <c r="E1878" s="3">
        <v>1</v>
      </c>
      <c r="F1878" s="32" t="s">
        <v>526</v>
      </c>
      <c r="G1878" t="s">
        <v>527</v>
      </c>
      <c r="H1878" s="27">
        <v>21.75</v>
      </c>
      <c r="I1878" t="s">
        <v>528</v>
      </c>
      <c r="J1878" s="28">
        <f>ROUND(E1878/I1876* H1878,5)</f>
        <v>21.75</v>
      </c>
      <c r="K1878" s="29"/>
    </row>
    <row r="1879" spans="1:27" x14ac:dyDescent="0.45">
      <c r="B1879" t="s">
        <v>553</v>
      </c>
      <c r="C1879" t="s">
        <v>524</v>
      </c>
      <c r="D1879" s="32" t="s">
        <v>554</v>
      </c>
      <c r="E1879" s="3">
        <v>1</v>
      </c>
      <c r="F1879" s="32" t="s">
        <v>526</v>
      </c>
      <c r="G1879" t="s">
        <v>527</v>
      </c>
      <c r="H1879" s="27">
        <v>24.5</v>
      </c>
      <c r="I1879" t="s">
        <v>528</v>
      </c>
      <c r="J1879" s="28">
        <f>ROUND(E1879/I1876* H1879,5)</f>
        <v>24.5</v>
      </c>
      <c r="K1879" s="29"/>
    </row>
    <row r="1880" spans="1:27" x14ac:dyDescent="0.45">
      <c r="D1880" s="2" t="s">
        <v>529</v>
      </c>
      <c r="E1880" s="1"/>
      <c r="F1880" s="32"/>
      <c r="H1880" s="29"/>
      <c r="K1880" s="27">
        <f>SUM(J1878:J1879)</f>
        <v>46.25</v>
      </c>
    </row>
    <row r="1881" spans="1:27" x14ac:dyDescent="0.45">
      <c r="B1881" s="18" t="s">
        <v>534</v>
      </c>
      <c r="D1881" s="32"/>
      <c r="E1881" s="1"/>
      <c r="F1881" s="32"/>
      <c r="H1881" s="29"/>
      <c r="K1881" s="29"/>
    </row>
    <row r="1882" spans="1:27" x14ac:dyDescent="0.45">
      <c r="B1882" t="s">
        <v>744</v>
      </c>
      <c r="C1882" t="s">
        <v>28</v>
      </c>
      <c r="D1882" s="32" t="s">
        <v>745</v>
      </c>
      <c r="E1882" s="3">
        <v>1</v>
      </c>
      <c r="F1882" s="32"/>
      <c r="G1882" t="s">
        <v>527</v>
      </c>
      <c r="H1882" s="27">
        <v>21.13</v>
      </c>
      <c r="I1882" t="s">
        <v>528</v>
      </c>
      <c r="J1882" s="28">
        <f>ROUND(E1882* H1882,5)</f>
        <v>21.13</v>
      </c>
      <c r="K1882" s="29"/>
    </row>
    <row r="1883" spans="1:27" x14ac:dyDescent="0.45">
      <c r="B1883" t="s">
        <v>742</v>
      </c>
      <c r="C1883" t="s">
        <v>28</v>
      </c>
      <c r="D1883" s="32" t="s">
        <v>743</v>
      </c>
      <c r="E1883" s="3">
        <v>10</v>
      </c>
      <c r="F1883" s="32"/>
      <c r="G1883" t="s">
        <v>527</v>
      </c>
      <c r="H1883" s="27">
        <v>0.32</v>
      </c>
      <c r="I1883" t="s">
        <v>528</v>
      </c>
      <c r="J1883" s="28">
        <f>ROUND(E1883* H1883,5)</f>
        <v>3.2</v>
      </c>
      <c r="K1883" s="29"/>
    </row>
    <row r="1884" spans="1:27" x14ac:dyDescent="0.45">
      <c r="D1884" s="2" t="s">
        <v>542</v>
      </c>
      <c r="E1884" s="1"/>
      <c r="F1884" s="32"/>
      <c r="H1884" s="29"/>
      <c r="K1884" s="27">
        <f>SUM(J1882:J1883)</f>
        <v>24.33</v>
      </c>
    </row>
    <row r="1885" spans="1:27" x14ac:dyDescent="0.45">
      <c r="D1885" s="2" t="s">
        <v>543</v>
      </c>
      <c r="E1885" s="1"/>
      <c r="F1885" s="32"/>
      <c r="H1885" s="29"/>
      <c r="K1885" s="31">
        <f>SUM(J1877:J1884)</f>
        <v>70.58</v>
      </c>
    </row>
    <row r="1886" spans="1:27" x14ac:dyDescent="0.45">
      <c r="D1886" s="2" t="s">
        <v>546</v>
      </c>
      <c r="E1886" s="1"/>
      <c r="F1886" s="32"/>
      <c r="H1886" s="29"/>
      <c r="K1886" s="31">
        <f>SUM(K1885:K1885)</f>
        <v>70.58</v>
      </c>
    </row>
    <row r="1887" spans="1:27" x14ac:dyDescent="0.45">
      <c r="D1887" s="32"/>
      <c r="E1887" s="32"/>
      <c r="F1887" s="32"/>
    </row>
    <row r="1888" spans="1:27" ht="45" customHeight="1" x14ac:dyDescent="0.45">
      <c r="A1888" s="22" t="s">
        <v>1253</v>
      </c>
      <c r="B1888" s="22">
        <v>402</v>
      </c>
      <c r="C1888" s="23" t="s">
        <v>319</v>
      </c>
      <c r="D1888" s="52" t="s">
        <v>427</v>
      </c>
      <c r="E1888" s="56"/>
      <c r="F1888" s="56"/>
      <c r="G1888" s="23"/>
      <c r="H1888" s="24" t="s">
        <v>521</v>
      </c>
      <c r="I1888" s="54">
        <v>1</v>
      </c>
      <c r="J1888" s="55"/>
      <c r="K1888" s="25">
        <f>ROUND(K1903,2)</f>
        <v>119.32</v>
      </c>
      <c r="L1888" s="23"/>
      <c r="M1888" s="23"/>
      <c r="N1888" s="23"/>
      <c r="O1888" s="23"/>
      <c r="P1888" s="23"/>
      <c r="Q1888" s="23"/>
      <c r="R1888" s="23"/>
      <c r="S1888" s="23"/>
      <c r="T1888" s="23"/>
      <c r="U1888" s="23"/>
      <c r="V1888" s="23"/>
      <c r="W1888" s="23"/>
      <c r="X1888" s="23"/>
      <c r="Y1888" s="23"/>
      <c r="Z1888" s="23"/>
      <c r="AA1888" s="23"/>
    </row>
    <row r="1889" spans="2:11" x14ac:dyDescent="0.45">
      <c r="B1889" s="18" t="s">
        <v>522</v>
      </c>
      <c r="D1889" s="32"/>
      <c r="E1889" s="32"/>
      <c r="F1889" s="32"/>
    </row>
    <row r="1890" spans="2:11" x14ac:dyDescent="0.45">
      <c r="B1890" t="s">
        <v>1254</v>
      </c>
      <c r="C1890" t="s">
        <v>524</v>
      </c>
      <c r="D1890" s="32" t="s">
        <v>1255</v>
      </c>
      <c r="E1890" s="3">
        <v>2</v>
      </c>
      <c r="F1890" s="32" t="s">
        <v>526</v>
      </c>
      <c r="G1890" t="s">
        <v>527</v>
      </c>
      <c r="H1890" s="27">
        <v>21.75</v>
      </c>
      <c r="I1890" t="s">
        <v>528</v>
      </c>
      <c r="J1890" s="28">
        <f>ROUND(E1890/I1888* H1890,5)</f>
        <v>43.5</v>
      </c>
      <c r="K1890" s="29"/>
    </row>
    <row r="1891" spans="2:11" x14ac:dyDescent="0.45">
      <c r="B1891" t="s">
        <v>683</v>
      </c>
      <c r="C1891" t="s">
        <v>524</v>
      </c>
      <c r="D1891" s="32" t="s">
        <v>684</v>
      </c>
      <c r="E1891" s="3">
        <v>2</v>
      </c>
      <c r="F1891" s="32" t="s">
        <v>526</v>
      </c>
      <c r="G1891" t="s">
        <v>527</v>
      </c>
      <c r="H1891" s="27">
        <v>22.33</v>
      </c>
      <c r="I1891" t="s">
        <v>528</v>
      </c>
      <c r="J1891" s="28">
        <f>ROUND(E1891/I1888* H1891,5)</f>
        <v>44.66</v>
      </c>
      <c r="K1891" s="29"/>
    </row>
    <row r="1892" spans="2:11" x14ac:dyDescent="0.45">
      <c r="D1892" s="2" t="s">
        <v>529</v>
      </c>
      <c r="E1892" s="1"/>
      <c r="F1892" s="32"/>
      <c r="H1892" s="29"/>
      <c r="K1892" s="27">
        <f>SUM(J1890:J1891)</f>
        <v>88.16</v>
      </c>
    </row>
    <row r="1893" spans="2:11" x14ac:dyDescent="0.45">
      <c r="B1893" s="18" t="s">
        <v>534</v>
      </c>
      <c r="D1893" s="32"/>
      <c r="E1893" s="1"/>
      <c r="F1893" s="32"/>
      <c r="H1893" s="29"/>
      <c r="K1893" s="29"/>
    </row>
    <row r="1894" spans="2:11" ht="28.5" x14ac:dyDescent="0.45">
      <c r="B1894" t="s">
        <v>827</v>
      </c>
      <c r="C1894" t="s">
        <v>500</v>
      </c>
      <c r="D1894" s="32" t="s">
        <v>828</v>
      </c>
      <c r="E1894" s="3">
        <v>0.21</v>
      </c>
      <c r="F1894" s="32"/>
      <c r="G1894" t="s">
        <v>527</v>
      </c>
      <c r="H1894" s="27">
        <v>42.39</v>
      </c>
      <c r="I1894" t="s">
        <v>528</v>
      </c>
      <c r="J1894" s="28">
        <f>ROUND(E1894* H1894,5)</f>
        <v>8.9018999999999995</v>
      </c>
      <c r="K1894" s="29"/>
    </row>
    <row r="1895" spans="2:11" x14ac:dyDescent="0.45">
      <c r="B1895" t="s">
        <v>1256</v>
      </c>
      <c r="C1895" t="s">
        <v>28</v>
      </c>
      <c r="D1895" s="32" t="s">
        <v>1257</v>
      </c>
      <c r="E1895" s="3">
        <v>1.0069999999999999</v>
      </c>
      <c r="F1895" s="32"/>
      <c r="G1895" t="s">
        <v>527</v>
      </c>
      <c r="H1895" s="27">
        <v>1.05</v>
      </c>
      <c r="I1895" t="s">
        <v>528</v>
      </c>
      <c r="J1895" s="28">
        <f>ROUND(E1895* H1895,5)</f>
        <v>1.05735</v>
      </c>
      <c r="K1895" s="29"/>
    </row>
    <row r="1896" spans="2:11" x14ac:dyDescent="0.45">
      <c r="B1896" t="s">
        <v>1258</v>
      </c>
      <c r="C1896" t="s">
        <v>595</v>
      </c>
      <c r="D1896" s="32" t="s">
        <v>1259</v>
      </c>
      <c r="E1896" s="3">
        <v>40</v>
      </c>
      <c r="F1896" s="32"/>
      <c r="G1896" t="s">
        <v>527</v>
      </c>
      <c r="H1896" s="27">
        <v>0.46</v>
      </c>
      <c r="I1896" t="s">
        <v>528</v>
      </c>
      <c r="J1896" s="28">
        <f>ROUND(E1896* H1896,5)</f>
        <v>18.399999999999999</v>
      </c>
      <c r="K1896" s="29"/>
    </row>
    <row r="1897" spans="2:11" x14ac:dyDescent="0.45">
      <c r="B1897" t="s">
        <v>738</v>
      </c>
      <c r="C1897" t="s">
        <v>538</v>
      </c>
      <c r="D1897" s="32" t="s">
        <v>739</v>
      </c>
      <c r="E1897" s="3">
        <v>1.3299999999999999E-2</v>
      </c>
      <c r="F1897" s="32"/>
      <c r="G1897" t="s">
        <v>527</v>
      </c>
      <c r="H1897" s="27">
        <v>11.6</v>
      </c>
      <c r="I1897" t="s">
        <v>528</v>
      </c>
      <c r="J1897" s="28">
        <f>ROUND(E1897* H1897,5)</f>
        <v>0.15428</v>
      </c>
      <c r="K1897" s="29"/>
    </row>
    <row r="1898" spans="2:11" ht="28.5" x14ac:dyDescent="0.45">
      <c r="B1898" t="s">
        <v>1260</v>
      </c>
      <c r="C1898" t="s">
        <v>28</v>
      </c>
      <c r="D1898" s="32" t="s">
        <v>1261</v>
      </c>
      <c r="E1898" s="3">
        <v>11.004</v>
      </c>
      <c r="F1898" s="32"/>
      <c r="G1898" t="s">
        <v>527</v>
      </c>
      <c r="H1898" s="27">
        <v>0.12</v>
      </c>
      <c r="I1898" t="s">
        <v>528</v>
      </c>
      <c r="J1898" s="28">
        <f>ROUND(E1898* H1898,5)</f>
        <v>1.3204800000000001</v>
      </c>
      <c r="K1898" s="29"/>
    </row>
    <row r="1899" spans="2:11" x14ac:dyDescent="0.45">
      <c r="D1899" s="2" t="s">
        <v>542</v>
      </c>
      <c r="E1899" s="1"/>
      <c r="F1899" s="32"/>
      <c r="H1899" s="29"/>
      <c r="K1899" s="27">
        <f>SUM(J1894:J1898)</f>
        <v>29.834009999999996</v>
      </c>
    </row>
    <row r="1900" spans="2:11" x14ac:dyDescent="0.45">
      <c r="D1900" s="32"/>
      <c r="E1900" s="1"/>
      <c r="F1900" s="32"/>
      <c r="H1900" s="29"/>
      <c r="K1900" s="29"/>
    </row>
    <row r="1901" spans="2:11" x14ac:dyDescent="0.45">
      <c r="D1901" s="2" t="s">
        <v>544</v>
      </c>
      <c r="E1901" s="1"/>
      <c r="F1901" s="32"/>
      <c r="H1901" s="29">
        <v>1.5</v>
      </c>
      <c r="I1901" t="s">
        <v>545</v>
      </c>
      <c r="J1901">
        <f>ROUND(H1901/100*K1892,5)</f>
        <v>1.3224</v>
      </c>
      <c r="K1901" s="29"/>
    </row>
    <row r="1902" spans="2:11" x14ac:dyDescent="0.45">
      <c r="D1902" s="2" t="s">
        <v>543</v>
      </c>
      <c r="E1902" s="1"/>
      <c r="F1902" s="32"/>
      <c r="H1902" s="29"/>
      <c r="K1902" s="31">
        <f>SUM(J1889:J1901)</f>
        <v>119.31641</v>
      </c>
    </row>
    <row r="1903" spans="2:11" x14ac:dyDescent="0.45">
      <c r="D1903" s="2" t="s">
        <v>546</v>
      </c>
      <c r="E1903" s="1"/>
      <c r="F1903" s="32"/>
      <c r="H1903" s="29"/>
      <c r="K1903" s="31">
        <f>SUM(K1902:K1902)</f>
        <v>119.31641</v>
      </c>
    </row>
    <row r="1904" spans="2:11" x14ac:dyDescent="0.45">
      <c r="D1904" s="32"/>
      <c r="E1904" s="32"/>
      <c r="F1904" s="32"/>
    </row>
    <row r="1905" spans="1:27" ht="45" customHeight="1" x14ac:dyDescent="0.45">
      <c r="A1905" s="22" t="s">
        <v>1262</v>
      </c>
      <c r="B1905" s="22">
        <v>407</v>
      </c>
      <c r="C1905" s="23" t="s">
        <v>113</v>
      </c>
      <c r="D1905" s="52" t="s">
        <v>428</v>
      </c>
      <c r="E1905" s="56"/>
      <c r="F1905" s="56"/>
      <c r="G1905" s="23"/>
      <c r="H1905" s="24" t="s">
        <v>521</v>
      </c>
      <c r="I1905" s="54">
        <v>1</v>
      </c>
      <c r="J1905" s="55"/>
      <c r="K1905" s="25">
        <f>ROUND(K1915,2)</f>
        <v>61.48</v>
      </c>
      <c r="L1905" s="23"/>
      <c r="M1905" s="23"/>
      <c r="N1905" s="23"/>
      <c r="O1905" s="23"/>
      <c r="P1905" s="23"/>
      <c r="Q1905" s="23"/>
      <c r="R1905" s="23"/>
      <c r="S1905" s="23"/>
      <c r="T1905" s="23"/>
      <c r="U1905" s="23"/>
      <c r="V1905" s="23"/>
      <c r="W1905" s="23"/>
      <c r="X1905" s="23"/>
      <c r="Y1905" s="23"/>
      <c r="Z1905" s="23"/>
      <c r="AA1905" s="23"/>
    </row>
    <row r="1906" spans="1:27" x14ac:dyDescent="0.45">
      <c r="B1906" s="18" t="s">
        <v>551</v>
      </c>
      <c r="D1906" s="32"/>
      <c r="E1906" s="32"/>
      <c r="F1906" s="32"/>
    </row>
    <row r="1907" spans="1:27" ht="28.5" x14ac:dyDescent="0.45">
      <c r="B1907" t="s">
        <v>813</v>
      </c>
      <c r="C1907" t="s">
        <v>17</v>
      </c>
      <c r="D1907" s="32" t="s">
        <v>814</v>
      </c>
      <c r="E1907" s="3">
        <v>0.4</v>
      </c>
      <c r="F1907" s="32"/>
      <c r="G1907" t="s">
        <v>527</v>
      </c>
      <c r="H1907" s="27">
        <v>9.8940300000000008</v>
      </c>
      <c r="I1907" t="s">
        <v>528</v>
      </c>
      <c r="J1907" s="28">
        <f t="shared" ref="J1907:J1912" si="4">ROUND(E1907* H1907,5)</f>
        <v>3.9576099999999999</v>
      </c>
      <c r="K1907" s="29"/>
    </row>
    <row r="1908" spans="1:27" ht="28.5" x14ac:dyDescent="0.45">
      <c r="B1908" t="s">
        <v>825</v>
      </c>
      <c r="C1908" t="s">
        <v>17</v>
      </c>
      <c r="D1908" s="32" t="s">
        <v>826</v>
      </c>
      <c r="E1908" s="3">
        <v>0.4</v>
      </c>
      <c r="F1908" s="32"/>
      <c r="G1908" t="s">
        <v>527</v>
      </c>
      <c r="H1908" s="27">
        <v>10.416589999999999</v>
      </c>
      <c r="I1908" t="s">
        <v>528</v>
      </c>
      <c r="J1908" s="28">
        <f t="shared" si="4"/>
        <v>4.1666400000000001</v>
      </c>
      <c r="K1908" s="29"/>
    </row>
    <row r="1909" spans="1:27" ht="28.5" x14ac:dyDescent="0.45">
      <c r="B1909" t="s">
        <v>734</v>
      </c>
      <c r="C1909" t="s">
        <v>113</v>
      </c>
      <c r="D1909" s="32" t="s">
        <v>735</v>
      </c>
      <c r="E1909" s="3">
        <v>1</v>
      </c>
      <c r="F1909" s="32"/>
      <c r="G1909" t="s">
        <v>527</v>
      </c>
      <c r="H1909" s="27">
        <v>24.332830000000001</v>
      </c>
      <c r="I1909" t="s">
        <v>528</v>
      </c>
      <c r="J1909" s="28">
        <f t="shared" si="4"/>
        <v>24.332830000000001</v>
      </c>
      <c r="K1909" s="29"/>
    </row>
    <row r="1910" spans="1:27" ht="28.5" x14ac:dyDescent="0.45">
      <c r="B1910" t="s">
        <v>817</v>
      </c>
      <c r="C1910" t="s">
        <v>113</v>
      </c>
      <c r="D1910" s="32" t="s">
        <v>818</v>
      </c>
      <c r="E1910" s="3">
        <v>2</v>
      </c>
      <c r="F1910" s="32"/>
      <c r="G1910" t="s">
        <v>527</v>
      </c>
      <c r="H1910" s="27">
        <v>8.1925699999999999</v>
      </c>
      <c r="I1910" t="s">
        <v>528</v>
      </c>
      <c r="J1910" s="28">
        <f t="shared" si="4"/>
        <v>16.38514</v>
      </c>
      <c r="K1910" s="29"/>
    </row>
    <row r="1911" spans="1:27" ht="28.5" x14ac:dyDescent="0.45">
      <c r="B1911" t="s">
        <v>821</v>
      </c>
      <c r="C1911" t="s">
        <v>500</v>
      </c>
      <c r="D1911" s="32" t="s">
        <v>822</v>
      </c>
      <c r="E1911" s="3">
        <v>1</v>
      </c>
      <c r="F1911" s="32"/>
      <c r="G1911" t="s">
        <v>527</v>
      </c>
      <c r="H1911" s="27">
        <v>9.4497</v>
      </c>
      <c r="I1911" t="s">
        <v>528</v>
      </c>
      <c r="J1911" s="28">
        <f t="shared" si="4"/>
        <v>9.4497</v>
      </c>
      <c r="K1911" s="29"/>
    </row>
    <row r="1912" spans="1:27" ht="28.5" x14ac:dyDescent="0.45">
      <c r="B1912" t="s">
        <v>586</v>
      </c>
      <c r="C1912" t="s">
        <v>500</v>
      </c>
      <c r="D1912" s="32" t="s">
        <v>587</v>
      </c>
      <c r="E1912" s="3">
        <v>0.24</v>
      </c>
      <c r="F1912" s="32"/>
      <c r="G1912" t="s">
        <v>527</v>
      </c>
      <c r="H1912" s="27">
        <v>13.302670000000001</v>
      </c>
      <c r="I1912" t="s">
        <v>528</v>
      </c>
      <c r="J1912" s="28">
        <f t="shared" si="4"/>
        <v>3.1926399999999999</v>
      </c>
      <c r="K1912" s="29"/>
    </row>
    <row r="1913" spans="1:27" x14ac:dyDescent="0.45">
      <c r="D1913" s="2" t="s">
        <v>1263</v>
      </c>
      <c r="E1913" s="1"/>
      <c r="F1913" s="32"/>
      <c r="H1913" s="29"/>
      <c r="K1913" s="27">
        <f>SUM(J1907:J1912)</f>
        <v>61.484560000000002</v>
      </c>
    </row>
    <row r="1914" spans="1:27" x14ac:dyDescent="0.45">
      <c r="D1914" s="2" t="s">
        <v>543</v>
      </c>
      <c r="E1914" s="1"/>
      <c r="F1914" s="32"/>
      <c r="H1914" s="29"/>
      <c r="K1914" s="31">
        <f>SUM(J1906:J1913)</f>
        <v>61.484560000000002</v>
      </c>
    </row>
    <row r="1915" spans="1:27" x14ac:dyDescent="0.45">
      <c r="D1915" s="2" t="s">
        <v>546</v>
      </c>
      <c r="E1915" s="1"/>
      <c r="F1915" s="32"/>
      <c r="H1915" s="29"/>
      <c r="K1915" s="31">
        <f>SUM(K1914:K1914)</f>
        <v>61.484560000000002</v>
      </c>
    </row>
    <row r="1916" spans="1:27" x14ac:dyDescent="0.45">
      <c r="D1916" s="32"/>
      <c r="E1916" s="32"/>
      <c r="F1916" s="32"/>
    </row>
    <row r="1917" spans="1:27" ht="45" customHeight="1" x14ac:dyDescent="0.45">
      <c r="A1917" s="22" t="s">
        <v>1264</v>
      </c>
      <c r="B1917" s="22">
        <v>408</v>
      </c>
      <c r="C1917" s="23" t="s">
        <v>113</v>
      </c>
      <c r="D1917" s="52" t="s">
        <v>429</v>
      </c>
      <c r="E1917" s="56"/>
      <c r="F1917" s="56"/>
      <c r="G1917" s="23"/>
      <c r="H1917" s="24" t="s">
        <v>521</v>
      </c>
      <c r="I1917" s="54">
        <v>1</v>
      </c>
      <c r="J1917" s="55"/>
      <c r="K1917" s="25">
        <f>ROUND(K1927,2)</f>
        <v>75.16</v>
      </c>
      <c r="L1917" s="23"/>
      <c r="M1917" s="23"/>
      <c r="N1917" s="23"/>
      <c r="O1917" s="23"/>
      <c r="P1917" s="23"/>
      <c r="Q1917" s="23"/>
      <c r="R1917" s="23"/>
      <c r="S1917" s="23"/>
      <c r="T1917" s="23"/>
      <c r="U1917" s="23"/>
      <c r="V1917" s="23"/>
      <c r="W1917" s="23"/>
      <c r="X1917" s="23"/>
      <c r="Y1917" s="23"/>
      <c r="Z1917" s="23"/>
      <c r="AA1917" s="23"/>
    </row>
    <row r="1918" spans="1:27" x14ac:dyDescent="0.45">
      <c r="B1918" s="18" t="s">
        <v>551</v>
      </c>
      <c r="D1918" s="32"/>
      <c r="E1918" s="32"/>
      <c r="F1918" s="32"/>
    </row>
    <row r="1919" spans="1:27" ht="28.5" x14ac:dyDescent="0.45">
      <c r="B1919" t="s">
        <v>813</v>
      </c>
      <c r="C1919" t="s">
        <v>17</v>
      </c>
      <c r="D1919" s="32" t="s">
        <v>814</v>
      </c>
      <c r="E1919" s="3">
        <v>0.4</v>
      </c>
      <c r="F1919" s="32"/>
      <c r="G1919" t="s">
        <v>527</v>
      </c>
      <c r="H1919" s="27">
        <v>9.8940300000000008</v>
      </c>
      <c r="I1919" t="s">
        <v>528</v>
      </c>
      <c r="J1919" s="28">
        <f t="shared" ref="J1919:J1924" si="5">ROUND(E1919* H1919,5)</f>
        <v>3.9576099999999999</v>
      </c>
      <c r="K1919" s="29"/>
    </row>
    <row r="1920" spans="1:27" ht="28.5" x14ac:dyDescent="0.45">
      <c r="B1920" t="s">
        <v>817</v>
      </c>
      <c r="C1920" t="s">
        <v>113</v>
      </c>
      <c r="D1920" s="32" t="s">
        <v>818</v>
      </c>
      <c r="E1920" s="3">
        <v>2</v>
      </c>
      <c r="F1920" s="32"/>
      <c r="G1920" t="s">
        <v>527</v>
      </c>
      <c r="H1920" s="27">
        <v>8.1925699999999999</v>
      </c>
      <c r="I1920" t="s">
        <v>528</v>
      </c>
      <c r="J1920" s="28">
        <f t="shared" si="5"/>
        <v>16.38514</v>
      </c>
      <c r="K1920" s="29"/>
    </row>
    <row r="1921" spans="1:27" ht="28.5" x14ac:dyDescent="0.45">
      <c r="B1921" t="s">
        <v>586</v>
      </c>
      <c r="C1921" t="s">
        <v>500</v>
      </c>
      <c r="D1921" s="32" t="s">
        <v>587</v>
      </c>
      <c r="E1921" s="3">
        <v>0.24</v>
      </c>
      <c r="F1921" s="32"/>
      <c r="G1921" t="s">
        <v>527</v>
      </c>
      <c r="H1921" s="27">
        <v>13.302670000000001</v>
      </c>
      <c r="I1921" t="s">
        <v>528</v>
      </c>
      <c r="J1921" s="28">
        <f t="shared" si="5"/>
        <v>3.1926399999999999</v>
      </c>
      <c r="K1921" s="29"/>
    </row>
    <row r="1922" spans="1:27" ht="28.5" x14ac:dyDescent="0.45">
      <c r="B1922" t="s">
        <v>821</v>
      </c>
      <c r="C1922" t="s">
        <v>500</v>
      </c>
      <c r="D1922" s="32" t="s">
        <v>822</v>
      </c>
      <c r="E1922" s="3">
        <v>1</v>
      </c>
      <c r="F1922" s="32"/>
      <c r="G1922" t="s">
        <v>527</v>
      </c>
      <c r="H1922" s="27">
        <v>9.4497</v>
      </c>
      <c r="I1922" t="s">
        <v>528</v>
      </c>
      <c r="J1922" s="28">
        <f t="shared" si="5"/>
        <v>9.4497</v>
      </c>
      <c r="K1922" s="29"/>
    </row>
    <row r="1923" spans="1:27" ht="57" x14ac:dyDescent="0.45">
      <c r="B1923" t="s">
        <v>740</v>
      </c>
      <c r="C1923" t="s">
        <v>113</v>
      </c>
      <c r="D1923" s="32" t="s">
        <v>741</v>
      </c>
      <c r="E1923" s="3">
        <v>1</v>
      </c>
      <c r="F1923" s="32"/>
      <c r="G1923" t="s">
        <v>527</v>
      </c>
      <c r="H1923" s="27">
        <v>38.006810000000002</v>
      </c>
      <c r="I1923" t="s">
        <v>528</v>
      </c>
      <c r="J1923" s="28">
        <f t="shared" si="5"/>
        <v>38.006810000000002</v>
      </c>
      <c r="K1923" s="29"/>
    </row>
    <row r="1924" spans="1:27" ht="28.5" x14ac:dyDescent="0.45">
      <c r="B1924" t="s">
        <v>825</v>
      </c>
      <c r="C1924" t="s">
        <v>17</v>
      </c>
      <c r="D1924" s="32" t="s">
        <v>826</v>
      </c>
      <c r="E1924" s="3">
        <v>0.4</v>
      </c>
      <c r="F1924" s="32"/>
      <c r="G1924" t="s">
        <v>527</v>
      </c>
      <c r="H1924" s="27">
        <v>10.416589999999999</v>
      </c>
      <c r="I1924" t="s">
        <v>528</v>
      </c>
      <c r="J1924" s="28">
        <f t="shared" si="5"/>
        <v>4.1666400000000001</v>
      </c>
      <c r="K1924" s="29"/>
    </row>
    <row r="1925" spans="1:27" x14ac:dyDescent="0.45">
      <c r="D1925" s="2" t="s">
        <v>1263</v>
      </c>
      <c r="E1925" s="1"/>
      <c r="F1925" s="32"/>
      <c r="H1925" s="29"/>
      <c r="K1925" s="27">
        <f>SUM(J1919:J1924)</f>
        <v>75.158540000000002</v>
      </c>
    </row>
    <row r="1926" spans="1:27" x14ac:dyDescent="0.45">
      <c r="D1926" s="2" t="s">
        <v>543</v>
      </c>
      <c r="E1926" s="1"/>
      <c r="F1926" s="32"/>
      <c r="H1926" s="29"/>
      <c r="K1926" s="31">
        <f>SUM(J1918:J1925)</f>
        <v>75.158540000000002</v>
      </c>
    </row>
    <row r="1927" spans="1:27" x14ac:dyDescent="0.45">
      <c r="D1927" s="2" t="s">
        <v>546</v>
      </c>
      <c r="E1927" s="1"/>
      <c r="F1927" s="32"/>
      <c r="H1927" s="29"/>
      <c r="K1927" s="31">
        <f>SUM(K1926:K1926)</f>
        <v>75.158540000000002</v>
      </c>
    </row>
    <row r="1928" spans="1:27" x14ac:dyDescent="0.45">
      <c r="D1928" s="32"/>
      <c r="E1928" s="32"/>
      <c r="F1928" s="32"/>
    </row>
    <row r="1929" spans="1:27" ht="45" customHeight="1" x14ac:dyDescent="0.45">
      <c r="A1929" s="22" t="s">
        <v>1265</v>
      </c>
      <c r="B1929" s="22">
        <v>409</v>
      </c>
      <c r="C1929" s="23" t="s">
        <v>319</v>
      </c>
      <c r="D1929" s="52" t="s">
        <v>430</v>
      </c>
      <c r="E1929" s="56"/>
      <c r="F1929" s="56"/>
      <c r="G1929" s="23"/>
      <c r="H1929" s="24" t="s">
        <v>521</v>
      </c>
      <c r="I1929" s="54">
        <v>1</v>
      </c>
      <c r="J1929" s="55"/>
      <c r="K1929" s="25">
        <f>ROUND(K1939,2)</f>
        <v>50.43</v>
      </c>
      <c r="L1929" s="23"/>
      <c r="M1929" s="23"/>
      <c r="N1929" s="23"/>
      <c r="O1929" s="23"/>
      <c r="P1929" s="23"/>
      <c r="Q1929" s="23"/>
      <c r="R1929" s="23"/>
      <c r="S1929" s="23"/>
      <c r="T1929" s="23"/>
      <c r="U1929" s="23"/>
      <c r="V1929" s="23"/>
      <c r="W1929" s="23"/>
      <c r="X1929" s="23"/>
      <c r="Y1929" s="23"/>
      <c r="Z1929" s="23"/>
      <c r="AA1929" s="23"/>
    </row>
    <row r="1930" spans="1:27" x14ac:dyDescent="0.45">
      <c r="B1930" s="18" t="s">
        <v>522</v>
      </c>
      <c r="D1930" s="32"/>
      <c r="E1930" s="32"/>
      <c r="F1930" s="32"/>
    </row>
    <row r="1931" spans="1:27" x14ac:dyDescent="0.45">
      <c r="B1931" t="s">
        <v>683</v>
      </c>
      <c r="C1931" t="s">
        <v>524</v>
      </c>
      <c r="D1931" s="32" t="s">
        <v>684</v>
      </c>
      <c r="E1931" s="3">
        <v>0.5</v>
      </c>
      <c r="F1931" s="32" t="s">
        <v>526</v>
      </c>
      <c r="G1931" t="s">
        <v>527</v>
      </c>
      <c r="H1931" s="27">
        <v>22.33</v>
      </c>
      <c r="I1931" t="s">
        <v>528</v>
      </c>
      <c r="J1931" s="28">
        <f>ROUND(E1931/I1929* H1931,5)</f>
        <v>11.164999999999999</v>
      </c>
      <c r="K1931" s="29"/>
    </row>
    <row r="1932" spans="1:27" x14ac:dyDescent="0.45">
      <c r="B1932" t="s">
        <v>588</v>
      </c>
      <c r="C1932" t="s">
        <v>524</v>
      </c>
      <c r="D1932" s="32" t="s">
        <v>589</v>
      </c>
      <c r="E1932" s="3">
        <v>0.25</v>
      </c>
      <c r="F1932" s="32" t="s">
        <v>526</v>
      </c>
      <c r="G1932" t="s">
        <v>527</v>
      </c>
      <c r="H1932" s="27">
        <v>18.64</v>
      </c>
      <c r="I1932" t="s">
        <v>528</v>
      </c>
      <c r="J1932" s="28">
        <f>ROUND(E1932/I1929* H1932,5)</f>
        <v>4.66</v>
      </c>
      <c r="K1932" s="29"/>
    </row>
    <row r="1933" spans="1:27" x14ac:dyDescent="0.45">
      <c r="D1933" s="2" t="s">
        <v>529</v>
      </c>
      <c r="E1933" s="1"/>
      <c r="F1933" s="32"/>
      <c r="H1933" s="29"/>
      <c r="K1933" s="27">
        <f>SUM(J1931:J1932)</f>
        <v>15.824999999999999</v>
      </c>
    </row>
    <row r="1934" spans="1:27" x14ac:dyDescent="0.45">
      <c r="B1934" s="18" t="s">
        <v>534</v>
      </c>
      <c r="D1934" s="32"/>
      <c r="E1934" s="1"/>
      <c r="F1934" s="32"/>
      <c r="H1934" s="29"/>
      <c r="K1934" s="29"/>
    </row>
    <row r="1935" spans="1:27" ht="28.5" x14ac:dyDescent="0.45">
      <c r="B1935" t="s">
        <v>1266</v>
      </c>
      <c r="C1935" t="s">
        <v>28</v>
      </c>
      <c r="D1935" s="32" t="s">
        <v>1267</v>
      </c>
      <c r="E1935" s="3">
        <v>4</v>
      </c>
      <c r="F1935" s="32"/>
      <c r="G1935" t="s">
        <v>527</v>
      </c>
      <c r="H1935" s="27">
        <v>0.19</v>
      </c>
      <c r="I1935" t="s">
        <v>528</v>
      </c>
      <c r="J1935" s="28">
        <f>ROUND(E1935* H1935,5)</f>
        <v>0.76</v>
      </c>
      <c r="K1935" s="29"/>
    </row>
    <row r="1936" spans="1:27" ht="28.5" x14ac:dyDescent="0.45">
      <c r="B1936" t="s">
        <v>1268</v>
      </c>
      <c r="C1936" t="s">
        <v>28</v>
      </c>
      <c r="D1936" s="32" t="s">
        <v>1269</v>
      </c>
      <c r="E1936" s="3">
        <v>1</v>
      </c>
      <c r="F1936" s="32"/>
      <c r="G1936" t="s">
        <v>527</v>
      </c>
      <c r="H1936" s="27">
        <v>33.840000000000003</v>
      </c>
      <c r="I1936" t="s">
        <v>528</v>
      </c>
      <c r="J1936" s="28">
        <f>ROUND(E1936* H1936,5)</f>
        <v>33.840000000000003</v>
      </c>
      <c r="K1936" s="29"/>
    </row>
    <row r="1937" spans="1:27" x14ac:dyDescent="0.45">
      <c r="D1937" s="2" t="s">
        <v>542</v>
      </c>
      <c r="E1937" s="1"/>
      <c r="F1937" s="32"/>
      <c r="H1937" s="29"/>
      <c r="K1937" s="27">
        <f>SUM(J1935:J1936)</f>
        <v>34.6</v>
      </c>
    </row>
    <row r="1938" spans="1:27" x14ac:dyDescent="0.45">
      <c r="D1938" s="2" t="s">
        <v>543</v>
      </c>
      <c r="E1938" s="1"/>
      <c r="F1938" s="32"/>
      <c r="H1938" s="29"/>
      <c r="K1938" s="31">
        <f>SUM(J1930:J1937)</f>
        <v>50.425000000000004</v>
      </c>
    </row>
    <row r="1939" spans="1:27" x14ac:dyDescent="0.45">
      <c r="D1939" s="2" t="s">
        <v>546</v>
      </c>
      <c r="E1939" s="1"/>
      <c r="F1939" s="32"/>
      <c r="H1939" s="29"/>
      <c r="K1939" s="31">
        <f>SUM(K1938:K1938)</f>
        <v>50.425000000000004</v>
      </c>
    </row>
    <row r="1940" spans="1:27" x14ac:dyDescent="0.45">
      <c r="D1940" s="32"/>
      <c r="E1940" s="32"/>
      <c r="F1940" s="32"/>
    </row>
    <row r="1941" spans="1:27" ht="45" customHeight="1" x14ac:dyDescent="0.45">
      <c r="A1941" s="22" t="s">
        <v>1270</v>
      </c>
      <c r="B1941" s="22">
        <v>501</v>
      </c>
      <c r="C1941" s="23" t="s">
        <v>443</v>
      </c>
      <c r="D1941" s="52" t="s">
        <v>444</v>
      </c>
      <c r="E1941" s="56"/>
      <c r="F1941" s="56"/>
      <c r="G1941" s="23"/>
      <c r="H1941" s="24" t="s">
        <v>521</v>
      </c>
      <c r="I1941" s="54">
        <v>1</v>
      </c>
      <c r="J1941" s="55"/>
      <c r="K1941" s="25">
        <f>ROUND(K1947,2)</f>
        <v>141.15</v>
      </c>
      <c r="L1941" s="23"/>
      <c r="M1941" s="23"/>
      <c r="N1941" s="23"/>
      <c r="O1941" s="23"/>
      <c r="P1941" s="23"/>
      <c r="Q1941" s="23"/>
      <c r="R1941" s="23"/>
      <c r="S1941" s="23"/>
      <c r="T1941" s="23"/>
      <c r="U1941" s="23"/>
      <c r="V1941" s="23"/>
      <c r="W1941" s="23"/>
      <c r="X1941" s="23"/>
      <c r="Y1941" s="23"/>
      <c r="Z1941" s="23"/>
      <c r="AA1941" s="23"/>
    </row>
    <row r="1942" spans="1:27" x14ac:dyDescent="0.45">
      <c r="B1942" s="18" t="s">
        <v>522</v>
      </c>
      <c r="D1942" s="32"/>
      <c r="E1942" s="32"/>
      <c r="F1942" s="32"/>
    </row>
    <row r="1943" spans="1:27" x14ac:dyDescent="0.45">
      <c r="B1943" t="s">
        <v>675</v>
      </c>
      <c r="C1943" t="s">
        <v>524</v>
      </c>
      <c r="D1943" s="32" t="s">
        <v>676</v>
      </c>
      <c r="E1943" s="3">
        <v>3</v>
      </c>
      <c r="F1943" s="32" t="s">
        <v>526</v>
      </c>
      <c r="G1943" t="s">
        <v>527</v>
      </c>
      <c r="H1943" s="27">
        <v>21.75</v>
      </c>
      <c r="I1943" t="s">
        <v>528</v>
      </c>
      <c r="J1943" s="28">
        <f>ROUND(E1943/I1941* H1943,5)</f>
        <v>65.25</v>
      </c>
      <c r="K1943" s="29"/>
    </row>
    <row r="1944" spans="1:27" x14ac:dyDescent="0.45">
      <c r="B1944" t="s">
        <v>673</v>
      </c>
      <c r="C1944" t="s">
        <v>524</v>
      </c>
      <c r="D1944" s="32" t="s">
        <v>674</v>
      </c>
      <c r="E1944" s="3">
        <v>3</v>
      </c>
      <c r="F1944" s="32" t="s">
        <v>526</v>
      </c>
      <c r="G1944" t="s">
        <v>527</v>
      </c>
      <c r="H1944" s="27">
        <v>25.3</v>
      </c>
      <c r="I1944" t="s">
        <v>528</v>
      </c>
      <c r="J1944" s="28">
        <f>ROUND(E1944/I1941* H1944,5)</f>
        <v>75.900000000000006</v>
      </c>
      <c r="K1944" s="29"/>
    </row>
    <row r="1945" spans="1:27" x14ac:dyDescent="0.45">
      <c r="D1945" s="2" t="s">
        <v>529</v>
      </c>
      <c r="E1945" s="1"/>
      <c r="F1945" s="32"/>
      <c r="H1945" s="29"/>
      <c r="K1945" s="27">
        <f>SUM(J1943:J1944)</f>
        <v>141.15</v>
      </c>
    </row>
    <row r="1946" spans="1:27" x14ac:dyDescent="0.45">
      <c r="D1946" s="2" t="s">
        <v>543</v>
      </c>
      <c r="E1946" s="1"/>
      <c r="F1946" s="32"/>
      <c r="H1946" s="29"/>
      <c r="K1946" s="31">
        <f>SUM(J1942:J1945)</f>
        <v>141.15</v>
      </c>
    </row>
    <row r="1947" spans="1:27" x14ac:dyDescent="0.45">
      <c r="D1947" s="2" t="s">
        <v>546</v>
      </c>
      <c r="E1947" s="1"/>
      <c r="F1947" s="32"/>
      <c r="H1947" s="29"/>
      <c r="K1947" s="31">
        <f>SUM(K1946:K1946)</f>
        <v>141.15</v>
      </c>
    </row>
    <row r="1948" spans="1:27" x14ac:dyDescent="0.45">
      <c r="D1948" s="32"/>
      <c r="E1948" s="32"/>
      <c r="F1948" s="32"/>
    </row>
    <row r="1949" spans="1:27" ht="45" customHeight="1" x14ac:dyDescent="0.45">
      <c r="A1949" s="22" t="s">
        <v>1271</v>
      </c>
      <c r="B1949" s="22">
        <v>502</v>
      </c>
      <c r="C1949" s="23" t="s">
        <v>443</v>
      </c>
      <c r="D1949" s="52" t="s">
        <v>445</v>
      </c>
      <c r="E1949" s="56"/>
      <c r="F1949" s="56"/>
      <c r="G1949" s="23"/>
      <c r="H1949" s="24" t="s">
        <v>521</v>
      </c>
      <c r="I1949" s="54">
        <v>1</v>
      </c>
      <c r="J1949" s="55"/>
      <c r="K1949" s="25">
        <f>ROUND(K1958,2)</f>
        <v>59.26</v>
      </c>
      <c r="L1949" s="23"/>
      <c r="M1949" s="23"/>
      <c r="N1949" s="23"/>
      <c r="O1949" s="23"/>
      <c r="P1949" s="23"/>
      <c r="Q1949" s="23"/>
      <c r="R1949" s="23"/>
      <c r="S1949" s="23"/>
      <c r="T1949" s="23"/>
      <c r="U1949" s="23"/>
      <c r="V1949" s="23"/>
      <c r="W1949" s="23"/>
      <c r="X1949" s="23"/>
      <c r="Y1949" s="23"/>
      <c r="Z1949" s="23"/>
      <c r="AA1949" s="23"/>
    </row>
    <row r="1950" spans="1:27" x14ac:dyDescent="0.45">
      <c r="B1950" s="18" t="s">
        <v>522</v>
      </c>
      <c r="D1950" s="32"/>
      <c r="E1950" s="32"/>
      <c r="F1950" s="32"/>
    </row>
    <row r="1951" spans="1:27" x14ac:dyDescent="0.45">
      <c r="B1951" t="s">
        <v>675</v>
      </c>
      <c r="C1951" t="s">
        <v>524</v>
      </c>
      <c r="D1951" s="32" t="s">
        <v>676</v>
      </c>
      <c r="E1951" s="3">
        <v>0.3</v>
      </c>
      <c r="F1951" s="32" t="s">
        <v>526</v>
      </c>
      <c r="G1951" t="s">
        <v>527</v>
      </c>
      <c r="H1951" s="27">
        <v>21.75</v>
      </c>
      <c r="I1951" t="s">
        <v>528</v>
      </c>
      <c r="J1951" s="28">
        <f>ROUND(E1951/I1949* H1951,5)</f>
        <v>6.5250000000000004</v>
      </c>
      <c r="K1951" s="29"/>
    </row>
    <row r="1952" spans="1:27" x14ac:dyDescent="0.45">
      <c r="B1952" t="s">
        <v>673</v>
      </c>
      <c r="C1952" t="s">
        <v>524</v>
      </c>
      <c r="D1952" s="32" t="s">
        <v>674</v>
      </c>
      <c r="E1952" s="3">
        <v>0.3</v>
      </c>
      <c r="F1952" s="32" t="s">
        <v>526</v>
      </c>
      <c r="G1952" t="s">
        <v>527</v>
      </c>
      <c r="H1952" s="27">
        <v>25.3</v>
      </c>
      <c r="I1952" t="s">
        <v>528</v>
      </c>
      <c r="J1952" s="28">
        <f>ROUND(E1952/I1949* H1952,5)</f>
        <v>7.59</v>
      </c>
      <c r="K1952" s="29"/>
    </row>
    <row r="1953" spans="1:27" x14ac:dyDescent="0.45">
      <c r="D1953" s="2" t="s">
        <v>529</v>
      </c>
      <c r="E1953" s="1"/>
      <c r="F1953" s="32"/>
      <c r="H1953" s="29"/>
      <c r="K1953" s="27">
        <f>SUM(J1951:J1952)</f>
        <v>14.115</v>
      </c>
    </row>
    <row r="1954" spans="1:27" x14ac:dyDescent="0.45">
      <c r="B1954" s="18" t="s">
        <v>534</v>
      </c>
      <c r="D1954" s="32"/>
      <c r="E1954" s="1"/>
      <c r="F1954" s="32"/>
      <c r="H1954" s="29"/>
      <c r="K1954" s="29"/>
    </row>
    <row r="1955" spans="1:27" x14ac:dyDescent="0.45">
      <c r="B1955" t="s">
        <v>1272</v>
      </c>
      <c r="C1955" t="s">
        <v>28</v>
      </c>
      <c r="D1955" s="32" t="s">
        <v>1273</v>
      </c>
      <c r="E1955" s="3">
        <v>1</v>
      </c>
      <c r="F1955" s="32"/>
      <c r="G1955" t="s">
        <v>527</v>
      </c>
      <c r="H1955" s="27">
        <v>45.14</v>
      </c>
      <c r="I1955" t="s">
        <v>528</v>
      </c>
      <c r="J1955" s="28">
        <f>ROUND(E1955* H1955,5)</f>
        <v>45.14</v>
      </c>
      <c r="K1955" s="29"/>
    </row>
    <row r="1956" spans="1:27" x14ac:dyDescent="0.45">
      <c r="D1956" s="2" t="s">
        <v>542</v>
      </c>
      <c r="E1956" s="1"/>
      <c r="F1956" s="32"/>
      <c r="H1956" s="29"/>
      <c r="K1956" s="27">
        <f>SUM(J1955:J1955)</f>
        <v>45.14</v>
      </c>
    </row>
    <row r="1957" spans="1:27" x14ac:dyDescent="0.45">
      <c r="D1957" s="2" t="s">
        <v>543</v>
      </c>
      <c r="E1957" s="1"/>
      <c r="F1957" s="32"/>
      <c r="H1957" s="29"/>
      <c r="K1957" s="31">
        <f>SUM(J1950:J1956)</f>
        <v>59.255000000000003</v>
      </c>
    </row>
    <row r="1958" spans="1:27" x14ac:dyDescent="0.45">
      <c r="D1958" s="2" t="s">
        <v>546</v>
      </c>
      <c r="E1958" s="1"/>
      <c r="F1958" s="32"/>
      <c r="H1958" s="29"/>
      <c r="K1958" s="31">
        <f>SUM(K1957:K1957)</f>
        <v>59.255000000000003</v>
      </c>
    </row>
    <row r="1959" spans="1:27" x14ac:dyDescent="0.45">
      <c r="D1959" s="32"/>
      <c r="E1959" s="32"/>
      <c r="F1959" s="32"/>
    </row>
    <row r="1960" spans="1:27" ht="45" customHeight="1" x14ac:dyDescent="0.45">
      <c r="A1960" s="22" t="s">
        <v>1274</v>
      </c>
      <c r="B1960" s="22">
        <v>503</v>
      </c>
      <c r="C1960" s="23" t="s">
        <v>443</v>
      </c>
      <c r="D1960" s="52" t="s">
        <v>445</v>
      </c>
      <c r="E1960" s="56"/>
      <c r="F1960" s="56"/>
      <c r="G1960" s="23"/>
      <c r="H1960" s="24" t="s">
        <v>521</v>
      </c>
      <c r="I1960" s="54">
        <v>1</v>
      </c>
      <c r="J1960" s="55"/>
      <c r="K1960" s="25">
        <f>ROUND(K1969,2)</f>
        <v>52.32</v>
      </c>
      <c r="L1960" s="23"/>
      <c r="M1960" s="23"/>
      <c r="N1960" s="23"/>
      <c r="O1960" s="23"/>
      <c r="P1960" s="23"/>
      <c r="Q1960" s="23"/>
      <c r="R1960" s="23"/>
      <c r="S1960" s="23"/>
      <c r="T1960" s="23"/>
      <c r="U1960" s="23"/>
      <c r="V1960" s="23"/>
      <c r="W1960" s="23"/>
      <c r="X1960" s="23"/>
      <c r="Y1960" s="23"/>
      <c r="Z1960" s="23"/>
      <c r="AA1960" s="23"/>
    </row>
    <row r="1961" spans="1:27" x14ac:dyDescent="0.45">
      <c r="B1961" s="18" t="s">
        <v>522</v>
      </c>
      <c r="D1961" s="32"/>
      <c r="E1961" s="32"/>
      <c r="F1961" s="32"/>
    </row>
    <row r="1962" spans="1:27" x14ac:dyDescent="0.45">
      <c r="B1962" t="s">
        <v>675</v>
      </c>
      <c r="C1962" t="s">
        <v>524</v>
      </c>
      <c r="D1962" s="32" t="s">
        <v>676</v>
      </c>
      <c r="E1962" s="3">
        <v>0.3</v>
      </c>
      <c r="F1962" s="32" t="s">
        <v>526</v>
      </c>
      <c r="G1962" t="s">
        <v>527</v>
      </c>
      <c r="H1962" s="27">
        <v>21.75</v>
      </c>
      <c r="I1962" t="s">
        <v>528</v>
      </c>
      <c r="J1962" s="28">
        <f>ROUND(E1962/I1960* H1962,5)</f>
        <v>6.5250000000000004</v>
      </c>
      <c r="K1962" s="29"/>
    </row>
    <row r="1963" spans="1:27" x14ac:dyDescent="0.45">
      <c r="B1963" t="s">
        <v>673</v>
      </c>
      <c r="C1963" t="s">
        <v>524</v>
      </c>
      <c r="D1963" s="32" t="s">
        <v>674</v>
      </c>
      <c r="E1963" s="3">
        <v>0.3</v>
      </c>
      <c r="F1963" s="32" t="s">
        <v>526</v>
      </c>
      <c r="G1963" t="s">
        <v>527</v>
      </c>
      <c r="H1963" s="27">
        <v>25.3</v>
      </c>
      <c r="I1963" t="s">
        <v>528</v>
      </c>
      <c r="J1963" s="28">
        <f>ROUND(E1963/I1960* H1963,5)</f>
        <v>7.59</v>
      </c>
      <c r="K1963" s="29"/>
    </row>
    <row r="1964" spans="1:27" x14ac:dyDescent="0.45">
      <c r="D1964" s="2" t="s">
        <v>529</v>
      </c>
      <c r="E1964" s="1"/>
      <c r="F1964" s="32"/>
      <c r="H1964" s="29"/>
      <c r="K1964" s="27">
        <f>SUM(J1962:J1963)</f>
        <v>14.115</v>
      </c>
    </row>
    <row r="1965" spans="1:27" x14ac:dyDescent="0.45">
      <c r="B1965" s="18" t="s">
        <v>534</v>
      </c>
      <c r="D1965" s="32"/>
      <c r="E1965" s="1"/>
      <c r="F1965" s="32"/>
      <c r="H1965" s="29"/>
      <c r="K1965" s="29"/>
    </row>
    <row r="1966" spans="1:27" x14ac:dyDescent="0.45">
      <c r="B1966" t="s">
        <v>1275</v>
      </c>
      <c r="C1966" t="s">
        <v>28</v>
      </c>
      <c r="D1966" s="32" t="s">
        <v>1276</v>
      </c>
      <c r="E1966" s="3">
        <v>1</v>
      </c>
      <c r="F1966" s="32"/>
      <c r="G1966" t="s">
        <v>527</v>
      </c>
      <c r="H1966" s="27">
        <v>38.200000000000003</v>
      </c>
      <c r="I1966" t="s">
        <v>528</v>
      </c>
      <c r="J1966" s="28">
        <f>ROUND(E1966* H1966,5)</f>
        <v>38.200000000000003</v>
      </c>
      <c r="K1966" s="29"/>
    </row>
    <row r="1967" spans="1:27" x14ac:dyDescent="0.45">
      <c r="D1967" s="2" t="s">
        <v>542</v>
      </c>
      <c r="E1967" s="1"/>
      <c r="F1967" s="32"/>
      <c r="H1967" s="29"/>
      <c r="K1967" s="27">
        <f>SUM(J1966:J1966)</f>
        <v>38.200000000000003</v>
      </c>
    </row>
    <row r="1968" spans="1:27" x14ac:dyDescent="0.45">
      <c r="D1968" s="2" t="s">
        <v>543</v>
      </c>
      <c r="E1968" s="1"/>
      <c r="F1968" s="32"/>
      <c r="H1968" s="29"/>
      <c r="K1968" s="31">
        <f>SUM(J1961:J1967)</f>
        <v>52.315000000000005</v>
      </c>
    </row>
    <row r="1969" spans="1:27" x14ac:dyDescent="0.45">
      <c r="D1969" s="2" t="s">
        <v>546</v>
      </c>
      <c r="E1969" s="1"/>
      <c r="F1969" s="32"/>
      <c r="H1969" s="29"/>
      <c r="K1969" s="31">
        <f>SUM(K1968:K1968)</f>
        <v>52.315000000000005</v>
      </c>
    </row>
    <row r="1970" spans="1:27" x14ac:dyDescent="0.45">
      <c r="D1970" s="32"/>
      <c r="E1970" s="32"/>
      <c r="F1970" s="32"/>
    </row>
    <row r="1971" spans="1:27" ht="45" customHeight="1" x14ac:dyDescent="0.45">
      <c r="A1971" s="22" t="s">
        <v>1277</v>
      </c>
      <c r="B1971" s="22">
        <v>504</v>
      </c>
      <c r="C1971" s="23" t="s">
        <v>113</v>
      </c>
      <c r="D1971" s="52" t="s">
        <v>446</v>
      </c>
      <c r="E1971" s="56"/>
      <c r="F1971" s="56"/>
      <c r="G1971" s="23"/>
      <c r="H1971" s="24" t="s">
        <v>521</v>
      </c>
      <c r="I1971" s="54">
        <v>1</v>
      </c>
      <c r="J1971" s="55"/>
      <c r="K1971" s="25">
        <f>ROUND(K1983,2)</f>
        <v>8.0500000000000007</v>
      </c>
      <c r="L1971" s="23"/>
      <c r="M1971" s="23"/>
      <c r="N1971" s="23"/>
      <c r="O1971" s="23"/>
      <c r="P1971" s="23"/>
      <c r="Q1971" s="23"/>
      <c r="R1971" s="23"/>
      <c r="S1971" s="23"/>
      <c r="T1971" s="23"/>
      <c r="U1971" s="23"/>
      <c r="V1971" s="23"/>
      <c r="W1971" s="23"/>
      <c r="X1971" s="23"/>
      <c r="Y1971" s="23"/>
      <c r="Z1971" s="23"/>
      <c r="AA1971" s="23"/>
    </row>
    <row r="1972" spans="1:27" x14ac:dyDescent="0.45">
      <c r="B1972" s="18" t="s">
        <v>522</v>
      </c>
      <c r="D1972" s="32"/>
      <c r="E1972" s="32"/>
      <c r="F1972" s="32"/>
    </row>
    <row r="1973" spans="1:27" x14ac:dyDescent="0.45">
      <c r="B1973" t="s">
        <v>673</v>
      </c>
      <c r="C1973" t="s">
        <v>524</v>
      </c>
      <c r="D1973" s="32" t="s">
        <v>674</v>
      </c>
      <c r="E1973" s="3">
        <v>0.12</v>
      </c>
      <c r="F1973" s="32" t="s">
        <v>526</v>
      </c>
      <c r="G1973" t="s">
        <v>527</v>
      </c>
      <c r="H1973" s="27">
        <v>25.3</v>
      </c>
      <c r="I1973" t="s">
        <v>528</v>
      </c>
      <c r="J1973" s="28">
        <f>ROUND(E1973/I1971* H1973,5)</f>
        <v>3.036</v>
      </c>
      <c r="K1973" s="29"/>
    </row>
    <row r="1974" spans="1:27" x14ac:dyDescent="0.45">
      <c r="B1974" t="s">
        <v>675</v>
      </c>
      <c r="C1974" t="s">
        <v>524</v>
      </c>
      <c r="D1974" s="32" t="s">
        <v>676</v>
      </c>
      <c r="E1974" s="3">
        <v>0.12</v>
      </c>
      <c r="F1974" s="32" t="s">
        <v>526</v>
      </c>
      <c r="G1974" t="s">
        <v>527</v>
      </c>
      <c r="H1974" s="27">
        <v>21.75</v>
      </c>
      <c r="I1974" t="s">
        <v>528</v>
      </c>
      <c r="J1974" s="28">
        <f>ROUND(E1974/I1971* H1974,5)</f>
        <v>2.61</v>
      </c>
      <c r="K1974" s="29"/>
    </row>
    <row r="1975" spans="1:27" x14ac:dyDescent="0.45">
      <c r="D1975" s="2" t="s">
        <v>529</v>
      </c>
      <c r="E1975" s="1"/>
      <c r="F1975" s="32"/>
      <c r="H1975" s="29"/>
      <c r="K1975" s="27">
        <f>SUM(J1973:J1974)</f>
        <v>5.6459999999999999</v>
      </c>
    </row>
    <row r="1976" spans="1:27" x14ac:dyDescent="0.45">
      <c r="B1976" s="18" t="s">
        <v>534</v>
      </c>
      <c r="D1976" s="32"/>
      <c r="E1976" s="1"/>
      <c r="F1976" s="32"/>
      <c r="H1976" s="29"/>
      <c r="K1976" s="29"/>
    </row>
    <row r="1977" spans="1:27" ht="28.5" x14ac:dyDescent="0.45">
      <c r="B1977" t="s">
        <v>1278</v>
      </c>
      <c r="C1977" t="s">
        <v>28</v>
      </c>
      <c r="D1977" s="32" t="s">
        <v>1279</v>
      </c>
      <c r="E1977" s="3">
        <v>1</v>
      </c>
      <c r="F1977" s="32"/>
      <c r="G1977" t="s">
        <v>527</v>
      </c>
      <c r="H1977" s="27">
        <v>0.11</v>
      </c>
      <c r="I1977" t="s">
        <v>528</v>
      </c>
      <c r="J1977" s="28">
        <f>ROUND(E1977* H1977,5)</f>
        <v>0.11</v>
      </c>
      <c r="K1977" s="29"/>
    </row>
    <row r="1978" spans="1:27" x14ac:dyDescent="0.45">
      <c r="B1978" t="s">
        <v>1280</v>
      </c>
      <c r="C1978" t="s">
        <v>28</v>
      </c>
      <c r="D1978" s="32" t="s">
        <v>1281</v>
      </c>
      <c r="E1978" s="3">
        <v>0.3</v>
      </c>
      <c r="F1978" s="32"/>
      <c r="G1978" t="s">
        <v>527</v>
      </c>
      <c r="H1978" s="27">
        <v>0.79</v>
      </c>
      <c r="I1978" t="s">
        <v>528</v>
      </c>
      <c r="J1978" s="28">
        <f>ROUND(E1978* H1978,5)</f>
        <v>0.23699999999999999</v>
      </c>
      <c r="K1978" s="29"/>
    </row>
    <row r="1979" spans="1:27" ht="28.5" x14ac:dyDescent="0.45">
      <c r="B1979" t="s">
        <v>1282</v>
      </c>
      <c r="C1979" t="s">
        <v>113</v>
      </c>
      <c r="D1979" s="32" t="s">
        <v>1283</v>
      </c>
      <c r="E1979" s="3">
        <v>1.02</v>
      </c>
      <c r="F1979" s="32"/>
      <c r="G1979" t="s">
        <v>527</v>
      </c>
      <c r="H1979" s="27">
        <v>1.92</v>
      </c>
      <c r="I1979" t="s">
        <v>528</v>
      </c>
      <c r="J1979" s="28">
        <f>ROUND(E1979* H1979,5)</f>
        <v>1.9583999999999999</v>
      </c>
      <c r="K1979" s="29"/>
    </row>
    <row r="1980" spans="1:27" x14ac:dyDescent="0.45">
      <c r="B1980" t="s">
        <v>1284</v>
      </c>
      <c r="C1980" t="s">
        <v>28</v>
      </c>
      <c r="D1980" s="32" t="s">
        <v>1285</v>
      </c>
      <c r="E1980" s="3">
        <v>0.5</v>
      </c>
      <c r="F1980" s="32"/>
      <c r="G1980" t="s">
        <v>527</v>
      </c>
      <c r="H1980" s="27">
        <v>0.19</v>
      </c>
      <c r="I1980" t="s">
        <v>528</v>
      </c>
      <c r="J1980" s="28">
        <f>ROUND(E1980* H1980,5)</f>
        <v>9.5000000000000001E-2</v>
      </c>
      <c r="K1980" s="29"/>
    </row>
    <row r="1981" spans="1:27" x14ac:dyDescent="0.45">
      <c r="D1981" s="2" t="s">
        <v>542</v>
      </c>
      <c r="E1981" s="1"/>
      <c r="F1981" s="32"/>
      <c r="H1981" s="29"/>
      <c r="K1981" s="27">
        <f>SUM(J1977:J1980)</f>
        <v>2.4003999999999999</v>
      </c>
    </row>
    <row r="1982" spans="1:27" x14ac:dyDescent="0.45">
      <c r="D1982" s="2" t="s">
        <v>543</v>
      </c>
      <c r="E1982" s="1"/>
      <c r="F1982" s="32"/>
      <c r="H1982" s="29"/>
      <c r="K1982" s="31">
        <f>SUM(J1972:J1981)</f>
        <v>8.0464000000000002</v>
      </c>
    </row>
    <row r="1983" spans="1:27" x14ac:dyDescent="0.45">
      <c r="D1983" s="2" t="s">
        <v>546</v>
      </c>
      <c r="E1983" s="1"/>
      <c r="F1983" s="32"/>
      <c r="H1983" s="29"/>
      <c r="K1983" s="31">
        <f>SUM(K1982:K1982)</f>
        <v>8.0464000000000002</v>
      </c>
    </row>
    <row r="1984" spans="1:27" x14ac:dyDescent="0.45">
      <c r="D1984" s="32"/>
      <c r="E1984" s="32"/>
      <c r="F1984" s="32"/>
    </row>
    <row r="1985" spans="1:27" ht="45" customHeight="1" x14ac:dyDescent="0.45">
      <c r="A1985" s="22" t="s">
        <v>1286</v>
      </c>
      <c r="B1985" s="22">
        <v>505</v>
      </c>
      <c r="C1985" s="23" t="s">
        <v>113</v>
      </c>
      <c r="D1985" s="52" t="s">
        <v>446</v>
      </c>
      <c r="E1985" s="56"/>
      <c r="F1985" s="56"/>
      <c r="G1985" s="23"/>
      <c r="H1985" s="24" t="s">
        <v>521</v>
      </c>
      <c r="I1985" s="54">
        <v>1</v>
      </c>
      <c r="J1985" s="55"/>
      <c r="K1985" s="25">
        <f>ROUND(K1997,2)</f>
        <v>9.4600000000000009</v>
      </c>
      <c r="L1985" s="23"/>
      <c r="M1985" s="23"/>
      <c r="N1985" s="23"/>
      <c r="O1985" s="23"/>
      <c r="P1985" s="23"/>
      <c r="Q1985" s="23"/>
      <c r="R1985" s="23"/>
      <c r="S1985" s="23"/>
      <c r="T1985" s="23"/>
      <c r="U1985" s="23"/>
      <c r="V1985" s="23"/>
      <c r="W1985" s="23"/>
      <c r="X1985" s="23"/>
      <c r="Y1985" s="23"/>
      <c r="Z1985" s="23"/>
      <c r="AA1985" s="23"/>
    </row>
    <row r="1986" spans="1:27" x14ac:dyDescent="0.45">
      <c r="B1986" s="18" t="s">
        <v>522</v>
      </c>
      <c r="D1986" s="32"/>
      <c r="E1986" s="32"/>
      <c r="F1986" s="32"/>
    </row>
    <row r="1987" spans="1:27" x14ac:dyDescent="0.45">
      <c r="B1987" t="s">
        <v>673</v>
      </c>
      <c r="C1987" t="s">
        <v>524</v>
      </c>
      <c r="D1987" s="32" t="s">
        <v>674</v>
      </c>
      <c r="E1987" s="3">
        <v>0.14000000000000001</v>
      </c>
      <c r="F1987" s="32" t="s">
        <v>526</v>
      </c>
      <c r="G1987" t="s">
        <v>527</v>
      </c>
      <c r="H1987" s="27">
        <v>25.3</v>
      </c>
      <c r="I1987" t="s">
        <v>528</v>
      </c>
      <c r="J1987" s="28">
        <f>ROUND(E1987/I1985* H1987,5)</f>
        <v>3.5419999999999998</v>
      </c>
      <c r="K1987" s="29"/>
    </row>
    <row r="1988" spans="1:27" x14ac:dyDescent="0.45">
      <c r="B1988" t="s">
        <v>675</v>
      </c>
      <c r="C1988" t="s">
        <v>524</v>
      </c>
      <c r="D1988" s="32" t="s">
        <v>676</v>
      </c>
      <c r="E1988" s="3">
        <v>0.14000000000000001</v>
      </c>
      <c r="F1988" s="32" t="s">
        <v>526</v>
      </c>
      <c r="G1988" t="s">
        <v>527</v>
      </c>
      <c r="H1988" s="27">
        <v>21.75</v>
      </c>
      <c r="I1988" t="s">
        <v>528</v>
      </c>
      <c r="J1988" s="28">
        <f>ROUND(E1988/I1985* H1988,5)</f>
        <v>3.0449999999999999</v>
      </c>
      <c r="K1988" s="29"/>
    </row>
    <row r="1989" spans="1:27" x14ac:dyDescent="0.45">
      <c r="D1989" s="2" t="s">
        <v>529</v>
      </c>
      <c r="E1989" s="1"/>
      <c r="F1989" s="32"/>
      <c r="H1989" s="29"/>
      <c r="K1989" s="27">
        <f>SUM(J1987:J1988)</f>
        <v>6.5869999999999997</v>
      </c>
    </row>
    <row r="1990" spans="1:27" x14ac:dyDescent="0.45">
      <c r="B1990" s="18" t="s">
        <v>534</v>
      </c>
      <c r="D1990" s="32"/>
      <c r="E1990" s="1"/>
      <c r="F1990" s="32"/>
      <c r="H1990" s="29"/>
      <c r="K1990" s="29"/>
    </row>
    <row r="1991" spans="1:27" ht="28.5" x14ac:dyDescent="0.45">
      <c r="B1991" t="s">
        <v>1287</v>
      </c>
      <c r="C1991" t="s">
        <v>28</v>
      </c>
      <c r="D1991" s="32" t="s">
        <v>1288</v>
      </c>
      <c r="E1991" s="3">
        <v>1</v>
      </c>
      <c r="F1991" s="32"/>
      <c r="G1991" t="s">
        <v>527</v>
      </c>
      <c r="H1991" s="27">
        <v>0.13</v>
      </c>
      <c r="I1991" t="s">
        <v>528</v>
      </c>
      <c r="J1991" s="28">
        <f>ROUND(E1991* H1991,5)</f>
        <v>0.13</v>
      </c>
      <c r="K1991" s="29"/>
    </row>
    <row r="1992" spans="1:27" x14ac:dyDescent="0.45">
      <c r="B1992" t="s">
        <v>1289</v>
      </c>
      <c r="C1992" t="s">
        <v>28</v>
      </c>
      <c r="D1992" s="32" t="s">
        <v>1290</v>
      </c>
      <c r="E1992" s="3">
        <v>0.3</v>
      </c>
      <c r="F1992" s="32"/>
      <c r="G1992" t="s">
        <v>527</v>
      </c>
      <c r="H1992" s="27">
        <v>0.97</v>
      </c>
      <c r="I1992" t="s">
        <v>528</v>
      </c>
      <c r="J1992" s="28">
        <f>ROUND(E1992* H1992,5)</f>
        <v>0.29099999999999998</v>
      </c>
      <c r="K1992" s="29"/>
    </row>
    <row r="1993" spans="1:27" ht="28.5" x14ac:dyDescent="0.45">
      <c r="B1993" t="s">
        <v>1291</v>
      </c>
      <c r="C1993" t="s">
        <v>113</v>
      </c>
      <c r="D1993" s="32" t="s">
        <v>1292</v>
      </c>
      <c r="E1993" s="3">
        <v>1.02</v>
      </c>
      <c r="F1993" s="32"/>
      <c r="G1993" t="s">
        <v>527</v>
      </c>
      <c r="H1993" s="27">
        <v>2.2999999999999998</v>
      </c>
      <c r="I1993" t="s">
        <v>528</v>
      </c>
      <c r="J1993" s="28">
        <f>ROUND(E1993* H1993,5)</f>
        <v>2.3460000000000001</v>
      </c>
      <c r="K1993" s="29"/>
    </row>
    <row r="1994" spans="1:27" x14ac:dyDescent="0.45">
      <c r="B1994" t="s">
        <v>1293</v>
      </c>
      <c r="C1994" t="s">
        <v>28</v>
      </c>
      <c r="D1994" s="32" t="s">
        <v>1294</v>
      </c>
      <c r="E1994" s="3">
        <v>0.5</v>
      </c>
      <c r="F1994" s="32"/>
      <c r="G1994" t="s">
        <v>527</v>
      </c>
      <c r="H1994" s="27">
        <v>0.21</v>
      </c>
      <c r="I1994" t="s">
        <v>528</v>
      </c>
      <c r="J1994" s="28">
        <f>ROUND(E1994* H1994,5)</f>
        <v>0.105</v>
      </c>
      <c r="K1994" s="29"/>
    </row>
    <row r="1995" spans="1:27" x14ac:dyDescent="0.45">
      <c r="D1995" s="2" t="s">
        <v>542</v>
      </c>
      <c r="E1995" s="1"/>
      <c r="F1995" s="32"/>
      <c r="H1995" s="29"/>
      <c r="K1995" s="27">
        <f>SUM(J1991:J1994)</f>
        <v>2.8719999999999999</v>
      </c>
    </row>
    <row r="1996" spans="1:27" x14ac:dyDescent="0.45">
      <c r="D1996" s="2" t="s">
        <v>543</v>
      </c>
      <c r="E1996" s="1"/>
      <c r="F1996" s="32"/>
      <c r="H1996" s="29"/>
      <c r="K1996" s="31">
        <f>SUM(J1986:J1995)</f>
        <v>9.4589999999999996</v>
      </c>
    </row>
    <row r="1997" spans="1:27" x14ac:dyDescent="0.45">
      <c r="D1997" s="2" t="s">
        <v>546</v>
      </c>
      <c r="E1997" s="1"/>
      <c r="F1997" s="32"/>
      <c r="H1997" s="29"/>
      <c r="K1997" s="31">
        <f>SUM(K1996:K1996)</f>
        <v>9.4589999999999996</v>
      </c>
    </row>
    <row r="1998" spans="1:27" x14ac:dyDescent="0.45">
      <c r="D1998" s="32"/>
      <c r="E1998" s="32"/>
      <c r="F1998" s="32"/>
    </row>
    <row r="1999" spans="1:27" ht="45" customHeight="1" x14ac:dyDescent="0.45">
      <c r="A1999" s="22" t="s">
        <v>1295</v>
      </c>
      <c r="B1999" s="22">
        <v>506</v>
      </c>
      <c r="C1999" s="23" t="s">
        <v>447</v>
      </c>
      <c r="D1999" s="52" t="s">
        <v>448</v>
      </c>
      <c r="E1999" s="56"/>
      <c r="F1999" s="56"/>
      <c r="G1999" s="23"/>
      <c r="H1999" s="24" t="s">
        <v>521</v>
      </c>
      <c r="I1999" s="54">
        <v>1</v>
      </c>
      <c r="J1999" s="55"/>
      <c r="K1999" s="25">
        <f>ROUND(K2007,2)</f>
        <v>612.45000000000005</v>
      </c>
      <c r="L1999" s="23"/>
      <c r="M1999" s="23"/>
      <c r="N1999" s="23"/>
      <c r="O1999" s="23"/>
      <c r="P1999" s="23"/>
      <c r="Q1999" s="23"/>
      <c r="R1999" s="23"/>
      <c r="S1999" s="23"/>
      <c r="T1999" s="23"/>
      <c r="U1999" s="23"/>
      <c r="V1999" s="23"/>
      <c r="W1999" s="23"/>
      <c r="X1999" s="23"/>
      <c r="Y1999" s="23"/>
      <c r="Z1999" s="23"/>
      <c r="AA1999" s="23"/>
    </row>
    <row r="2000" spans="1:27" x14ac:dyDescent="0.45">
      <c r="B2000" s="18" t="s">
        <v>522</v>
      </c>
      <c r="D2000" s="32"/>
      <c r="E2000" s="32"/>
      <c r="F2000" s="32"/>
    </row>
    <row r="2001" spans="1:27" x14ac:dyDescent="0.45">
      <c r="B2001" t="s">
        <v>673</v>
      </c>
      <c r="C2001" t="s">
        <v>524</v>
      </c>
      <c r="D2001" s="32" t="s">
        <v>674</v>
      </c>
      <c r="E2001" s="3">
        <v>1.5</v>
      </c>
      <c r="F2001" s="32" t="s">
        <v>526</v>
      </c>
      <c r="G2001" t="s">
        <v>527</v>
      </c>
      <c r="H2001" s="27">
        <v>25.3</v>
      </c>
      <c r="I2001" t="s">
        <v>528</v>
      </c>
      <c r="J2001" s="28">
        <f>ROUND(E2001/I1999* H2001,5)</f>
        <v>37.950000000000003</v>
      </c>
      <c r="K2001" s="29"/>
    </row>
    <row r="2002" spans="1:27" x14ac:dyDescent="0.45">
      <c r="D2002" s="2" t="s">
        <v>529</v>
      </c>
      <c r="E2002" s="1"/>
      <c r="F2002" s="32"/>
      <c r="H2002" s="29"/>
      <c r="K2002" s="27">
        <f>SUM(J2001:J2001)</f>
        <v>37.950000000000003</v>
      </c>
    </row>
    <row r="2003" spans="1:27" x14ac:dyDescent="0.45">
      <c r="B2003" s="18" t="s">
        <v>534</v>
      </c>
      <c r="D2003" s="32"/>
      <c r="E2003" s="1"/>
      <c r="F2003" s="32"/>
      <c r="H2003" s="29"/>
      <c r="K2003" s="29"/>
    </row>
    <row r="2004" spans="1:27" ht="28.5" x14ac:dyDescent="0.45">
      <c r="B2004" t="s">
        <v>1296</v>
      </c>
      <c r="C2004" t="s">
        <v>28</v>
      </c>
      <c r="D2004" s="32" t="s">
        <v>1297</v>
      </c>
      <c r="E2004" s="3">
        <v>150</v>
      </c>
      <c r="F2004" s="32"/>
      <c r="G2004" t="s">
        <v>527</v>
      </c>
      <c r="H2004" s="27">
        <v>3.83</v>
      </c>
      <c r="I2004" t="s">
        <v>528</v>
      </c>
      <c r="J2004" s="28">
        <f>ROUND(E2004* H2004,5)</f>
        <v>574.5</v>
      </c>
      <c r="K2004" s="29"/>
    </row>
    <row r="2005" spans="1:27" x14ac:dyDescent="0.45">
      <c r="D2005" s="2" t="s">
        <v>542</v>
      </c>
      <c r="E2005" s="1"/>
      <c r="F2005" s="32"/>
      <c r="H2005" s="29"/>
      <c r="K2005" s="27">
        <f>SUM(J2004:J2004)</f>
        <v>574.5</v>
      </c>
    </row>
    <row r="2006" spans="1:27" x14ac:dyDescent="0.45">
      <c r="D2006" s="2" t="s">
        <v>543</v>
      </c>
      <c r="E2006" s="1"/>
      <c r="F2006" s="32"/>
      <c r="H2006" s="29"/>
      <c r="K2006" s="31">
        <f>SUM(J2000:J2005)</f>
        <v>612.45000000000005</v>
      </c>
    </row>
    <row r="2007" spans="1:27" x14ac:dyDescent="0.45">
      <c r="D2007" s="2" t="s">
        <v>546</v>
      </c>
      <c r="E2007" s="1"/>
      <c r="F2007" s="32"/>
      <c r="H2007" s="29"/>
      <c r="K2007" s="31">
        <f>SUM(K2006:K2006)</f>
        <v>612.45000000000005</v>
      </c>
    </row>
    <row r="2008" spans="1:27" x14ac:dyDescent="0.45">
      <c r="D2008" s="32"/>
      <c r="E2008" s="32"/>
      <c r="F2008" s="32"/>
    </row>
    <row r="2009" spans="1:27" ht="45" customHeight="1" x14ac:dyDescent="0.45">
      <c r="A2009" s="22" t="s">
        <v>1298</v>
      </c>
      <c r="B2009" s="22">
        <v>507</v>
      </c>
      <c r="C2009" s="23" t="s">
        <v>319</v>
      </c>
      <c r="D2009" s="52" t="s">
        <v>449</v>
      </c>
      <c r="E2009" s="56"/>
      <c r="F2009" s="56"/>
      <c r="G2009" s="23"/>
      <c r="H2009" s="24" t="s">
        <v>521</v>
      </c>
      <c r="I2009" s="54">
        <v>1</v>
      </c>
      <c r="J2009" s="55"/>
      <c r="K2009" s="25">
        <f>ROUND(K2020,2)</f>
        <v>113.5</v>
      </c>
      <c r="L2009" s="23"/>
      <c r="M2009" s="23"/>
      <c r="N2009" s="23"/>
      <c r="O2009" s="23"/>
      <c r="P2009" s="23"/>
      <c r="Q2009" s="23"/>
      <c r="R2009" s="23"/>
      <c r="S2009" s="23"/>
      <c r="T2009" s="23"/>
      <c r="U2009" s="23"/>
      <c r="V2009" s="23"/>
      <c r="W2009" s="23"/>
      <c r="X2009" s="23"/>
      <c r="Y2009" s="23"/>
      <c r="Z2009" s="23"/>
      <c r="AA2009" s="23"/>
    </row>
    <row r="2010" spans="1:27" x14ac:dyDescent="0.45">
      <c r="B2010" s="18" t="s">
        <v>522</v>
      </c>
      <c r="D2010" s="32"/>
      <c r="E2010" s="32"/>
      <c r="F2010" s="32"/>
    </row>
    <row r="2011" spans="1:27" x14ac:dyDescent="0.45">
      <c r="B2011" t="s">
        <v>675</v>
      </c>
      <c r="C2011" t="s">
        <v>524</v>
      </c>
      <c r="D2011" s="32" t="s">
        <v>676</v>
      </c>
      <c r="E2011" s="3">
        <v>0.3</v>
      </c>
      <c r="F2011" s="32" t="s">
        <v>526</v>
      </c>
      <c r="G2011" t="s">
        <v>527</v>
      </c>
      <c r="H2011" s="27">
        <v>21.75</v>
      </c>
      <c r="I2011" t="s">
        <v>528</v>
      </c>
      <c r="J2011" s="28">
        <f>ROUND(E2011/I2009* H2011,5)</f>
        <v>6.5250000000000004</v>
      </c>
      <c r="K2011" s="29"/>
    </row>
    <row r="2012" spans="1:27" x14ac:dyDescent="0.45">
      <c r="B2012" t="s">
        <v>673</v>
      </c>
      <c r="C2012" t="s">
        <v>524</v>
      </c>
      <c r="D2012" s="32" t="s">
        <v>674</v>
      </c>
      <c r="E2012" s="3">
        <v>0.3</v>
      </c>
      <c r="F2012" s="32" t="s">
        <v>526</v>
      </c>
      <c r="G2012" t="s">
        <v>527</v>
      </c>
      <c r="H2012" s="27">
        <v>25.3</v>
      </c>
      <c r="I2012" t="s">
        <v>528</v>
      </c>
      <c r="J2012" s="28">
        <f>ROUND(E2012/I2009* H2012,5)</f>
        <v>7.59</v>
      </c>
      <c r="K2012" s="29"/>
    </row>
    <row r="2013" spans="1:27" x14ac:dyDescent="0.45">
      <c r="D2013" s="2" t="s">
        <v>529</v>
      </c>
      <c r="E2013" s="1"/>
      <c r="F2013" s="32"/>
      <c r="H2013" s="29"/>
      <c r="K2013" s="27">
        <f>SUM(J2011:J2012)</f>
        <v>14.115</v>
      </c>
    </row>
    <row r="2014" spans="1:27" x14ac:dyDescent="0.45">
      <c r="B2014" s="18" t="s">
        <v>534</v>
      </c>
      <c r="D2014" s="32"/>
      <c r="E2014" s="1"/>
      <c r="F2014" s="32"/>
      <c r="H2014" s="29"/>
      <c r="K2014" s="29"/>
    </row>
    <row r="2015" spans="1:27" ht="28.5" x14ac:dyDescent="0.45">
      <c r="B2015" t="s">
        <v>1299</v>
      </c>
      <c r="C2015" t="s">
        <v>28</v>
      </c>
      <c r="D2015" s="32" t="s">
        <v>1300</v>
      </c>
      <c r="E2015" s="3">
        <v>1.02</v>
      </c>
      <c r="F2015" s="32"/>
      <c r="G2015" t="s">
        <v>527</v>
      </c>
      <c r="H2015" s="27">
        <v>97.23</v>
      </c>
      <c r="I2015" t="s">
        <v>528</v>
      </c>
      <c r="J2015" s="28">
        <f>ROUND(E2015* H2015,5)</f>
        <v>99.174599999999998</v>
      </c>
      <c r="K2015" s="29"/>
    </row>
    <row r="2016" spans="1:27" x14ac:dyDescent="0.45">
      <c r="D2016" s="2" t="s">
        <v>542</v>
      </c>
      <c r="E2016" s="1"/>
      <c r="F2016" s="32"/>
      <c r="H2016" s="29"/>
      <c r="K2016" s="27">
        <f>SUM(J2015:J2015)</f>
        <v>99.174599999999998</v>
      </c>
    </row>
    <row r="2017" spans="1:27" x14ac:dyDescent="0.45">
      <c r="D2017" s="32"/>
      <c r="E2017" s="1"/>
      <c r="F2017" s="32"/>
      <c r="H2017" s="29"/>
      <c r="K2017" s="29"/>
    </row>
    <row r="2018" spans="1:27" x14ac:dyDescent="0.45">
      <c r="D2018" s="2" t="s">
        <v>544</v>
      </c>
      <c r="E2018" s="1"/>
      <c r="F2018" s="32"/>
      <c r="H2018" s="29">
        <v>1.5</v>
      </c>
      <c r="I2018" t="s">
        <v>545</v>
      </c>
      <c r="J2018">
        <f>ROUND(H2018/100*K2013,5)</f>
        <v>0.21173</v>
      </c>
      <c r="K2018" s="29"/>
    </row>
    <row r="2019" spans="1:27" x14ac:dyDescent="0.45">
      <c r="D2019" s="2" t="s">
        <v>543</v>
      </c>
      <c r="E2019" s="1"/>
      <c r="F2019" s="32"/>
      <c r="H2019" s="29"/>
      <c r="K2019" s="31">
        <f>SUM(J2010:J2018)</f>
        <v>113.50133</v>
      </c>
    </row>
    <row r="2020" spans="1:27" x14ac:dyDescent="0.45">
      <c r="D2020" s="2" t="s">
        <v>546</v>
      </c>
      <c r="E2020" s="1"/>
      <c r="F2020" s="32"/>
      <c r="H2020" s="29"/>
      <c r="K2020" s="31">
        <f>SUM(K2019:K2019)</f>
        <v>113.50133</v>
      </c>
    </row>
    <row r="2021" spans="1:27" x14ac:dyDescent="0.45">
      <c r="D2021" s="32"/>
      <c r="E2021" s="32"/>
      <c r="F2021" s="32"/>
    </row>
    <row r="2022" spans="1:27" ht="45" customHeight="1" x14ac:dyDescent="0.45">
      <c r="A2022" s="22" t="s">
        <v>1301</v>
      </c>
      <c r="B2022" s="22">
        <v>508</v>
      </c>
      <c r="C2022" s="23" t="s">
        <v>443</v>
      </c>
      <c r="D2022" s="52" t="s">
        <v>450</v>
      </c>
      <c r="E2022" s="56"/>
      <c r="F2022" s="56"/>
      <c r="G2022" s="23"/>
      <c r="H2022" s="24" t="s">
        <v>521</v>
      </c>
      <c r="I2022" s="54">
        <v>1</v>
      </c>
      <c r="J2022" s="55"/>
      <c r="K2022" s="25">
        <f>ROUND(K2033,2)</f>
        <v>113.5</v>
      </c>
      <c r="L2022" s="23"/>
      <c r="M2022" s="23"/>
      <c r="N2022" s="23"/>
      <c r="O2022" s="23"/>
      <c r="P2022" s="23"/>
      <c r="Q2022" s="23"/>
      <c r="R2022" s="23"/>
      <c r="S2022" s="23"/>
      <c r="T2022" s="23"/>
      <c r="U2022" s="23"/>
      <c r="V2022" s="23"/>
      <c r="W2022" s="23"/>
      <c r="X2022" s="23"/>
      <c r="Y2022" s="23"/>
      <c r="Z2022" s="23"/>
      <c r="AA2022" s="23"/>
    </row>
    <row r="2023" spans="1:27" x14ac:dyDescent="0.45">
      <c r="B2023" s="18" t="s">
        <v>522</v>
      </c>
      <c r="D2023" s="32"/>
      <c r="E2023" s="32"/>
      <c r="F2023" s="32"/>
    </row>
    <row r="2024" spans="1:27" x14ac:dyDescent="0.45">
      <c r="B2024" t="s">
        <v>673</v>
      </c>
      <c r="C2024" t="s">
        <v>524</v>
      </c>
      <c r="D2024" s="32" t="s">
        <v>674</v>
      </c>
      <c r="E2024" s="3">
        <v>0.3</v>
      </c>
      <c r="F2024" s="32" t="s">
        <v>526</v>
      </c>
      <c r="G2024" t="s">
        <v>527</v>
      </c>
      <c r="H2024" s="27">
        <v>25.3</v>
      </c>
      <c r="I2024" t="s">
        <v>528</v>
      </c>
      <c r="J2024" s="28">
        <f>ROUND(E2024/I2022* H2024,5)</f>
        <v>7.59</v>
      </c>
      <c r="K2024" s="29"/>
    </row>
    <row r="2025" spans="1:27" x14ac:dyDescent="0.45">
      <c r="B2025" t="s">
        <v>675</v>
      </c>
      <c r="C2025" t="s">
        <v>524</v>
      </c>
      <c r="D2025" s="32" t="s">
        <v>676</v>
      </c>
      <c r="E2025" s="3">
        <v>0.3</v>
      </c>
      <c r="F2025" s="32" t="s">
        <v>526</v>
      </c>
      <c r="G2025" t="s">
        <v>527</v>
      </c>
      <c r="H2025" s="27">
        <v>21.75</v>
      </c>
      <c r="I2025" t="s">
        <v>528</v>
      </c>
      <c r="J2025" s="28">
        <f>ROUND(E2025/I2022* H2025,5)</f>
        <v>6.5250000000000004</v>
      </c>
      <c r="K2025" s="29"/>
    </row>
    <row r="2026" spans="1:27" x14ac:dyDescent="0.45">
      <c r="D2026" s="2" t="s">
        <v>529</v>
      </c>
      <c r="E2026" s="1"/>
      <c r="F2026" s="32"/>
      <c r="H2026" s="29"/>
      <c r="K2026" s="27">
        <f>SUM(J2024:J2025)</f>
        <v>14.115</v>
      </c>
    </row>
    <row r="2027" spans="1:27" x14ac:dyDescent="0.45">
      <c r="B2027" s="18" t="s">
        <v>534</v>
      </c>
      <c r="D2027" s="32"/>
      <c r="E2027" s="1"/>
      <c r="F2027" s="32"/>
      <c r="H2027" s="29"/>
      <c r="K2027" s="29"/>
    </row>
    <row r="2028" spans="1:27" ht="28.5" x14ac:dyDescent="0.45">
      <c r="B2028" t="s">
        <v>1302</v>
      </c>
      <c r="C2028" t="s">
        <v>28</v>
      </c>
      <c r="D2028" s="32" t="s">
        <v>1303</v>
      </c>
      <c r="E2028" s="3">
        <v>1.02</v>
      </c>
      <c r="F2028" s="32"/>
      <c r="G2028" t="s">
        <v>527</v>
      </c>
      <c r="H2028" s="27">
        <v>97.23</v>
      </c>
      <c r="I2028" t="s">
        <v>528</v>
      </c>
      <c r="J2028" s="28">
        <f>ROUND(E2028* H2028,5)</f>
        <v>99.174599999999998</v>
      </c>
      <c r="K2028" s="29"/>
    </row>
    <row r="2029" spans="1:27" x14ac:dyDescent="0.45">
      <c r="D2029" s="2" t="s">
        <v>542</v>
      </c>
      <c r="E2029" s="1"/>
      <c r="F2029" s="32"/>
      <c r="H2029" s="29"/>
      <c r="K2029" s="27">
        <f>SUM(J2028:J2028)</f>
        <v>99.174599999999998</v>
      </c>
    </row>
    <row r="2030" spans="1:27" x14ac:dyDescent="0.45">
      <c r="D2030" s="32"/>
      <c r="E2030" s="1"/>
      <c r="F2030" s="32"/>
      <c r="H2030" s="29"/>
      <c r="K2030" s="29"/>
    </row>
    <row r="2031" spans="1:27" x14ac:dyDescent="0.45">
      <c r="D2031" s="2" t="s">
        <v>544</v>
      </c>
      <c r="E2031" s="1"/>
      <c r="F2031" s="32"/>
      <c r="H2031" s="29">
        <v>1.5</v>
      </c>
      <c r="I2031" t="s">
        <v>545</v>
      </c>
      <c r="J2031">
        <f>ROUND(H2031/100*K2026,5)</f>
        <v>0.21173</v>
      </c>
      <c r="K2031" s="29"/>
    </row>
    <row r="2032" spans="1:27" x14ac:dyDescent="0.45">
      <c r="D2032" s="2" t="s">
        <v>543</v>
      </c>
      <c r="E2032" s="1"/>
      <c r="F2032" s="32"/>
      <c r="H2032" s="29"/>
      <c r="K2032" s="31">
        <f>SUM(J2023:J2031)</f>
        <v>113.50133</v>
      </c>
    </row>
    <row r="2033" spans="1:27" x14ac:dyDescent="0.45">
      <c r="D2033" s="2" t="s">
        <v>546</v>
      </c>
      <c r="E2033" s="1"/>
      <c r="F2033" s="32"/>
      <c r="H2033" s="29"/>
      <c r="K2033" s="31">
        <f>SUM(K2032:K2032)</f>
        <v>113.50133</v>
      </c>
    </row>
    <row r="2034" spans="1:27" x14ac:dyDescent="0.45">
      <c r="D2034" s="32"/>
      <c r="E2034" s="32"/>
      <c r="F2034" s="32"/>
    </row>
    <row r="2035" spans="1:27" ht="45" customHeight="1" x14ac:dyDescent="0.45">
      <c r="A2035" s="22" t="s">
        <v>1304</v>
      </c>
      <c r="B2035" s="22">
        <v>509</v>
      </c>
      <c r="C2035" s="23" t="s">
        <v>443</v>
      </c>
      <c r="D2035" s="52" t="s">
        <v>451</v>
      </c>
      <c r="E2035" s="56"/>
      <c r="F2035" s="56"/>
      <c r="G2035" s="23"/>
      <c r="H2035" s="24" t="s">
        <v>521</v>
      </c>
      <c r="I2035" s="54">
        <v>1</v>
      </c>
      <c r="J2035" s="55"/>
      <c r="K2035" s="25">
        <f>ROUND(K2046,2)</f>
        <v>113.5</v>
      </c>
      <c r="L2035" s="23"/>
      <c r="M2035" s="23"/>
      <c r="N2035" s="23"/>
      <c r="O2035" s="23"/>
      <c r="P2035" s="23"/>
      <c r="Q2035" s="23"/>
      <c r="R2035" s="23"/>
      <c r="S2035" s="23"/>
      <c r="T2035" s="23"/>
      <c r="U2035" s="23"/>
      <c r="V2035" s="23"/>
      <c r="W2035" s="23"/>
      <c r="X2035" s="23"/>
      <c r="Y2035" s="23"/>
      <c r="Z2035" s="23"/>
      <c r="AA2035" s="23"/>
    </row>
    <row r="2036" spans="1:27" x14ac:dyDescent="0.45">
      <c r="B2036" s="18" t="s">
        <v>522</v>
      </c>
      <c r="D2036" s="32"/>
      <c r="E2036" s="32"/>
      <c r="F2036" s="32"/>
    </row>
    <row r="2037" spans="1:27" x14ac:dyDescent="0.45">
      <c r="B2037" t="s">
        <v>675</v>
      </c>
      <c r="C2037" t="s">
        <v>524</v>
      </c>
      <c r="D2037" s="32" t="s">
        <v>676</v>
      </c>
      <c r="E2037" s="3">
        <v>0.3</v>
      </c>
      <c r="F2037" s="32" t="s">
        <v>526</v>
      </c>
      <c r="G2037" t="s">
        <v>527</v>
      </c>
      <c r="H2037" s="27">
        <v>21.75</v>
      </c>
      <c r="I2037" t="s">
        <v>528</v>
      </c>
      <c r="J2037" s="28">
        <f>ROUND(E2037/I2035* H2037,5)</f>
        <v>6.5250000000000004</v>
      </c>
      <c r="K2037" s="29"/>
    </row>
    <row r="2038" spans="1:27" x14ac:dyDescent="0.45">
      <c r="B2038" t="s">
        <v>673</v>
      </c>
      <c r="C2038" t="s">
        <v>524</v>
      </c>
      <c r="D2038" s="32" t="s">
        <v>674</v>
      </c>
      <c r="E2038" s="3">
        <v>0.3</v>
      </c>
      <c r="F2038" s="32" t="s">
        <v>526</v>
      </c>
      <c r="G2038" t="s">
        <v>527</v>
      </c>
      <c r="H2038" s="27">
        <v>25.3</v>
      </c>
      <c r="I2038" t="s">
        <v>528</v>
      </c>
      <c r="J2038" s="28">
        <f>ROUND(E2038/I2035* H2038,5)</f>
        <v>7.59</v>
      </c>
      <c r="K2038" s="29"/>
    </row>
    <row r="2039" spans="1:27" x14ac:dyDescent="0.45">
      <c r="D2039" s="2" t="s">
        <v>529</v>
      </c>
      <c r="E2039" s="1"/>
      <c r="F2039" s="32"/>
      <c r="H2039" s="29"/>
      <c r="K2039" s="27">
        <f>SUM(J2037:J2038)</f>
        <v>14.115</v>
      </c>
    </row>
    <row r="2040" spans="1:27" x14ac:dyDescent="0.45">
      <c r="B2040" s="18" t="s">
        <v>534</v>
      </c>
      <c r="D2040" s="32"/>
      <c r="E2040" s="1"/>
      <c r="F2040" s="32"/>
      <c r="H2040" s="29"/>
      <c r="K2040" s="29"/>
    </row>
    <row r="2041" spans="1:27" ht="28.5" x14ac:dyDescent="0.45">
      <c r="B2041" t="s">
        <v>1305</v>
      </c>
      <c r="C2041" t="s">
        <v>28</v>
      </c>
      <c r="D2041" s="32" t="s">
        <v>1306</v>
      </c>
      <c r="E2041" s="3">
        <v>1.02</v>
      </c>
      <c r="F2041" s="32"/>
      <c r="G2041" t="s">
        <v>527</v>
      </c>
      <c r="H2041" s="27">
        <v>97.23</v>
      </c>
      <c r="I2041" t="s">
        <v>528</v>
      </c>
      <c r="J2041" s="28">
        <f>ROUND(E2041* H2041,5)</f>
        <v>99.174599999999998</v>
      </c>
      <c r="K2041" s="29"/>
    </row>
    <row r="2042" spans="1:27" x14ac:dyDescent="0.45">
      <c r="D2042" s="2" t="s">
        <v>542</v>
      </c>
      <c r="E2042" s="1"/>
      <c r="F2042" s="32"/>
      <c r="H2042" s="29"/>
      <c r="K2042" s="27">
        <f>SUM(J2041:J2041)</f>
        <v>99.174599999999998</v>
      </c>
    </row>
    <row r="2043" spans="1:27" x14ac:dyDescent="0.45">
      <c r="D2043" s="32"/>
      <c r="E2043" s="1"/>
      <c r="F2043" s="32"/>
      <c r="H2043" s="29"/>
      <c r="K2043" s="29"/>
    </row>
    <row r="2044" spans="1:27" x14ac:dyDescent="0.45">
      <c r="D2044" s="2" t="s">
        <v>544</v>
      </c>
      <c r="E2044" s="1"/>
      <c r="F2044" s="32"/>
      <c r="H2044" s="29">
        <v>1.5</v>
      </c>
      <c r="I2044" t="s">
        <v>545</v>
      </c>
      <c r="J2044">
        <f>ROUND(H2044/100*K2039,5)</f>
        <v>0.21173</v>
      </c>
      <c r="K2044" s="29"/>
    </row>
    <row r="2045" spans="1:27" x14ac:dyDescent="0.45">
      <c r="D2045" s="2" t="s">
        <v>543</v>
      </c>
      <c r="E2045" s="1"/>
      <c r="F2045" s="32"/>
      <c r="H2045" s="29"/>
      <c r="K2045" s="31">
        <f>SUM(J2036:J2044)</f>
        <v>113.50133</v>
      </c>
    </row>
    <row r="2046" spans="1:27" x14ac:dyDescent="0.45">
      <c r="D2046" s="2" t="s">
        <v>546</v>
      </c>
      <c r="E2046" s="1"/>
      <c r="F2046" s="32"/>
      <c r="H2046" s="29"/>
      <c r="K2046" s="31">
        <f>SUM(K2045:K2045)</f>
        <v>113.50133</v>
      </c>
    </row>
    <row r="2047" spans="1:27" x14ac:dyDescent="0.45">
      <c r="D2047" s="32"/>
      <c r="E2047" s="32"/>
      <c r="F2047" s="32"/>
    </row>
    <row r="2048" spans="1:27" ht="45" customHeight="1" x14ac:dyDescent="0.45">
      <c r="A2048" s="22" t="s">
        <v>1307</v>
      </c>
      <c r="B2048" s="22">
        <v>601</v>
      </c>
      <c r="C2048" s="23" t="s">
        <v>122</v>
      </c>
      <c r="D2048" s="52" t="s">
        <v>453</v>
      </c>
      <c r="E2048" s="56"/>
      <c r="F2048" s="56"/>
      <c r="G2048" s="23"/>
      <c r="H2048" s="24" t="s">
        <v>521</v>
      </c>
      <c r="I2048" s="54">
        <v>1</v>
      </c>
      <c r="J2048" s="55"/>
      <c r="K2048" s="25">
        <f>ROUND(K2053,2)</f>
        <v>900</v>
      </c>
      <c r="L2048" s="23"/>
      <c r="M2048" s="23"/>
      <c r="N2048" s="23"/>
      <c r="O2048" s="23"/>
      <c r="P2048" s="23"/>
      <c r="Q2048" s="23"/>
      <c r="R2048" s="23"/>
      <c r="S2048" s="23"/>
      <c r="T2048" s="23"/>
      <c r="U2048" s="23"/>
      <c r="V2048" s="23"/>
      <c r="W2048" s="23"/>
      <c r="X2048" s="23"/>
      <c r="Y2048" s="23"/>
      <c r="Z2048" s="23"/>
      <c r="AA2048" s="23"/>
    </row>
    <row r="2049" spans="1:27" x14ac:dyDescent="0.45">
      <c r="B2049" s="18" t="s">
        <v>534</v>
      </c>
      <c r="D2049" s="32"/>
      <c r="E2049" s="32"/>
      <c r="F2049" s="32"/>
    </row>
    <row r="2050" spans="1:27" x14ac:dyDescent="0.45">
      <c r="B2050" t="s">
        <v>1232</v>
      </c>
      <c r="C2050" t="s">
        <v>28</v>
      </c>
      <c r="D2050" s="32" t="s">
        <v>1233</v>
      </c>
      <c r="E2050" s="3">
        <v>1</v>
      </c>
      <c r="F2050" s="32"/>
      <c r="G2050" t="s">
        <v>527</v>
      </c>
      <c r="H2050" s="27">
        <v>900</v>
      </c>
      <c r="I2050" t="s">
        <v>528</v>
      </c>
      <c r="J2050" s="28">
        <f>ROUND(E2050* H2050,5)</f>
        <v>900</v>
      </c>
      <c r="K2050" s="29"/>
    </row>
    <row r="2051" spans="1:27" x14ac:dyDescent="0.45">
      <c r="D2051" s="2" t="s">
        <v>542</v>
      </c>
      <c r="E2051" s="1"/>
      <c r="F2051" s="32"/>
      <c r="H2051" s="29"/>
      <c r="K2051" s="27">
        <f>SUM(J2050:J2050)</f>
        <v>900</v>
      </c>
    </row>
    <row r="2052" spans="1:27" x14ac:dyDescent="0.45">
      <c r="D2052" s="2" t="s">
        <v>543</v>
      </c>
      <c r="E2052" s="1"/>
      <c r="F2052" s="32"/>
      <c r="H2052" s="29"/>
      <c r="K2052" s="31">
        <f>SUM(J2049:J2051)</f>
        <v>900</v>
      </c>
    </row>
    <row r="2053" spans="1:27" x14ac:dyDescent="0.45">
      <c r="D2053" s="2" t="s">
        <v>546</v>
      </c>
      <c r="E2053" s="1"/>
      <c r="F2053" s="32"/>
      <c r="H2053" s="29"/>
      <c r="K2053" s="31">
        <f>SUM(K2052:K2052)</f>
        <v>900</v>
      </c>
    </row>
    <row r="2054" spans="1:27" x14ac:dyDescent="0.45">
      <c r="D2054" s="32"/>
      <c r="E2054" s="32"/>
      <c r="F2054" s="32"/>
    </row>
    <row r="2055" spans="1:27" ht="45" customHeight="1" x14ac:dyDescent="0.45">
      <c r="A2055" s="22" t="s">
        <v>1308</v>
      </c>
      <c r="B2055" s="22">
        <v>602</v>
      </c>
      <c r="C2055" s="23" t="s">
        <v>393</v>
      </c>
      <c r="D2055" s="52" t="s">
        <v>454</v>
      </c>
      <c r="E2055" s="56"/>
      <c r="F2055" s="56"/>
      <c r="G2055" s="23"/>
      <c r="H2055" s="24" t="s">
        <v>521</v>
      </c>
      <c r="I2055" s="54">
        <v>1</v>
      </c>
      <c r="J2055" s="55"/>
      <c r="K2055" s="25">
        <v>2381.91</v>
      </c>
      <c r="L2055" s="23"/>
      <c r="M2055" s="23"/>
      <c r="N2055" s="23"/>
      <c r="O2055" s="23"/>
      <c r="P2055" s="23"/>
      <c r="Q2055" s="23"/>
      <c r="R2055" s="23"/>
      <c r="S2055" s="23"/>
      <c r="T2055" s="23"/>
      <c r="U2055" s="23"/>
      <c r="V2055" s="23"/>
      <c r="W2055" s="23"/>
      <c r="X2055" s="23"/>
      <c r="Y2055" s="23"/>
      <c r="Z2055" s="23"/>
      <c r="AA2055" s="23"/>
    </row>
    <row r="2056" spans="1:27" ht="45" customHeight="1" x14ac:dyDescent="0.45">
      <c r="A2056" s="22" t="s">
        <v>1309</v>
      </c>
      <c r="B2056" s="22">
        <v>603</v>
      </c>
      <c r="C2056" s="23" t="s">
        <v>319</v>
      </c>
      <c r="D2056" s="52" t="s">
        <v>455</v>
      </c>
      <c r="E2056" s="56"/>
      <c r="F2056" s="56"/>
      <c r="G2056" s="23"/>
      <c r="H2056" s="24" t="s">
        <v>521</v>
      </c>
      <c r="I2056" s="54">
        <v>1</v>
      </c>
      <c r="J2056" s="55"/>
      <c r="K2056" s="25">
        <f>ROUND(K2066,2)</f>
        <v>166.02</v>
      </c>
      <c r="L2056" s="23"/>
      <c r="M2056" s="23"/>
      <c r="N2056" s="23"/>
      <c r="O2056" s="23"/>
      <c r="P2056" s="23"/>
      <c r="Q2056" s="23"/>
      <c r="R2056" s="23"/>
      <c r="S2056" s="23"/>
      <c r="T2056" s="23"/>
      <c r="U2056" s="23"/>
      <c r="V2056" s="23"/>
      <c r="W2056" s="23"/>
      <c r="X2056" s="23"/>
      <c r="Y2056" s="23"/>
      <c r="Z2056" s="23"/>
      <c r="AA2056" s="23"/>
    </row>
    <row r="2057" spans="1:27" x14ac:dyDescent="0.45">
      <c r="B2057" s="18" t="s">
        <v>522</v>
      </c>
      <c r="D2057" s="32"/>
      <c r="E2057" s="32"/>
      <c r="F2057" s="32"/>
    </row>
    <row r="2058" spans="1:27" x14ac:dyDescent="0.45">
      <c r="B2058" t="s">
        <v>555</v>
      </c>
      <c r="C2058" t="s">
        <v>524</v>
      </c>
      <c r="D2058" s="32" t="s">
        <v>556</v>
      </c>
      <c r="E2058" s="3">
        <v>2</v>
      </c>
      <c r="F2058" s="32" t="s">
        <v>526</v>
      </c>
      <c r="G2058" t="s">
        <v>527</v>
      </c>
      <c r="H2058" s="27">
        <v>21.75</v>
      </c>
      <c r="I2058" t="s">
        <v>528</v>
      </c>
      <c r="J2058" s="28">
        <f>ROUND(E2058/I2056* H2058,5)</f>
        <v>43.5</v>
      </c>
      <c r="K2058" s="29"/>
    </row>
    <row r="2059" spans="1:27" x14ac:dyDescent="0.45">
      <c r="B2059" t="s">
        <v>553</v>
      </c>
      <c r="C2059" t="s">
        <v>524</v>
      </c>
      <c r="D2059" s="32" t="s">
        <v>554</v>
      </c>
      <c r="E2059" s="3">
        <v>2</v>
      </c>
      <c r="F2059" s="32" t="s">
        <v>526</v>
      </c>
      <c r="G2059" t="s">
        <v>527</v>
      </c>
      <c r="H2059" s="27">
        <v>24.5</v>
      </c>
      <c r="I2059" t="s">
        <v>528</v>
      </c>
      <c r="J2059" s="28">
        <f>ROUND(E2059/I2056* H2059,5)</f>
        <v>49</v>
      </c>
      <c r="K2059" s="29"/>
    </row>
    <row r="2060" spans="1:27" x14ac:dyDescent="0.45">
      <c r="D2060" s="2" t="s">
        <v>529</v>
      </c>
      <c r="E2060" s="1"/>
      <c r="F2060" s="32"/>
      <c r="H2060" s="29"/>
      <c r="K2060" s="27">
        <f>SUM(J2058:J2059)</f>
        <v>92.5</v>
      </c>
    </row>
    <row r="2061" spans="1:27" x14ac:dyDescent="0.45">
      <c r="B2061" s="18" t="s">
        <v>534</v>
      </c>
      <c r="D2061" s="32"/>
      <c r="E2061" s="1"/>
      <c r="F2061" s="32"/>
      <c r="H2061" s="29"/>
      <c r="K2061" s="29"/>
    </row>
    <row r="2062" spans="1:27" ht="28.5" x14ac:dyDescent="0.45">
      <c r="B2062" t="s">
        <v>862</v>
      </c>
      <c r="C2062" t="s">
        <v>595</v>
      </c>
      <c r="D2062" s="32" t="s">
        <v>863</v>
      </c>
      <c r="E2062" s="3">
        <v>1</v>
      </c>
      <c r="F2062" s="32"/>
      <c r="G2062" t="s">
        <v>527</v>
      </c>
      <c r="H2062" s="27">
        <v>10.02</v>
      </c>
      <c r="I2062" t="s">
        <v>528</v>
      </c>
      <c r="J2062" s="28">
        <f>ROUND(E2062* H2062,5)</f>
        <v>10.02</v>
      </c>
      <c r="K2062" s="29"/>
    </row>
    <row r="2063" spans="1:27" ht="28.5" x14ac:dyDescent="0.45">
      <c r="B2063" t="s">
        <v>860</v>
      </c>
      <c r="C2063" t="s">
        <v>17</v>
      </c>
      <c r="D2063" s="32" t="s">
        <v>861</v>
      </c>
      <c r="E2063" s="3">
        <v>10</v>
      </c>
      <c r="F2063" s="32"/>
      <c r="G2063" t="s">
        <v>527</v>
      </c>
      <c r="H2063" s="27">
        <v>6.35</v>
      </c>
      <c r="I2063" t="s">
        <v>528</v>
      </c>
      <c r="J2063" s="28">
        <f>ROUND(E2063* H2063,5)</f>
        <v>63.5</v>
      </c>
      <c r="K2063" s="29"/>
    </row>
    <row r="2064" spans="1:27" x14ac:dyDescent="0.45">
      <c r="D2064" s="2" t="s">
        <v>542</v>
      </c>
      <c r="E2064" s="1"/>
      <c r="F2064" s="32"/>
      <c r="H2064" s="29"/>
      <c r="K2064" s="27">
        <f>SUM(J2062:J2063)</f>
        <v>73.52</v>
      </c>
    </row>
    <row r="2065" spans="1:27" x14ac:dyDescent="0.45">
      <c r="D2065" s="2" t="s">
        <v>543</v>
      </c>
      <c r="E2065" s="1"/>
      <c r="F2065" s="32"/>
      <c r="H2065" s="29"/>
      <c r="K2065" s="31">
        <f>SUM(J2057:J2064)</f>
        <v>166.01999999999998</v>
      </c>
    </row>
    <row r="2066" spans="1:27" x14ac:dyDescent="0.45">
      <c r="D2066" s="2" t="s">
        <v>546</v>
      </c>
      <c r="E2066" s="1"/>
      <c r="F2066" s="32"/>
      <c r="H2066" s="29"/>
      <c r="K2066" s="31">
        <f>SUM(K2065:K2065)</f>
        <v>166.01999999999998</v>
      </c>
    </row>
    <row r="2067" spans="1:27" x14ac:dyDescent="0.45">
      <c r="D2067" s="32"/>
      <c r="E2067" s="32"/>
      <c r="F2067" s="32"/>
    </row>
    <row r="2068" spans="1:27" ht="45" customHeight="1" x14ac:dyDescent="0.45">
      <c r="A2068" s="22" t="s">
        <v>1310</v>
      </c>
      <c r="B2068" s="22">
        <v>604</v>
      </c>
      <c r="C2068" s="23" t="s">
        <v>319</v>
      </c>
      <c r="D2068" s="52" t="s">
        <v>456</v>
      </c>
      <c r="E2068" s="56"/>
      <c r="F2068" s="56"/>
      <c r="G2068" s="23"/>
      <c r="H2068" s="24" t="s">
        <v>521</v>
      </c>
      <c r="I2068" s="54">
        <v>1</v>
      </c>
      <c r="J2068" s="55"/>
      <c r="K2068" s="25">
        <f>ROUND(K2078,2)</f>
        <v>166.02</v>
      </c>
      <c r="L2068" s="23"/>
      <c r="M2068" s="23"/>
      <c r="N2068" s="23"/>
      <c r="O2068" s="23"/>
      <c r="P2068" s="23"/>
      <c r="Q2068" s="23"/>
      <c r="R2068" s="23"/>
      <c r="S2068" s="23"/>
      <c r="T2068" s="23"/>
      <c r="U2068" s="23"/>
      <c r="V2068" s="23"/>
      <c r="W2068" s="23"/>
      <c r="X2068" s="23"/>
      <c r="Y2068" s="23"/>
      <c r="Z2068" s="23"/>
      <c r="AA2068" s="23"/>
    </row>
    <row r="2069" spans="1:27" x14ac:dyDescent="0.45">
      <c r="B2069" s="18" t="s">
        <v>522</v>
      </c>
      <c r="D2069" s="32"/>
      <c r="E2069" s="32"/>
      <c r="F2069" s="32"/>
    </row>
    <row r="2070" spans="1:27" x14ac:dyDescent="0.45">
      <c r="B2070" t="s">
        <v>555</v>
      </c>
      <c r="C2070" t="s">
        <v>524</v>
      </c>
      <c r="D2070" s="32" t="s">
        <v>556</v>
      </c>
      <c r="E2070" s="3">
        <v>2</v>
      </c>
      <c r="F2070" s="32" t="s">
        <v>526</v>
      </c>
      <c r="G2070" t="s">
        <v>527</v>
      </c>
      <c r="H2070" s="27">
        <v>21.75</v>
      </c>
      <c r="I2070" t="s">
        <v>528</v>
      </c>
      <c r="J2070" s="28">
        <f>ROUND(E2070/I2068* H2070,5)</f>
        <v>43.5</v>
      </c>
      <c r="K2070" s="29"/>
    </row>
    <row r="2071" spans="1:27" x14ac:dyDescent="0.45">
      <c r="B2071" t="s">
        <v>553</v>
      </c>
      <c r="C2071" t="s">
        <v>524</v>
      </c>
      <c r="D2071" s="32" t="s">
        <v>554</v>
      </c>
      <c r="E2071" s="3">
        <v>2</v>
      </c>
      <c r="F2071" s="32" t="s">
        <v>526</v>
      </c>
      <c r="G2071" t="s">
        <v>527</v>
      </c>
      <c r="H2071" s="27">
        <v>24.5</v>
      </c>
      <c r="I2071" t="s">
        <v>528</v>
      </c>
      <c r="J2071" s="28">
        <f>ROUND(E2071/I2068* H2071,5)</f>
        <v>49</v>
      </c>
      <c r="K2071" s="29"/>
    </row>
    <row r="2072" spans="1:27" x14ac:dyDescent="0.45">
      <c r="D2072" s="2" t="s">
        <v>529</v>
      </c>
      <c r="E2072" s="1"/>
      <c r="F2072" s="32"/>
      <c r="H2072" s="29"/>
      <c r="K2072" s="27">
        <f>SUM(J2070:J2071)</f>
        <v>92.5</v>
      </c>
    </row>
    <row r="2073" spans="1:27" x14ac:dyDescent="0.45">
      <c r="B2073" s="18" t="s">
        <v>534</v>
      </c>
      <c r="D2073" s="32"/>
      <c r="E2073" s="1"/>
      <c r="F2073" s="32"/>
      <c r="H2073" s="29"/>
      <c r="K2073" s="29"/>
    </row>
    <row r="2074" spans="1:27" ht="28.5" x14ac:dyDescent="0.45">
      <c r="B2074" t="s">
        <v>862</v>
      </c>
      <c r="C2074" t="s">
        <v>595</v>
      </c>
      <c r="D2074" s="32" t="s">
        <v>863</v>
      </c>
      <c r="E2074" s="3">
        <v>1</v>
      </c>
      <c r="F2074" s="32"/>
      <c r="G2074" t="s">
        <v>527</v>
      </c>
      <c r="H2074" s="27">
        <v>10.02</v>
      </c>
      <c r="I2074" t="s">
        <v>528</v>
      </c>
      <c r="J2074" s="28">
        <f>ROUND(E2074* H2074,5)</f>
        <v>10.02</v>
      </c>
      <c r="K2074" s="29"/>
    </row>
    <row r="2075" spans="1:27" ht="28.5" x14ac:dyDescent="0.45">
      <c r="B2075" t="s">
        <v>860</v>
      </c>
      <c r="C2075" t="s">
        <v>17</v>
      </c>
      <c r="D2075" s="32" t="s">
        <v>861</v>
      </c>
      <c r="E2075" s="3">
        <v>10</v>
      </c>
      <c r="F2075" s="32"/>
      <c r="G2075" t="s">
        <v>527</v>
      </c>
      <c r="H2075" s="27">
        <v>6.35</v>
      </c>
      <c r="I2075" t="s">
        <v>528</v>
      </c>
      <c r="J2075" s="28">
        <f>ROUND(E2075* H2075,5)</f>
        <v>63.5</v>
      </c>
      <c r="K2075" s="29"/>
    </row>
    <row r="2076" spans="1:27" x14ac:dyDescent="0.45">
      <c r="D2076" s="2" t="s">
        <v>542</v>
      </c>
      <c r="E2076" s="1"/>
      <c r="F2076" s="32"/>
      <c r="H2076" s="29"/>
      <c r="K2076" s="27">
        <f>SUM(J2074:J2075)</f>
        <v>73.52</v>
      </c>
    </row>
    <row r="2077" spans="1:27" x14ac:dyDescent="0.45">
      <c r="D2077" s="2" t="s">
        <v>543</v>
      </c>
      <c r="E2077" s="1"/>
      <c r="F2077" s="32"/>
      <c r="H2077" s="29"/>
      <c r="K2077" s="31">
        <f>SUM(J2069:J2076)</f>
        <v>166.01999999999998</v>
      </c>
    </row>
    <row r="2078" spans="1:27" x14ac:dyDescent="0.45">
      <c r="D2078" s="2" t="s">
        <v>546</v>
      </c>
      <c r="E2078" s="1"/>
      <c r="F2078" s="32"/>
      <c r="H2078" s="29"/>
      <c r="K2078" s="31">
        <f>SUM(K2077:K2077)</f>
        <v>166.01999999999998</v>
      </c>
    </row>
    <row r="2079" spans="1:27" x14ac:dyDescent="0.45">
      <c r="D2079" s="32"/>
      <c r="E2079" s="32"/>
      <c r="F2079" s="32"/>
    </row>
    <row r="2080" spans="1:27" ht="45" customHeight="1" x14ac:dyDescent="0.45">
      <c r="A2080" s="22" t="s">
        <v>1311</v>
      </c>
      <c r="B2080" s="22" t="s">
        <v>312</v>
      </c>
      <c r="C2080" s="23" t="s">
        <v>173</v>
      </c>
      <c r="D2080" s="52" t="s">
        <v>313</v>
      </c>
      <c r="E2080" s="56"/>
      <c r="F2080" s="56"/>
      <c r="G2080" s="23"/>
      <c r="H2080" s="24" t="s">
        <v>521</v>
      </c>
      <c r="I2080" s="54">
        <v>1</v>
      </c>
      <c r="J2080" s="55"/>
      <c r="K2080" s="25">
        <v>2500</v>
      </c>
      <c r="L2080" s="23"/>
      <c r="M2080" s="23"/>
      <c r="N2080" s="23"/>
      <c r="O2080" s="23"/>
      <c r="P2080" s="23"/>
      <c r="Q2080" s="23"/>
      <c r="R2080" s="23"/>
      <c r="S2080" s="23"/>
      <c r="T2080" s="23"/>
      <c r="U2080" s="23"/>
      <c r="V2080" s="23"/>
      <c r="W2080" s="23"/>
      <c r="X2080" s="23"/>
      <c r="Y2080" s="23"/>
      <c r="Z2080" s="23"/>
      <c r="AA2080" s="23"/>
    </row>
    <row r="2081" spans="1:27" ht="45" customHeight="1" x14ac:dyDescent="0.45">
      <c r="A2081" s="22" t="s">
        <v>1312</v>
      </c>
      <c r="B2081" s="22" t="s">
        <v>314</v>
      </c>
      <c r="C2081" s="23" t="s">
        <v>122</v>
      </c>
      <c r="D2081" s="52" t="s">
        <v>315</v>
      </c>
      <c r="E2081" s="56"/>
      <c r="F2081" s="56"/>
      <c r="G2081" s="23"/>
      <c r="H2081" s="24" t="s">
        <v>521</v>
      </c>
      <c r="I2081" s="54">
        <v>1</v>
      </c>
      <c r="J2081" s="55"/>
      <c r="K2081" s="25">
        <f>ROUND(K2086,2)</f>
        <v>900</v>
      </c>
      <c r="L2081" s="23"/>
      <c r="M2081" s="23"/>
      <c r="N2081" s="23"/>
      <c r="O2081" s="23"/>
      <c r="P2081" s="23"/>
      <c r="Q2081" s="23"/>
      <c r="R2081" s="23"/>
      <c r="S2081" s="23"/>
      <c r="T2081" s="23"/>
      <c r="U2081" s="23"/>
      <c r="V2081" s="23"/>
      <c r="W2081" s="23"/>
      <c r="X2081" s="23"/>
      <c r="Y2081" s="23"/>
      <c r="Z2081" s="23"/>
      <c r="AA2081" s="23"/>
    </row>
    <row r="2082" spans="1:27" x14ac:dyDescent="0.45">
      <c r="B2082" s="18" t="s">
        <v>534</v>
      </c>
      <c r="D2082" s="32"/>
      <c r="E2082" s="32"/>
      <c r="F2082" s="32"/>
    </row>
    <row r="2083" spans="1:27" ht="28.5" x14ac:dyDescent="0.45">
      <c r="B2083" t="s">
        <v>1313</v>
      </c>
      <c r="C2083" t="s">
        <v>28</v>
      </c>
      <c r="D2083" s="32" t="s">
        <v>315</v>
      </c>
      <c r="E2083" s="3">
        <v>1</v>
      </c>
      <c r="F2083" s="32"/>
      <c r="G2083" t="s">
        <v>527</v>
      </c>
      <c r="H2083" s="27">
        <v>900</v>
      </c>
      <c r="I2083" t="s">
        <v>528</v>
      </c>
      <c r="J2083" s="28">
        <f>ROUND(E2083* H2083,5)</f>
        <v>900</v>
      </c>
      <c r="K2083" s="29"/>
    </row>
    <row r="2084" spans="1:27" x14ac:dyDescent="0.45">
      <c r="D2084" s="2" t="s">
        <v>542</v>
      </c>
      <c r="E2084" s="1"/>
      <c r="F2084" s="32"/>
      <c r="H2084" s="29"/>
      <c r="K2084" s="27">
        <f>SUM(J2083:J2083)</f>
        <v>900</v>
      </c>
    </row>
    <row r="2085" spans="1:27" x14ac:dyDescent="0.45">
      <c r="D2085" s="2" t="s">
        <v>543</v>
      </c>
      <c r="E2085" s="1"/>
      <c r="F2085" s="32"/>
      <c r="H2085" s="29"/>
      <c r="K2085" s="31">
        <f>SUM(J2082:J2084)</f>
        <v>900</v>
      </c>
    </row>
    <row r="2086" spans="1:27" x14ac:dyDescent="0.45">
      <c r="D2086" s="2" t="s">
        <v>546</v>
      </c>
      <c r="E2086" s="1"/>
      <c r="F2086" s="32"/>
      <c r="H2086" s="29"/>
      <c r="K2086" s="31">
        <f>SUM(K2085:K2085)</f>
        <v>900</v>
      </c>
    </row>
    <row r="2087" spans="1:27" x14ac:dyDescent="0.45">
      <c r="D2087" s="32"/>
      <c r="E2087" s="32"/>
      <c r="F2087" s="32"/>
    </row>
    <row r="2088" spans="1:27" ht="45" customHeight="1" x14ac:dyDescent="0.45">
      <c r="A2088" s="22" t="s">
        <v>1314</v>
      </c>
      <c r="B2088" s="22" t="s">
        <v>316</v>
      </c>
      <c r="C2088" s="23" t="s">
        <v>122</v>
      </c>
      <c r="D2088" s="52" t="s">
        <v>317</v>
      </c>
      <c r="E2088" s="56"/>
      <c r="F2088" s="56"/>
      <c r="G2088" s="23"/>
      <c r="H2088" s="24" t="s">
        <v>521</v>
      </c>
      <c r="I2088" s="54">
        <v>1</v>
      </c>
      <c r="J2088" s="55"/>
      <c r="K2088" s="25">
        <f>ROUND(K2093,2)</f>
        <v>980</v>
      </c>
      <c r="L2088" s="23"/>
      <c r="M2088" s="23"/>
      <c r="N2088" s="23"/>
      <c r="O2088" s="23"/>
      <c r="P2088" s="23"/>
      <c r="Q2088" s="23"/>
      <c r="R2088" s="23"/>
      <c r="S2088" s="23"/>
      <c r="T2088" s="23"/>
      <c r="U2088" s="23"/>
      <c r="V2088" s="23"/>
      <c r="W2088" s="23"/>
      <c r="X2088" s="23"/>
      <c r="Y2088" s="23"/>
      <c r="Z2088" s="23"/>
      <c r="AA2088" s="23"/>
    </row>
    <row r="2089" spans="1:27" x14ac:dyDescent="0.45">
      <c r="B2089" s="18" t="s">
        <v>534</v>
      </c>
      <c r="D2089" s="32"/>
      <c r="E2089" s="32"/>
      <c r="F2089" s="32"/>
    </row>
    <row r="2090" spans="1:27" ht="57" x14ac:dyDescent="0.45">
      <c r="B2090" t="s">
        <v>1315</v>
      </c>
      <c r="C2090" t="s">
        <v>28</v>
      </c>
      <c r="D2090" s="32" t="s">
        <v>317</v>
      </c>
      <c r="E2090" s="3">
        <v>1</v>
      </c>
      <c r="F2090" s="32"/>
      <c r="G2090" t="s">
        <v>527</v>
      </c>
      <c r="H2090" s="27">
        <v>980</v>
      </c>
      <c r="I2090" t="s">
        <v>528</v>
      </c>
      <c r="J2090" s="28">
        <f>ROUND(E2090* H2090,5)</f>
        <v>980</v>
      </c>
      <c r="K2090" s="29"/>
    </row>
    <row r="2091" spans="1:27" x14ac:dyDescent="0.45">
      <c r="D2091" s="2" t="s">
        <v>542</v>
      </c>
      <c r="E2091" s="1"/>
      <c r="F2091" s="32"/>
      <c r="H2091" s="29"/>
      <c r="K2091" s="27">
        <f>SUM(J2090:J2090)</f>
        <v>980</v>
      </c>
    </row>
    <row r="2092" spans="1:27" x14ac:dyDescent="0.45">
      <c r="D2092" s="2" t="s">
        <v>543</v>
      </c>
      <c r="E2092" s="1"/>
      <c r="F2092" s="32"/>
      <c r="H2092" s="29"/>
      <c r="K2092" s="31">
        <f>SUM(J2089:J2091)</f>
        <v>980</v>
      </c>
    </row>
    <row r="2093" spans="1:27" x14ac:dyDescent="0.45">
      <c r="D2093" s="2" t="s">
        <v>546</v>
      </c>
      <c r="E2093" s="1"/>
      <c r="F2093" s="32"/>
      <c r="H2093" s="29"/>
      <c r="K2093" s="31">
        <f>SUM(K2092:K2092)</f>
        <v>980</v>
      </c>
    </row>
    <row r="2094" spans="1:27" x14ac:dyDescent="0.45">
      <c r="D2094" s="32"/>
      <c r="E2094" s="32"/>
      <c r="F2094" s="32"/>
    </row>
    <row r="2095" spans="1:27" ht="45" customHeight="1" x14ac:dyDescent="0.45">
      <c r="A2095" s="22" t="s">
        <v>1316</v>
      </c>
      <c r="B2095" s="22" t="s">
        <v>121</v>
      </c>
      <c r="C2095" s="23" t="s">
        <v>122</v>
      </c>
      <c r="D2095" s="52" t="s">
        <v>123</v>
      </c>
      <c r="E2095" s="56"/>
      <c r="F2095" s="56"/>
      <c r="G2095" s="23"/>
      <c r="H2095" s="24" t="s">
        <v>521</v>
      </c>
      <c r="I2095" s="54">
        <v>1</v>
      </c>
      <c r="J2095" s="55"/>
      <c r="K2095" s="25">
        <f>ROUND(K2104,2)</f>
        <v>2582.2399999999998</v>
      </c>
      <c r="L2095" s="23"/>
      <c r="M2095" s="23"/>
      <c r="N2095" s="23"/>
      <c r="O2095" s="23"/>
      <c r="P2095" s="23"/>
      <c r="Q2095" s="23"/>
      <c r="R2095" s="23"/>
      <c r="S2095" s="23"/>
      <c r="T2095" s="23"/>
      <c r="U2095" s="23"/>
      <c r="V2095" s="23"/>
      <c r="W2095" s="23"/>
      <c r="X2095" s="23"/>
      <c r="Y2095" s="23"/>
      <c r="Z2095" s="23"/>
      <c r="AA2095" s="23"/>
    </row>
    <row r="2096" spans="1:27" x14ac:dyDescent="0.45">
      <c r="B2096" s="18" t="s">
        <v>522</v>
      </c>
      <c r="D2096" s="32"/>
      <c r="E2096" s="32"/>
      <c r="F2096" s="32"/>
    </row>
    <row r="2097" spans="1:27" x14ac:dyDescent="0.45">
      <c r="B2097" t="s">
        <v>752</v>
      </c>
      <c r="C2097" t="s">
        <v>524</v>
      </c>
      <c r="D2097" s="32" t="s">
        <v>753</v>
      </c>
      <c r="E2097" s="3">
        <v>6</v>
      </c>
      <c r="F2097" s="32" t="s">
        <v>526</v>
      </c>
      <c r="G2097" t="s">
        <v>527</v>
      </c>
      <c r="H2097" s="27">
        <v>25.32</v>
      </c>
      <c r="I2097" t="s">
        <v>528</v>
      </c>
      <c r="J2097" s="28">
        <f>ROUND(E2097/I2095* H2097,5)</f>
        <v>151.91999999999999</v>
      </c>
      <c r="K2097" s="29"/>
    </row>
    <row r="2098" spans="1:27" x14ac:dyDescent="0.45">
      <c r="B2098" t="s">
        <v>754</v>
      </c>
      <c r="C2098" t="s">
        <v>524</v>
      </c>
      <c r="D2098" s="32" t="s">
        <v>755</v>
      </c>
      <c r="E2098" s="3">
        <v>6</v>
      </c>
      <c r="F2098" s="32" t="s">
        <v>526</v>
      </c>
      <c r="G2098" t="s">
        <v>527</v>
      </c>
      <c r="H2098" s="27">
        <v>21.72</v>
      </c>
      <c r="I2098" t="s">
        <v>528</v>
      </c>
      <c r="J2098" s="28">
        <f>ROUND(E2098/I2095* H2098,5)</f>
        <v>130.32</v>
      </c>
      <c r="K2098" s="29"/>
    </row>
    <row r="2099" spans="1:27" x14ac:dyDescent="0.45">
      <c r="D2099" s="2" t="s">
        <v>529</v>
      </c>
      <c r="E2099" s="1"/>
      <c r="F2099" s="32"/>
      <c r="H2099" s="29"/>
      <c r="K2099" s="27">
        <f>SUM(J2097:J2098)</f>
        <v>282.24</v>
      </c>
    </row>
    <row r="2100" spans="1:27" x14ac:dyDescent="0.45">
      <c r="B2100" s="18" t="s">
        <v>534</v>
      </c>
      <c r="D2100" s="32"/>
      <c r="E2100" s="1"/>
      <c r="F2100" s="32"/>
      <c r="H2100" s="29"/>
      <c r="K2100" s="29"/>
    </row>
    <row r="2101" spans="1:27" ht="71.25" x14ac:dyDescent="0.45">
      <c r="B2101" t="s">
        <v>1317</v>
      </c>
      <c r="C2101" t="s">
        <v>28</v>
      </c>
      <c r="D2101" s="32" t="s">
        <v>1318</v>
      </c>
      <c r="E2101" s="3">
        <v>1</v>
      </c>
      <c r="F2101" s="32"/>
      <c r="G2101" t="s">
        <v>527</v>
      </c>
      <c r="H2101" s="27">
        <v>2300</v>
      </c>
      <c r="I2101" t="s">
        <v>528</v>
      </c>
      <c r="J2101" s="28">
        <f>ROUND(E2101* H2101,5)</f>
        <v>2300</v>
      </c>
      <c r="K2101" s="29"/>
    </row>
    <row r="2102" spans="1:27" x14ac:dyDescent="0.45">
      <c r="D2102" s="2" t="s">
        <v>542</v>
      </c>
      <c r="E2102" s="1"/>
      <c r="F2102" s="32"/>
      <c r="H2102" s="29"/>
      <c r="K2102" s="27">
        <f>SUM(J2101:J2101)</f>
        <v>2300</v>
      </c>
    </row>
    <row r="2103" spans="1:27" x14ac:dyDescent="0.45">
      <c r="D2103" s="2" t="s">
        <v>543</v>
      </c>
      <c r="E2103" s="1"/>
      <c r="F2103" s="32"/>
      <c r="H2103" s="29"/>
      <c r="K2103" s="31">
        <f>SUM(J2096:J2102)</f>
        <v>2582.2399999999998</v>
      </c>
    </row>
    <row r="2104" spans="1:27" x14ac:dyDescent="0.45">
      <c r="D2104" s="2" t="s">
        <v>546</v>
      </c>
      <c r="E2104" s="1"/>
      <c r="F2104" s="32"/>
      <c r="H2104" s="29"/>
      <c r="K2104" s="31">
        <f>SUM(K2103:K2103)</f>
        <v>2582.2399999999998</v>
      </c>
    </row>
    <row r="2105" spans="1:27" x14ac:dyDescent="0.45">
      <c r="D2105" s="32"/>
      <c r="E2105" s="32"/>
      <c r="F2105" s="32"/>
    </row>
    <row r="2106" spans="1:27" ht="45" customHeight="1" x14ac:dyDescent="0.45">
      <c r="A2106" s="22" t="s">
        <v>1319</v>
      </c>
      <c r="B2106" s="22" t="s">
        <v>124</v>
      </c>
      <c r="C2106" s="23" t="s">
        <v>122</v>
      </c>
      <c r="D2106" s="52" t="s">
        <v>125</v>
      </c>
      <c r="E2106" s="56"/>
      <c r="F2106" s="56"/>
      <c r="G2106" s="23"/>
      <c r="H2106" s="24" t="s">
        <v>521</v>
      </c>
      <c r="I2106" s="54">
        <v>1</v>
      </c>
      <c r="J2106" s="55"/>
      <c r="K2106" s="25">
        <f>ROUND(K2115,2)</f>
        <v>2732.24</v>
      </c>
      <c r="L2106" s="23"/>
      <c r="M2106" s="23"/>
      <c r="N2106" s="23"/>
      <c r="O2106" s="23"/>
      <c r="P2106" s="23"/>
      <c r="Q2106" s="23"/>
      <c r="R2106" s="23"/>
      <c r="S2106" s="23"/>
      <c r="T2106" s="23"/>
      <c r="U2106" s="23"/>
      <c r="V2106" s="23"/>
      <c r="W2106" s="23"/>
      <c r="X2106" s="23"/>
      <c r="Y2106" s="23"/>
      <c r="Z2106" s="23"/>
      <c r="AA2106" s="23"/>
    </row>
    <row r="2107" spans="1:27" x14ac:dyDescent="0.45">
      <c r="B2107" s="18" t="s">
        <v>522</v>
      </c>
      <c r="D2107" s="32"/>
      <c r="E2107" s="32"/>
      <c r="F2107" s="32"/>
    </row>
    <row r="2108" spans="1:27" x14ac:dyDescent="0.45">
      <c r="B2108" t="s">
        <v>754</v>
      </c>
      <c r="C2108" t="s">
        <v>524</v>
      </c>
      <c r="D2108" s="32" t="s">
        <v>755</v>
      </c>
      <c r="E2108" s="3">
        <v>6</v>
      </c>
      <c r="F2108" s="32" t="s">
        <v>526</v>
      </c>
      <c r="G2108" t="s">
        <v>527</v>
      </c>
      <c r="H2108" s="27">
        <v>21.72</v>
      </c>
      <c r="I2108" t="s">
        <v>528</v>
      </c>
      <c r="J2108" s="28">
        <f>ROUND(E2108/I2106* H2108,5)</f>
        <v>130.32</v>
      </c>
      <c r="K2108" s="29"/>
    </row>
    <row r="2109" spans="1:27" x14ac:dyDescent="0.45">
      <c r="B2109" t="s">
        <v>752</v>
      </c>
      <c r="C2109" t="s">
        <v>524</v>
      </c>
      <c r="D2109" s="32" t="s">
        <v>753</v>
      </c>
      <c r="E2109" s="3">
        <v>6</v>
      </c>
      <c r="F2109" s="32" t="s">
        <v>526</v>
      </c>
      <c r="G2109" t="s">
        <v>527</v>
      </c>
      <c r="H2109" s="27">
        <v>25.32</v>
      </c>
      <c r="I2109" t="s">
        <v>528</v>
      </c>
      <c r="J2109" s="28">
        <f>ROUND(E2109/I2106* H2109,5)</f>
        <v>151.91999999999999</v>
      </c>
      <c r="K2109" s="29"/>
    </row>
    <row r="2110" spans="1:27" x14ac:dyDescent="0.45">
      <c r="D2110" s="2" t="s">
        <v>529</v>
      </c>
      <c r="E2110" s="1"/>
      <c r="F2110" s="32"/>
      <c r="H2110" s="29"/>
      <c r="K2110" s="27">
        <f>SUM(J2108:J2109)</f>
        <v>282.24</v>
      </c>
    </row>
    <row r="2111" spans="1:27" x14ac:dyDescent="0.45">
      <c r="B2111" s="18" t="s">
        <v>534</v>
      </c>
      <c r="D2111" s="32"/>
      <c r="E2111" s="1"/>
      <c r="F2111" s="32"/>
      <c r="H2111" s="29"/>
      <c r="K2111" s="29"/>
    </row>
    <row r="2112" spans="1:27" x14ac:dyDescent="0.45">
      <c r="B2112" t="s">
        <v>1320</v>
      </c>
      <c r="C2112" t="s">
        <v>28</v>
      </c>
      <c r="D2112" s="32" t="s">
        <v>1321</v>
      </c>
      <c r="E2112" s="3">
        <v>1</v>
      </c>
      <c r="F2112" s="32"/>
      <c r="G2112" t="s">
        <v>527</v>
      </c>
      <c r="H2112" s="27">
        <v>2450</v>
      </c>
      <c r="I2112" t="s">
        <v>528</v>
      </c>
      <c r="J2112" s="28">
        <f>ROUND(E2112* H2112,5)</f>
        <v>2450</v>
      </c>
      <c r="K2112" s="29"/>
    </row>
    <row r="2113" spans="1:27" x14ac:dyDescent="0.45">
      <c r="D2113" s="2" t="s">
        <v>542</v>
      </c>
      <c r="E2113" s="1"/>
      <c r="F2113" s="32"/>
      <c r="H2113" s="29"/>
      <c r="K2113" s="27">
        <f>SUM(J2112:J2112)</f>
        <v>2450</v>
      </c>
    </row>
    <row r="2114" spans="1:27" x14ac:dyDescent="0.45">
      <c r="D2114" s="2" t="s">
        <v>543</v>
      </c>
      <c r="E2114" s="1"/>
      <c r="F2114" s="32"/>
      <c r="H2114" s="29"/>
      <c r="K2114" s="31">
        <f>SUM(J2107:J2113)</f>
        <v>2732.24</v>
      </c>
    </row>
    <row r="2115" spans="1:27" x14ac:dyDescent="0.45">
      <c r="D2115" s="2" t="s">
        <v>546</v>
      </c>
      <c r="E2115" s="1"/>
      <c r="F2115" s="32"/>
      <c r="H2115" s="29"/>
      <c r="K2115" s="31">
        <f>SUM(K2114:K2114)</f>
        <v>2732.24</v>
      </c>
    </row>
    <row r="2116" spans="1:27" x14ac:dyDescent="0.45">
      <c r="D2116" s="32"/>
      <c r="E2116" s="32"/>
      <c r="F2116" s="32"/>
    </row>
    <row r="2117" spans="1:27" ht="45" customHeight="1" x14ac:dyDescent="0.45">
      <c r="A2117" s="22" t="s">
        <v>1322</v>
      </c>
      <c r="B2117" s="22" t="s">
        <v>126</v>
      </c>
      <c r="C2117" s="23" t="s">
        <v>122</v>
      </c>
      <c r="D2117" s="52" t="s">
        <v>127</v>
      </c>
      <c r="E2117" s="56"/>
      <c r="F2117" s="56"/>
      <c r="G2117" s="23"/>
      <c r="H2117" s="24" t="s">
        <v>521</v>
      </c>
      <c r="I2117" s="54">
        <v>1</v>
      </c>
      <c r="J2117" s="55"/>
      <c r="K2117" s="25">
        <f>ROUND(K2126,2)</f>
        <v>2914.24</v>
      </c>
      <c r="L2117" s="23"/>
      <c r="M2117" s="23"/>
      <c r="N2117" s="23"/>
      <c r="O2117" s="23"/>
      <c r="P2117" s="23"/>
      <c r="Q2117" s="23"/>
      <c r="R2117" s="23"/>
      <c r="S2117" s="23"/>
      <c r="T2117" s="23"/>
      <c r="U2117" s="23"/>
      <c r="V2117" s="23"/>
      <c r="W2117" s="23"/>
      <c r="X2117" s="23"/>
      <c r="Y2117" s="23"/>
      <c r="Z2117" s="23"/>
      <c r="AA2117" s="23"/>
    </row>
    <row r="2118" spans="1:27" x14ac:dyDescent="0.45">
      <c r="B2118" s="18" t="s">
        <v>522</v>
      </c>
      <c r="D2118" s="32"/>
      <c r="E2118" s="32"/>
      <c r="F2118" s="32"/>
    </row>
    <row r="2119" spans="1:27" x14ac:dyDescent="0.45">
      <c r="B2119" t="s">
        <v>754</v>
      </c>
      <c r="C2119" t="s">
        <v>524</v>
      </c>
      <c r="D2119" s="32" t="s">
        <v>755</v>
      </c>
      <c r="E2119" s="3">
        <v>6</v>
      </c>
      <c r="F2119" s="32" t="s">
        <v>526</v>
      </c>
      <c r="G2119" t="s">
        <v>527</v>
      </c>
      <c r="H2119" s="27">
        <v>21.72</v>
      </c>
      <c r="I2119" t="s">
        <v>528</v>
      </c>
      <c r="J2119" s="28">
        <f>ROUND(E2119/I2117* H2119,5)</f>
        <v>130.32</v>
      </c>
      <c r="K2119" s="29"/>
    </row>
    <row r="2120" spans="1:27" x14ac:dyDescent="0.45">
      <c r="B2120" t="s">
        <v>752</v>
      </c>
      <c r="C2120" t="s">
        <v>524</v>
      </c>
      <c r="D2120" s="32" t="s">
        <v>753</v>
      </c>
      <c r="E2120" s="3">
        <v>6</v>
      </c>
      <c r="F2120" s="32" t="s">
        <v>526</v>
      </c>
      <c r="G2120" t="s">
        <v>527</v>
      </c>
      <c r="H2120" s="27">
        <v>25.32</v>
      </c>
      <c r="I2120" t="s">
        <v>528</v>
      </c>
      <c r="J2120" s="28">
        <f>ROUND(E2120/I2117* H2120,5)</f>
        <v>151.91999999999999</v>
      </c>
      <c r="K2120" s="29"/>
    </row>
    <row r="2121" spans="1:27" x14ac:dyDescent="0.45">
      <c r="D2121" s="2" t="s">
        <v>529</v>
      </c>
      <c r="E2121" s="1"/>
      <c r="F2121" s="32"/>
      <c r="H2121" s="29"/>
      <c r="K2121" s="27">
        <f>SUM(J2119:J2120)</f>
        <v>282.24</v>
      </c>
    </row>
    <row r="2122" spans="1:27" x14ac:dyDescent="0.45">
      <c r="B2122" s="18" t="s">
        <v>534</v>
      </c>
      <c r="D2122" s="32"/>
      <c r="E2122" s="1"/>
      <c r="F2122" s="32"/>
      <c r="H2122" s="29"/>
      <c r="K2122" s="29"/>
    </row>
    <row r="2123" spans="1:27" x14ac:dyDescent="0.45">
      <c r="B2123" t="s">
        <v>1323</v>
      </c>
      <c r="C2123" t="s">
        <v>28</v>
      </c>
      <c r="D2123" s="32" t="s">
        <v>1324</v>
      </c>
      <c r="E2123" s="3">
        <v>1</v>
      </c>
      <c r="F2123" s="32"/>
      <c r="G2123" t="s">
        <v>527</v>
      </c>
      <c r="H2123" s="27">
        <v>2632</v>
      </c>
      <c r="I2123" t="s">
        <v>528</v>
      </c>
      <c r="J2123" s="28">
        <f>ROUND(E2123* H2123,5)</f>
        <v>2632</v>
      </c>
      <c r="K2123" s="29"/>
    </row>
    <row r="2124" spans="1:27" x14ac:dyDescent="0.45">
      <c r="D2124" s="2" t="s">
        <v>542</v>
      </c>
      <c r="E2124" s="1"/>
      <c r="F2124" s="32"/>
      <c r="H2124" s="29"/>
      <c r="K2124" s="27">
        <f>SUM(J2123:J2123)</f>
        <v>2632</v>
      </c>
    </row>
    <row r="2125" spans="1:27" x14ac:dyDescent="0.45">
      <c r="D2125" s="2" t="s">
        <v>543</v>
      </c>
      <c r="E2125" s="1"/>
      <c r="F2125" s="32"/>
      <c r="H2125" s="29"/>
      <c r="K2125" s="31">
        <f>SUM(J2118:J2124)</f>
        <v>2914.24</v>
      </c>
    </row>
    <row r="2126" spans="1:27" x14ac:dyDescent="0.45">
      <c r="D2126" s="2" t="s">
        <v>546</v>
      </c>
      <c r="E2126" s="1"/>
      <c r="F2126" s="32"/>
      <c r="H2126" s="29"/>
      <c r="K2126" s="31">
        <f>SUM(K2125:K2125)</f>
        <v>2914.24</v>
      </c>
    </row>
    <row r="2127" spans="1:27" x14ac:dyDescent="0.45">
      <c r="D2127" s="32"/>
      <c r="E2127" s="32"/>
      <c r="F2127" s="32"/>
    </row>
    <row r="2128" spans="1:27" ht="45" customHeight="1" x14ac:dyDescent="0.45">
      <c r="A2128" s="22" t="s">
        <v>1325</v>
      </c>
      <c r="B2128" s="22" t="s">
        <v>128</v>
      </c>
      <c r="C2128" s="23" t="s">
        <v>122</v>
      </c>
      <c r="D2128" s="52" t="s">
        <v>129</v>
      </c>
      <c r="E2128" s="56"/>
      <c r="F2128" s="56"/>
      <c r="G2128" s="23"/>
      <c r="H2128" s="24" t="s">
        <v>521</v>
      </c>
      <c r="I2128" s="54">
        <v>1</v>
      </c>
      <c r="J2128" s="55"/>
      <c r="K2128" s="25">
        <f>ROUND(K2137,2)</f>
        <v>1688.16</v>
      </c>
      <c r="L2128" s="23"/>
      <c r="M2128" s="23"/>
      <c r="N2128" s="23"/>
      <c r="O2128" s="23"/>
      <c r="P2128" s="23"/>
      <c r="Q2128" s="23"/>
      <c r="R2128" s="23"/>
      <c r="S2128" s="23"/>
      <c r="T2128" s="23"/>
      <c r="U2128" s="23"/>
      <c r="V2128" s="23"/>
      <c r="W2128" s="23"/>
      <c r="X2128" s="23"/>
      <c r="Y2128" s="23"/>
      <c r="Z2128" s="23"/>
      <c r="AA2128" s="23"/>
    </row>
    <row r="2129" spans="1:27" x14ac:dyDescent="0.45">
      <c r="B2129" s="18" t="s">
        <v>522</v>
      </c>
      <c r="D2129" s="32"/>
      <c r="E2129" s="32"/>
      <c r="F2129" s="32"/>
    </row>
    <row r="2130" spans="1:27" x14ac:dyDescent="0.45">
      <c r="B2130" t="s">
        <v>754</v>
      </c>
      <c r="C2130" t="s">
        <v>524</v>
      </c>
      <c r="D2130" s="32" t="s">
        <v>755</v>
      </c>
      <c r="E2130" s="3">
        <v>4</v>
      </c>
      <c r="F2130" s="32" t="s">
        <v>526</v>
      </c>
      <c r="G2130" t="s">
        <v>527</v>
      </c>
      <c r="H2130" s="27">
        <v>21.72</v>
      </c>
      <c r="I2130" t="s">
        <v>528</v>
      </c>
      <c r="J2130" s="28">
        <f>ROUND(E2130/I2128* H2130,5)</f>
        <v>86.88</v>
      </c>
      <c r="K2130" s="29"/>
    </row>
    <row r="2131" spans="1:27" x14ac:dyDescent="0.45">
      <c r="B2131" t="s">
        <v>752</v>
      </c>
      <c r="C2131" t="s">
        <v>524</v>
      </c>
      <c r="D2131" s="32" t="s">
        <v>753</v>
      </c>
      <c r="E2131" s="3">
        <v>4</v>
      </c>
      <c r="F2131" s="32" t="s">
        <v>526</v>
      </c>
      <c r="G2131" t="s">
        <v>527</v>
      </c>
      <c r="H2131" s="27">
        <v>25.32</v>
      </c>
      <c r="I2131" t="s">
        <v>528</v>
      </c>
      <c r="J2131" s="28">
        <f>ROUND(E2131/I2128* H2131,5)</f>
        <v>101.28</v>
      </c>
      <c r="K2131" s="29"/>
    </row>
    <row r="2132" spans="1:27" x14ac:dyDescent="0.45">
      <c r="D2132" s="2" t="s">
        <v>529</v>
      </c>
      <c r="E2132" s="1"/>
      <c r="F2132" s="32"/>
      <c r="H2132" s="29"/>
      <c r="K2132" s="27">
        <f>SUM(J2130:J2131)</f>
        <v>188.16</v>
      </c>
    </row>
    <row r="2133" spans="1:27" x14ac:dyDescent="0.45">
      <c r="B2133" s="18" t="s">
        <v>534</v>
      </c>
      <c r="D2133" s="32"/>
      <c r="E2133" s="1"/>
      <c r="F2133" s="32"/>
      <c r="H2133" s="29"/>
      <c r="K2133" s="29"/>
    </row>
    <row r="2134" spans="1:27" x14ac:dyDescent="0.45">
      <c r="B2134" t="s">
        <v>1326</v>
      </c>
      <c r="C2134" t="s">
        <v>28</v>
      </c>
      <c r="D2134" s="32" t="s">
        <v>1327</v>
      </c>
      <c r="E2134" s="3">
        <v>1</v>
      </c>
      <c r="F2134" s="32"/>
      <c r="G2134" t="s">
        <v>527</v>
      </c>
      <c r="H2134" s="27">
        <v>1500</v>
      </c>
      <c r="I2134" t="s">
        <v>528</v>
      </c>
      <c r="J2134" s="28">
        <f>ROUND(E2134* H2134,5)</f>
        <v>1500</v>
      </c>
      <c r="K2134" s="29"/>
    </row>
    <row r="2135" spans="1:27" x14ac:dyDescent="0.45">
      <c r="D2135" s="2" t="s">
        <v>542</v>
      </c>
      <c r="E2135" s="1"/>
      <c r="F2135" s="32"/>
      <c r="H2135" s="29"/>
      <c r="K2135" s="27">
        <f>SUM(J2134:J2134)</f>
        <v>1500</v>
      </c>
    </row>
    <row r="2136" spans="1:27" x14ac:dyDescent="0.45">
      <c r="D2136" s="2" t="s">
        <v>543</v>
      </c>
      <c r="E2136" s="1"/>
      <c r="F2136" s="32"/>
      <c r="H2136" s="29"/>
      <c r="K2136" s="31">
        <f>SUM(J2129:J2135)</f>
        <v>1688.16</v>
      </c>
    </row>
    <row r="2137" spans="1:27" x14ac:dyDescent="0.45">
      <c r="D2137" s="2" t="s">
        <v>546</v>
      </c>
      <c r="E2137" s="1"/>
      <c r="F2137" s="32"/>
      <c r="H2137" s="29"/>
      <c r="K2137" s="31">
        <f>SUM(K2136:K2136)</f>
        <v>1688.16</v>
      </c>
    </row>
    <row r="2138" spans="1:27" x14ac:dyDescent="0.45">
      <c r="D2138" s="32"/>
      <c r="E2138" s="32"/>
      <c r="F2138" s="32"/>
    </row>
    <row r="2139" spans="1:27" ht="45" customHeight="1" x14ac:dyDescent="0.45">
      <c r="A2139" s="22" t="s">
        <v>1328</v>
      </c>
      <c r="B2139" s="22" t="s">
        <v>130</v>
      </c>
      <c r="C2139" s="23" t="s">
        <v>122</v>
      </c>
      <c r="D2139" s="52" t="s">
        <v>131</v>
      </c>
      <c r="E2139" s="56"/>
      <c r="F2139" s="56"/>
      <c r="G2139" s="23"/>
      <c r="H2139" s="24" t="s">
        <v>521</v>
      </c>
      <c r="I2139" s="54">
        <v>1</v>
      </c>
      <c r="J2139" s="55"/>
      <c r="K2139" s="25">
        <f>ROUND(K2148,2)</f>
        <v>1688.16</v>
      </c>
      <c r="L2139" s="23"/>
      <c r="M2139" s="23"/>
      <c r="N2139" s="23"/>
      <c r="O2139" s="23"/>
      <c r="P2139" s="23"/>
      <c r="Q2139" s="23"/>
      <c r="R2139" s="23"/>
      <c r="S2139" s="23"/>
      <c r="T2139" s="23"/>
      <c r="U2139" s="23"/>
      <c r="V2139" s="23"/>
      <c r="W2139" s="23"/>
      <c r="X2139" s="23"/>
      <c r="Y2139" s="23"/>
      <c r="Z2139" s="23"/>
      <c r="AA2139" s="23"/>
    </row>
    <row r="2140" spans="1:27" x14ac:dyDescent="0.45">
      <c r="B2140" s="18" t="s">
        <v>522</v>
      </c>
      <c r="D2140" s="32"/>
      <c r="E2140" s="32"/>
      <c r="F2140" s="32"/>
    </row>
    <row r="2141" spans="1:27" x14ac:dyDescent="0.45">
      <c r="B2141" t="s">
        <v>752</v>
      </c>
      <c r="C2141" t="s">
        <v>524</v>
      </c>
      <c r="D2141" s="32" t="s">
        <v>753</v>
      </c>
      <c r="E2141" s="3">
        <v>4</v>
      </c>
      <c r="F2141" s="32" t="s">
        <v>526</v>
      </c>
      <c r="G2141" t="s">
        <v>527</v>
      </c>
      <c r="H2141" s="27">
        <v>25.32</v>
      </c>
      <c r="I2141" t="s">
        <v>528</v>
      </c>
      <c r="J2141" s="28">
        <f>ROUND(E2141/I2139* H2141,5)</f>
        <v>101.28</v>
      </c>
      <c r="K2141" s="29"/>
    </row>
    <row r="2142" spans="1:27" x14ac:dyDescent="0.45">
      <c r="B2142" t="s">
        <v>754</v>
      </c>
      <c r="C2142" t="s">
        <v>524</v>
      </c>
      <c r="D2142" s="32" t="s">
        <v>755</v>
      </c>
      <c r="E2142" s="3">
        <v>4</v>
      </c>
      <c r="F2142" s="32" t="s">
        <v>526</v>
      </c>
      <c r="G2142" t="s">
        <v>527</v>
      </c>
      <c r="H2142" s="27">
        <v>21.72</v>
      </c>
      <c r="I2142" t="s">
        <v>528</v>
      </c>
      <c r="J2142" s="28">
        <f>ROUND(E2142/I2139* H2142,5)</f>
        <v>86.88</v>
      </c>
      <c r="K2142" s="29"/>
    </row>
    <row r="2143" spans="1:27" x14ac:dyDescent="0.45">
      <c r="D2143" s="2" t="s">
        <v>529</v>
      </c>
      <c r="E2143" s="1"/>
      <c r="F2143" s="32"/>
      <c r="H2143" s="29"/>
      <c r="K2143" s="27">
        <f>SUM(J2141:J2142)</f>
        <v>188.16</v>
      </c>
    </row>
    <row r="2144" spans="1:27" x14ac:dyDescent="0.45">
      <c r="B2144" s="18" t="s">
        <v>534</v>
      </c>
      <c r="D2144" s="32"/>
      <c r="E2144" s="1"/>
      <c r="F2144" s="32"/>
      <c r="H2144" s="29"/>
      <c r="K2144" s="29"/>
    </row>
    <row r="2145" spans="1:27" x14ac:dyDescent="0.45">
      <c r="B2145" t="s">
        <v>1329</v>
      </c>
      <c r="C2145" t="s">
        <v>28</v>
      </c>
      <c r="D2145" s="32" t="s">
        <v>1330</v>
      </c>
      <c r="E2145" s="3">
        <v>1</v>
      </c>
      <c r="F2145" s="32"/>
      <c r="G2145" t="s">
        <v>527</v>
      </c>
      <c r="H2145" s="27">
        <v>1500</v>
      </c>
      <c r="I2145" t="s">
        <v>528</v>
      </c>
      <c r="J2145" s="28">
        <f>ROUND(E2145* H2145,5)</f>
        <v>1500</v>
      </c>
      <c r="K2145" s="29"/>
    </row>
    <row r="2146" spans="1:27" x14ac:dyDescent="0.45">
      <c r="D2146" s="2" t="s">
        <v>542</v>
      </c>
      <c r="E2146" s="1"/>
      <c r="F2146" s="32"/>
      <c r="H2146" s="29"/>
      <c r="K2146" s="27">
        <f>SUM(J2145:J2145)</f>
        <v>1500</v>
      </c>
    </row>
    <row r="2147" spans="1:27" x14ac:dyDescent="0.45">
      <c r="D2147" s="2" t="s">
        <v>543</v>
      </c>
      <c r="E2147" s="1"/>
      <c r="F2147" s="32"/>
      <c r="H2147" s="29"/>
      <c r="K2147" s="31">
        <f>SUM(J2140:J2146)</f>
        <v>1688.16</v>
      </c>
    </row>
    <row r="2148" spans="1:27" x14ac:dyDescent="0.45">
      <c r="D2148" s="2" t="s">
        <v>546</v>
      </c>
      <c r="E2148" s="1"/>
      <c r="F2148" s="32"/>
      <c r="H2148" s="29"/>
      <c r="K2148" s="31">
        <f>SUM(K2147:K2147)</f>
        <v>1688.16</v>
      </c>
    </row>
    <row r="2149" spans="1:27" x14ac:dyDescent="0.45">
      <c r="D2149" s="32"/>
      <c r="E2149" s="32"/>
      <c r="F2149" s="32"/>
    </row>
    <row r="2150" spans="1:27" ht="45" customHeight="1" x14ac:dyDescent="0.45">
      <c r="A2150" s="22" t="s">
        <v>1331</v>
      </c>
      <c r="B2150" s="22" t="s">
        <v>132</v>
      </c>
      <c r="C2150" s="23" t="s">
        <v>122</v>
      </c>
      <c r="D2150" s="52" t="s">
        <v>133</v>
      </c>
      <c r="E2150" s="56"/>
      <c r="F2150" s="56"/>
      <c r="G2150" s="23"/>
      <c r="H2150" s="24" t="s">
        <v>521</v>
      </c>
      <c r="I2150" s="54">
        <v>1</v>
      </c>
      <c r="J2150" s="55"/>
      <c r="K2150" s="25">
        <f>ROUND(K2159,2)</f>
        <v>1688.16</v>
      </c>
      <c r="L2150" s="23"/>
      <c r="M2150" s="23"/>
      <c r="N2150" s="23"/>
      <c r="O2150" s="23"/>
      <c r="P2150" s="23"/>
      <c r="Q2150" s="23"/>
      <c r="R2150" s="23"/>
      <c r="S2150" s="23"/>
      <c r="T2150" s="23"/>
      <c r="U2150" s="23"/>
      <c r="V2150" s="23"/>
      <c r="W2150" s="23"/>
      <c r="X2150" s="23"/>
      <c r="Y2150" s="23"/>
      <c r="Z2150" s="23"/>
      <c r="AA2150" s="23"/>
    </row>
    <row r="2151" spans="1:27" x14ac:dyDescent="0.45">
      <c r="B2151" s="18" t="s">
        <v>522</v>
      </c>
      <c r="D2151" s="32"/>
      <c r="E2151" s="32"/>
      <c r="F2151" s="32"/>
    </row>
    <row r="2152" spans="1:27" x14ac:dyDescent="0.45">
      <c r="B2152" t="s">
        <v>752</v>
      </c>
      <c r="C2152" t="s">
        <v>524</v>
      </c>
      <c r="D2152" s="32" t="s">
        <v>753</v>
      </c>
      <c r="E2152" s="3">
        <v>4</v>
      </c>
      <c r="F2152" s="32" t="s">
        <v>526</v>
      </c>
      <c r="G2152" t="s">
        <v>527</v>
      </c>
      <c r="H2152" s="27">
        <v>25.32</v>
      </c>
      <c r="I2152" t="s">
        <v>528</v>
      </c>
      <c r="J2152" s="28">
        <f>ROUND(E2152/I2150* H2152,5)</f>
        <v>101.28</v>
      </c>
      <c r="K2152" s="29"/>
    </row>
    <row r="2153" spans="1:27" x14ac:dyDescent="0.45">
      <c r="B2153" t="s">
        <v>754</v>
      </c>
      <c r="C2153" t="s">
        <v>524</v>
      </c>
      <c r="D2153" s="32" t="s">
        <v>755</v>
      </c>
      <c r="E2153" s="3">
        <v>4</v>
      </c>
      <c r="F2153" s="32" t="s">
        <v>526</v>
      </c>
      <c r="G2153" t="s">
        <v>527</v>
      </c>
      <c r="H2153" s="27">
        <v>21.72</v>
      </c>
      <c r="I2153" t="s">
        <v>528</v>
      </c>
      <c r="J2153" s="28">
        <f>ROUND(E2153/I2150* H2153,5)</f>
        <v>86.88</v>
      </c>
      <c r="K2153" s="29"/>
    </row>
    <row r="2154" spans="1:27" x14ac:dyDescent="0.45">
      <c r="D2154" s="2" t="s">
        <v>529</v>
      </c>
      <c r="E2154" s="1"/>
      <c r="F2154" s="32"/>
      <c r="H2154" s="29"/>
      <c r="K2154" s="27">
        <f>SUM(J2152:J2153)</f>
        <v>188.16</v>
      </c>
    </row>
    <row r="2155" spans="1:27" x14ac:dyDescent="0.45">
      <c r="B2155" s="18" t="s">
        <v>534</v>
      </c>
      <c r="D2155" s="32"/>
      <c r="E2155" s="1"/>
      <c r="F2155" s="32"/>
      <c r="H2155" s="29"/>
      <c r="K2155" s="29"/>
    </row>
    <row r="2156" spans="1:27" x14ac:dyDescent="0.45">
      <c r="B2156" t="s">
        <v>1332</v>
      </c>
      <c r="C2156" t="s">
        <v>28</v>
      </c>
      <c r="D2156" s="32" t="s">
        <v>1333</v>
      </c>
      <c r="E2156" s="3">
        <v>1</v>
      </c>
      <c r="F2156" s="32"/>
      <c r="G2156" t="s">
        <v>527</v>
      </c>
      <c r="H2156" s="27">
        <v>1500</v>
      </c>
      <c r="I2156" t="s">
        <v>528</v>
      </c>
      <c r="J2156" s="28">
        <f>ROUND(E2156* H2156,5)</f>
        <v>1500</v>
      </c>
      <c r="K2156" s="29"/>
    </row>
    <row r="2157" spans="1:27" x14ac:dyDescent="0.45">
      <c r="D2157" s="2" t="s">
        <v>542</v>
      </c>
      <c r="E2157" s="1"/>
      <c r="F2157" s="32"/>
      <c r="H2157" s="29"/>
      <c r="K2157" s="27">
        <f>SUM(J2156:J2156)</f>
        <v>1500</v>
      </c>
    </row>
    <row r="2158" spans="1:27" x14ac:dyDescent="0.45">
      <c r="D2158" s="2" t="s">
        <v>543</v>
      </c>
      <c r="E2158" s="1"/>
      <c r="F2158" s="32"/>
      <c r="H2158" s="29"/>
      <c r="K2158" s="31">
        <f>SUM(J2151:J2157)</f>
        <v>1688.16</v>
      </c>
    </row>
    <row r="2159" spans="1:27" x14ac:dyDescent="0.45">
      <c r="D2159" s="2" t="s">
        <v>546</v>
      </c>
      <c r="E2159" s="1"/>
      <c r="F2159" s="32"/>
      <c r="H2159" s="29"/>
      <c r="K2159" s="31">
        <f>SUM(K2158:K2158)</f>
        <v>1688.16</v>
      </c>
    </row>
    <row r="2160" spans="1:27" x14ac:dyDescent="0.45">
      <c r="D2160" s="32"/>
      <c r="E2160" s="32"/>
      <c r="F2160" s="32"/>
    </row>
    <row r="2161" spans="1:27" ht="45" customHeight="1" x14ac:dyDescent="0.45">
      <c r="A2161" s="22" t="s">
        <v>1334</v>
      </c>
      <c r="B2161" s="22" t="s">
        <v>134</v>
      </c>
      <c r="C2161" s="23" t="s">
        <v>122</v>
      </c>
      <c r="D2161" s="52" t="s">
        <v>135</v>
      </c>
      <c r="E2161" s="56"/>
      <c r="F2161" s="56"/>
      <c r="G2161" s="23"/>
      <c r="H2161" s="24" t="s">
        <v>521</v>
      </c>
      <c r="I2161" s="54">
        <v>1</v>
      </c>
      <c r="J2161" s="55"/>
      <c r="K2161" s="25">
        <f>ROUND(K2170,2)</f>
        <v>9678.16</v>
      </c>
      <c r="L2161" s="23"/>
      <c r="M2161" s="23"/>
      <c r="N2161" s="23"/>
      <c r="O2161" s="23"/>
      <c r="P2161" s="23"/>
      <c r="Q2161" s="23"/>
      <c r="R2161" s="23"/>
      <c r="S2161" s="23"/>
      <c r="T2161" s="23"/>
      <c r="U2161" s="23"/>
      <c r="V2161" s="23"/>
      <c r="W2161" s="23"/>
      <c r="X2161" s="23"/>
      <c r="Y2161" s="23"/>
      <c r="Z2161" s="23"/>
      <c r="AA2161" s="23"/>
    </row>
    <row r="2162" spans="1:27" x14ac:dyDescent="0.45">
      <c r="B2162" s="18" t="s">
        <v>522</v>
      </c>
      <c r="D2162" s="32"/>
      <c r="E2162" s="32"/>
      <c r="F2162" s="32"/>
    </row>
    <row r="2163" spans="1:27" x14ac:dyDescent="0.45">
      <c r="B2163" t="s">
        <v>754</v>
      </c>
      <c r="C2163" t="s">
        <v>524</v>
      </c>
      <c r="D2163" s="32" t="s">
        <v>755</v>
      </c>
      <c r="E2163" s="3">
        <v>4</v>
      </c>
      <c r="F2163" s="32" t="s">
        <v>526</v>
      </c>
      <c r="G2163" t="s">
        <v>527</v>
      </c>
      <c r="H2163" s="27">
        <v>21.72</v>
      </c>
      <c r="I2163" t="s">
        <v>528</v>
      </c>
      <c r="J2163" s="28">
        <f>ROUND(E2163/I2161* H2163,5)</f>
        <v>86.88</v>
      </c>
      <c r="K2163" s="29"/>
    </row>
    <row r="2164" spans="1:27" x14ac:dyDescent="0.45">
      <c r="B2164" t="s">
        <v>752</v>
      </c>
      <c r="C2164" t="s">
        <v>524</v>
      </c>
      <c r="D2164" s="32" t="s">
        <v>753</v>
      </c>
      <c r="E2164" s="3">
        <v>4</v>
      </c>
      <c r="F2164" s="32" t="s">
        <v>526</v>
      </c>
      <c r="G2164" t="s">
        <v>527</v>
      </c>
      <c r="H2164" s="27">
        <v>25.32</v>
      </c>
      <c r="I2164" t="s">
        <v>528</v>
      </c>
      <c r="J2164" s="28">
        <f>ROUND(E2164/I2161* H2164,5)</f>
        <v>101.28</v>
      </c>
      <c r="K2164" s="29"/>
    </row>
    <row r="2165" spans="1:27" x14ac:dyDescent="0.45">
      <c r="D2165" s="2" t="s">
        <v>529</v>
      </c>
      <c r="E2165" s="1"/>
      <c r="F2165" s="32"/>
      <c r="H2165" s="29"/>
      <c r="K2165" s="27">
        <f>SUM(J2163:J2164)</f>
        <v>188.16</v>
      </c>
    </row>
    <row r="2166" spans="1:27" x14ac:dyDescent="0.45">
      <c r="B2166" s="18" t="s">
        <v>534</v>
      </c>
      <c r="D2166" s="32"/>
      <c r="E2166" s="1"/>
      <c r="F2166" s="32"/>
      <c r="H2166" s="29"/>
      <c r="K2166" s="29"/>
    </row>
    <row r="2167" spans="1:27" x14ac:dyDescent="0.45">
      <c r="B2167" t="s">
        <v>1335</v>
      </c>
      <c r="C2167" t="s">
        <v>28</v>
      </c>
      <c r="D2167" s="32" t="s">
        <v>1336</v>
      </c>
      <c r="E2167" s="3">
        <v>1</v>
      </c>
      <c r="F2167" s="32"/>
      <c r="G2167" t="s">
        <v>527</v>
      </c>
      <c r="H2167" s="27">
        <v>9490</v>
      </c>
      <c r="I2167" t="s">
        <v>528</v>
      </c>
      <c r="J2167" s="28">
        <f>ROUND(E2167* H2167,5)</f>
        <v>9490</v>
      </c>
      <c r="K2167" s="29"/>
    </row>
    <row r="2168" spans="1:27" x14ac:dyDescent="0.45">
      <c r="D2168" s="2" t="s">
        <v>542</v>
      </c>
      <c r="E2168" s="1"/>
      <c r="F2168" s="32"/>
      <c r="H2168" s="29"/>
      <c r="K2168" s="27">
        <f>SUM(J2167:J2167)</f>
        <v>9490</v>
      </c>
    </row>
    <row r="2169" spans="1:27" x14ac:dyDescent="0.45">
      <c r="D2169" s="2" t="s">
        <v>543</v>
      </c>
      <c r="E2169" s="1"/>
      <c r="F2169" s="32"/>
      <c r="H2169" s="29"/>
      <c r="K2169" s="31">
        <f>SUM(J2162:J2168)</f>
        <v>9678.16</v>
      </c>
    </row>
    <row r="2170" spans="1:27" x14ac:dyDescent="0.45">
      <c r="D2170" s="2" t="s">
        <v>546</v>
      </c>
      <c r="E2170" s="1"/>
      <c r="F2170" s="32"/>
      <c r="H2170" s="29"/>
      <c r="K2170" s="31">
        <f>SUM(K2169:K2169)</f>
        <v>9678.16</v>
      </c>
    </row>
    <row r="2171" spans="1:27" x14ac:dyDescent="0.45">
      <c r="D2171" s="32"/>
      <c r="E2171" s="32"/>
      <c r="F2171" s="32"/>
    </row>
    <row r="2172" spans="1:27" ht="45" customHeight="1" x14ac:dyDescent="0.45">
      <c r="A2172" s="22" t="s">
        <v>1337</v>
      </c>
      <c r="B2172" s="22" t="s">
        <v>136</v>
      </c>
      <c r="C2172" s="23" t="s">
        <v>122</v>
      </c>
      <c r="D2172" s="52" t="s">
        <v>137</v>
      </c>
      <c r="E2172" s="56"/>
      <c r="F2172" s="56"/>
      <c r="G2172" s="23"/>
      <c r="H2172" s="24" t="s">
        <v>521</v>
      </c>
      <c r="I2172" s="54">
        <v>1</v>
      </c>
      <c r="J2172" s="55"/>
      <c r="K2172" s="25">
        <f>ROUND(K2181,2)</f>
        <v>1688.16</v>
      </c>
      <c r="L2172" s="23"/>
      <c r="M2172" s="23"/>
      <c r="N2172" s="23"/>
      <c r="O2172" s="23"/>
      <c r="P2172" s="23"/>
      <c r="Q2172" s="23"/>
      <c r="R2172" s="23"/>
      <c r="S2172" s="23"/>
      <c r="T2172" s="23"/>
      <c r="U2172" s="23"/>
      <c r="V2172" s="23"/>
      <c r="W2172" s="23"/>
      <c r="X2172" s="23"/>
      <c r="Y2172" s="23"/>
      <c r="Z2172" s="23"/>
      <c r="AA2172" s="23"/>
    </row>
    <row r="2173" spans="1:27" x14ac:dyDescent="0.45">
      <c r="B2173" s="18" t="s">
        <v>522</v>
      </c>
      <c r="D2173" s="32"/>
      <c r="E2173" s="32"/>
      <c r="F2173" s="32"/>
    </row>
    <row r="2174" spans="1:27" x14ac:dyDescent="0.45">
      <c r="B2174" t="s">
        <v>752</v>
      </c>
      <c r="C2174" t="s">
        <v>524</v>
      </c>
      <c r="D2174" s="32" t="s">
        <v>753</v>
      </c>
      <c r="E2174" s="3">
        <v>4</v>
      </c>
      <c r="F2174" s="32" t="s">
        <v>526</v>
      </c>
      <c r="G2174" t="s">
        <v>527</v>
      </c>
      <c r="H2174" s="27">
        <v>25.32</v>
      </c>
      <c r="I2174" t="s">
        <v>528</v>
      </c>
      <c r="J2174" s="28">
        <f>ROUND(E2174/I2172* H2174,5)</f>
        <v>101.28</v>
      </c>
      <c r="K2174" s="29"/>
    </row>
    <row r="2175" spans="1:27" x14ac:dyDescent="0.45">
      <c r="B2175" t="s">
        <v>754</v>
      </c>
      <c r="C2175" t="s">
        <v>524</v>
      </c>
      <c r="D2175" s="32" t="s">
        <v>755</v>
      </c>
      <c r="E2175" s="3">
        <v>4</v>
      </c>
      <c r="F2175" s="32" t="s">
        <v>526</v>
      </c>
      <c r="G2175" t="s">
        <v>527</v>
      </c>
      <c r="H2175" s="27">
        <v>21.72</v>
      </c>
      <c r="I2175" t="s">
        <v>528</v>
      </c>
      <c r="J2175" s="28">
        <f>ROUND(E2175/I2172* H2175,5)</f>
        <v>86.88</v>
      </c>
      <c r="K2175" s="29"/>
    </row>
    <row r="2176" spans="1:27" x14ac:dyDescent="0.45">
      <c r="D2176" s="2" t="s">
        <v>529</v>
      </c>
      <c r="E2176" s="1"/>
      <c r="F2176" s="32"/>
      <c r="H2176" s="29"/>
      <c r="K2176" s="27">
        <f>SUM(J2174:J2175)</f>
        <v>188.16</v>
      </c>
    </row>
    <row r="2177" spans="1:27" x14ac:dyDescent="0.45">
      <c r="B2177" s="18" t="s">
        <v>534</v>
      </c>
      <c r="D2177" s="32"/>
      <c r="E2177" s="1"/>
      <c r="F2177" s="32"/>
      <c r="H2177" s="29"/>
      <c r="K2177" s="29"/>
    </row>
    <row r="2178" spans="1:27" x14ac:dyDescent="0.45">
      <c r="B2178" t="s">
        <v>1338</v>
      </c>
      <c r="C2178" t="s">
        <v>28</v>
      </c>
      <c r="D2178" s="32" t="s">
        <v>1339</v>
      </c>
      <c r="E2178" s="3">
        <v>1</v>
      </c>
      <c r="F2178" s="32"/>
      <c r="G2178" t="s">
        <v>527</v>
      </c>
      <c r="H2178" s="27">
        <v>1500</v>
      </c>
      <c r="I2178" t="s">
        <v>528</v>
      </c>
      <c r="J2178" s="28">
        <f>ROUND(E2178* H2178,5)</f>
        <v>1500</v>
      </c>
      <c r="K2178" s="29"/>
    </row>
    <row r="2179" spans="1:27" x14ac:dyDescent="0.45">
      <c r="D2179" s="2" t="s">
        <v>542</v>
      </c>
      <c r="E2179" s="1"/>
      <c r="F2179" s="32"/>
      <c r="H2179" s="29"/>
      <c r="K2179" s="27">
        <f>SUM(J2178:J2178)</f>
        <v>1500</v>
      </c>
    </row>
    <row r="2180" spans="1:27" x14ac:dyDescent="0.45">
      <c r="D2180" s="2" t="s">
        <v>543</v>
      </c>
      <c r="E2180" s="1"/>
      <c r="F2180" s="32"/>
      <c r="H2180" s="29"/>
      <c r="K2180" s="31">
        <f>SUM(J2173:J2179)</f>
        <v>1688.16</v>
      </c>
    </row>
    <row r="2181" spans="1:27" x14ac:dyDescent="0.45">
      <c r="D2181" s="2" t="s">
        <v>546</v>
      </c>
      <c r="E2181" s="1"/>
      <c r="F2181" s="32"/>
      <c r="H2181" s="29"/>
      <c r="K2181" s="31">
        <f>SUM(K2180:K2180)</f>
        <v>1688.16</v>
      </c>
    </row>
    <row r="2182" spans="1:27" x14ac:dyDescent="0.45">
      <c r="D2182" s="32"/>
      <c r="E2182" s="32"/>
      <c r="F2182" s="32"/>
    </row>
    <row r="2183" spans="1:27" ht="45" customHeight="1" x14ac:dyDescent="0.45">
      <c r="A2183" s="22" t="s">
        <v>1340</v>
      </c>
      <c r="B2183" s="22" t="s">
        <v>138</v>
      </c>
      <c r="C2183" s="23" t="s">
        <v>113</v>
      </c>
      <c r="D2183" s="52" t="s">
        <v>139</v>
      </c>
      <c r="E2183" s="56"/>
      <c r="F2183" s="56"/>
      <c r="G2183" s="23"/>
      <c r="H2183" s="24" t="s">
        <v>521</v>
      </c>
      <c r="I2183" s="54">
        <v>1</v>
      </c>
      <c r="J2183" s="55"/>
      <c r="K2183" s="25">
        <f>ROUND(K2194,2)</f>
        <v>17.11</v>
      </c>
      <c r="L2183" s="23"/>
      <c r="M2183" s="23"/>
      <c r="N2183" s="23"/>
      <c r="O2183" s="23"/>
      <c r="P2183" s="23"/>
      <c r="Q2183" s="23"/>
      <c r="R2183" s="23"/>
      <c r="S2183" s="23"/>
      <c r="T2183" s="23"/>
      <c r="U2183" s="23"/>
      <c r="V2183" s="23"/>
      <c r="W2183" s="23"/>
      <c r="X2183" s="23"/>
      <c r="Y2183" s="23"/>
      <c r="Z2183" s="23"/>
      <c r="AA2183" s="23"/>
    </row>
    <row r="2184" spans="1:27" x14ac:dyDescent="0.45">
      <c r="B2184" s="18" t="s">
        <v>522</v>
      </c>
      <c r="D2184" s="32"/>
      <c r="E2184" s="32"/>
      <c r="F2184" s="32"/>
    </row>
    <row r="2185" spans="1:27" x14ac:dyDescent="0.45">
      <c r="B2185" t="s">
        <v>1341</v>
      </c>
      <c r="C2185" t="s">
        <v>524</v>
      </c>
      <c r="D2185" s="32" t="s">
        <v>755</v>
      </c>
      <c r="E2185" s="3">
        <v>0.115</v>
      </c>
      <c r="F2185" s="32" t="s">
        <v>526</v>
      </c>
      <c r="G2185" t="s">
        <v>527</v>
      </c>
      <c r="H2185" s="27">
        <v>21.72</v>
      </c>
      <c r="I2185" t="s">
        <v>528</v>
      </c>
      <c r="J2185" s="28">
        <f>ROUND(E2185/I2183* H2185,5)</f>
        <v>2.4977999999999998</v>
      </c>
      <c r="K2185" s="29"/>
    </row>
    <row r="2186" spans="1:27" x14ac:dyDescent="0.45">
      <c r="B2186" t="s">
        <v>1342</v>
      </c>
      <c r="C2186" t="s">
        <v>524</v>
      </c>
      <c r="D2186" s="32" t="s">
        <v>753</v>
      </c>
      <c r="E2186" s="3">
        <v>0.115</v>
      </c>
      <c r="F2186" s="32" t="s">
        <v>526</v>
      </c>
      <c r="G2186" t="s">
        <v>527</v>
      </c>
      <c r="H2186" s="27">
        <v>25.32</v>
      </c>
      <c r="I2186" t="s">
        <v>528</v>
      </c>
      <c r="J2186" s="28">
        <f>ROUND(E2186/I2183* H2186,5)</f>
        <v>2.9117999999999999</v>
      </c>
      <c r="K2186" s="29"/>
    </row>
    <row r="2187" spans="1:27" x14ac:dyDescent="0.45">
      <c r="D2187" s="2" t="s">
        <v>529</v>
      </c>
      <c r="E2187" s="1"/>
      <c r="F2187" s="32"/>
      <c r="H2187" s="29"/>
      <c r="K2187" s="27">
        <f>SUM(J2185:J2186)</f>
        <v>5.4095999999999993</v>
      </c>
    </row>
    <row r="2188" spans="1:27" x14ac:dyDescent="0.45">
      <c r="B2188" s="18" t="s">
        <v>534</v>
      </c>
      <c r="D2188" s="32"/>
      <c r="E2188" s="1"/>
      <c r="F2188" s="32"/>
      <c r="H2188" s="29"/>
      <c r="K2188" s="29"/>
    </row>
    <row r="2189" spans="1:27" ht="42.75" x14ac:dyDescent="0.45">
      <c r="B2189" t="s">
        <v>1343</v>
      </c>
      <c r="C2189" t="s">
        <v>113</v>
      </c>
      <c r="D2189" s="32" t="s">
        <v>1344</v>
      </c>
      <c r="E2189" s="3">
        <v>1.02</v>
      </c>
      <c r="F2189" s="32"/>
      <c r="G2189" t="s">
        <v>527</v>
      </c>
      <c r="H2189" s="27">
        <v>11.39</v>
      </c>
      <c r="I2189" t="s">
        <v>528</v>
      </c>
      <c r="J2189" s="28">
        <f>ROUND(E2189* H2189,5)</f>
        <v>11.617800000000001</v>
      </c>
      <c r="K2189" s="29"/>
    </row>
    <row r="2190" spans="1:27" x14ac:dyDescent="0.45">
      <c r="D2190" s="2" t="s">
        <v>542</v>
      </c>
      <c r="E2190" s="1"/>
      <c r="F2190" s="32"/>
      <c r="H2190" s="29"/>
      <c r="K2190" s="27">
        <f>SUM(J2189:J2189)</f>
        <v>11.617800000000001</v>
      </c>
    </row>
    <row r="2191" spans="1:27" x14ac:dyDescent="0.45">
      <c r="D2191" s="32"/>
      <c r="E2191" s="1"/>
      <c r="F2191" s="32"/>
      <c r="H2191" s="29"/>
      <c r="K2191" s="29"/>
    </row>
    <row r="2192" spans="1:27" x14ac:dyDescent="0.45">
      <c r="D2192" s="2" t="s">
        <v>544</v>
      </c>
      <c r="E2192" s="1"/>
      <c r="F2192" s="32"/>
      <c r="H2192" s="29">
        <v>1.5</v>
      </c>
      <c r="I2192" t="s">
        <v>545</v>
      </c>
      <c r="J2192">
        <f>ROUND(H2192/100*K2187,5)</f>
        <v>8.1140000000000004E-2</v>
      </c>
      <c r="K2192" s="29"/>
    </row>
    <row r="2193" spans="1:27" x14ac:dyDescent="0.45">
      <c r="D2193" s="2" t="s">
        <v>543</v>
      </c>
      <c r="E2193" s="1"/>
      <c r="F2193" s="32"/>
      <c r="H2193" s="29"/>
      <c r="K2193" s="31">
        <f>SUM(J2184:J2192)</f>
        <v>17.108540000000001</v>
      </c>
    </row>
    <row r="2194" spans="1:27" x14ac:dyDescent="0.45">
      <c r="D2194" s="2" t="s">
        <v>546</v>
      </c>
      <c r="E2194" s="1"/>
      <c r="F2194" s="32"/>
      <c r="H2194" s="29"/>
      <c r="K2194" s="31">
        <f>SUM(K2193:K2193)</f>
        <v>17.108540000000001</v>
      </c>
    </row>
    <row r="2195" spans="1:27" x14ac:dyDescent="0.45">
      <c r="D2195" s="32"/>
      <c r="E2195" s="32"/>
      <c r="F2195" s="32"/>
    </row>
    <row r="2196" spans="1:27" ht="45" customHeight="1" x14ac:dyDescent="0.45">
      <c r="A2196" s="22" t="s">
        <v>1345</v>
      </c>
      <c r="B2196" s="22" t="s">
        <v>140</v>
      </c>
      <c r="C2196" s="23" t="s">
        <v>113</v>
      </c>
      <c r="D2196" s="52" t="s">
        <v>141</v>
      </c>
      <c r="E2196" s="56"/>
      <c r="F2196" s="56"/>
      <c r="G2196" s="23"/>
      <c r="H2196" s="24" t="s">
        <v>521</v>
      </c>
      <c r="I2196" s="54">
        <v>1</v>
      </c>
      <c r="J2196" s="55"/>
      <c r="K2196" s="25">
        <f>ROUND(K2205,2)</f>
        <v>9.86</v>
      </c>
      <c r="L2196" s="23"/>
      <c r="M2196" s="23"/>
      <c r="N2196" s="23"/>
      <c r="O2196" s="23"/>
      <c r="P2196" s="23"/>
      <c r="Q2196" s="23"/>
      <c r="R2196" s="23"/>
      <c r="S2196" s="23"/>
      <c r="T2196" s="23"/>
      <c r="U2196" s="23"/>
      <c r="V2196" s="23"/>
      <c r="W2196" s="23"/>
      <c r="X2196" s="23"/>
      <c r="Y2196" s="23"/>
      <c r="Z2196" s="23"/>
      <c r="AA2196" s="23"/>
    </row>
    <row r="2197" spans="1:27" x14ac:dyDescent="0.45">
      <c r="B2197" s="18" t="s">
        <v>522</v>
      </c>
      <c r="D2197" s="32"/>
      <c r="E2197" s="32"/>
      <c r="F2197" s="32"/>
    </row>
    <row r="2198" spans="1:27" x14ac:dyDescent="0.45">
      <c r="B2198" t="s">
        <v>754</v>
      </c>
      <c r="C2198" t="s">
        <v>524</v>
      </c>
      <c r="D2198" s="32" t="s">
        <v>755</v>
      </c>
      <c r="E2198" s="3">
        <v>0.09</v>
      </c>
      <c r="F2198" s="32" t="s">
        <v>526</v>
      </c>
      <c r="G2198" t="s">
        <v>527</v>
      </c>
      <c r="H2198" s="27">
        <v>21.72</v>
      </c>
      <c r="I2198" t="s">
        <v>528</v>
      </c>
      <c r="J2198" s="28">
        <f>ROUND(E2198/I2196* H2198,5)</f>
        <v>1.9548000000000001</v>
      </c>
      <c r="K2198" s="29"/>
    </row>
    <row r="2199" spans="1:27" x14ac:dyDescent="0.45">
      <c r="B2199" t="s">
        <v>752</v>
      </c>
      <c r="C2199" t="s">
        <v>524</v>
      </c>
      <c r="D2199" s="32" t="s">
        <v>753</v>
      </c>
      <c r="E2199" s="3">
        <v>0.09</v>
      </c>
      <c r="F2199" s="32" t="s">
        <v>526</v>
      </c>
      <c r="G2199" t="s">
        <v>527</v>
      </c>
      <c r="H2199" s="27">
        <v>25.32</v>
      </c>
      <c r="I2199" t="s">
        <v>528</v>
      </c>
      <c r="J2199" s="28">
        <f>ROUND(E2199/I2196* H2199,5)</f>
        <v>2.2787999999999999</v>
      </c>
      <c r="K2199" s="29"/>
    </row>
    <row r="2200" spans="1:27" x14ac:dyDescent="0.45">
      <c r="D2200" s="2" t="s">
        <v>529</v>
      </c>
      <c r="E2200" s="1"/>
      <c r="F2200" s="32"/>
      <c r="H2200" s="29"/>
      <c r="K2200" s="27">
        <f>SUM(J2198:J2199)</f>
        <v>4.2336</v>
      </c>
    </row>
    <row r="2201" spans="1:27" x14ac:dyDescent="0.45">
      <c r="B2201" s="18" t="s">
        <v>534</v>
      </c>
      <c r="D2201" s="32"/>
      <c r="E2201" s="1"/>
      <c r="F2201" s="32"/>
      <c r="H2201" s="29"/>
      <c r="K2201" s="29"/>
    </row>
    <row r="2202" spans="1:27" ht="28.5" x14ac:dyDescent="0.45">
      <c r="B2202" t="s">
        <v>1346</v>
      </c>
      <c r="C2202" t="s">
        <v>113</v>
      </c>
      <c r="D2202" s="32" t="s">
        <v>1347</v>
      </c>
      <c r="E2202" s="3">
        <v>1.02</v>
      </c>
      <c r="F2202" s="32"/>
      <c r="G2202" t="s">
        <v>527</v>
      </c>
      <c r="H2202" s="27">
        <v>5.52</v>
      </c>
      <c r="I2202" t="s">
        <v>528</v>
      </c>
      <c r="J2202" s="28">
        <f>ROUND(E2202* H2202,5)</f>
        <v>5.6303999999999998</v>
      </c>
      <c r="K2202" s="29"/>
    </row>
    <row r="2203" spans="1:27" x14ac:dyDescent="0.45">
      <c r="D2203" s="2" t="s">
        <v>542</v>
      </c>
      <c r="E2203" s="1"/>
      <c r="F2203" s="32"/>
      <c r="H2203" s="29"/>
      <c r="K2203" s="27">
        <f>SUM(J2202:J2202)</f>
        <v>5.6303999999999998</v>
      </c>
    </row>
    <row r="2204" spans="1:27" x14ac:dyDescent="0.45">
      <c r="D2204" s="2" t="s">
        <v>543</v>
      </c>
      <c r="E2204" s="1"/>
      <c r="F2204" s="32"/>
      <c r="H2204" s="29"/>
      <c r="K2204" s="31">
        <f>SUM(J2197:J2203)</f>
        <v>9.8640000000000008</v>
      </c>
    </row>
    <row r="2205" spans="1:27" x14ac:dyDescent="0.45">
      <c r="D2205" s="2" t="s">
        <v>546</v>
      </c>
      <c r="E2205" s="1"/>
      <c r="F2205" s="32"/>
      <c r="H2205" s="29"/>
      <c r="K2205" s="31">
        <f>SUM(K2204:K2204)</f>
        <v>9.8640000000000008</v>
      </c>
    </row>
    <row r="2206" spans="1:27" x14ac:dyDescent="0.45">
      <c r="D2206" s="32"/>
      <c r="E2206" s="32"/>
      <c r="F2206" s="32"/>
    </row>
    <row r="2207" spans="1:27" ht="45" customHeight="1" x14ac:dyDescent="0.45">
      <c r="A2207" s="22" t="s">
        <v>1348</v>
      </c>
      <c r="B2207" s="22" t="s">
        <v>142</v>
      </c>
      <c r="C2207" s="23" t="s">
        <v>113</v>
      </c>
      <c r="D2207" s="52" t="s">
        <v>143</v>
      </c>
      <c r="E2207" s="56"/>
      <c r="F2207" s="56"/>
      <c r="G2207" s="23"/>
      <c r="H2207" s="24" t="s">
        <v>521</v>
      </c>
      <c r="I2207" s="54">
        <v>1</v>
      </c>
      <c r="J2207" s="55"/>
      <c r="K2207" s="25">
        <f>ROUND(K2220,2)</f>
        <v>3.51</v>
      </c>
      <c r="L2207" s="23"/>
      <c r="M2207" s="23"/>
      <c r="N2207" s="23"/>
      <c r="O2207" s="23"/>
      <c r="P2207" s="23"/>
      <c r="Q2207" s="23"/>
      <c r="R2207" s="23"/>
      <c r="S2207" s="23"/>
      <c r="T2207" s="23"/>
      <c r="U2207" s="23"/>
      <c r="V2207" s="23"/>
      <c r="W2207" s="23"/>
      <c r="X2207" s="23"/>
      <c r="Y2207" s="23"/>
      <c r="Z2207" s="23"/>
      <c r="AA2207" s="23"/>
    </row>
    <row r="2208" spans="1:27" x14ac:dyDescent="0.45">
      <c r="B2208" s="18" t="s">
        <v>522</v>
      </c>
      <c r="D2208" s="32"/>
      <c r="E2208" s="32"/>
      <c r="F2208" s="32"/>
    </row>
    <row r="2209" spans="1:27" x14ac:dyDescent="0.45">
      <c r="B2209" t="s">
        <v>754</v>
      </c>
      <c r="C2209" t="s">
        <v>524</v>
      </c>
      <c r="D2209" s="32" t="s">
        <v>755</v>
      </c>
      <c r="E2209" s="3">
        <v>1.4999999999999999E-2</v>
      </c>
      <c r="F2209" s="32" t="s">
        <v>526</v>
      </c>
      <c r="G2209" t="s">
        <v>527</v>
      </c>
      <c r="H2209" s="27">
        <v>21.72</v>
      </c>
      <c r="I2209" t="s">
        <v>528</v>
      </c>
      <c r="J2209" s="28">
        <f>ROUND(E2209/I2207* H2209,5)</f>
        <v>0.32579999999999998</v>
      </c>
      <c r="K2209" s="29"/>
    </row>
    <row r="2210" spans="1:27" x14ac:dyDescent="0.45">
      <c r="B2210" t="s">
        <v>752</v>
      </c>
      <c r="C2210" t="s">
        <v>524</v>
      </c>
      <c r="D2210" s="32" t="s">
        <v>753</v>
      </c>
      <c r="E2210" s="3">
        <v>1.4999999999999999E-2</v>
      </c>
      <c r="F2210" s="32" t="s">
        <v>526</v>
      </c>
      <c r="G2210" t="s">
        <v>527</v>
      </c>
      <c r="H2210" s="27">
        <v>25.32</v>
      </c>
      <c r="I2210" t="s">
        <v>528</v>
      </c>
      <c r="J2210" s="28">
        <f>ROUND(E2210/I2207* H2210,5)</f>
        <v>0.37980000000000003</v>
      </c>
      <c r="K2210" s="29"/>
    </row>
    <row r="2211" spans="1:27" x14ac:dyDescent="0.45">
      <c r="D2211" s="2" t="s">
        <v>529</v>
      </c>
      <c r="E2211" s="1"/>
      <c r="F2211" s="32"/>
      <c r="H2211" s="29"/>
      <c r="K2211" s="27">
        <f>SUM(J2209:J2210)</f>
        <v>0.7056</v>
      </c>
    </row>
    <row r="2212" spans="1:27" x14ac:dyDescent="0.45">
      <c r="B2212" s="18" t="s">
        <v>534</v>
      </c>
      <c r="D2212" s="32"/>
      <c r="E2212" s="1"/>
      <c r="F2212" s="32"/>
      <c r="H2212" s="29"/>
      <c r="K2212" s="29"/>
    </row>
    <row r="2213" spans="1:27" ht="28.5" x14ac:dyDescent="0.45">
      <c r="B2213" t="s">
        <v>1349</v>
      </c>
      <c r="C2213" t="s">
        <v>113</v>
      </c>
      <c r="D2213" s="32" t="s">
        <v>1350</v>
      </c>
      <c r="E2213" s="3">
        <v>1.02</v>
      </c>
      <c r="F2213" s="32"/>
      <c r="G2213" t="s">
        <v>527</v>
      </c>
      <c r="H2213" s="27">
        <v>0.82</v>
      </c>
      <c r="I2213" t="s">
        <v>528</v>
      </c>
      <c r="J2213" s="28">
        <f>ROUND(E2213* H2213,5)</f>
        <v>0.83640000000000003</v>
      </c>
      <c r="K2213" s="29"/>
    </row>
    <row r="2214" spans="1:27" x14ac:dyDescent="0.45">
      <c r="D2214" s="2" t="s">
        <v>542</v>
      </c>
      <c r="E2214" s="1"/>
      <c r="F2214" s="32"/>
      <c r="H2214" s="29"/>
      <c r="K2214" s="27">
        <f>SUM(J2213:J2213)</f>
        <v>0.83640000000000003</v>
      </c>
    </row>
    <row r="2215" spans="1:27" x14ac:dyDescent="0.45">
      <c r="B2215" s="18" t="s">
        <v>551</v>
      </c>
      <c r="D2215" s="32"/>
      <c r="E2215" s="1"/>
      <c r="F2215" s="32"/>
      <c r="H2215" s="29"/>
      <c r="K2215" s="29"/>
    </row>
    <row r="2216" spans="1:27" ht="57" x14ac:dyDescent="0.45">
      <c r="B2216" t="s">
        <v>764</v>
      </c>
      <c r="C2216" t="s">
        <v>113</v>
      </c>
      <c r="D2216" s="32" t="s">
        <v>765</v>
      </c>
      <c r="E2216" s="3">
        <v>1</v>
      </c>
      <c r="F2216" s="32"/>
      <c r="G2216" t="s">
        <v>527</v>
      </c>
      <c r="H2216" s="27">
        <v>1.34171</v>
      </c>
      <c r="I2216" t="s">
        <v>528</v>
      </c>
      <c r="J2216" s="28">
        <f>ROUND(E2216* H2216,5)</f>
        <v>1.34171</v>
      </c>
      <c r="K2216" s="29"/>
    </row>
    <row r="2217" spans="1:27" ht="28.5" x14ac:dyDescent="0.45">
      <c r="B2217" t="s">
        <v>750</v>
      </c>
      <c r="C2217" t="s">
        <v>28</v>
      </c>
      <c r="D2217" s="32" t="s">
        <v>751</v>
      </c>
      <c r="E2217" s="3">
        <v>0.05</v>
      </c>
      <c r="F2217" s="32"/>
      <c r="G2217" t="s">
        <v>527</v>
      </c>
      <c r="H2217" s="27">
        <v>12.446809999999999</v>
      </c>
      <c r="I2217" t="s">
        <v>528</v>
      </c>
      <c r="J2217" s="28">
        <f>ROUND(E2217* H2217,5)</f>
        <v>0.62234</v>
      </c>
      <c r="K2217" s="29"/>
    </row>
    <row r="2218" spans="1:27" x14ac:dyDescent="0.45">
      <c r="D2218" s="2" t="s">
        <v>1263</v>
      </c>
      <c r="E2218" s="1"/>
      <c r="F2218" s="32"/>
      <c r="H2218" s="29"/>
      <c r="K2218" s="27">
        <f>SUM(J2216:J2217)</f>
        <v>1.9640499999999999</v>
      </c>
    </row>
    <row r="2219" spans="1:27" x14ac:dyDescent="0.45">
      <c r="D2219" s="2" t="s">
        <v>543</v>
      </c>
      <c r="E2219" s="1"/>
      <c r="F2219" s="32"/>
      <c r="H2219" s="29"/>
      <c r="K2219" s="31">
        <f>SUM(J2208:J2218)</f>
        <v>3.5060499999999997</v>
      </c>
    </row>
    <row r="2220" spans="1:27" x14ac:dyDescent="0.45">
      <c r="D2220" s="2" t="s">
        <v>546</v>
      </c>
      <c r="E2220" s="1"/>
      <c r="F2220" s="32"/>
      <c r="H2220" s="29"/>
      <c r="K2220" s="31">
        <f>SUM(K2219:K2219)</f>
        <v>3.5060499999999997</v>
      </c>
    </row>
    <row r="2221" spans="1:27" x14ac:dyDescent="0.45">
      <c r="D2221" s="32"/>
      <c r="E2221" s="32"/>
      <c r="F2221" s="32"/>
    </row>
    <row r="2222" spans="1:27" ht="45" customHeight="1" x14ac:dyDescent="0.45">
      <c r="A2222" s="22" t="s">
        <v>1351</v>
      </c>
      <c r="B2222" s="22" t="s">
        <v>144</v>
      </c>
      <c r="C2222" s="23" t="s">
        <v>113</v>
      </c>
      <c r="D2222" s="52" t="s">
        <v>145</v>
      </c>
      <c r="E2222" s="56"/>
      <c r="F2222" s="56"/>
      <c r="G2222" s="23"/>
      <c r="H2222" s="24" t="s">
        <v>521</v>
      </c>
      <c r="I2222" s="54">
        <v>1</v>
      </c>
      <c r="J2222" s="55"/>
      <c r="K2222" s="25">
        <f>ROUND(K2235,2)</f>
        <v>3.84</v>
      </c>
      <c r="L2222" s="23"/>
      <c r="M2222" s="23"/>
      <c r="N2222" s="23"/>
      <c r="O2222" s="23"/>
      <c r="P2222" s="23"/>
      <c r="Q2222" s="23"/>
      <c r="R2222" s="23"/>
      <c r="S2222" s="23"/>
      <c r="T2222" s="23"/>
      <c r="U2222" s="23"/>
      <c r="V2222" s="23"/>
      <c r="W2222" s="23"/>
      <c r="X2222" s="23"/>
      <c r="Y2222" s="23"/>
      <c r="Z2222" s="23"/>
      <c r="AA2222" s="23"/>
    </row>
    <row r="2223" spans="1:27" x14ac:dyDescent="0.45">
      <c r="B2223" s="18" t="s">
        <v>522</v>
      </c>
      <c r="D2223" s="32"/>
      <c r="E2223" s="32"/>
      <c r="F2223" s="32"/>
    </row>
    <row r="2224" spans="1:27" x14ac:dyDescent="0.45">
      <c r="B2224" t="s">
        <v>754</v>
      </c>
      <c r="C2224" t="s">
        <v>524</v>
      </c>
      <c r="D2224" s="32" t="s">
        <v>755</v>
      </c>
      <c r="E2224" s="3">
        <v>1.4999999999999999E-2</v>
      </c>
      <c r="F2224" s="32" t="s">
        <v>526</v>
      </c>
      <c r="G2224" t="s">
        <v>527</v>
      </c>
      <c r="H2224" s="27">
        <v>21.72</v>
      </c>
      <c r="I2224" t="s">
        <v>528</v>
      </c>
      <c r="J2224" s="28">
        <f>ROUND(E2224/I2222* H2224,5)</f>
        <v>0.32579999999999998</v>
      </c>
      <c r="K2224" s="29"/>
    </row>
    <row r="2225" spans="1:27" x14ac:dyDescent="0.45">
      <c r="B2225" t="s">
        <v>752</v>
      </c>
      <c r="C2225" t="s">
        <v>524</v>
      </c>
      <c r="D2225" s="32" t="s">
        <v>753</v>
      </c>
      <c r="E2225" s="3">
        <v>1.4999999999999999E-2</v>
      </c>
      <c r="F2225" s="32" t="s">
        <v>526</v>
      </c>
      <c r="G2225" t="s">
        <v>527</v>
      </c>
      <c r="H2225" s="27">
        <v>25.32</v>
      </c>
      <c r="I2225" t="s">
        <v>528</v>
      </c>
      <c r="J2225" s="28">
        <f>ROUND(E2225/I2222* H2225,5)</f>
        <v>0.37980000000000003</v>
      </c>
      <c r="K2225" s="29"/>
    </row>
    <row r="2226" spans="1:27" x14ac:dyDescent="0.45">
      <c r="D2226" s="2" t="s">
        <v>529</v>
      </c>
      <c r="E2226" s="1"/>
      <c r="F2226" s="32"/>
      <c r="H2226" s="29"/>
      <c r="K2226" s="27">
        <f>SUM(J2224:J2225)</f>
        <v>0.7056</v>
      </c>
    </row>
    <row r="2227" spans="1:27" x14ac:dyDescent="0.45">
      <c r="B2227" s="18" t="s">
        <v>534</v>
      </c>
      <c r="D2227" s="32"/>
      <c r="E2227" s="1"/>
      <c r="F2227" s="32"/>
      <c r="H2227" s="29"/>
      <c r="K2227" s="29"/>
    </row>
    <row r="2228" spans="1:27" ht="28.5" x14ac:dyDescent="0.45">
      <c r="B2228" t="s">
        <v>1352</v>
      </c>
      <c r="C2228" t="s">
        <v>113</v>
      </c>
      <c r="D2228" s="32" t="s">
        <v>1353</v>
      </c>
      <c r="E2228" s="3">
        <v>1.02</v>
      </c>
      <c r="F2228" s="32"/>
      <c r="G2228" t="s">
        <v>527</v>
      </c>
      <c r="H2228" s="27">
        <v>1.1499999999999999</v>
      </c>
      <c r="I2228" t="s">
        <v>528</v>
      </c>
      <c r="J2228" s="28">
        <f>ROUND(E2228* H2228,5)</f>
        <v>1.173</v>
      </c>
      <c r="K2228" s="29"/>
    </row>
    <row r="2229" spans="1:27" x14ac:dyDescent="0.45">
      <c r="D2229" s="2" t="s">
        <v>542</v>
      </c>
      <c r="E2229" s="1"/>
      <c r="F2229" s="32"/>
      <c r="H2229" s="29"/>
      <c r="K2229" s="27">
        <f>SUM(J2228:J2228)</f>
        <v>1.173</v>
      </c>
    </row>
    <row r="2230" spans="1:27" x14ac:dyDescent="0.45">
      <c r="B2230" s="18" t="s">
        <v>551</v>
      </c>
      <c r="D2230" s="32"/>
      <c r="E2230" s="1"/>
      <c r="F2230" s="32"/>
      <c r="H2230" s="29"/>
      <c r="K2230" s="29"/>
    </row>
    <row r="2231" spans="1:27" ht="57" x14ac:dyDescent="0.45">
      <c r="B2231" t="s">
        <v>764</v>
      </c>
      <c r="C2231" t="s">
        <v>113</v>
      </c>
      <c r="D2231" s="32" t="s">
        <v>765</v>
      </c>
      <c r="E2231" s="3">
        <v>1</v>
      </c>
      <c r="F2231" s="32"/>
      <c r="G2231" t="s">
        <v>527</v>
      </c>
      <c r="H2231" s="27">
        <v>1.34171</v>
      </c>
      <c r="I2231" t="s">
        <v>528</v>
      </c>
      <c r="J2231" s="28">
        <f>ROUND(E2231* H2231,5)</f>
        <v>1.34171</v>
      </c>
      <c r="K2231" s="29"/>
    </row>
    <row r="2232" spans="1:27" ht="28.5" x14ac:dyDescent="0.45">
      <c r="B2232" t="s">
        <v>750</v>
      </c>
      <c r="C2232" t="s">
        <v>28</v>
      </c>
      <c r="D2232" s="32" t="s">
        <v>751</v>
      </c>
      <c r="E2232" s="3">
        <v>0.05</v>
      </c>
      <c r="F2232" s="32"/>
      <c r="G2232" t="s">
        <v>527</v>
      </c>
      <c r="H2232" s="27">
        <v>12.446809999999999</v>
      </c>
      <c r="I2232" t="s">
        <v>528</v>
      </c>
      <c r="J2232" s="28">
        <f>ROUND(E2232* H2232,5)</f>
        <v>0.62234</v>
      </c>
      <c r="K2232" s="29"/>
    </row>
    <row r="2233" spans="1:27" x14ac:dyDescent="0.45">
      <c r="D2233" s="2" t="s">
        <v>1263</v>
      </c>
      <c r="E2233" s="1"/>
      <c r="F2233" s="32"/>
      <c r="H2233" s="29"/>
      <c r="K2233" s="27">
        <f>SUM(J2231:J2232)</f>
        <v>1.9640499999999999</v>
      </c>
    </row>
    <row r="2234" spans="1:27" x14ac:dyDescent="0.45">
      <c r="D2234" s="2" t="s">
        <v>543</v>
      </c>
      <c r="E2234" s="1"/>
      <c r="F2234" s="32"/>
      <c r="H2234" s="29"/>
      <c r="K2234" s="31">
        <f>SUM(J2223:J2233)</f>
        <v>3.8426499999999999</v>
      </c>
    </row>
    <row r="2235" spans="1:27" x14ac:dyDescent="0.45">
      <c r="D2235" s="2" t="s">
        <v>546</v>
      </c>
      <c r="E2235" s="1"/>
      <c r="F2235" s="32"/>
      <c r="H2235" s="29"/>
      <c r="K2235" s="31">
        <f>SUM(K2234:K2234)</f>
        <v>3.8426499999999999</v>
      </c>
    </row>
    <row r="2236" spans="1:27" x14ac:dyDescent="0.45">
      <c r="D2236" s="32"/>
      <c r="E2236" s="32"/>
      <c r="F2236" s="32"/>
    </row>
    <row r="2237" spans="1:27" ht="45" customHeight="1" x14ac:dyDescent="0.45">
      <c r="A2237" s="22" t="s">
        <v>1354</v>
      </c>
      <c r="B2237" s="22" t="s">
        <v>146</v>
      </c>
      <c r="C2237" s="23" t="s">
        <v>113</v>
      </c>
      <c r="D2237" s="52" t="s">
        <v>147</v>
      </c>
      <c r="E2237" s="56"/>
      <c r="F2237" s="56"/>
      <c r="G2237" s="23"/>
      <c r="H2237" s="24" t="s">
        <v>521</v>
      </c>
      <c r="I2237" s="54">
        <v>1</v>
      </c>
      <c r="J2237" s="55"/>
      <c r="K2237" s="25">
        <f>ROUND(K2250,2)</f>
        <v>4.09</v>
      </c>
      <c r="L2237" s="23"/>
      <c r="M2237" s="23"/>
      <c r="N2237" s="23"/>
      <c r="O2237" s="23"/>
      <c r="P2237" s="23"/>
      <c r="Q2237" s="23"/>
      <c r="R2237" s="23"/>
      <c r="S2237" s="23"/>
      <c r="T2237" s="23"/>
      <c r="U2237" s="23"/>
      <c r="V2237" s="23"/>
      <c r="W2237" s="23"/>
      <c r="X2237" s="23"/>
      <c r="Y2237" s="23"/>
      <c r="Z2237" s="23"/>
      <c r="AA2237" s="23"/>
    </row>
    <row r="2238" spans="1:27" x14ac:dyDescent="0.45">
      <c r="B2238" s="18" t="s">
        <v>522</v>
      </c>
      <c r="D2238" s="32"/>
      <c r="E2238" s="32"/>
      <c r="F2238" s="32"/>
    </row>
    <row r="2239" spans="1:27" x14ac:dyDescent="0.45">
      <c r="B2239" t="s">
        <v>752</v>
      </c>
      <c r="C2239" t="s">
        <v>524</v>
      </c>
      <c r="D2239" s="32" t="s">
        <v>753</v>
      </c>
      <c r="E2239" s="3">
        <v>1.4999999999999999E-2</v>
      </c>
      <c r="F2239" s="32" t="s">
        <v>526</v>
      </c>
      <c r="G2239" t="s">
        <v>527</v>
      </c>
      <c r="H2239" s="27">
        <v>25.32</v>
      </c>
      <c r="I2239" t="s">
        <v>528</v>
      </c>
      <c r="J2239" s="28">
        <f>ROUND(E2239/I2237* H2239,5)</f>
        <v>0.37980000000000003</v>
      </c>
      <c r="K2239" s="29"/>
    </row>
    <row r="2240" spans="1:27" x14ac:dyDescent="0.45">
      <c r="B2240" t="s">
        <v>754</v>
      </c>
      <c r="C2240" t="s">
        <v>524</v>
      </c>
      <c r="D2240" s="32" t="s">
        <v>755</v>
      </c>
      <c r="E2240" s="3">
        <v>1.4999999999999999E-2</v>
      </c>
      <c r="F2240" s="32" t="s">
        <v>526</v>
      </c>
      <c r="G2240" t="s">
        <v>527</v>
      </c>
      <c r="H2240" s="27">
        <v>21.72</v>
      </c>
      <c r="I2240" t="s">
        <v>528</v>
      </c>
      <c r="J2240" s="28">
        <f>ROUND(E2240/I2237* H2240,5)</f>
        <v>0.32579999999999998</v>
      </c>
      <c r="K2240" s="29"/>
    </row>
    <row r="2241" spans="1:27" x14ac:dyDescent="0.45">
      <c r="D2241" s="2" t="s">
        <v>529</v>
      </c>
      <c r="E2241" s="1"/>
      <c r="F2241" s="32"/>
      <c r="H2241" s="29"/>
      <c r="K2241" s="27">
        <f>SUM(J2239:J2240)</f>
        <v>0.7056</v>
      </c>
    </row>
    <row r="2242" spans="1:27" x14ac:dyDescent="0.45">
      <c r="B2242" s="18" t="s">
        <v>534</v>
      </c>
      <c r="D2242" s="32"/>
      <c r="E2242" s="1"/>
      <c r="F2242" s="32"/>
      <c r="H2242" s="29"/>
      <c r="K2242" s="29"/>
    </row>
    <row r="2243" spans="1:27" ht="42.75" x14ac:dyDescent="0.45">
      <c r="B2243" t="s">
        <v>1355</v>
      </c>
      <c r="C2243" t="s">
        <v>113</v>
      </c>
      <c r="D2243" s="32" t="s">
        <v>1356</v>
      </c>
      <c r="E2243" s="3">
        <v>1.02</v>
      </c>
      <c r="F2243" s="32"/>
      <c r="G2243" t="s">
        <v>527</v>
      </c>
      <c r="H2243" s="27">
        <v>1.24</v>
      </c>
      <c r="I2243" t="s">
        <v>528</v>
      </c>
      <c r="J2243" s="28">
        <f>ROUND(E2243* H2243,5)</f>
        <v>1.2647999999999999</v>
      </c>
      <c r="K2243" s="29"/>
    </row>
    <row r="2244" spans="1:27" x14ac:dyDescent="0.45">
      <c r="D2244" s="2" t="s">
        <v>542</v>
      </c>
      <c r="E2244" s="1"/>
      <c r="F2244" s="32"/>
      <c r="H2244" s="29"/>
      <c r="K2244" s="27">
        <f>SUM(J2243:J2243)</f>
        <v>1.2647999999999999</v>
      </c>
    </row>
    <row r="2245" spans="1:27" x14ac:dyDescent="0.45">
      <c r="B2245" s="18" t="s">
        <v>551</v>
      </c>
      <c r="D2245" s="32"/>
      <c r="E2245" s="1"/>
      <c r="F2245" s="32"/>
      <c r="H2245" s="29"/>
      <c r="K2245" s="29"/>
    </row>
    <row r="2246" spans="1:27" ht="28.5" x14ac:dyDescent="0.45">
      <c r="B2246" t="s">
        <v>750</v>
      </c>
      <c r="C2246" t="s">
        <v>28</v>
      </c>
      <c r="D2246" s="32" t="s">
        <v>751</v>
      </c>
      <c r="E2246" s="3">
        <v>0.05</v>
      </c>
      <c r="F2246" s="32"/>
      <c r="G2246" t="s">
        <v>527</v>
      </c>
      <c r="H2246" s="27">
        <v>12.446809999999999</v>
      </c>
      <c r="I2246" t="s">
        <v>528</v>
      </c>
      <c r="J2246" s="28">
        <f>ROUND(E2246* H2246,5)</f>
        <v>0.62234</v>
      </c>
      <c r="K2246" s="29"/>
    </row>
    <row r="2247" spans="1:27" ht="57" x14ac:dyDescent="0.45">
      <c r="B2247" t="s">
        <v>768</v>
      </c>
      <c r="C2247" t="s">
        <v>113</v>
      </c>
      <c r="D2247" s="32" t="s">
        <v>769</v>
      </c>
      <c r="E2247" s="3">
        <v>1</v>
      </c>
      <c r="F2247" s="32"/>
      <c r="G2247" t="s">
        <v>527</v>
      </c>
      <c r="H2247" s="27">
        <v>1.49471</v>
      </c>
      <c r="I2247" t="s">
        <v>528</v>
      </c>
      <c r="J2247" s="28">
        <f>ROUND(E2247* H2247,5)</f>
        <v>1.49471</v>
      </c>
      <c r="K2247" s="29"/>
    </row>
    <row r="2248" spans="1:27" x14ac:dyDescent="0.45">
      <c r="D2248" s="2" t="s">
        <v>1263</v>
      </c>
      <c r="E2248" s="1"/>
      <c r="F2248" s="32"/>
      <c r="H2248" s="29"/>
      <c r="K2248" s="27">
        <f>SUM(J2246:J2247)</f>
        <v>2.1170499999999999</v>
      </c>
    </row>
    <row r="2249" spans="1:27" x14ac:dyDescent="0.45">
      <c r="D2249" s="2" t="s">
        <v>543</v>
      </c>
      <c r="E2249" s="1"/>
      <c r="F2249" s="32"/>
      <c r="H2249" s="29"/>
      <c r="K2249" s="31">
        <f>SUM(J2238:J2248)</f>
        <v>4.0874500000000005</v>
      </c>
    </row>
    <row r="2250" spans="1:27" x14ac:dyDescent="0.45">
      <c r="D2250" s="2" t="s">
        <v>546</v>
      </c>
      <c r="E2250" s="1"/>
      <c r="F2250" s="32"/>
      <c r="H2250" s="29"/>
      <c r="K2250" s="31">
        <f>SUM(K2249:K2249)</f>
        <v>4.0874500000000005</v>
      </c>
    </row>
    <row r="2251" spans="1:27" x14ac:dyDescent="0.45">
      <c r="D2251" s="32"/>
      <c r="E2251" s="32"/>
      <c r="F2251" s="32"/>
    </row>
    <row r="2252" spans="1:27" ht="45" customHeight="1" x14ac:dyDescent="0.45">
      <c r="A2252" s="22" t="s">
        <v>1357</v>
      </c>
      <c r="B2252" s="22" t="s">
        <v>148</v>
      </c>
      <c r="C2252" s="23" t="s">
        <v>113</v>
      </c>
      <c r="D2252" s="52" t="s">
        <v>149</v>
      </c>
      <c r="E2252" s="56"/>
      <c r="F2252" s="56"/>
      <c r="G2252" s="23"/>
      <c r="H2252" s="24" t="s">
        <v>521</v>
      </c>
      <c r="I2252" s="54">
        <v>1</v>
      </c>
      <c r="J2252" s="55"/>
      <c r="K2252" s="25">
        <f>ROUND(K2265,2)</f>
        <v>10.16</v>
      </c>
      <c r="L2252" s="23"/>
      <c r="M2252" s="23"/>
      <c r="N2252" s="23"/>
      <c r="O2252" s="23"/>
      <c r="P2252" s="23"/>
      <c r="Q2252" s="23"/>
      <c r="R2252" s="23"/>
      <c r="S2252" s="23"/>
      <c r="T2252" s="23"/>
      <c r="U2252" s="23"/>
      <c r="V2252" s="23"/>
      <c r="W2252" s="23"/>
      <c r="X2252" s="23"/>
      <c r="Y2252" s="23"/>
      <c r="Z2252" s="23"/>
      <c r="AA2252" s="23"/>
    </row>
    <row r="2253" spans="1:27" x14ac:dyDescent="0.45">
      <c r="B2253" s="18" t="s">
        <v>522</v>
      </c>
      <c r="D2253" s="32"/>
      <c r="E2253" s="32"/>
      <c r="F2253" s="32"/>
    </row>
    <row r="2254" spans="1:27" x14ac:dyDescent="0.45">
      <c r="B2254" t="s">
        <v>752</v>
      </c>
      <c r="C2254" t="s">
        <v>524</v>
      </c>
      <c r="D2254" s="32" t="s">
        <v>753</v>
      </c>
      <c r="E2254" s="3">
        <v>0.05</v>
      </c>
      <c r="F2254" s="32" t="s">
        <v>526</v>
      </c>
      <c r="G2254" t="s">
        <v>527</v>
      </c>
      <c r="H2254" s="27">
        <v>25.32</v>
      </c>
      <c r="I2254" t="s">
        <v>528</v>
      </c>
      <c r="J2254" s="28">
        <f>ROUND(E2254/I2252* H2254,5)</f>
        <v>1.266</v>
      </c>
      <c r="K2254" s="29"/>
    </row>
    <row r="2255" spans="1:27" x14ac:dyDescent="0.45">
      <c r="B2255" t="s">
        <v>754</v>
      </c>
      <c r="C2255" t="s">
        <v>524</v>
      </c>
      <c r="D2255" s="32" t="s">
        <v>755</v>
      </c>
      <c r="E2255" s="3">
        <v>0.05</v>
      </c>
      <c r="F2255" s="32" t="s">
        <v>526</v>
      </c>
      <c r="G2255" t="s">
        <v>527</v>
      </c>
      <c r="H2255" s="27">
        <v>21.72</v>
      </c>
      <c r="I2255" t="s">
        <v>528</v>
      </c>
      <c r="J2255" s="28">
        <f>ROUND(E2255/I2252* H2255,5)</f>
        <v>1.0860000000000001</v>
      </c>
      <c r="K2255" s="29"/>
    </row>
    <row r="2256" spans="1:27" x14ac:dyDescent="0.45">
      <c r="D2256" s="2" t="s">
        <v>529</v>
      </c>
      <c r="E2256" s="1"/>
      <c r="F2256" s="32"/>
      <c r="H2256" s="29"/>
      <c r="K2256" s="27">
        <f>SUM(J2254:J2255)</f>
        <v>2.3520000000000003</v>
      </c>
    </row>
    <row r="2257" spans="1:27" x14ac:dyDescent="0.45">
      <c r="B2257" s="18" t="s">
        <v>534</v>
      </c>
      <c r="D2257" s="32"/>
      <c r="E2257" s="1"/>
      <c r="F2257" s="32"/>
      <c r="H2257" s="29"/>
      <c r="K2257" s="29"/>
    </row>
    <row r="2258" spans="1:27" ht="42.75" x14ac:dyDescent="0.45">
      <c r="B2258" t="s">
        <v>1358</v>
      </c>
      <c r="C2258" t="s">
        <v>113</v>
      </c>
      <c r="D2258" s="32" t="s">
        <v>1359</v>
      </c>
      <c r="E2258" s="3">
        <v>1.02</v>
      </c>
      <c r="F2258" s="32"/>
      <c r="G2258" t="s">
        <v>527</v>
      </c>
      <c r="H2258" s="27">
        <v>5.73</v>
      </c>
      <c r="I2258" t="s">
        <v>528</v>
      </c>
      <c r="J2258" s="28">
        <f>ROUND(E2258* H2258,5)</f>
        <v>5.8445999999999998</v>
      </c>
      <c r="K2258" s="29"/>
    </row>
    <row r="2259" spans="1:27" x14ac:dyDescent="0.45">
      <c r="D2259" s="2" t="s">
        <v>542</v>
      </c>
      <c r="E2259" s="1"/>
      <c r="F2259" s="32"/>
      <c r="H2259" s="29"/>
      <c r="K2259" s="27">
        <f>SUM(J2258:J2258)</f>
        <v>5.8445999999999998</v>
      </c>
    </row>
    <row r="2260" spans="1:27" x14ac:dyDescent="0.45">
      <c r="B2260" s="18" t="s">
        <v>551</v>
      </c>
      <c r="D2260" s="32"/>
      <c r="E2260" s="1"/>
      <c r="F2260" s="32"/>
      <c r="H2260" s="29"/>
      <c r="K2260" s="29"/>
    </row>
    <row r="2261" spans="1:27" ht="28.5" x14ac:dyDescent="0.45">
      <c r="B2261" t="s">
        <v>750</v>
      </c>
      <c r="C2261" t="s">
        <v>28</v>
      </c>
      <c r="D2261" s="32" t="s">
        <v>751</v>
      </c>
      <c r="E2261" s="3">
        <v>0.05</v>
      </c>
      <c r="F2261" s="32"/>
      <c r="G2261" t="s">
        <v>527</v>
      </c>
      <c r="H2261" s="27">
        <v>12.446809999999999</v>
      </c>
      <c r="I2261" t="s">
        <v>528</v>
      </c>
      <c r="J2261" s="28">
        <f>ROUND(E2261* H2261,5)</f>
        <v>0.62234</v>
      </c>
      <c r="K2261" s="29"/>
    </row>
    <row r="2262" spans="1:27" ht="57" x14ac:dyDescent="0.45">
      <c r="B2262" t="s">
        <v>764</v>
      </c>
      <c r="C2262" t="s">
        <v>113</v>
      </c>
      <c r="D2262" s="32" t="s">
        <v>765</v>
      </c>
      <c r="E2262" s="3">
        <v>1</v>
      </c>
      <c r="F2262" s="32"/>
      <c r="G2262" t="s">
        <v>527</v>
      </c>
      <c r="H2262" s="27">
        <v>1.34171</v>
      </c>
      <c r="I2262" t="s">
        <v>528</v>
      </c>
      <c r="J2262" s="28">
        <f>ROUND(E2262* H2262,5)</f>
        <v>1.34171</v>
      </c>
      <c r="K2262" s="29"/>
    </row>
    <row r="2263" spans="1:27" x14ac:dyDescent="0.45">
      <c r="D2263" s="2" t="s">
        <v>1263</v>
      </c>
      <c r="E2263" s="1"/>
      <c r="F2263" s="32"/>
      <c r="H2263" s="29"/>
      <c r="K2263" s="27">
        <f>SUM(J2261:J2262)</f>
        <v>1.9640499999999999</v>
      </c>
    </row>
    <row r="2264" spans="1:27" x14ac:dyDescent="0.45">
      <c r="D2264" s="2" t="s">
        <v>543</v>
      </c>
      <c r="E2264" s="1"/>
      <c r="F2264" s="32"/>
      <c r="H2264" s="29"/>
      <c r="K2264" s="31">
        <f>SUM(J2253:J2263)</f>
        <v>10.16065</v>
      </c>
    </row>
    <row r="2265" spans="1:27" x14ac:dyDescent="0.45">
      <c r="D2265" s="2" t="s">
        <v>546</v>
      </c>
      <c r="E2265" s="1"/>
      <c r="F2265" s="32"/>
      <c r="H2265" s="29"/>
      <c r="K2265" s="31">
        <f>SUM(K2264:K2264)</f>
        <v>10.16065</v>
      </c>
    </row>
    <row r="2266" spans="1:27" x14ac:dyDescent="0.45">
      <c r="D2266" s="32"/>
      <c r="E2266" s="32"/>
      <c r="F2266" s="32"/>
    </row>
    <row r="2267" spans="1:27" ht="45" customHeight="1" x14ac:dyDescent="0.45">
      <c r="A2267" s="22" t="s">
        <v>1360</v>
      </c>
      <c r="B2267" s="22" t="s">
        <v>150</v>
      </c>
      <c r="C2267" s="23" t="s">
        <v>113</v>
      </c>
      <c r="D2267" s="52" t="s">
        <v>151</v>
      </c>
      <c r="E2267" s="56"/>
      <c r="F2267" s="56"/>
      <c r="G2267" s="23"/>
      <c r="H2267" s="24" t="s">
        <v>521</v>
      </c>
      <c r="I2267" s="54">
        <v>1</v>
      </c>
      <c r="J2267" s="55"/>
      <c r="K2267" s="25">
        <f>ROUND(K2280,2)</f>
        <v>13.26</v>
      </c>
      <c r="L2267" s="23"/>
      <c r="M2267" s="23"/>
      <c r="N2267" s="23"/>
      <c r="O2267" s="23"/>
      <c r="P2267" s="23"/>
      <c r="Q2267" s="23"/>
      <c r="R2267" s="23"/>
      <c r="S2267" s="23"/>
      <c r="T2267" s="23"/>
      <c r="U2267" s="23"/>
      <c r="V2267" s="23"/>
      <c r="W2267" s="23"/>
      <c r="X2267" s="23"/>
      <c r="Y2267" s="23"/>
      <c r="Z2267" s="23"/>
      <c r="AA2267" s="23"/>
    </row>
    <row r="2268" spans="1:27" x14ac:dyDescent="0.45">
      <c r="B2268" s="18" t="s">
        <v>522</v>
      </c>
      <c r="D2268" s="32"/>
      <c r="E2268" s="32"/>
      <c r="F2268" s="32"/>
    </row>
    <row r="2269" spans="1:27" x14ac:dyDescent="0.45">
      <c r="B2269" t="s">
        <v>754</v>
      </c>
      <c r="C2269" t="s">
        <v>524</v>
      </c>
      <c r="D2269" s="32" t="s">
        <v>755</v>
      </c>
      <c r="E2269" s="3">
        <v>0.09</v>
      </c>
      <c r="F2269" s="32" t="s">
        <v>526</v>
      </c>
      <c r="G2269" t="s">
        <v>527</v>
      </c>
      <c r="H2269" s="27">
        <v>21.72</v>
      </c>
      <c r="I2269" t="s">
        <v>528</v>
      </c>
      <c r="J2269" s="28">
        <f>ROUND(E2269/I2267* H2269,5)</f>
        <v>1.9548000000000001</v>
      </c>
      <c r="K2269" s="29"/>
    </row>
    <row r="2270" spans="1:27" x14ac:dyDescent="0.45">
      <c r="B2270" t="s">
        <v>752</v>
      </c>
      <c r="C2270" t="s">
        <v>524</v>
      </c>
      <c r="D2270" s="32" t="s">
        <v>753</v>
      </c>
      <c r="E2270" s="3">
        <v>0.09</v>
      </c>
      <c r="F2270" s="32" t="s">
        <v>526</v>
      </c>
      <c r="G2270" t="s">
        <v>527</v>
      </c>
      <c r="H2270" s="27">
        <v>25.32</v>
      </c>
      <c r="I2270" t="s">
        <v>528</v>
      </c>
      <c r="J2270" s="28">
        <f>ROUND(E2270/I2267* H2270,5)</f>
        <v>2.2787999999999999</v>
      </c>
      <c r="K2270" s="29"/>
    </row>
    <row r="2271" spans="1:27" x14ac:dyDescent="0.45">
      <c r="D2271" s="2" t="s">
        <v>529</v>
      </c>
      <c r="E2271" s="1"/>
      <c r="F2271" s="32"/>
      <c r="H2271" s="29"/>
      <c r="K2271" s="27">
        <f>SUM(J2269:J2270)</f>
        <v>4.2336</v>
      </c>
    </row>
    <row r="2272" spans="1:27" x14ac:dyDescent="0.45">
      <c r="B2272" s="18" t="s">
        <v>534</v>
      </c>
      <c r="D2272" s="32"/>
      <c r="E2272" s="1"/>
      <c r="F2272" s="32"/>
      <c r="H2272" s="29"/>
      <c r="K2272" s="29"/>
    </row>
    <row r="2273" spans="1:27" ht="28.5" x14ac:dyDescent="0.45">
      <c r="B2273" t="s">
        <v>1361</v>
      </c>
      <c r="C2273" t="s">
        <v>113</v>
      </c>
      <c r="D2273" s="32" t="s">
        <v>1362</v>
      </c>
      <c r="E2273" s="3">
        <v>1.02</v>
      </c>
      <c r="F2273" s="32"/>
      <c r="G2273" t="s">
        <v>527</v>
      </c>
      <c r="H2273" s="27">
        <v>6.47</v>
      </c>
      <c r="I2273" t="s">
        <v>528</v>
      </c>
      <c r="J2273" s="28">
        <f>ROUND(E2273* H2273,5)</f>
        <v>6.5994000000000002</v>
      </c>
      <c r="K2273" s="29"/>
    </row>
    <row r="2274" spans="1:27" x14ac:dyDescent="0.45">
      <c r="D2274" s="2" t="s">
        <v>542</v>
      </c>
      <c r="E2274" s="1"/>
      <c r="F2274" s="32"/>
      <c r="H2274" s="29"/>
      <c r="K2274" s="27">
        <f>SUM(J2273:J2273)</f>
        <v>6.5994000000000002</v>
      </c>
    </row>
    <row r="2275" spans="1:27" x14ac:dyDescent="0.45">
      <c r="B2275" s="18" t="s">
        <v>551</v>
      </c>
      <c r="D2275" s="32"/>
      <c r="E2275" s="1"/>
      <c r="F2275" s="32"/>
      <c r="H2275" s="29"/>
      <c r="K2275" s="29"/>
    </row>
    <row r="2276" spans="1:27" ht="28.5" x14ac:dyDescent="0.45">
      <c r="B2276" t="s">
        <v>750</v>
      </c>
      <c r="C2276" t="s">
        <v>28</v>
      </c>
      <c r="D2276" s="32" t="s">
        <v>751</v>
      </c>
      <c r="E2276" s="3">
        <v>0.05</v>
      </c>
      <c r="F2276" s="32"/>
      <c r="G2276" t="s">
        <v>527</v>
      </c>
      <c r="H2276" s="27">
        <v>12.446809999999999</v>
      </c>
      <c r="I2276" t="s">
        <v>528</v>
      </c>
      <c r="J2276" s="28">
        <f>ROUND(E2276* H2276,5)</f>
        <v>0.62234</v>
      </c>
      <c r="K2276" s="29"/>
    </row>
    <row r="2277" spans="1:27" ht="57" x14ac:dyDescent="0.45">
      <c r="B2277" t="s">
        <v>772</v>
      </c>
      <c r="C2277" t="s">
        <v>113</v>
      </c>
      <c r="D2277" s="32" t="s">
        <v>773</v>
      </c>
      <c r="E2277" s="3">
        <v>1</v>
      </c>
      <c r="F2277" s="32"/>
      <c r="G2277" t="s">
        <v>527</v>
      </c>
      <c r="H2277" s="27">
        <v>1.80071</v>
      </c>
      <c r="I2277" t="s">
        <v>528</v>
      </c>
      <c r="J2277" s="28">
        <f>ROUND(E2277* H2277,5)</f>
        <v>1.80071</v>
      </c>
      <c r="K2277" s="29"/>
    </row>
    <row r="2278" spans="1:27" x14ac:dyDescent="0.45">
      <c r="D2278" s="2" t="s">
        <v>1263</v>
      </c>
      <c r="E2278" s="1"/>
      <c r="F2278" s="32"/>
      <c r="H2278" s="29"/>
      <c r="K2278" s="27">
        <f>SUM(J2276:J2277)</f>
        <v>2.4230499999999999</v>
      </c>
    </row>
    <row r="2279" spans="1:27" x14ac:dyDescent="0.45">
      <c r="D2279" s="2" t="s">
        <v>543</v>
      </c>
      <c r="E2279" s="1"/>
      <c r="F2279" s="32"/>
      <c r="H2279" s="29"/>
      <c r="K2279" s="31">
        <f>SUM(J2268:J2278)</f>
        <v>13.25605</v>
      </c>
    </row>
    <row r="2280" spans="1:27" x14ac:dyDescent="0.45">
      <c r="D2280" s="2" t="s">
        <v>546</v>
      </c>
      <c r="E2280" s="1"/>
      <c r="F2280" s="32"/>
      <c r="H2280" s="29"/>
      <c r="K2280" s="31">
        <f>SUM(K2279:K2279)</f>
        <v>13.25605</v>
      </c>
    </row>
    <row r="2281" spans="1:27" x14ac:dyDescent="0.45">
      <c r="D2281" s="32"/>
      <c r="E2281" s="32"/>
      <c r="F2281" s="32"/>
    </row>
    <row r="2282" spans="1:27" ht="45" customHeight="1" x14ac:dyDescent="0.45">
      <c r="A2282" s="22" t="s">
        <v>1363</v>
      </c>
      <c r="B2282" s="22" t="s">
        <v>152</v>
      </c>
      <c r="C2282" s="23" t="s">
        <v>113</v>
      </c>
      <c r="D2282" s="52" t="s">
        <v>153</v>
      </c>
      <c r="E2282" s="56"/>
      <c r="F2282" s="56"/>
      <c r="G2282" s="23"/>
      <c r="H2282" s="24" t="s">
        <v>521</v>
      </c>
      <c r="I2282" s="54">
        <v>1</v>
      </c>
      <c r="J2282" s="55"/>
      <c r="K2282" s="25">
        <f>ROUND(K2295,2)</f>
        <v>6.39</v>
      </c>
      <c r="L2282" s="23"/>
      <c r="M2282" s="23"/>
      <c r="N2282" s="23"/>
      <c r="O2282" s="23"/>
      <c r="P2282" s="23"/>
      <c r="Q2282" s="23"/>
      <c r="R2282" s="23"/>
      <c r="S2282" s="23"/>
      <c r="T2282" s="23"/>
      <c r="U2282" s="23"/>
      <c r="V2282" s="23"/>
      <c r="W2282" s="23"/>
      <c r="X2282" s="23"/>
      <c r="Y2282" s="23"/>
      <c r="Z2282" s="23"/>
      <c r="AA2282" s="23"/>
    </row>
    <row r="2283" spans="1:27" x14ac:dyDescent="0.45">
      <c r="B2283" s="18" t="s">
        <v>522</v>
      </c>
      <c r="D2283" s="32"/>
      <c r="E2283" s="32"/>
      <c r="F2283" s="32"/>
    </row>
    <row r="2284" spans="1:27" x14ac:dyDescent="0.45">
      <c r="B2284" t="s">
        <v>754</v>
      </c>
      <c r="C2284" t="s">
        <v>524</v>
      </c>
      <c r="D2284" s="32" t="s">
        <v>755</v>
      </c>
      <c r="E2284" s="3">
        <v>0.05</v>
      </c>
      <c r="F2284" s="32" t="s">
        <v>526</v>
      </c>
      <c r="G2284" t="s">
        <v>527</v>
      </c>
      <c r="H2284" s="27">
        <v>21.72</v>
      </c>
      <c r="I2284" t="s">
        <v>528</v>
      </c>
      <c r="J2284" s="28">
        <f>ROUND(E2284/I2282* H2284,5)</f>
        <v>1.0860000000000001</v>
      </c>
      <c r="K2284" s="29"/>
    </row>
    <row r="2285" spans="1:27" x14ac:dyDescent="0.45">
      <c r="B2285" t="s">
        <v>752</v>
      </c>
      <c r="C2285" t="s">
        <v>524</v>
      </c>
      <c r="D2285" s="32" t="s">
        <v>753</v>
      </c>
      <c r="E2285" s="3">
        <v>0.05</v>
      </c>
      <c r="F2285" s="32" t="s">
        <v>526</v>
      </c>
      <c r="G2285" t="s">
        <v>527</v>
      </c>
      <c r="H2285" s="27">
        <v>25.32</v>
      </c>
      <c r="I2285" t="s">
        <v>528</v>
      </c>
      <c r="J2285" s="28">
        <f>ROUND(E2285/I2282* H2285,5)</f>
        <v>1.266</v>
      </c>
      <c r="K2285" s="29"/>
    </row>
    <row r="2286" spans="1:27" x14ac:dyDescent="0.45">
      <c r="D2286" s="2" t="s">
        <v>529</v>
      </c>
      <c r="E2286" s="1"/>
      <c r="F2286" s="32"/>
      <c r="H2286" s="29"/>
      <c r="K2286" s="27">
        <f>SUM(J2284:J2285)</f>
        <v>2.3520000000000003</v>
      </c>
    </row>
    <row r="2287" spans="1:27" x14ac:dyDescent="0.45">
      <c r="B2287" s="18" t="s">
        <v>534</v>
      </c>
      <c r="D2287" s="32"/>
      <c r="E2287" s="1"/>
      <c r="F2287" s="32"/>
      <c r="H2287" s="29"/>
      <c r="K2287" s="29"/>
    </row>
    <row r="2288" spans="1:27" ht="28.5" x14ac:dyDescent="0.45">
      <c r="B2288" t="s">
        <v>1364</v>
      </c>
      <c r="C2288" t="s">
        <v>113</v>
      </c>
      <c r="D2288" s="32" t="s">
        <v>1365</v>
      </c>
      <c r="E2288" s="3">
        <v>1.02</v>
      </c>
      <c r="F2288" s="32"/>
      <c r="G2288" t="s">
        <v>527</v>
      </c>
      <c r="H2288" s="27">
        <v>2.0299999999999998</v>
      </c>
      <c r="I2288" t="s">
        <v>528</v>
      </c>
      <c r="J2288" s="28">
        <f>ROUND(E2288* H2288,5)</f>
        <v>2.0706000000000002</v>
      </c>
      <c r="K2288" s="29"/>
    </row>
    <row r="2289" spans="1:27" x14ac:dyDescent="0.45">
      <c r="D2289" s="2" t="s">
        <v>542</v>
      </c>
      <c r="E2289" s="1"/>
      <c r="F2289" s="32"/>
      <c r="H2289" s="29"/>
      <c r="K2289" s="27">
        <f>SUM(J2288:J2288)</f>
        <v>2.0706000000000002</v>
      </c>
    </row>
    <row r="2290" spans="1:27" x14ac:dyDescent="0.45">
      <c r="B2290" s="18" t="s">
        <v>551</v>
      </c>
      <c r="D2290" s="32"/>
      <c r="E2290" s="1"/>
      <c r="F2290" s="32"/>
      <c r="H2290" s="29"/>
      <c r="K2290" s="29"/>
    </row>
    <row r="2291" spans="1:27" ht="57" x14ac:dyDescent="0.45">
      <c r="B2291" t="s">
        <v>764</v>
      </c>
      <c r="C2291" t="s">
        <v>113</v>
      </c>
      <c r="D2291" s="32" t="s">
        <v>765</v>
      </c>
      <c r="E2291" s="3">
        <v>1</v>
      </c>
      <c r="F2291" s="32"/>
      <c r="G2291" t="s">
        <v>527</v>
      </c>
      <c r="H2291" s="27">
        <v>1.34171</v>
      </c>
      <c r="I2291" t="s">
        <v>528</v>
      </c>
      <c r="J2291" s="28">
        <f>ROUND(E2291* H2291,5)</f>
        <v>1.34171</v>
      </c>
      <c r="K2291" s="29"/>
    </row>
    <row r="2292" spans="1:27" ht="28.5" x14ac:dyDescent="0.45">
      <c r="B2292" t="s">
        <v>750</v>
      </c>
      <c r="C2292" t="s">
        <v>28</v>
      </c>
      <c r="D2292" s="32" t="s">
        <v>751</v>
      </c>
      <c r="E2292" s="3">
        <v>0.05</v>
      </c>
      <c r="F2292" s="32"/>
      <c r="G2292" t="s">
        <v>527</v>
      </c>
      <c r="H2292" s="27">
        <v>12.446809999999999</v>
      </c>
      <c r="I2292" t="s">
        <v>528</v>
      </c>
      <c r="J2292" s="28">
        <f>ROUND(E2292* H2292,5)</f>
        <v>0.62234</v>
      </c>
      <c r="K2292" s="29"/>
    </row>
    <row r="2293" spans="1:27" x14ac:dyDescent="0.45">
      <c r="D2293" s="2" t="s">
        <v>1263</v>
      </c>
      <c r="E2293" s="1"/>
      <c r="F2293" s="32"/>
      <c r="H2293" s="29"/>
      <c r="K2293" s="27">
        <f>SUM(J2291:J2292)</f>
        <v>1.9640499999999999</v>
      </c>
    </row>
    <row r="2294" spans="1:27" x14ac:dyDescent="0.45">
      <c r="D2294" s="2" t="s">
        <v>543</v>
      </c>
      <c r="E2294" s="1"/>
      <c r="F2294" s="32"/>
      <c r="H2294" s="29"/>
      <c r="K2294" s="31">
        <f>SUM(J2283:J2293)</f>
        <v>6.3866500000000013</v>
      </c>
    </row>
    <row r="2295" spans="1:27" x14ac:dyDescent="0.45">
      <c r="D2295" s="2" t="s">
        <v>546</v>
      </c>
      <c r="E2295" s="1"/>
      <c r="F2295" s="32"/>
      <c r="H2295" s="29"/>
      <c r="K2295" s="31">
        <f>SUM(K2294:K2294)</f>
        <v>6.3866500000000013</v>
      </c>
    </row>
    <row r="2296" spans="1:27" x14ac:dyDescent="0.45">
      <c r="D2296" s="32"/>
      <c r="E2296" s="32"/>
      <c r="F2296" s="32"/>
    </row>
    <row r="2297" spans="1:27" ht="45" customHeight="1" x14ac:dyDescent="0.45">
      <c r="A2297" s="22" t="s">
        <v>1366</v>
      </c>
      <c r="B2297" s="22" t="s">
        <v>154</v>
      </c>
      <c r="C2297" s="23" t="s">
        <v>113</v>
      </c>
      <c r="D2297" s="52" t="s">
        <v>155</v>
      </c>
      <c r="E2297" s="56"/>
      <c r="F2297" s="56"/>
      <c r="G2297" s="23"/>
      <c r="H2297" s="24" t="s">
        <v>521</v>
      </c>
      <c r="I2297" s="54">
        <v>1</v>
      </c>
      <c r="J2297" s="55"/>
      <c r="K2297" s="25">
        <f>ROUND(K2310,2)</f>
        <v>9.99</v>
      </c>
      <c r="L2297" s="23"/>
      <c r="M2297" s="23"/>
      <c r="N2297" s="23"/>
      <c r="O2297" s="23"/>
      <c r="P2297" s="23"/>
      <c r="Q2297" s="23"/>
      <c r="R2297" s="23"/>
      <c r="S2297" s="23"/>
      <c r="T2297" s="23"/>
      <c r="U2297" s="23"/>
      <c r="V2297" s="23"/>
      <c r="W2297" s="23"/>
      <c r="X2297" s="23"/>
      <c r="Y2297" s="23"/>
      <c r="Z2297" s="23"/>
      <c r="AA2297" s="23"/>
    </row>
    <row r="2298" spans="1:27" x14ac:dyDescent="0.45">
      <c r="B2298" s="18" t="s">
        <v>522</v>
      </c>
      <c r="D2298" s="32"/>
      <c r="E2298" s="32"/>
      <c r="F2298" s="32"/>
    </row>
    <row r="2299" spans="1:27" x14ac:dyDescent="0.45">
      <c r="B2299" t="s">
        <v>752</v>
      </c>
      <c r="C2299" t="s">
        <v>524</v>
      </c>
      <c r="D2299" s="32" t="s">
        <v>753</v>
      </c>
      <c r="E2299" s="3">
        <v>6.5000000000000002E-2</v>
      </c>
      <c r="F2299" s="32" t="s">
        <v>526</v>
      </c>
      <c r="G2299" t="s">
        <v>527</v>
      </c>
      <c r="H2299" s="27">
        <v>25.32</v>
      </c>
      <c r="I2299" t="s">
        <v>528</v>
      </c>
      <c r="J2299" s="28">
        <f>ROUND(E2299/I2297* H2299,5)</f>
        <v>1.6457999999999999</v>
      </c>
      <c r="K2299" s="29"/>
    </row>
    <row r="2300" spans="1:27" x14ac:dyDescent="0.45">
      <c r="B2300" t="s">
        <v>754</v>
      </c>
      <c r="C2300" t="s">
        <v>524</v>
      </c>
      <c r="D2300" s="32" t="s">
        <v>755</v>
      </c>
      <c r="E2300" s="3">
        <v>6.5000000000000002E-2</v>
      </c>
      <c r="F2300" s="32" t="s">
        <v>526</v>
      </c>
      <c r="G2300" t="s">
        <v>527</v>
      </c>
      <c r="H2300" s="27">
        <v>21.72</v>
      </c>
      <c r="I2300" t="s">
        <v>528</v>
      </c>
      <c r="J2300" s="28">
        <f>ROUND(E2300/I2297* H2300,5)</f>
        <v>1.4117999999999999</v>
      </c>
      <c r="K2300" s="29"/>
    </row>
    <row r="2301" spans="1:27" x14ac:dyDescent="0.45">
      <c r="D2301" s="2" t="s">
        <v>529</v>
      </c>
      <c r="E2301" s="1"/>
      <c r="F2301" s="32"/>
      <c r="H2301" s="29"/>
      <c r="K2301" s="27">
        <f>SUM(J2299:J2300)</f>
        <v>3.0575999999999999</v>
      </c>
    </row>
    <row r="2302" spans="1:27" x14ac:dyDescent="0.45">
      <c r="B2302" s="18" t="s">
        <v>534</v>
      </c>
      <c r="D2302" s="32"/>
      <c r="E2302" s="1"/>
      <c r="F2302" s="32"/>
      <c r="H2302" s="29"/>
      <c r="K2302" s="29"/>
    </row>
    <row r="2303" spans="1:27" ht="28.5" x14ac:dyDescent="0.45">
      <c r="B2303" t="s">
        <v>1367</v>
      </c>
      <c r="C2303" t="s">
        <v>113</v>
      </c>
      <c r="D2303" s="32" t="s">
        <v>1368</v>
      </c>
      <c r="E2303" s="3">
        <v>1.02</v>
      </c>
      <c r="F2303" s="32"/>
      <c r="G2303" t="s">
        <v>527</v>
      </c>
      <c r="H2303" s="27">
        <v>3.57</v>
      </c>
      <c r="I2303" t="s">
        <v>528</v>
      </c>
      <c r="J2303" s="28">
        <f>ROUND(E2303* H2303,5)</f>
        <v>3.6414</v>
      </c>
      <c r="K2303" s="29"/>
    </row>
    <row r="2304" spans="1:27" x14ac:dyDescent="0.45">
      <c r="D2304" s="2" t="s">
        <v>542</v>
      </c>
      <c r="E2304" s="1"/>
      <c r="F2304" s="32"/>
      <c r="H2304" s="29"/>
      <c r="K2304" s="27">
        <f>SUM(J2303:J2303)</f>
        <v>3.6414</v>
      </c>
    </row>
    <row r="2305" spans="1:27" x14ac:dyDescent="0.45">
      <c r="B2305" s="18" t="s">
        <v>551</v>
      </c>
      <c r="D2305" s="32"/>
      <c r="E2305" s="1"/>
      <c r="F2305" s="32"/>
      <c r="H2305" s="29"/>
      <c r="K2305" s="29"/>
    </row>
    <row r="2306" spans="1:27" ht="42.75" x14ac:dyDescent="0.45">
      <c r="B2306" t="s">
        <v>776</v>
      </c>
      <c r="C2306" t="s">
        <v>113</v>
      </c>
      <c r="D2306" s="32" t="s">
        <v>777</v>
      </c>
      <c r="E2306" s="3">
        <v>1</v>
      </c>
      <c r="F2306" s="32"/>
      <c r="G2306" t="s">
        <v>527</v>
      </c>
      <c r="H2306" s="27">
        <v>2.4212099999999999</v>
      </c>
      <c r="I2306" t="s">
        <v>528</v>
      </c>
      <c r="J2306" s="28">
        <f>ROUND(E2306* H2306,5)</f>
        <v>2.4212099999999999</v>
      </c>
      <c r="K2306" s="29"/>
    </row>
    <row r="2307" spans="1:27" ht="28.5" x14ac:dyDescent="0.45">
      <c r="B2307" t="s">
        <v>760</v>
      </c>
      <c r="C2307" t="s">
        <v>28</v>
      </c>
      <c r="D2307" s="32" t="s">
        <v>761</v>
      </c>
      <c r="E2307" s="3">
        <v>0.05</v>
      </c>
      <c r="F2307" s="32"/>
      <c r="G2307" t="s">
        <v>527</v>
      </c>
      <c r="H2307" s="27">
        <v>17.382190000000001</v>
      </c>
      <c r="I2307" t="s">
        <v>528</v>
      </c>
      <c r="J2307" s="28">
        <f>ROUND(E2307* H2307,5)</f>
        <v>0.86911000000000005</v>
      </c>
      <c r="K2307" s="29"/>
    </row>
    <row r="2308" spans="1:27" x14ac:dyDescent="0.45">
      <c r="D2308" s="2" t="s">
        <v>1263</v>
      </c>
      <c r="E2308" s="1"/>
      <c r="F2308" s="32"/>
      <c r="H2308" s="29"/>
      <c r="K2308" s="27">
        <f>SUM(J2306:J2307)</f>
        <v>3.2903199999999999</v>
      </c>
    </row>
    <row r="2309" spans="1:27" x14ac:dyDescent="0.45">
      <c r="D2309" s="2" t="s">
        <v>543</v>
      </c>
      <c r="E2309" s="1"/>
      <c r="F2309" s="32"/>
      <c r="H2309" s="29"/>
      <c r="K2309" s="31">
        <f>SUM(J2298:J2308)</f>
        <v>9.9893199999999993</v>
      </c>
    </row>
    <row r="2310" spans="1:27" x14ac:dyDescent="0.45">
      <c r="D2310" s="2" t="s">
        <v>546</v>
      </c>
      <c r="E2310" s="1"/>
      <c r="F2310" s="32"/>
      <c r="H2310" s="29"/>
      <c r="K2310" s="31">
        <f>SUM(K2309:K2309)</f>
        <v>9.9893199999999993</v>
      </c>
    </row>
    <row r="2311" spans="1:27" x14ac:dyDescent="0.45">
      <c r="D2311" s="32"/>
      <c r="E2311" s="32"/>
      <c r="F2311" s="32"/>
    </row>
    <row r="2312" spans="1:27" ht="45" customHeight="1" x14ac:dyDescent="0.45">
      <c r="A2312" s="22" t="s">
        <v>1369</v>
      </c>
      <c r="B2312" s="22" t="s">
        <v>156</v>
      </c>
      <c r="C2312" s="23" t="s">
        <v>113</v>
      </c>
      <c r="D2312" s="52" t="s">
        <v>157</v>
      </c>
      <c r="E2312" s="53"/>
      <c r="F2312" s="53"/>
      <c r="G2312" s="23"/>
      <c r="H2312" s="24" t="s">
        <v>521</v>
      </c>
      <c r="I2312" s="54">
        <v>1</v>
      </c>
      <c r="J2312" s="55"/>
      <c r="K2312" s="25">
        <f>ROUND(K2325,2)</f>
        <v>3.51</v>
      </c>
      <c r="L2312" s="23"/>
      <c r="M2312" s="23"/>
      <c r="N2312" s="23"/>
      <c r="O2312" s="23"/>
      <c r="P2312" s="23"/>
      <c r="Q2312" s="23"/>
      <c r="R2312" s="23"/>
      <c r="S2312" s="23"/>
      <c r="T2312" s="23"/>
      <c r="U2312" s="23"/>
      <c r="V2312" s="23"/>
      <c r="W2312" s="23"/>
      <c r="X2312" s="23"/>
      <c r="Y2312" s="23"/>
      <c r="Z2312" s="23"/>
      <c r="AA2312" s="23"/>
    </row>
    <row r="2313" spans="1:27" x14ac:dyDescent="0.45">
      <c r="B2313" s="18" t="s">
        <v>522</v>
      </c>
    </row>
    <row r="2314" spans="1:27" x14ac:dyDescent="0.45">
      <c r="B2314" t="s">
        <v>752</v>
      </c>
      <c r="C2314" t="s">
        <v>524</v>
      </c>
      <c r="D2314" t="s">
        <v>753</v>
      </c>
      <c r="E2314" s="26">
        <v>1.4999999999999999E-2</v>
      </c>
      <c r="F2314" t="s">
        <v>526</v>
      </c>
      <c r="G2314" t="s">
        <v>527</v>
      </c>
      <c r="H2314" s="27">
        <v>25.32</v>
      </c>
      <c r="I2314" t="s">
        <v>528</v>
      </c>
      <c r="J2314" s="28">
        <f>ROUND(E2314/I2312* H2314,5)</f>
        <v>0.37980000000000003</v>
      </c>
      <c r="K2314" s="29"/>
    </row>
    <row r="2315" spans="1:27" x14ac:dyDescent="0.45">
      <c r="B2315" t="s">
        <v>754</v>
      </c>
      <c r="C2315" t="s">
        <v>524</v>
      </c>
      <c r="D2315" t="s">
        <v>755</v>
      </c>
      <c r="E2315" s="26">
        <v>1.4999999999999999E-2</v>
      </c>
      <c r="F2315" t="s">
        <v>526</v>
      </c>
      <c r="G2315" t="s">
        <v>527</v>
      </c>
      <c r="H2315" s="27">
        <v>21.72</v>
      </c>
      <c r="I2315" t="s">
        <v>528</v>
      </c>
      <c r="J2315" s="28">
        <f>ROUND(E2315/I2312* H2315,5)</f>
        <v>0.32579999999999998</v>
      </c>
      <c r="K2315" s="29"/>
    </row>
    <row r="2316" spans="1:27" x14ac:dyDescent="0.45">
      <c r="D2316" s="30" t="s">
        <v>529</v>
      </c>
      <c r="E2316" s="29"/>
      <c r="H2316" s="29"/>
      <c r="K2316" s="27">
        <f>SUM(J2314:J2315)</f>
        <v>0.7056</v>
      </c>
    </row>
    <row r="2317" spans="1:27" x14ac:dyDescent="0.45">
      <c r="B2317" s="18" t="s">
        <v>534</v>
      </c>
      <c r="E2317" s="29"/>
      <c r="H2317" s="29"/>
      <c r="K2317" s="29"/>
    </row>
    <row r="2318" spans="1:27" x14ac:dyDescent="0.45">
      <c r="B2318" t="s">
        <v>1349</v>
      </c>
      <c r="C2318" t="s">
        <v>113</v>
      </c>
      <c r="D2318" t="s">
        <v>1350</v>
      </c>
      <c r="E2318" s="26">
        <v>1.02</v>
      </c>
      <c r="G2318" t="s">
        <v>527</v>
      </c>
      <c r="H2318" s="27">
        <v>0.82</v>
      </c>
      <c r="I2318" t="s">
        <v>528</v>
      </c>
      <c r="J2318" s="28">
        <f>ROUND(E2318* H2318,5)</f>
        <v>0.83640000000000003</v>
      </c>
      <c r="K2318" s="29"/>
    </row>
    <row r="2319" spans="1:27" x14ac:dyDescent="0.45">
      <c r="D2319" s="30" t="s">
        <v>542</v>
      </c>
      <c r="E2319" s="29"/>
      <c r="H2319" s="29"/>
      <c r="K2319" s="27">
        <f>SUM(J2318:J2318)</f>
        <v>0.83640000000000003</v>
      </c>
    </row>
    <row r="2320" spans="1:27" x14ac:dyDescent="0.45">
      <c r="B2320" s="18" t="s">
        <v>551</v>
      </c>
      <c r="E2320" s="29"/>
      <c r="H2320" s="29"/>
      <c r="K2320" s="29"/>
    </row>
    <row r="2321" spans="1:27" x14ac:dyDescent="0.45">
      <c r="B2321" t="s">
        <v>764</v>
      </c>
      <c r="C2321" t="s">
        <v>113</v>
      </c>
      <c r="D2321" t="s">
        <v>765</v>
      </c>
      <c r="E2321" s="26">
        <v>1</v>
      </c>
      <c r="G2321" t="s">
        <v>527</v>
      </c>
      <c r="H2321" s="27">
        <v>1.34171</v>
      </c>
      <c r="I2321" t="s">
        <v>528</v>
      </c>
      <c r="J2321" s="28">
        <f>ROUND(E2321* H2321,5)</f>
        <v>1.34171</v>
      </c>
      <c r="K2321" s="29"/>
    </row>
    <row r="2322" spans="1:27" x14ac:dyDescent="0.45">
      <c r="B2322" t="s">
        <v>750</v>
      </c>
      <c r="C2322" t="s">
        <v>28</v>
      </c>
      <c r="D2322" t="s">
        <v>751</v>
      </c>
      <c r="E2322" s="26">
        <v>0.05</v>
      </c>
      <c r="G2322" t="s">
        <v>527</v>
      </c>
      <c r="H2322" s="27">
        <v>12.446809999999999</v>
      </c>
      <c r="I2322" t="s">
        <v>528</v>
      </c>
      <c r="J2322" s="28">
        <f>ROUND(E2322* H2322,5)</f>
        <v>0.62234</v>
      </c>
      <c r="K2322" s="29"/>
    </row>
    <row r="2323" spans="1:27" x14ac:dyDescent="0.45">
      <c r="D2323" s="30" t="s">
        <v>1263</v>
      </c>
      <c r="E2323" s="29"/>
      <c r="H2323" s="29"/>
      <c r="K2323" s="27">
        <f>SUM(J2321:J2322)</f>
        <v>1.9640499999999999</v>
      </c>
    </row>
    <row r="2324" spans="1:27" x14ac:dyDescent="0.45">
      <c r="D2324" s="30" t="s">
        <v>543</v>
      </c>
      <c r="E2324" s="29"/>
      <c r="H2324" s="29"/>
      <c r="K2324" s="31">
        <f>SUM(J2313:J2323)</f>
        <v>3.5060499999999997</v>
      </c>
    </row>
    <row r="2325" spans="1:27" x14ac:dyDescent="0.45">
      <c r="D2325" s="30" t="s">
        <v>546</v>
      </c>
      <c r="E2325" s="29"/>
      <c r="H2325" s="29"/>
      <c r="K2325" s="31">
        <f>SUM(K2324:K2324)</f>
        <v>3.5060499999999997</v>
      </c>
    </row>
    <row r="2327" spans="1:27" ht="45" customHeight="1" x14ac:dyDescent="0.45">
      <c r="A2327" s="22" t="s">
        <v>1370</v>
      </c>
      <c r="B2327" s="22" t="s">
        <v>158</v>
      </c>
      <c r="C2327" s="23" t="s">
        <v>113</v>
      </c>
      <c r="D2327" s="52" t="s">
        <v>159</v>
      </c>
      <c r="E2327" s="53"/>
      <c r="F2327" s="53"/>
      <c r="G2327" s="23"/>
      <c r="H2327" s="24" t="s">
        <v>521</v>
      </c>
      <c r="I2327" s="54">
        <v>1</v>
      </c>
      <c r="J2327" s="55"/>
      <c r="K2327" s="25">
        <f>ROUND(K2340,2)</f>
        <v>4.09</v>
      </c>
      <c r="L2327" s="23"/>
      <c r="M2327" s="23"/>
      <c r="N2327" s="23"/>
      <c r="O2327" s="23"/>
      <c r="P2327" s="23"/>
      <c r="Q2327" s="23"/>
      <c r="R2327" s="23"/>
      <c r="S2327" s="23"/>
      <c r="T2327" s="23"/>
      <c r="U2327" s="23"/>
      <c r="V2327" s="23"/>
      <c r="W2327" s="23"/>
      <c r="X2327" s="23"/>
      <c r="Y2327" s="23"/>
      <c r="Z2327" s="23"/>
      <c r="AA2327" s="23"/>
    </row>
    <row r="2328" spans="1:27" x14ac:dyDescent="0.45">
      <c r="B2328" s="18" t="s">
        <v>522</v>
      </c>
    </row>
    <row r="2329" spans="1:27" x14ac:dyDescent="0.45">
      <c r="B2329" t="s">
        <v>752</v>
      </c>
      <c r="C2329" t="s">
        <v>524</v>
      </c>
      <c r="D2329" t="s">
        <v>753</v>
      </c>
      <c r="E2329" s="26">
        <v>1.4999999999999999E-2</v>
      </c>
      <c r="F2329" t="s">
        <v>526</v>
      </c>
      <c r="G2329" t="s">
        <v>527</v>
      </c>
      <c r="H2329" s="27">
        <v>25.32</v>
      </c>
      <c r="I2329" t="s">
        <v>528</v>
      </c>
      <c r="J2329" s="28">
        <f>ROUND(E2329/I2327* H2329,5)</f>
        <v>0.37980000000000003</v>
      </c>
      <c r="K2329" s="29"/>
    </row>
    <row r="2330" spans="1:27" x14ac:dyDescent="0.45">
      <c r="B2330" t="s">
        <v>754</v>
      </c>
      <c r="C2330" t="s">
        <v>524</v>
      </c>
      <c r="D2330" t="s">
        <v>755</v>
      </c>
      <c r="E2330" s="26">
        <v>1.4999999999999999E-2</v>
      </c>
      <c r="F2330" t="s">
        <v>526</v>
      </c>
      <c r="G2330" t="s">
        <v>527</v>
      </c>
      <c r="H2330" s="27">
        <v>21.72</v>
      </c>
      <c r="I2330" t="s">
        <v>528</v>
      </c>
      <c r="J2330" s="28">
        <f>ROUND(E2330/I2327* H2330,5)</f>
        <v>0.32579999999999998</v>
      </c>
      <c r="K2330" s="29"/>
    </row>
    <row r="2331" spans="1:27" x14ac:dyDescent="0.45">
      <c r="D2331" s="30" t="s">
        <v>529</v>
      </c>
      <c r="E2331" s="29"/>
      <c r="H2331" s="29"/>
      <c r="K2331" s="27">
        <f>SUM(J2329:J2330)</f>
        <v>0.7056</v>
      </c>
    </row>
    <row r="2332" spans="1:27" x14ac:dyDescent="0.45">
      <c r="B2332" s="18" t="s">
        <v>534</v>
      </c>
      <c r="E2332" s="29"/>
      <c r="H2332" s="29"/>
      <c r="K2332" s="29"/>
    </row>
    <row r="2333" spans="1:27" x14ac:dyDescent="0.45">
      <c r="B2333" t="s">
        <v>1355</v>
      </c>
      <c r="C2333" t="s">
        <v>113</v>
      </c>
      <c r="D2333" t="s">
        <v>1356</v>
      </c>
      <c r="E2333" s="26">
        <v>1.02</v>
      </c>
      <c r="G2333" t="s">
        <v>527</v>
      </c>
      <c r="H2333" s="27">
        <v>1.24</v>
      </c>
      <c r="I2333" t="s">
        <v>528</v>
      </c>
      <c r="J2333" s="28">
        <f>ROUND(E2333* H2333,5)</f>
        <v>1.2647999999999999</v>
      </c>
      <c r="K2333" s="29"/>
    </row>
    <row r="2334" spans="1:27" x14ac:dyDescent="0.45">
      <c r="D2334" s="30" t="s">
        <v>542</v>
      </c>
      <c r="E2334" s="29"/>
      <c r="H2334" s="29"/>
      <c r="K2334" s="27">
        <f>SUM(J2333:J2333)</f>
        <v>1.2647999999999999</v>
      </c>
    </row>
    <row r="2335" spans="1:27" x14ac:dyDescent="0.45">
      <c r="B2335" s="18" t="s">
        <v>551</v>
      </c>
      <c r="E2335" s="29"/>
      <c r="H2335" s="29"/>
      <c r="K2335" s="29"/>
    </row>
    <row r="2336" spans="1:27" x14ac:dyDescent="0.45">
      <c r="B2336" t="s">
        <v>750</v>
      </c>
      <c r="C2336" t="s">
        <v>28</v>
      </c>
      <c r="D2336" t="s">
        <v>751</v>
      </c>
      <c r="E2336" s="26">
        <v>0.05</v>
      </c>
      <c r="G2336" t="s">
        <v>527</v>
      </c>
      <c r="H2336" s="27">
        <v>12.446809999999999</v>
      </c>
      <c r="I2336" t="s">
        <v>528</v>
      </c>
      <c r="J2336" s="28">
        <f>ROUND(E2336* H2336,5)</f>
        <v>0.62234</v>
      </c>
      <c r="K2336" s="29"/>
    </row>
    <row r="2337" spans="1:27" x14ac:dyDescent="0.45">
      <c r="B2337" t="s">
        <v>768</v>
      </c>
      <c r="C2337" t="s">
        <v>113</v>
      </c>
      <c r="D2337" t="s">
        <v>769</v>
      </c>
      <c r="E2337" s="26">
        <v>1</v>
      </c>
      <c r="G2337" t="s">
        <v>527</v>
      </c>
      <c r="H2337" s="27">
        <v>1.49471</v>
      </c>
      <c r="I2337" t="s">
        <v>528</v>
      </c>
      <c r="J2337" s="28">
        <f>ROUND(E2337* H2337,5)</f>
        <v>1.49471</v>
      </c>
      <c r="K2337" s="29"/>
    </row>
    <row r="2338" spans="1:27" x14ac:dyDescent="0.45">
      <c r="D2338" s="30" t="s">
        <v>1263</v>
      </c>
      <c r="E2338" s="29"/>
      <c r="H2338" s="29"/>
      <c r="K2338" s="27">
        <f>SUM(J2336:J2337)</f>
        <v>2.1170499999999999</v>
      </c>
    </row>
    <row r="2339" spans="1:27" x14ac:dyDescent="0.45">
      <c r="D2339" s="30" t="s">
        <v>543</v>
      </c>
      <c r="E2339" s="29"/>
      <c r="H2339" s="29"/>
      <c r="K2339" s="31">
        <f>SUM(J2328:J2338)</f>
        <v>4.0874500000000005</v>
      </c>
    </row>
    <row r="2340" spans="1:27" x14ac:dyDescent="0.45">
      <c r="D2340" s="30" t="s">
        <v>546</v>
      </c>
      <c r="E2340" s="29"/>
      <c r="H2340" s="29"/>
      <c r="K2340" s="31">
        <f>SUM(K2339:K2339)</f>
        <v>4.0874500000000005</v>
      </c>
    </row>
    <row r="2342" spans="1:27" ht="45" customHeight="1" x14ac:dyDescent="0.45">
      <c r="A2342" s="22" t="s">
        <v>1371</v>
      </c>
      <c r="B2342" s="22" t="s">
        <v>160</v>
      </c>
      <c r="C2342" s="23" t="s">
        <v>113</v>
      </c>
      <c r="D2342" s="52" t="s">
        <v>161</v>
      </c>
      <c r="E2342" s="53"/>
      <c r="F2342" s="53"/>
      <c r="G2342" s="23"/>
      <c r="H2342" s="24" t="s">
        <v>521</v>
      </c>
      <c r="I2342" s="54">
        <v>1</v>
      </c>
      <c r="J2342" s="55"/>
      <c r="K2342" s="25">
        <f>ROUND(K2355,2)</f>
        <v>4.5199999999999996</v>
      </c>
      <c r="L2342" s="23"/>
      <c r="M2342" s="23"/>
      <c r="N2342" s="23"/>
      <c r="O2342" s="23"/>
      <c r="P2342" s="23"/>
      <c r="Q2342" s="23"/>
      <c r="R2342" s="23"/>
      <c r="S2342" s="23"/>
      <c r="T2342" s="23"/>
      <c r="U2342" s="23"/>
      <c r="V2342" s="23"/>
      <c r="W2342" s="23"/>
      <c r="X2342" s="23"/>
      <c r="Y2342" s="23"/>
      <c r="Z2342" s="23"/>
      <c r="AA2342" s="23"/>
    </row>
    <row r="2343" spans="1:27" x14ac:dyDescent="0.45">
      <c r="B2343" s="18" t="s">
        <v>522</v>
      </c>
    </row>
    <row r="2344" spans="1:27" x14ac:dyDescent="0.45">
      <c r="B2344" t="s">
        <v>754</v>
      </c>
      <c r="C2344" t="s">
        <v>524</v>
      </c>
      <c r="D2344" t="s">
        <v>755</v>
      </c>
      <c r="E2344" s="26">
        <v>1.4999999999999999E-2</v>
      </c>
      <c r="F2344" t="s">
        <v>526</v>
      </c>
      <c r="G2344" t="s">
        <v>527</v>
      </c>
      <c r="H2344" s="27">
        <v>21.72</v>
      </c>
      <c r="I2344" t="s">
        <v>528</v>
      </c>
      <c r="J2344" s="28">
        <f>ROUND(E2344/I2342* H2344,5)</f>
        <v>0.32579999999999998</v>
      </c>
      <c r="K2344" s="29"/>
    </row>
    <row r="2345" spans="1:27" x14ac:dyDescent="0.45">
      <c r="B2345" t="s">
        <v>752</v>
      </c>
      <c r="C2345" t="s">
        <v>524</v>
      </c>
      <c r="D2345" t="s">
        <v>753</v>
      </c>
      <c r="E2345" s="26">
        <v>1.4999999999999999E-2</v>
      </c>
      <c r="F2345" t="s">
        <v>526</v>
      </c>
      <c r="G2345" t="s">
        <v>527</v>
      </c>
      <c r="H2345" s="27">
        <v>25.32</v>
      </c>
      <c r="I2345" t="s">
        <v>528</v>
      </c>
      <c r="J2345" s="28">
        <f>ROUND(E2345/I2342* H2345,5)</f>
        <v>0.37980000000000003</v>
      </c>
      <c r="K2345" s="29"/>
    </row>
    <row r="2346" spans="1:27" x14ac:dyDescent="0.45">
      <c r="D2346" s="30" t="s">
        <v>529</v>
      </c>
      <c r="E2346" s="29"/>
      <c r="H2346" s="29"/>
      <c r="K2346" s="27">
        <f>SUM(J2344:J2345)</f>
        <v>0.7056</v>
      </c>
    </row>
    <row r="2347" spans="1:27" x14ac:dyDescent="0.45">
      <c r="B2347" s="18" t="s">
        <v>534</v>
      </c>
      <c r="E2347" s="29"/>
      <c r="H2347" s="29"/>
      <c r="K2347" s="29"/>
    </row>
    <row r="2348" spans="1:27" x14ac:dyDescent="0.45">
      <c r="B2348" t="s">
        <v>1372</v>
      </c>
      <c r="C2348" t="s">
        <v>113</v>
      </c>
      <c r="D2348" t="s">
        <v>1373</v>
      </c>
      <c r="E2348" s="26">
        <v>1.02</v>
      </c>
      <c r="G2348" t="s">
        <v>527</v>
      </c>
      <c r="H2348" s="27">
        <v>1.81</v>
      </c>
      <c r="I2348" t="s">
        <v>528</v>
      </c>
      <c r="J2348" s="28">
        <f>ROUND(E2348* H2348,5)</f>
        <v>1.8462000000000001</v>
      </c>
      <c r="K2348" s="29"/>
    </row>
    <row r="2349" spans="1:27" x14ac:dyDescent="0.45">
      <c r="D2349" s="30" t="s">
        <v>542</v>
      </c>
      <c r="E2349" s="29"/>
      <c r="H2349" s="29"/>
      <c r="K2349" s="27">
        <f>SUM(J2348:J2348)</f>
        <v>1.8462000000000001</v>
      </c>
    </row>
    <row r="2350" spans="1:27" x14ac:dyDescent="0.45">
      <c r="B2350" s="18" t="s">
        <v>551</v>
      </c>
      <c r="E2350" s="29"/>
      <c r="H2350" s="29"/>
      <c r="K2350" s="29"/>
    </row>
    <row r="2351" spans="1:27" x14ac:dyDescent="0.45">
      <c r="B2351" t="s">
        <v>750</v>
      </c>
      <c r="C2351" t="s">
        <v>28</v>
      </c>
      <c r="D2351" t="s">
        <v>751</v>
      </c>
      <c r="E2351" s="26">
        <v>0.05</v>
      </c>
      <c r="G2351" t="s">
        <v>527</v>
      </c>
      <c r="H2351" s="27">
        <v>12.446809999999999</v>
      </c>
      <c r="I2351" t="s">
        <v>528</v>
      </c>
      <c r="J2351" s="28">
        <f>ROUND(E2351* H2351,5)</f>
        <v>0.62234</v>
      </c>
      <c r="K2351" s="29"/>
    </row>
    <row r="2352" spans="1:27" x14ac:dyDescent="0.45">
      <c r="B2352" t="s">
        <v>764</v>
      </c>
      <c r="C2352" t="s">
        <v>113</v>
      </c>
      <c r="D2352" t="s">
        <v>765</v>
      </c>
      <c r="E2352" s="26">
        <v>1</v>
      </c>
      <c r="G2352" t="s">
        <v>527</v>
      </c>
      <c r="H2352" s="27">
        <v>1.34171</v>
      </c>
      <c r="I2352" t="s">
        <v>528</v>
      </c>
      <c r="J2352" s="28">
        <f>ROUND(E2352* H2352,5)</f>
        <v>1.34171</v>
      </c>
      <c r="K2352" s="29"/>
    </row>
    <row r="2353" spans="1:27" x14ac:dyDescent="0.45">
      <c r="D2353" s="30" t="s">
        <v>1263</v>
      </c>
      <c r="E2353" s="29"/>
      <c r="H2353" s="29"/>
      <c r="K2353" s="27">
        <f>SUM(J2351:J2352)</f>
        <v>1.9640499999999999</v>
      </c>
    </row>
    <row r="2354" spans="1:27" x14ac:dyDescent="0.45">
      <c r="D2354" s="30" t="s">
        <v>543</v>
      </c>
      <c r="E2354" s="29"/>
      <c r="H2354" s="29"/>
      <c r="K2354" s="31">
        <f>SUM(J2343:J2353)</f>
        <v>4.5158500000000004</v>
      </c>
    </row>
    <row r="2355" spans="1:27" x14ac:dyDescent="0.45">
      <c r="D2355" s="30" t="s">
        <v>546</v>
      </c>
      <c r="E2355" s="29"/>
      <c r="H2355" s="29"/>
      <c r="K2355" s="31">
        <f>SUM(K2354:K2354)</f>
        <v>4.5158500000000004</v>
      </c>
    </row>
    <row r="2357" spans="1:27" ht="45" customHeight="1" x14ac:dyDescent="0.45">
      <c r="A2357" s="22" t="s">
        <v>1374</v>
      </c>
      <c r="B2357" s="22" t="s">
        <v>162</v>
      </c>
      <c r="C2357" s="23" t="s">
        <v>113</v>
      </c>
      <c r="D2357" s="52" t="s">
        <v>163</v>
      </c>
      <c r="E2357" s="53"/>
      <c r="F2357" s="53"/>
      <c r="G2357" s="23"/>
      <c r="H2357" s="24" t="s">
        <v>521</v>
      </c>
      <c r="I2357" s="54">
        <v>1</v>
      </c>
      <c r="J2357" s="55"/>
      <c r="K2357" s="25">
        <f>ROUND(K2370,2)</f>
        <v>10.31</v>
      </c>
      <c r="L2357" s="23"/>
      <c r="M2357" s="23"/>
      <c r="N2357" s="23"/>
      <c r="O2357" s="23"/>
      <c r="P2357" s="23"/>
      <c r="Q2357" s="23"/>
      <c r="R2357" s="23"/>
      <c r="S2357" s="23"/>
      <c r="T2357" s="23"/>
      <c r="U2357" s="23"/>
      <c r="V2357" s="23"/>
      <c r="W2357" s="23"/>
      <c r="X2357" s="23"/>
      <c r="Y2357" s="23"/>
      <c r="Z2357" s="23"/>
      <c r="AA2357" s="23"/>
    </row>
    <row r="2358" spans="1:27" x14ac:dyDescent="0.45">
      <c r="B2358" s="18" t="s">
        <v>522</v>
      </c>
    </row>
    <row r="2359" spans="1:27" x14ac:dyDescent="0.45">
      <c r="B2359" t="s">
        <v>752</v>
      </c>
      <c r="C2359" t="s">
        <v>524</v>
      </c>
      <c r="D2359" t="s">
        <v>753</v>
      </c>
      <c r="E2359" s="26">
        <v>0.05</v>
      </c>
      <c r="F2359" t="s">
        <v>526</v>
      </c>
      <c r="G2359" t="s">
        <v>527</v>
      </c>
      <c r="H2359" s="27">
        <v>25.32</v>
      </c>
      <c r="I2359" t="s">
        <v>528</v>
      </c>
      <c r="J2359" s="28">
        <f>ROUND(E2359/I2357* H2359,5)</f>
        <v>1.266</v>
      </c>
      <c r="K2359" s="29"/>
    </row>
    <row r="2360" spans="1:27" x14ac:dyDescent="0.45">
      <c r="B2360" t="s">
        <v>754</v>
      </c>
      <c r="C2360" t="s">
        <v>524</v>
      </c>
      <c r="D2360" t="s">
        <v>755</v>
      </c>
      <c r="E2360" s="26">
        <v>0.05</v>
      </c>
      <c r="F2360" t="s">
        <v>526</v>
      </c>
      <c r="G2360" t="s">
        <v>527</v>
      </c>
      <c r="H2360" s="27">
        <v>21.72</v>
      </c>
      <c r="I2360" t="s">
        <v>528</v>
      </c>
      <c r="J2360" s="28">
        <f>ROUND(E2360/I2357* H2360,5)</f>
        <v>1.0860000000000001</v>
      </c>
      <c r="K2360" s="29"/>
    </row>
    <row r="2361" spans="1:27" x14ac:dyDescent="0.45">
      <c r="D2361" s="30" t="s">
        <v>529</v>
      </c>
      <c r="E2361" s="29"/>
      <c r="H2361" s="29"/>
      <c r="K2361" s="27">
        <f>SUM(J2359:J2360)</f>
        <v>2.3520000000000003</v>
      </c>
    </row>
    <row r="2362" spans="1:27" x14ac:dyDescent="0.45">
      <c r="B2362" s="18" t="s">
        <v>534</v>
      </c>
      <c r="E2362" s="29"/>
      <c r="H2362" s="29"/>
      <c r="K2362" s="29"/>
    </row>
    <row r="2363" spans="1:27" x14ac:dyDescent="0.45">
      <c r="B2363" t="s">
        <v>1358</v>
      </c>
      <c r="C2363" t="s">
        <v>113</v>
      </c>
      <c r="D2363" t="s">
        <v>1359</v>
      </c>
      <c r="E2363" s="26">
        <v>1.02</v>
      </c>
      <c r="G2363" t="s">
        <v>527</v>
      </c>
      <c r="H2363" s="27">
        <v>5.73</v>
      </c>
      <c r="I2363" t="s">
        <v>528</v>
      </c>
      <c r="J2363" s="28">
        <f>ROUND(E2363* H2363,5)</f>
        <v>5.8445999999999998</v>
      </c>
      <c r="K2363" s="29"/>
    </row>
    <row r="2364" spans="1:27" x14ac:dyDescent="0.45">
      <c r="D2364" s="30" t="s">
        <v>542</v>
      </c>
      <c r="E2364" s="29"/>
      <c r="H2364" s="29"/>
      <c r="K2364" s="27">
        <f>SUM(J2363:J2363)</f>
        <v>5.8445999999999998</v>
      </c>
    </row>
    <row r="2365" spans="1:27" x14ac:dyDescent="0.45">
      <c r="B2365" s="18" t="s">
        <v>551</v>
      </c>
      <c r="E2365" s="29"/>
      <c r="H2365" s="29"/>
      <c r="K2365" s="29"/>
    </row>
    <row r="2366" spans="1:27" x14ac:dyDescent="0.45">
      <c r="B2366" t="s">
        <v>768</v>
      </c>
      <c r="C2366" t="s">
        <v>113</v>
      </c>
      <c r="D2366" t="s">
        <v>769</v>
      </c>
      <c r="E2366" s="26">
        <v>1</v>
      </c>
      <c r="G2366" t="s">
        <v>527</v>
      </c>
      <c r="H2366" s="27">
        <v>1.49471</v>
      </c>
      <c r="I2366" t="s">
        <v>528</v>
      </c>
      <c r="J2366" s="28">
        <f>ROUND(E2366* H2366,5)</f>
        <v>1.49471</v>
      </c>
      <c r="K2366" s="29"/>
    </row>
    <row r="2367" spans="1:27" x14ac:dyDescent="0.45">
      <c r="B2367" t="s">
        <v>750</v>
      </c>
      <c r="C2367" t="s">
        <v>28</v>
      </c>
      <c r="D2367" t="s">
        <v>751</v>
      </c>
      <c r="E2367" s="26">
        <v>0.05</v>
      </c>
      <c r="G2367" t="s">
        <v>527</v>
      </c>
      <c r="H2367" s="27">
        <v>12.446809999999999</v>
      </c>
      <c r="I2367" t="s">
        <v>528</v>
      </c>
      <c r="J2367" s="28">
        <f>ROUND(E2367* H2367,5)</f>
        <v>0.62234</v>
      </c>
      <c r="K2367" s="29"/>
    </row>
    <row r="2368" spans="1:27" x14ac:dyDescent="0.45">
      <c r="D2368" s="30" t="s">
        <v>1263</v>
      </c>
      <c r="E2368" s="29"/>
      <c r="H2368" s="29"/>
      <c r="K2368" s="27">
        <f>SUM(J2366:J2367)</f>
        <v>2.1170499999999999</v>
      </c>
    </row>
    <row r="2369" spans="1:27" x14ac:dyDescent="0.45">
      <c r="D2369" s="30" t="s">
        <v>543</v>
      </c>
      <c r="E2369" s="29"/>
      <c r="H2369" s="29"/>
      <c r="K2369" s="31">
        <f>SUM(J2358:J2368)</f>
        <v>10.313649999999999</v>
      </c>
    </row>
    <row r="2370" spans="1:27" x14ac:dyDescent="0.45">
      <c r="D2370" s="30" t="s">
        <v>546</v>
      </c>
      <c r="E2370" s="29"/>
      <c r="H2370" s="29"/>
      <c r="K2370" s="31">
        <f>SUM(K2369:K2369)</f>
        <v>10.313649999999999</v>
      </c>
    </row>
    <row r="2372" spans="1:27" ht="45" customHeight="1" x14ac:dyDescent="0.45">
      <c r="A2372" s="22" t="s">
        <v>1375</v>
      </c>
      <c r="B2372" s="22" t="s">
        <v>164</v>
      </c>
      <c r="C2372" s="23" t="s">
        <v>122</v>
      </c>
      <c r="D2372" s="52" t="s">
        <v>165</v>
      </c>
      <c r="E2372" s="53"/>
      <c r="F2372" s="53"/>
      <c r="G2372" s="23"/>
      <c r="H2372" s="24" t="s">
        <v>521</v>
      </c>
      <c r="I2372" s="54">
        <v>1</v>
      </c>
      <c r="J2372" s="55"/>
      <c r="K2372" s="25">
        <f>ROUND(K2381,2)</f>
        <v>13.68</v>
      </c>
      <c r="L2372" s="23"/>
      <c r="M2372" s="23"/>
      <c r="N2372" s="23"/>
      <c r="O2372" s="23"/>
      <c r="P2372" s="23"/>
      <c r="Q2372" s="23"/>
      <c r="R2372" s="23"/>
      <c r="S2372" s="23"/>
      <c r="T2372" s="23"/>
      <c r="U2372" s="23"/>
      <c r="V2372" s="23"/>
      <c r="W2372" s="23"/>
      <c r="X2372" s="23"/>
      <c r="Y2372" s="23"/>
      <c r="Z2372" s="23"/>
      <c r="AA2372" s="23"/>
    </row>
    <row r="2373" spans="1:27" x14ac:dyDescent="0.45">
      <c r="B2373" s="18" t="s">
        <v>522</v>
      </c>
    </row>
    <row r="2374" spans="1:27" x14ac:dyDescent="0.45">
      <c r="B2374" t="s">
        <v>752</v>
      </c>
      <c r="C2374" t="s">
        <v>524</v>
      </c>
      <c r="D2374" t="s">
        <v>753</v>
      </c>
      <c r="E2374" s="26">
        <v>0.15</v>
      </c>
      <c r="F2374" t="s">
        <v>526</v>
      </c>
      <c r="G2374" t="s">
        <v>527</v>
      </c>
      <c r="H2374" s="27">
        <v>25.32</v>
      </c>
      <c r="I2374" t="s">
        <v>528</v>
      </c>
      <c r="J2374" s="28">
        <f>ROUND(E2374/I2372* H2374,5)</f>
        <v>3.798</v>
      </c>
      <c r="K2374" s="29"/>
    </row>
    <row r="2375" spans="1:27" x14ac:dyDescent="0.45">
      <c r="B2375" t="s">
        <v>754</v>
      </c>
      <c r="C2375" t="s">
        <v>524</v>
      </c>
      <c r="D2375" t="s">
        <v>755</v>
      </c>
      <c r="E2375" s="26">
        <v>0.13300000000000001</v>
      </c>
      <c r="F2375" t="s">
        <v>526</v>
      </c>
      <c r="G2375" t="s">
        <v>527</v>
      </c>
      <c r="H2375" s="27">
        <v>21.72</v>
      </c>
      <c r="I2375" t="s">
        <v>528</v>
      </c>
      <c r="J2375" s="28">
        <f>ROUND(E2375/I2372* H2375,5)</f>
        <v>2.88876</v>
      </c>
      <c r="K2375" s="29"/>
    </row>
    <row r="2376" spans="1:27" x14ac:dyDescent="0.45">
      <c r="D2376" s="30" t="s">
        <v>529</v>
      </c>
      <c r="E2376" s="29"/>
      <c r="H2376" s="29"/>
      <c r="K2376" s="27">
        <f>SUM(J2374:J2375)</f>
        <v>6.6867599999999996</v>
      </c>
    </row>
    <row r="2377" spans="1:27" x14ac:dyDescent="0.45">
      <c r="B2377" s="18" t="s">
        <v>534</v>
      </c>
      <c r="E2377" s="29"/>
      <c r="H2377" s="29"/>
      <c r="K2377" s="29"/>
    </row>
    <row r="2378" spans="1:27" x14ac:dyDescent="0.45">
      <c r="B2378" t="s">
        <v>1376</v>
      </c>
      <c r="C2378" t="s">
        <v>28</v>
      </c>
      <c r="D2378" t="s">
        <v>1377</v>
      </c>
      <c r="E2378" s="26">
        <v>1</v>
      </c>
      <c r="G2378" t="s">
        <v>527</v>
      </c>
      <c r="H2378" s="27">
        <v>6.99</v>
      </c>
      <c r="I2378" t="s">
        <v>528</v>
      </c>
      <c r="J2378" s="28">
        <f>ROUND(E2378* H2378,5)</f>
        <v>6.99</v>
      </c>
      <c r="K2378" s="29"/>
    </row>
    <row r="2379" spans="1:27" x14ac:dyDescent="0.45">
      <c r="D2379" s="30" t="s">
        <v>542</v>
      </c>
      <c r="E2379" s="29"/>
      <c r="H2379" s="29"/>
      <c r="K2379" s="27">
        <f>SUM(J2378:J2378)</f>
        <v>6.99</v>
      </c>
    </row>
    <row r="2380" spans="1:27" x14ac:dyDescent="0.45">
      <c r="D2380" s="30" t="s">
        <v>543</v>
      </c>
      <c r="E2380" s="29"/>
      <c r="H2380" s="29"/>
      <c r="K2380" s="31">
        <f>SUM(J2373:J2379)</f>
        <v>13.67676</v>
      </c>
    </row>
    <row r="2381" spans="1:27" x14ac:dyDescent="0.45">
      <c r="D2381" s="30" t="s">
        <v>546</v>
      </c>
      <c r="E2381" s="29"/>
      <c r="H2381" s="29"/>
      <c r="K2381" s="31">
        <f>SUM(K2380:K2380)</f>
        <v>13.67676</v>
      </c>
    </row>
    <row r="2383" spans="1:27" ht="45" customHeight="1" x14ac:dyDescent="0.45">
      <c r="A2383" s="22" t="s">
        <v>1378</v>
      </c>
      <c r="B2383" s="22" t="s">
        <v>166</v>
      </c>
      <c r="C2383" s="23" t="s">
        <v>122</v>
      </c>
      <c r="D2383" s="52" t="s">
        <v>167</v>
      </c>
      <c r="E2383" s="53"/>
      <c r="F2383" s="53"/>
      <c r="G2383" s="23"/>
      <c r="H2383" s="24" t="s">
        <v>521</v>
      </c>
      <c r="I2383" s="54">
        <v>1</v>
      </c>
      <c r="J2383" s="55"/>
      <c r="K2383" s="25">
        <f>ROUND(K2392,2)</f>
        <v>29.08</v>
      </c>
      <c r="L2383" s="23"/>
      <c r="M2383" s="23"/>
      <c r="N2383" s="23"/>
      <c r="O2383" s="23"/>
      <c r="P2383" s="23"/>
      <c r="Q2383" s="23"/>
      <c r="R2383" s="23"/>
      <c r="S2383" s="23"/>
      <c r="T2383" s="23"/>
      <c r="U2383" s="23"/>
      <c r="V2383" s="23"/>
      <c r="W2383" s="23"/>
      <c r="X2383" s="23"/>
      <c r="Y2383" s="23"/>
      <c r="Z2383" s="23"/>
      <c r="AA2383" s="23"/>
    </row>
    <row r="2384" spans="1:27" x14ac:dyDescent="0.45">
      <c r="B2384" s="18" t="s">
        <v>522</v>
      </c>
    </row>
    <row r="2385" spans="1:27" x14ac:dyDescent="0.45">
      <c r="B2385" t="s">
        <v>752</v>
      </c>
      <c r="C2385" t="s">
        <v>524</v>
      </c>
      <c r="D2385" t="s">
        <v>753</v>
      </c>
      <c r="E2385" s="26">
        <v>0.35</v>
      </c>
      <c r="F2385" t="s">
        <v>526</v>
      </c>
      <c r="G2385" t="s">
        <v>527</v>
      </c>
      <c r="H2385" s="27">
        <v>25.32</v>
      </c>
      <c r="I2385" t="s">
        <v>528</v>
      </c>
      <c r="J2385" s="28">
        <f>ROUND(E2385/I2383* H2385,5)</f>
        <v>8.8620000000000001</v>
      </c>
      <c r="K2385" s="29"/>
    </row>
    <row r="2386" spans="1:27" x14ac:dyDescent="0.45">
      <c r="B2386" t="s">
        <v>754</v>
      </c>
      <c r="C2386" t="s">
        <v>524</v>
      </c>
      <c r="D2386" t="s">
        <v>755</v>
      </c>
      <c r="E2386" s="26">
        <v>0.35</v>
      </c>
      <c r="F2386" t="s">
        <v>526</v>
      </c>
      <c r="G2386" t="s">
        <v>527</v>
      </c>
      <c r="H2386" s="27">
        <v>21.72</v>
      </c>
      <c r="I2386" t="s">
        <v>528</v>
      </c>
      <c r="J2386" s="28">
        <f>ROUND(E2386/I2383* H2386,5)</f>
        <v>7.6020000000000003</v>
      </c>
      <c r="K2386" s="29"/>
    </row>
    <row r="2387" spans="1:27" x14ac:dyDescent="0.45">
      <c r="D2387" s="30" t="s">
        <v>529</v>
      </c>
      <c r="E2387" s="29"/>
      <c r="H2387" s="29"/>
      <c r="K2387" s="27">
        <f>SUM(J2385:J2386)</f>
        <v>16.463999999999999</v>
      </c>
    </row>
    <row r="2388" spans="1:27" x14ac:dyDescent="0.45">
      <c r="B2388" s="18" t="s">
        <v>534</v>
      </c>
      <c r="E2388" s="29"/>
      <c r="H2388" s="29"/>
      <c r="K2388" s="29"/>
    </row>
    <row r="2389" spans="1:27" x14ac:dyDescent="0.45">
      <c r="B2389" t="s">
        <v>1379</v>
      </c>
      <c r="C2389" t="s">
        <v>28</v>
      </c>
      <c r="D2389" t="s">
        <v>1380</v>
      </c>
      <c r="E2389" s="26">
        <v>2</v>
      </c>
      <c r="G2389" t="s">
        <v>527</v>
      </c>
      <c r="H2389" s="27">
        <v>6.31</v>
      </c>
      <c r="I2389" t="s">
        <v>528</v>
      </c>
      <c r="J2389" s="28">
        <f>ROUND(E2389* H2389,5)</f>
        <v>12.62</v>
      </c>
      <c r="K2389" s="29"/>
    </row>
    <row r="2390" spans="1:27" x14ac:dyDescent="0.45">
      <c r="D2390" s="30" t="s">
        <v>542</v>
      </c>
      <c r="E2390" s="29"/>
      <c r="H2390" s="29"/>
      <c r="K2390" s="27">
        <f>SUM(J2389:J2389)</f>
        <v>12.62</v>
      </c>
    </row>
    <row r="2391" spans="1:27" x14ac:dyDescent="0.45">
      <c r="D2391" s="30" t="s">
        <v>543</v>
      </c>
      <c r="E2391" s="29"/>
      <c r="H2391" s="29"/>
      <c r="K2391" s="31">
        <f>SUM(J2384:J2390)</f>
        <v>29.083999999999996</v>
      </c>
    </row>
    <row r="2392" spans="1:27" x14ac:dyDescent="0.45">
      <c r="D2392" s="30" t="s">
        <v>546</v>
      </c>
      <c r="E2392" s="29"/>
      <c r="H2392" s="29"/>
      <c r="K2392" s="31">
        <f>SUM(K2391:K2391)</f>
        <v>29.083999999999996</v>
      </c>
    </row>
    <row r="2394" spans="1:27" ht="45" customHeight="1" x14ac:dyDescent="0.45">
      <c r="A2394" s="22" t="s">
        <v>1381</v>
      </c>
      <c r="B2394" s="22" t="s">
        <v>168</v>
      </c>
      <c r="C2394" s="23" t="s">
        <v>122</v>
      </c>
      <c r="D2394" s="52" t="s">
        <v>169</v>
      </c>
      <c r="E2394" s="53"/>
      <c r="F2394" s="53"/>
      <c r="G2394" s="23"/>
      <c r="H2394" s="24" t="s">
        <v>521</v>
      </c>
      <c r="I2394" s="54">
        <v>1</v>
      </c>
      <c r="J2394" s="55"/>
      <c r="K2394" s="25">
        <f>ROUND(K2403,2)</f>
        <v>89.56</v>
      </c>
      <c r="L2394" s="23"/>
      <c r="M2394" s="23"/>
      <c r="N2394" s="23"/>
      <c r="O2394" s="23"/>
      <c r="P2394" s="23"/>
      <c r="Q2394" s="23"/>
      <c r="R2394" s="23"/>
      <c r="S2394" s="23"/>
      <c r="T2394" s="23"/>
      <c r="U2394" s="23"/>
      <c r="V2394" s="23"/>
      <c r="W2394" s="23"/>
      <c r="X2394" s="23"/>
      <c r="Y2394" s="23"/>
      <c r="Z2394" s="23"/>
      <c r="AA2394" s="23"/>
    </row>
    <row r="2395" spans="1:27" x14ac:dyDescent="0.45">
      <c r="B2395" s="18" t="s">
        <v>522</v>
      </c>
    </row>
    <row r="2396" spans="1:27" x14ac:dyDescent="0.45">
      <c r="B2396" t="s">
        <v>752</v>
      </c>
      <c r="C2396" t="s">
        <v>524</v>
      </c>
      <c r="D2396" t="s">
        <v>753</v>
      </c>
      <c r="E2396" s="26">
        <v>0.54</v>
      </c>
      <c r="F2396" t="s">
        <v>526</v>
      </c>
      <c r="G2396" t="s">
        <v>527</v>
      </c>
      <c r="H2396" s="27">
        <v>25.32</v>
      </c>
      <c r="I2396" t="s">
        <v>528</v>
      </c>
      <c r="J2396" s="28">
        <f>ROUND(E2396/I2394* H2396,5)</f>
        <v>13.672800000000001</v>
      </c>
      <c r="K2396" s="29"/>
    </row>
    <row r="2397" spans="1:27" x14ac:dyDescent="0.45">
      <c r="B2397" t="s">
        <v>754</v>
      </c>
      <c r="C2397" t="s">
        <v>524</v>
      </c>
      <c r="D2397" t="s">
        <v>755</v>
      </c>
      <c r="E2397" s="26">
        <v>0.40500000000000003</v>
      </c>
      <c r="F2397" t="s">
        <v>526</v>
      </c>
      <c r="G2397" t="s">
        <v>527</v>
      </c>
      <c r="H2397" s="27">
        <v>21.72</v>
      </c>
      <c r="I2397" t="s">
        <v>528</v>
      </c>
      <c r="J2397" s="28">
        <f>ROUND(E2397/I2394* H2397,5)</f>
        <v>8.7965999999999998</v>
      </c>
      <c r="K2397" s="29"/>
    </row>
    <row r="2398" spans="1:27" x14ac:dyDescent="0.45">
      <c r="D2398" s="30" t="s">
        <v>529</v>
      </c>
      <c r="E2398" s="29"/>
      <c r="H2398" s="29"/>
      <c r="K2398" s="27">
        <f>SUM(J2396:J2397)</f>
        <v>22.4694</v>
      </c>
    </row>
    <row r="2399" spans="1:27" x14ac:dyDescent="0.45">
      <c r="B2399" s="18" t="s">
        <v>534</v>
      </c>
      <c r="E2399" s="29"/>
      <c r="H2399" s="29"/>
      <c r="K2399" s="29"/>
    </row>
    <row r="2400" spans="1:27" x14ac:dyDescent="0.45">
      <c r="B2400" t="s">
        <v>1382</v>
      </c>
      <c r="C2400" t="s">
        <v>28</v>
      </c>
      <c r="D2400" t="s">
        <v>1383</v>
      </c>
      <c r="E2400" s="26">
        <v>1</v>
      </c>
      <c r="G2400" t="s">
        <v>527</v>
      </c>
      <c r="H2400" s="27">
        <v>67.09</v>
      </c>
      <c r="I2400" t="s">
        <v>528</v>
      </c>
      <c r="J2400" s="28">
        <f>ROUND(E2400* H2400,5)</f>
        <v>67.09</v>
      </c>
      <c r="K2400" s="29"/>
    </row>
    <row r="2401" spans="1:27" x14ac:dyDescent="0.45">
      <c r="D2401" s="30" t="s">
        <v>542</v>
      </c>
      <c r="E2401" s="29"/>
      <c r="H2401" s="29"/>
      <c r="K2401" s="27">
        <f>SUM(J2400:J2400)</f>
        <v>67.09</v>
      </c>
    </row>
    <row r="2402" spans="1:27" x14ac:dyDescent="0.45">
      <c r="D2402" s="30" t="s">
        <v>543</v>
      </c>
      <c r="E2402" s="29"/>
      <c r="H2402" s="29"/>
      <c r="K2402" s="31">
        <f>SUM(J2395:J2401)</f>
        <v>89.559400000000011</v>
      </c>
    </row>
    <row r="2403" spans="1:27" x14ac:dyDescent="0.45">
      <c r="D2403" s="30" t="s">
        <v>546</v>
      </c>
      <c r="E2403" s="29"/>
      <c r="H2403" s="29"/>
      <c r="K2403" s="31">
        <f>SUM(K2402:K2402)</f>
        <v>89.559400000000011</v>
      </c>
    </row>
    <row r="2405" spans="1:27" ht="45" customHeight="1" x14ac:dyDescent="0.45">
      <c r="A2405" s="22" t="s">
        <v>1384</v>
      </c>
      <c r="B2405" s="22" t="s">
        <v>170</v>
      </c>
      <c r="C2405" s="23" t="s">
        <v>122</v>
      </c>
      <c r="D2405" s="52" t="s">
        <v>171</v>
      </c>
      <c r="E2405" s="53"/>
      <c r="F2405" s="53"/>
      <c r="G2405" s="23"/>
      <c r="H2405" s="24" t="s">
        <v>521</v>
      </c>
      <c r="I2405" s="54">
        <v>1</v>
      </c>
      <c r="J2405" s="55"/>
      <c r="K2405" s="25">
        <f>ROUND(K2414,2)</f>
        <v>70.430000000000007</v>
      </c>
      <c r="L2405" s="23"/>
      <c r="M2405" s="23"/>
      <c r="N2405" s="23"/>
      <c r="O2405" s="23"/>
      <c r="P2405" s="23"/>
      <c r="Q2405" s="23"/>
      <c r="R2405" s="23"/>
      <c r="S2405" s="23"/>
      <c r="T2405" s="23"/>
      <c r="U2405" s="23"/>
      <c r="V2405" s="23"/>
      <c r="W2405" s="23"/>
      <c r="X2405" s="23"/>
      <c r="Y2405" s="23"/>
      <c r="Z2405" s="23"/>
      <c r="AA2405" s="23"/>
    </row>
    <row r="2406" spans="1:27" x14ac:dyDescent="0.45">
      <c r="B2406" s="18" t="s">
        <v>522</v>
      </c>
    </row>
    <row r="2407" spans="1:27" x14ac:dyDescent="0.45">
      <c r="B2407" t="s">
        <v>752</v>
      </c>
      <c r="C2407" t="s">
        <v>524</v>
      </c>
      <c r="D2407" t="s">
        <v>753</v>
      </c>
      <c r="E2407" s="26">
        <v>0.45</v>
      </c>
      <c r="F2407" t="s">
        <v>526</v>
      </c>
      <c r="G2407" t="s">
        <v>527</v>
      </c>
      <c r="H2407" s="27">
        <v>25.32</v>
      </c>
      <c r="I2407" t="s">
        <v>528</v>
      </c>
      <c r="J2407" s="28">
        <f>ROUND(E2407/I2405* H2407,5)</f>
        <v>11.394</v>
      </c>
      <c r="K2407" s="29"/>
    </row>
    <row r="2408" spans="1:27" x14ac:dyDescent="0.45">
      <c r="B2408" t="s">
        <v>754</v>
      </c>
      <c r="C2408" t="s">
        <v>524</v>
      </c>
      <c r="D2408" t="s">
        <v>755</v>
      </c>
      <c r="E2408" s="26">
        <v>0.33750000000000002</v>
      </c>
      <c r="F2408" t="s">
        <v>526</v>
      </c>
      <c r="G2408" t="s">
        <v>527</v>
      </c>
      <c r="H2408" s="27">
        <v>21.72</v>
      </c>
      <c r="I2408" t="s">
        <v>528</v>
      </c>
      <c r="J2408" s="28">
        <f>ROUND(E2408/I2405* H2408,5)</f>
        <v>7.3304999999999998</v>
      </c>
      <c r="K2408" s="29"/>
    </row>
    <row r="2409" spans="1:27" x14ac:dyDescent="0.45">
      <c r="D2409" s="30" t="s">
        <v>529</v>
      </c>
      <c r="E2409" s="29"/>
      <c r="H2409" s="29"/>
      <c r="K2409" s="27">
        <f>SUM(J2407:J2408)</f>
        <v>18.724499999999999</v>
      </c>
    </row>
    <row r="2410" spans="1:27" x14ac:dyDescent="0.45">
      <c r="B2410" s="18" t="s">
        <v>534</v>
      </c>
      <c r="E2410" s="29"/>
      <c r="H2410" s="29"/>
      <c r="K2410" s="29"/>
    </row>
    <row r="2411" spans="1:27" x14ac:dyDescent="0.45">
      <c r="B2411" t="s">
        <v>1385</v>
      </c>
      <c r="C2411" t="s">
        <v>28</v>
      </c>
      <c r="D2411" t="s">
        <v>1386</v>
      </c>
      <c r="E2411" s="26">
        <v>1</v>
      </c>
      <c r="G2411" t="s">
        <v>527</v>
      </c>
      <c r="H2411" s="27">
        <v>51.71</v>
      </c>
      <c r="I2411" t="s">
        <v>528</v>
      </c>
      <c r="J2411" s="28">
        <f>ROUND(E2411* H2411,5)</f>
        <v>51.71</v>
      </c>
      <c r="K2411" s="29"/>
    </row>
    <row r="2412" spans="1:27" x14ac:dyDescent="0.45">
      <c r="D2412" s="30" t="s">
        <v>542</v>
      </c>
      <c r="E2412" s="29"/>
      <c r="H2412" s="29"/>
      <c r="K2412" s="27">
        <f>SUM(J2411:J2411)</f>
        <v>51.71</v>
      </c>
    </row>
    <row r="2413" spans="1:27" x14ac:dyDescent="0.45">
      <c r="D2413" s="30" t="s">
        <v>543</v>
      </c>
      <c r="E2413" s="29"/>
      <c r="H2413" s="29"/>
      <c r="K2413" s="31">
        <f>SUM(J2406:J2412)</f>
        <v>70.4345</v>
      </c>
    </row>
    <row r="2414" spans="1:27" x14ac:dyDescent="0.45">
      <c r="D2414" s="30" t="s">
        <v>546</v>
      </c>
      <c r="E2414" s="29"/>
      <c r="H2414" s="29"/>
      <c r="K2414" s="31">
        <f>SUM(K2413:K2413)</f>
        <v>70.4345</v>
      </c>
    </row>
    <row r="2416" spans="1:27" ht="45" customHeight="1" x14ac:dyDescent="0.45">
      <c r="A2416" s="22" t="s">
        <v>1387</v>
      </c>
      <c r="B2416" s="22" t="s">
        <v>172</v>
      </c>
      <c r="C2416" s="23" t="s">
        <v>173</v>
      </c>
      <c r="D2416" s="52" t="s">
        <v>174</v>
      </c>
      <c r="E2416" s="53"/>
      <c r="F2416" s="53"/>
      <c r="G2416" s="23"/>
      <c r="H2416" s="24" t="s">
        <v>521</v>
      </c>
      <c r="I2416" s="54">
        <v>1</v>
      </c>
      <c r="J2416" s="55"/>
      <c r="K2416" s="25">
        <v>1250.06</v>
      </c>
      <c r="L2416" s="23"/>
      <c r="M2416" s="23"/>
      <c r="N2416" s="23"/>
      <c r="O2416" s="23"/>
      <c r="P2416" s="23"/>
      <c r="Q2416" s="23"/>
      <c r="R2416" s="23"/>
      <c r="S2416" s="23"/>
      <c r="T2416" s="23"/>
      <c r="U2416" s="23"/>
      <c r="V2416" s="23"/>
      <c r="W2416" s="23"/>
      <c r="X2416" s="23"/>
      <c r="Y2416" s="23"/>
      <c r="Z2416" s="23"/>
      <c r="AA2416" s="23"/>
    </row>
    <row r="2417" spans="1:27" ht="45" customHeight="1" x14ac:dyDescent="0.45">
      <c r="A2417" s="22" t="s">
        <v>1388</v>
      </c>
      <c r="B2417" s="22" t="s">
        <v>175</v>
      </c>
      <c r="C2417" s="23" t="s">
        <v>173</v>
      </c>
      <c r="D2417" s="52" t="s">
        <v>176</v>
      </c>
      <c r="E2417" s="53"/>
      <c r="F2417" s="53"/>
      <c r="G2417" s="23"/>
      <c r="H2417" s="24" t="s">
        <v>521</v>
      </c>
      <c r="I2417" s="54">
        <v>1</v>
      </c>
      <c r="J2417" s="55"/>
      <c r="K2417" s="25">
        <v>1493.12</v>
      </c>
      <c r="L2417" s="23"/>
      <c r="M2417" s="23"/>
      <c r="N2417" s="23"/>
      <c r="O2417" s="23"/>
      <c r="P2417" s="23"/>
      <c r="Q2417" s="23"/>
      <c r="R2417" s="23"/>
      <c r="S2417" s="23"/>
      <c r="T2417" s="23"/>
      <c r="U2417" s="23"/>
      <c r="V2417" s="23"/>
      <c r="W2417" s="23"/>
      <c r="X2417" s="23"/>
      <c r="Y2417" s="23"/>
      <c r="Z2417" s="23"/>
      <c r="AA2417" s="23"/>
    </row>
    <row r="2418" spans="1:27" ht="45" customHeight="1" x14ac:dyDescent="0.45">
      <c r="A2418" s="22" t="s">
        <v>1389</v>
      </c>
      <c r="B2418" s="22" t="s">
        <v>177</v>
      </c>
      <c r="C2418" s="23" t="s">
        <v>173</v>
      </c>
      <c r="D2418" s="52" t="s">
        <v>178</v>
      </c>
      <c r="E2418" s="53"/>
      <c r="F2418" s="53"/>
      <c r="G2418" s="23"/>
      <c r="H2418" s="24" t="s">
        <v>521</v>
      </c>
      <c r="I2418" s="54">
        <v>1</v>
      </c>
      <c r="J2418" s="55"/>
      <c r="K2418" s="25">
        <v>1066.02</v>
      </c>
      <c r="L2418" s="23"/>
      <c r="M2418" s="23"/>
      <c r="N2418" s="23"/>
      <c r="O2418" s="23"/>
      <c r="P2418" s="23"/>
      <c r="Q2418" s="23"/>
      <c r="R2418" s="23"/>
      <c r="S2418" s="23"/>
      <c r="T2418" s="23"/>
      <c r="U2418" s="23"/>
      <c r="V2418" s="23"/>
      <c r="W2418" s="23"/>
      <c r="X2418" s="23"/>
      <c r="Y2418" s="23"/>
      <c r="Z2418" s="23"/>
      <c r="AA2418" s="23"/>
    </row>
    <row r="2419" spans="1:27" ht="45" customHeight="1" x14ac:dyDescent="0.45">
      <c r="A2419" s="22" t="s">
        <v>1390</v>
      </c>
      <c r="B2419" s="22" t="s">
        <v>179</v>
      </c>
      <c r="C2419" s="23" t="s">
        <v>122</v>
      </c>
      <c r="D2419" s="52" t="s">
        <v>180</v>
      </c>
      <c r="E2419" s="53"/>
      <c r="F2419" s="53"/>
      <c r="G2419" s="23"/>
      <c r="H2419" s="24" t="s">
        <v>521</v>
      </c>
      <c r="I2419" s="54">
        <v>1</v>
      </c>
      <c r="J2419" s="55"/>
      <c r="K2419" s="25">
        <f>ROUND(K2428,2)</f>
        <v>163.31</v>
      </c>
      <c r="L2419" s="23"/>
      <c r="M2419" s="23"/>
      <c r="N2419" s="23"/>
      <c r="O2419" s="23"/>
      <c r="P2419" s="23"/>
      <c r="Q2419" s="23"/>
      <c r="R2419" s="23"/>
      <c r="S2419" s="23"/>
      <c r="T2419" s="23"/>
      <c r="U2419" s="23"/>
      <c r="V2419" s="23"/>
      <c r="W2419" s="23"/>
      <c r="X2419" s="23"/>
      <c r="Y2419" s="23"/>
      <c r="Z2419" s="23"/>
      <c r="AA2419" s="23"/>
    </row>
    <row r="2420" spans="1:27" x14ac:dyDescent="0.45">
      <c r="B2420" s="18" t="s">
        <v>522</v>
      </c>
    </row>
    <row r="2421" spans="1:27" x14ac:dyDescent="0.45">
      <c r="B2421" t="s">
        <v>752</v>
      </c>
      <c r="C2421" t="s">
        <v>524</v>
      </c>
      <c r="D2421" t="s">
        <v>753</v>
      </c>
      <c r="E2421" s="26">
        <v>0.4</v>
      </c>
      <c r="F2421" t="s">
        <v>526</v>
      </c>
      <c r="G2421" t="s">
        <v>527</v>
      </c>
      <c r="H2421" s="27">
        <v>25.32</v>
      </c>
      <c r="I2421" t="s">
        <v>528</v>
      </c>
      <c r="J2421" s="28">
        <f>ROUND(E2421/I2419* H2421,5)</f>
        <v>10.128</v>
      </c>
      <c r="K2421" s="29"/>
    </row>
    <row r="2422" spans="1:27" x14ac:dyDescent="0.45">
      <c r="B2422" t="s">
        <v>754</v>
      </c>
      <c r="C2422" t="s">
        <v>524</v>
      </c>
      <c r="D2422" t="s">
        <v>755</v>
      </c>
      <c r="E2422" s="26">
        <v>0.4</v>
      </c>
      <c r="F2422" t="s">
        <v>526</v>
      </c>
      <c r="G2422" t="s">
        <v>527</v>
      </c>
      <c r="H2422" s="27">
        <v>21.72</v>
      </c>
      <c r="I2422" t="s">
        <v>528</v>
      </c>
      <c r="J2422" s="28">
        <f>ROUND(E2422/I2419* H2422,5)</f>
        <v>8.6880000000000006</v>
      </c>
      <c r="K2422" s="29"/>
    </row>
    <row r="2423" spans="1:27" x14ac:dyDescent="0.45">
      <c r="D2423" s="30" t="s">
        <v>529</v>
      </c>
      <c r="E2423" s="29"/>
      <c r="H2423" s="29"/>
      <c r="K2423" s="27">
        <f>SUM(J2421:J2422)</f>
        <v>18.816000000000003</v>
      </c>
    </row>
    <row r="2424" spans="1:27" x14ac:dyDescent="0.45">
      <c r="B2424" s="18" t="s">
        <v>534</v>
      </c>
      <c r="E2424" s="29"/>
      <c r="H2424" s="29"/>
      <c r="K2424" s="29"/>
    </row>
    <row r="2425" spans="1:27" x14ac:dyDescent="0.45">
      <c r="B2425" t="s">
        <v>1391</v>
      </c>
      <c r="C2425" t="s">
        <v>28</v>
      </c>
      <c r="D2425" t="s">
        <v>1392</v>
      </c>
      <c r="E2425" s="26">
        <v>1</v>
      </c>
      <c r="G2425" t="s">
        <v>527</v>
      </c>
      <c r="H2425" s="27">
        <v>144.49</v>
      </c>
      <c r="I2425" t="s">
        <v>528</v>
      </c>
      <c r="J2425" s="28">
        <f>ROUND(E2425* H2425,5)</f>
        <v>144.49</v>
      </c>
      <c r="K2425" s="29"/>
    </row>
    <row r="2426" spans="1:27" x14ac:dyDescent="0.45">
      <c r="D2426" s="30" t="s">
        <v>542</v>
      </c>
      <c r="E2426" s="29"/>
      <c r="H2426" s="29"/>
      <c r="K2426" s="27">
        <f>SUM(J2425:J2425)</f>
        <v>144.49</v>
      </c>
    </row>
    <row r="2427" spans="1:27" x14ac:dyDescent="0.45">
      <c r="D2427" s="30" t="s">
        <v>543</v>
      </c>
      <c r="E2427" s="29"/>
      <c r="H2427" s="29"/>
      <c r="K2427" s="31">
        <f>SUM(J2420:J2426)</f>
        <v>163.30600000000001</v>
      </c>
    </row>
    <row r="2428" spans="1:27" x14ac:dyDescent="0.45">
      <c r="D2428" s="30" t="s">
        <v>546</v>
      </c>
      <c r="E2428" s="29"/>
      <c r="H2428" s="29"/>
      <c r="K2428" s="31">
        <f>SUM(K2427:K2427)</f>
        <v>163.30600000000001</v>
      </c>
    </row>
    <row r="2430" spans="1:27" ht="45" customHeight="1" x14ac:dyDescent="0.45">
      <c r="A2430" s="22" t="s">
        <v>1393</v>
      </c>
      <c r="B2430" s="22" t="s">
        <v>181</v>
      </c>
      <c r="C2430" s="23" t="s">
        <v>122</v>
      </c>
      <c r="D2430" s="52" t="s">
        <v>182</v>
      </c>
      <c r="E2430" s="53"/>
      <c r="F2430" s="53"/>
      <c r="G2430" s="23"/>
      <c r="H2430" s="24" t="s">
        <v>521</v>
      </c>
      <c r="I2430" s="54">
        <v>1</v>
      </c>
      <c r="J2430" s="55"/>
      <c r="K2430" s="25">
        <f>ROUND(K2439,2)</f>
        <v>163.31</v>
      </c>
      <c r="L2430" s="23"/>
      <c r="M2430" s="23"/>
      <c r="N2430" s="23"/>
      <c r="O2430" s="23"/>
      <c r="P2430" s="23"/>
      <c r="Q2430" s="23"/>
      <c r="R2430" s="23"/>
      <c r="S2430" s="23"/>
      <c r="T2430" s="23"/>
      <c r="U2430" s="23"/>
      <c r="V2430" s="23"/>
      <c r="W2430" s="23"/>
      <c r="X2430" s="23"/>
      <c r="Y2430" s="23"/>
      <c r="Z2430" s="23"/>
      <c r="AA2430" s="23"/>
    </row>
    <row r="2431" spans="1:27" x14ac:dyDescent="0.45">
      <c r="B2431" s="18" t="s">
        <v>522</v>
      </c>
    </row>
    <row r="2432" spans="1:27" x14ac:dyDescent="0.45">
      <c r="B2432" t="s">
        <v>752</v>
      </c>
      <c r="C2432" t="s">
        <v>524</v>
      </c>
      <c r="D2432" t="s">
        <v>753</v>
      </c>
      <c r="E2432" s="26">
        <v>0.4</v>
      </c>
      <c r="F2432" t="s">
        <v>526</v>
      </c>
      <c r="G2432" t="s">
        <v>527</v>
      </c>
      <c r="H2432" s="27">
        <v>25.32</v>
      </c>
      <c r="I2432" t="s">
        <v>528</v>
      </c>
      <c r="J2432" s="28">
        <f>ROUND(E2432/I2430* H2432,5)</f>
        <v>10.128</v>
      </c>
      <c r="K2432" s="29"/>
    </row>
    <row r="2433" spans="1:27" x14ac:dyDescent="0.45">
      <c r="B2433" t="s">
        <v>754</v>
      </c>
      <c r="C2433" t="s">
        <v>524</v>
      </c>
      <c r="D2433" t="s">
        <v>755</v>
      </c>
      <c r="E2433" s="26">
        <v>0.4</v>
      </c>
      <c r="F2433" t="s">
        <v>526</v>
      </c>
      <c r="G2433" t="s">
        <v>527</v>
      </c>
      <c r="H2433" s="27">
        <v>21.72</v>
      </c>
      <c r="I2433" t="s">
        <v>528</v>
      </c>
      <c r="J2433" s="28">
        <f>ROUND(E2433/I2430* H2433,5)</f>
        <v>8.6880000000000006</v>
      </c>
      <c r="K2433" s="29"/>
    </row>
    <row r="2434" spans="1:27" x14ac:dyDescent="0.45">
      <c r="D2434" s="30" t="s">
        <v>529</v>
      </c>
      <c r="E2434" s="29"/>
      <c r="H2434" s="29"/>
      <c r="K2434" s="27">
        <f>SUM(J2432:J2433)</f>
        <v>18.816000000000003</v>
      </c>
    </row>
    <row r="2435" spans="1:27" x14ac:dyDescent="0.45">
      <c r="B2435" s="18" t="s">
        <v>534</v>
      </c>
      <c r="E2435" s="29"/>
      <c r="H2435" s="29"/>
      <c r="K2435" s="29"/>
    </row>
    <row r="2436" spans="1:27" x14ac:dyDescent="0.45">
      <c r="B2436" t="s">
        <v>1391</v>
      </c>
      <c r="C2436" t="s">
        <v>28</v>
      </c>
      <c r="D2436" t="s">
        <v>1392</v>
      </c>
      <c r="E2436" s="26">
        <v>1</v>
      </c>
      <c r="G2436" t="s">
        <v>527</v>
      </c>
      <c r="H2436" s="27">
        <v>144.49</v>
      </c>
      <c r="I2436" t="s">
        <v>528</v>
      </c>
      <c r="J2436" s="28">
        <f>ROUND(E2436* H2436,5)</f>
        <v>144.49</v>
      </c>
      <c r="K2436" s="29"/>
    </row>
    <row r="2437" spans="1:27" x14ac:dyDescent="0.45">
      <c r="D2437" s="30" t="s">
        <v>542</v>
      </c>
      <c r="E2437" s="29"/>
      <c r="H2437" s="29"/>
      <c r="K2437" s="27">
        <f>SUM(J2436:J2436)</f>
        <v>144.49</v>
      </c>
    </row>
    <row r="2438" spans="1:27" x14ac:dyDescent="0.45">
      <c r="D2438" s="30" t="s">
        <v>543</v>
      </c>
      <c r="E2438" s="29"/>
      <c r="H2438" s="29"/>
      <c r="K2438" s="31">
        <f>SUM(J2431:J2437)</f>
        <v>163.30600000000001</v>
      </c>
    </row>
    <row r="2439" spans="1:27" x14ac:dyDescent="0.45">
      <c r="D2439" s="30" t="s">
        <v>546</v>
      </c>
      <c r="E2439" s="29"/>
      <c r="H2439" s="29"/>
      <c r="K2439" s="31">
        <f>SUM(K2438:K2438)</f>
        <v>163.30600000000001</v>
      </c>
    </row>
    <row r="2441" spans="1:27" ht="45" customHeight="1" x14ac:dyDescent="0.45">
      <c r="A2441" s="22" t="s">
        <v>1394</v>
      </c>
      <c r="B2441" s="22" t="s">
        <v>183</v>
      </c>
      <c r="C2441" s="23" t="s">
        <v>122</v>
      </c>
      <c r="D2441" s="52" t="s">
        <v>184</v>
      </c>
      <c r="E2441" s="53"/>
      <c r="F2441" s="53"/>
      <c r="G2441" s="23"/>
      <c r="H2441" s="24" t="s">
        <v>521</v>
      </c>
      <c r="I2441" s="54">
        <v>1</v>
      </c>
      <c r="J2441" s="55"/>
      <c r="K2441" s="25">
        <f>ROUND(K2450,2)</f>
        <v>106.58</v>
      </c>
      <c r="L2441" s="23"/>
      <c r="M2441" s="23"/>
      <c r="N2441" s="23"/>
      <c r="O2441" s="23"/>
      <c r="P2441" s="23"/>
      <c r="Q2441" s="23"/>
      <c r="R2441" s="23"/>
      <c r="S2441" s="23"/>
      <c r="T2441" s="23"/>
      <c r="U2441" s="23"/>
      <c r="V2441" s="23"/>
      <c r="W2441" s="23"/>
      <c r="X2441" s="23"/>
      <c r="Y2441" s="23"/>
      <c r="Z2441" s="23"/>
      <c r="AA2441" s="23"/>
    </row>
    <row r="2442" spans="1:27" x14ac:dyDescent="0.45">
      <c r="B2442" s="18" t="s">
        <v>522</v>
      </c>
    </row>
    <row r="2443" spans="1:27" x14ac:dyDescent="0.45">
      <c r="B2443" t="s">
        <v>752</v>
      </c>
      <c r="C2443" t="s">
        <v>524</v>
      </c>
      <c r="D2443" t="s">
        <v>753</v>
      </c>
      <c r="E2443" s="26">
        <v>0.4</v>
      </c>
      <c r="F2443" t="s">
        <v>526</v>
      </c>
      <c r="G2443" t="s">
        <v>527</v>
      </c>
      <c r="H2443" s="27">
        <v>25.32</v>
      </c>
      <c r="I2443" t="s">
        <v>528</v>
      </c>
      <c r="J2443" s="28">
        <f>ROUND(E2443/I2441* H2443,5)</f>
        <v>10.128</v>
      </c>
      <c r="K2443" s="29"/>
    </row>
    <row r="2444" spans="1:27" x14ac:dyDescent="0.45">
      <c r="B2444" t="s">
        <v>754</v>
      </c>
      <c r="C2444" t="s">
        <v>524</v>
      </c>
      <c r="D2444" t="s">
        <v>755</v>
      </c>
      <c r="E2444" s="26">
        <v>0.4</v>
      </c>
      <c r="F2444" t="s">
        <v>526</v>
      </c>
      <c r="G2444" t="s">
        <v>527</v>
      </c>
      <c r="H2444" s="27">
        <v>21.72</v>
      </c>
      <c r="I2444" t="s">
        <v>528</v>
      </c>
      <c r="J2444" s="28">
        <f>ROUND(E2444/I2441* H2444,5)</f>
        <v>8.6880000000000006</v>
      </c>
      <c r="K2444" s="29"/>
    </row>
    <row r="2445" spans="1:27" x14ac:dyDescent="0.45">
      <c r="D2445" s="30" t="s">
        <v>529</v>
      </c>
      <c r="E2445" s="29"/>
      <c r="H2445" s="29"/>
      <c r="K2445" s="27">
        <f>SUM(J2443:J2444)</f>
        <v>18.816000000000003</v>
      </c>
    </row>
    <row r="2446" spans="1:27" x14ac:dyDescent="0.45">
      <c r="B2446" s="18" t="s">
        <v>534</v>
      </c>
      <c r="E2446" s="29"/>
      <c r="H2446" s="29"/>
      <c r="K2446" s="29"/>
    </row>
    <row r="2447" spans="1:27" x14ac:dyDescent="0.45">
      <c r="B2447" t="s">
        <v>1395</v>
      </c>
      <c r="C2447" t="s">
        <v>28</v>
      </c>
      <c r="D2447" t="s">
        <v>1396</v>
      </c>
      <c r="E2447" s="26">
        <v>1</v>
      </c>
      <c r="G2447" t="s">
        <v>527</v>
      </c>
      <c r="H2447" s="27">
        <v>87.76</v>
      </c>
      <c r="I2447" t="s">
        <v>528</v>
      </c>
      <c r="J2447" s="28">
        <f>ROUND(E2447* H2447,5)</f>
        <v>87.76</v>
      </c>
      <c r="K2447" s="29"/>
    </row>
    <row r="2448" spans="1:27" x14ac:dyDescent="0.45">
      <c r="D2448" s="30" t="s">
        <v>542</v>
      </c>
      <c r="E2448" s="29"/>
      <c r="H2448" s="29"/>
      <c r="K2448" s="27">
        <f>SUM(J2447:J2447)</f>
        <v>87.76</v>
      </c>
    </row>
    <row r="2449" spans="1:27" x14ac:dyDescent="0.45">
      <c r="D2449" s="30" t="s">
        <v>543</v>
      </c>
      <c r="E2449" s="29"/>
      <c r="H2449" s="29"/>
      <c r="K2449" s="31">
        <f>SUM(J2442:J2448)</f>
        <v>106.57600000000001</v>
      </c>
    </row>
    <row r="2450" spans="1:27" x14ac:dyDescent="0.45">
      <c r="D2450" s="30" t="s">
        <v>546</v>
      </c>
      <c r="E2450" s="29"/>
      <c r="H2450" s="29"/>
      <c r="K2450" s="31">
        <f>SUM(K2449:K2449)</f>
        <v>106.57600000000001</v>
      </c>
    </row>
    <row r="2452" spans="1:27" ht="45" customHeight="1" x14ac:dyDescent="0.45">
      <c r="A2452" s="22" t="s">
        <v>1397</v>
      </c>
      <c r="B2452" s="22" t="s">
        <v>185</v>
      </c>
      <c r="C2452" s="23" t="s">
        <v>122</v>
      </c>
      <c r="D2452" s="52" t="s">
        <v>186</v>
      </c>
      <c r="E2452" s="53"/>
      <c r="F2452" s="53"/>
      <c r="G2452" s="23"/>
      <c r="H2452" s="24" t="s">
        <v>521</v>
      </c>
      <c r="I2452" s="54">
        <v>1</v>
      </c>
      <c r="J2452" s="55"/>
      <c r="K2452" s="25">
        <f>ROUND(K2461,2)</f>
        <v>259.45999999999998</v>
      </c>
      <c r="L2452" s="23"/>
      <c r="M2452" s="23"/>
      <c r="N2452" s="23"/>
      <c r="O2452" s="23"/>
      <c r="P2452" s="23"/>
      <c r="Q2452" s="23"/>
      <c r="R2452" s="23"/>
      <c r="S2452" s="23"/>
      <c r="T2452" s="23"/>
      <c r="U2452" s="23"/>
      <c r="V2452" s="23"/>
      <c r="W2452" s="23"/>
      <c r="X2452" s="23"/>
      <c r="Y2452" s="23"/>
      <c r="Z2452" s="23"/>
      <c r="AA2452" s="23"/>
    </row>
    <row r="2453" spans="1:27" x14ac:dyDescent="0.45">
      <c r="B2453" s="18" t="s">
        <v>522</v>
      </c>
    </row>
    <row r="2454" spans="1:27" x14ac:dyDescent="0.45">
      <c r="B2454" t="s">
        <v>754</v>
      </c>
      <c r="C2454" t="s">
        <v>524</v>
      </c>
      <c r="D2454" t="s">
        <v>755</v>
      </c>
      <c r="E2454" s="26">
        <v>0.5</v>
      </c>
      <c r="F2454" t="s">
        <v>526</v>
      </c>
      <c r="G2454" t="s">
        <v>527</v>
      </c>
      <c r="H2454" s="27">
        <v>21.72</v>
      </c>
      <c r="I2454" t="s">
        <v>528</v>
      </c>
      <c r="J2454" s="28">
        <f>ROUND(E2454/I2452* H2454,5)</f>
        <v>10.86</v>
      </c>
      <c r="K2454" s="29"/>
    </row>
    <row r="2455" spans="1:27" x14ac:dyDescent="0.45">
      <c r="B2455" t="s">
        <v>752</v>
      </c>
      <c r="C2455" t="s">
        <v>524</v>
      </c>
      <c r="D2455" t="s">
        <v>753</v>
      </c>
      <c r="E2455" s="26">
        <v>0.5</v>
      </c>
      <c r="F2455" t="s">
        <v>526</v>
      </c>
      <c r="G2455" t="s">
        <v>527</v>
      </c>
      <c r="H2455" s="27">
        <v>25.32</v>
      </c>
      <c r="I2455" t="s">
        <v>528</v>
      </c>
      <c r="J2455" s="28">
        <f>ROUND(E2455/I2452* H2455,5)</f>
        <v>12.66</v>
      </c>
      <c r="K2455" s="29"/>
    </row>
    <row r="2456" spans="1:27" x14ac:dyDescent="0.45">
      <c r="D2456" s="30" t="s">
        <v>529</v>
      </c>
      <c r="E2456" s="29"/>
      <c r="H2456" s="29"/>
      <c r="K2456" s="27">
        <f>SUM(J2454:J2455)</f>
        <v>23.52</v>
      </c>
    </row>
    <row r="2457" spans="1:27" x14ac:dyDescent="0.45">
      <c r="B2457" s="18" t="s">
        <v>534</v>
      </c>
      <c r="E2457" s="29"/>
      <c r="H2457" s="29"/>
      <c r="K2457" s="29"/>
    </row>
    <row r="2458" spans="1:27" x14ac:dyDescent="0.45">
      <c r="B2458" t="s">
        <v>1398</v>
      </c>
      <c r="C2458" t="s">
        <v>28</v>
      </c>
      <c r="D2458" t="s">
        <v>1399</v>
      </c>
      <c r="E2458" s="26">
        <v>1</v>
      </c>
      <c r="G2458" t="s">
        <v>527</v>
      </c>
      <c r="H2458" s="27">
        <v>235.94</v>
      </c>
      <c r="I2458" t="s">
        <v>528</v>
      </c>
      <c r="J2458" s="28">
        <f>ROUND(E2458* H2458,5)</f>
        <v>235.94</v>
      </c>
      <c r="K2458" s="29"/>
    </row>
    <row r="2459" spans="1:27" x14ac:dyDescent="0.45">
      <c r="D2459" s="30" t="s">
        <v>542</v>
      </c>
      <c r="E2459" s="29"/>
      <c r="H2459" s="29"/>
      <c r="K2459" s="27">
        <f>SUM(J2458:J2458)</f>
        <v>235.94</v>
      </c>
    </row>
    <row r="2460" spans="1:27" x14ac:dyDescent="0.45">
      <c r="D2460" s="30" t="s">
        <v>543</v>
      </c>
      <c r="E2460" s="29"/>
      <c r="H2460" s="29"/>
      <c r="K2460" s="31">
        <f>SUM(J2453:J2459)</f>
        <v>259.45999999999998</v>
      </c>
    </row>
    <row r="2461" spans="1:27" x14ac:dyDescent="0.45">
      <c r="D2461" s="30" t="s">
        <v>546</v>
      </c>
      <c r="E2461" s="29"/>
      <c r="H2461" s="29"/>
      <c r="K2461" s="31">
        <f>SUM(K2460:K2460)</f>
        <v>259.45999999999998</v>
      </c>
    </row>
    <row r="2463" spans="1:27" ht="45" customHeight="1" x14ac:dyDescent="0.45">
      <c r="A2463" s="22" t="s">
        <v>1400</v>
      </c>
      <c r="B2463" s="22" t="s">
        <v>187</v>
      </c>
      <c r="C2463" s="23" t="s">
        <v>122</v>
      </c>
      <c r="D2463" s="52" t="s">
        <v>188</v>
      </c>
      <c r="E2463" s="53"/>
      <c r="F2463" s="53"/>
      <c r="G2463" s="23"/>
      <c r="H2463" s="24" t="s">
        <v>521</v>
      </c>
      <c r="I2463" s="54">
        <v>1</v>
      </c>
      <c r="J2463" s="55"/>
      <c r="K2463" s="25">
        <f>ROUND(K2472,2)</f>
        <v>82.44</v>
      </c>
      <c r="L2463" s="23"/>
      <c r="M2463" s="23"/>
      <c r="N2463" s="23"/>
      <c r="O2463" s="23"/>
      <c r="P2463" s="23"/>
      <c r="Q2463" s="23"/>
      <c r="R2463" s="23"/>
      <c r="S2463" s="23"/>
      <c r="T2463" s="23"/>
      <c r="U2463" s="23"/>
      <c r="V2463" s="23"/>
      <c r="W2463" s="23"/>
      <c r="X2463" s="23"/>
      <c r="Y2463" s="23"/>
      <c r="Z2463" s="23"/>
      <c r="AA2463" s="23"/>
    </row>
    <row r="2464" spans="1:27" x14ac:dyDescent="0.45">
      <c r="B2464" s="18" t="s">
        <v>522</v>
      </c>
    </row>
    <row r="2465" spans="1:27" x14ac:dyDescent="0.45">
      <c r="B2465" t="s">
        <v>752</v>
      </c>
      <c r="C2465" t="s">
        <v>524</v>
      </c>
      <c r="D2465" t="s">
        <v>753</v>
      </c>
      <c r="E2465" s="26">
        <v>0.35</v>
      </c>
      <c r="F2465" t="s">
        <v>526</v>
      </c>
      <c r="G2465" t="s">
        <v>527</v>
      </c>
      <c r="H2465" s="27">
        <v>25.32</v>
      </c>
      <c r="I2465" t="s">
        <v>528</v>
      </c>
      <c r="J2465" s="28">
        <f>ROUND(E2465/I2463* H2465,5)</f>
        <v>8.8620000000000001</v>
      </c>
      <c r="K2465" s="29"/>
    </row>
    <row r="2466" spans="1:27" x14ac:dyDescent="0.45">
      <c r="B2466" t="s">
        <v>754</v>
      </c>
      <c r="C2466" t="s">
        <v>524</v>
      </c>
      <c r="D2466" t="s">
        <v>755</v>
      </c>
      <c r="E2466" s="26">
        <v>0.35</v>
      </c>
      <c r="F2466" t="s">
        <v>526</v>
      </c>
      <c r="G2466" t="s">
        <v>527</v>
      </c>
      <c r="H2466" s="27">
        <v>21.72</v>
      </c>
      <c r="I2466" t="s">
        <v>528</v>
      </c>
      <c r="J2466" s="28">
        <f>ROUND(E2466/I2463* H2466,5)</f>
        <v>7.6020000000000003</v>
      </c>
      <c r="K2466" s="29"/>
    </row>
    <row r="2467" spans="1:27" x14ac:dyDescent="0.45">
      <c r="D2467" s="30" t="s">
        <v>529</v>
      </c>
      <c r="E2467" s="29"/>
      <c r="H2467" s="29"/>
      <c r="K2467" s="27">
        <f>SUM(J2465:J2466)</f>
        <v>16.463999999999999</v>
      </c>
    </row>
    <row r="2468" spans="1:27" x14ac:dyDescent="0.45">
      <c r="B2468" s="18" t="s">
        <v>534</v>
      </c>
      <c r="E2468" s="29"/>
      <c r="H2468" s="29"/>
      <c r="K2468" s="29"/>
    </row>
    <row r="2469" spans="1:27" x14ac:dyDescent="0.45">
      <c r="B2469" t="s">
        <v>1401</v>
      </c>
      <c r="C2469" t="s">
        <v>28</v>
      </c>
      <c r="D2469" t="s">
        <v>1402</v>
      </c>
      <c r="E2469" s="26">
        <v>1</v>
      </c>
      <c r="G2469" t="s">
        <v>527</v>
      </c>
      <c r="H2469" s="27">
        <v>65.98</v>
      </c>
      <c r="I2469" t="s">
        <v>528</v>
      </c>
      <c r="J2469" s="28">
        <f>ROUND(E2469* H2469,5)</f>
        <v>65.98</v>
      </c>
      <c r="K2469" s="29"/>
    </row>
    <row r="2470" spans="1:27" x14ac:dyDescent="0.45">
      <c r="D2470" s="30" t="s">
        <v>542</v>
      </c>
      <c r="E2470" s="29"/>
      <c r="H2470" s="29"/>
      <c r="K2470" s="27">
        <f>SUM(J2469:J2469)</f>
        <v>65.98</v>
      </c>
    </row>
    <row r="2471" spans="1:27" x14ac:dyDescent="0.45">
      <c r="D2471" s="30" t="s">
        <v>543</v>
      </c>
      <c r="E2471" s="29"/>
      <c r="H2471" s="29"/>
      <c r="K2471" s="31">
        <f>SUM(J2464:J2470)</f>
        <v>82.444000000000003</v>
      </c>
    </row>
    <row r="2472" spans="1:27" x14ac:dyDescent="0.45">
      <c r="D2472" s="30" t="s">
        <v>546</v>
      </c>
      <c r="E2472" s="29"/>
      <c r="H2472" s="29"/>
      <c r="K2472" s="31">
        <f>SUM(K2471:K2471)</f>
        <v>82.444000000000003</v>
      </c>
    </row>
    <row r="2474" spans="1:27" ht="45" customHeight="1" x14ac:dyDescent="0.45">
      <c r="A2474" s="22" t="s">
        <v>1403</v>
      </c>
      <c r="B2474" s="22" t="s">
        <v>189</v>
      </c>
      <c r="C2474" s="23" t="s">
        <v>122</v>
      </c>
      <c r="D2474" s="52" t="s">
        <v>190</v>
      </c>
      <c r="E2474" s="53"/>
      <c r="F2474" s="53"/>
      <c r="G2474" s="23"/>
      <c r="H2474" s="24" t="s">
        <v>521</v>
      </c>
      <c r="I2474" s="54">
        <v>1</v>
      </c>
      <c r="J2474" s="55"/>
      <c r="K2474" s="25">
        <f>ROUND(K2483,2)</f>
        <v>94.67</v>
      </c>
      <c r="L2474" s="23"/>
      <c r="M2474" s="23"/>
      <c r="N2474" s="23"/>
      <c r="O2474" s="23"/>
      <c r="P2474" s="23"/>
      <c r="Q2474" s="23"/>
      <c r="R2474" s="23"/>
      <c r="S2474" s="23"/>
      <c r="T2474" s="23"/>
      <c r="U2474" s="23"/>
      <c r="V2474" s="23"/>
      <c r="W2474" s="23"/>
      <c r="X2474" s="23"/>
      <c r="Y2474" s="23"/>
      <c r="Z2474" s="23"/>
      <c r="AA2474" s="23"/>
    </row>
    <row r="2475" spans="1:27" x14ac:dyDescent="0.45">
      <c r="B2475" s="18" t="s">
        <v>522</v>
      </c>
    </row>
    <row r="2476" spans="1:27" x14ac:dyDescent="0.45">
      <c r="B2476" t="s">
        <v>752</v>
      </c>
      <c r="C2476" t="s">
        <v>524</v>
      </c>
      <c r="D2476" t="s">
        <v>753</v>
      </c>
      <c r="E2476" s="26">
        <v>0.3</v>
      </c>
      <c r="F2476" t="s">
        <v>526</v>
      </c>
      <c r="G2476" t="s">
        <v>527</v>
      </c>
      <c r="H2476" s="27">
        <v>25.32</v>
      </c>
      <c r="I2476" t="s">
        <v>528</v>
      </c>
      <c r="J2476" s="28">
        <f>ROUND(E2476/I2474* H2476,5)</f>
        <v>7.5960000000000001</v>
      </c>
      <c r="K2476" s="29"/>
    </row>
    <row r="2477" spans="1:27" x14ac:dyDescent="0.45">
      <c r="B2477" t="s">
        <v>754</v>
      </c>
      <c r="C2477" t="s">
        <v>524</v>
      </c>
      <c r="D2477" t="s">
        <v>755</v>
      </c>
      <c r="E2477" s="26">
        <v>0.3</v>
      </c>
      <c r="F2477" t="s">
        <v>526</v>
      </c>
      <c r="G2477" t="s">
        <v>527</v>
      </c>
      <c r="H2477" s="27">
        <v>21.72</v>
      </c>
      <c r="I2477" t="s">
        <v>528</v>
      </c>
      <c r="J2477" s="28">
        <f>ROUND(E2477/I2474* H2477,5)</f>
        <v>6.516</v>
      </c>
      <c r="K2477" s="29"/>
    </row>
    <row r="2478" spans="1:27" x14ac:dyDescent="0.45">
      <c r="D2478" s="30" t="s">
        <v>529</v>
      </c>
      <c r="E2478" s="29"/>
      <c r="H2478" s="29"/>
      <c r="K2478" s="27">
        <f>SUM(J2476:J2477)</f>
        <v>14.112</v>
      </c>
    </row>
    <row r="2479" spans="1:27" x14ac:dyDescent="0.45">
      <c r="B2479" s="18" t="s">
        <v>534</v>
      </c>
      <c r="E2479" s="29"/>
      <c r="H2479" s="29"/>
      <c r="K2479" s="29"/>
    </row>
    <row r="2480" spans="1:27" x14ac:dyDescent="0.45">
      <c r="B2480" t="s">
        <v>1404</v>
      </c>
      <c r="C2480" t="s">
        <v>28</v>
      </c>
      <c r="D2480" t="s">
        <v>1405</v>
      </c>
      <c r="E2480" s="26">
        <v>1</v>
      </c>
      <c r="G2480" t="s">
        <v>527</v>
      </c>
      <c r="H2480" s="27">
        <v>80.56</v>
      </c>
      <c r="I2480" t="s">
        <v>528</v>
      </c>
      <c r="J2480" s="28">
        <f>ROUND(E2480* H2480,5)</f>
        <v>80.56</v>
      </c>
      <c r="K2480" s="29"/>
    </row>
    <row r="2481" spans="1:27" x14ac:dyDescent="0.45">
      <c r="D2481" s="30" t="s">
        <v>542</v>
      </c>
      <c r="E2481" s="29"/>
      <c r="H2481" s="29"/>
      <c r="K2481" s="27">
        <f>SUM(J2480:J2480)</f>
        <v>80.56</v>
      </c>
    </row>
    <row r="2482" spans="1:27" x14ac:dyDescent="0.45">
      <c r="D2482" s="30" t="s">
        <v>543</v>
      </c>
      <c r="E2482" s="29"/>
      <c r="H2482" s="29"/>
      <c r="K2482" s="31">
        <f>SUM(J2475:J2481)</f>
        <v>94.671999999999997</v>
      </c>
    </row>
    <row r="2483" spans="1:27" x14ac:dyDescent="0.45">
      <c r="D2483" s="30" t="s">
        <v>546</v>
      </c>
      <c r="E2483" s="29"/>
      <c r="H2483" s="29"/>
      <c r="K2483" s="31">
        <f>SUM(K2482:K2482)</f>
        <v>94.671999999999997</v>
      </c>
    </row>
    <row r="2485" spans="1:27" ht="45" customHeight="1" x14ac:dyDescent="0.45">
      <c r="A2485" s="22" t="s">
        <v>1406</v>
      </c>
      <c r="B2485" s="22" t="s">
        <v>191</v>
      </c>
      <c r="C2485" s="23" t="s">
        <v>122</v>
      </c>
      <c r="D2485" s="52" t="s">
        <v>192</v>
      </c>
      <c r="E2485" s="53"/>
      <c r="F2485" s="53"/>
      <c r="G2485" s="23"/>
      <c r="H2485" s="24" t="s">
        <v>521</v>
      </c>
      <c r="I2485" s="54">
        <v>1</v>
      </c>
      <c r="J2485" s="55"/>
      <c r="K2485" s="25">
        <f>ROUND(K2494,2)</f>
        <v>50.23</v>
      </c>
      <c r="L2485" s="23"/>
      <c r="M2485" s="23"/>
      <c r="N2485" s="23"/>
      <c r="O2485" s="23"/>
      <c r="P2485" s="23"/>
      <c r="Q2485" s="23"/>
      <c r="R2485" s="23"/>
      <c r="S2485" s="23"/>
      <c r="T2485" s="23"/>
      <c r="U2485" s="23"/>
      <c r="V2485" s="23"/>
      <c r="W2485" s="23"/>
      <c r="X2485" s="23"/>
      <c r="Y2485" s="23"/>
      <c r="Z2485" s="23"/>
      <c r="AA2485" s="23"/>
    </row>
    <row r="2486" spans="1:27" x14ac:dyDescent="0.45">
      <c r="B2486" s="18" t="s">
        <v>522</v>
      </c>
    </row>
    <row r="2487" spans="1:27" x14ac:dyDescent="0.45">
      <c r="B2487" t="s">
        <v>754</v>
      </c>
      <c r="C2487" t="s">
        <v>524</v>
      </c>
      <c r="D2487" t="s">
        <v>755</v>
      </c>
      <c r="E2487" s="26">
        <v>0.3</v>
      </c>
      <c r="F2487" t="s">
        <v>526</v>
      </c>
      <c r="G2487" t="s">
        <v>527</v>
      </c>
      <c r="H2487" s="27">
        <v>21.72</v>
      </c>
      <c r="I2487" t="s">
        <v>528</v>
      </c>
      <c r="J2487" s="28">
        <f>ROUND(E2487/I2485* H2487,5)</f>
        <v>6.516</v>
      </c>
      <c r="K2487" s="29"/>
    </row>
    <row r="2488" spans="1:27" x14ac:dyDescent="0.45">
      <c r="B2488" t="s">
        <v>752</v>
      </c>
      <c r="C2488" t="s">
        <v>524</v>
      </c>
      <c r="D2488" t="s">
        <v>753</v>
      </c>
      <c r="E2488" s="26">
        <v>0.3</v>
      </c>
      <c r="F2488" t="s">
        <v>526</v>
      </c>
      <c r="G2488" t="s">
        <v>527</v>
      </c>
      <c r="H2488" s="27">
        <v>25.32</v>
      </c>
      <c r="I2488" t="s">
        <v>528</v>
      </c>
      <c r="J2488" s="28">
        <f>ROUND(E2488/I2485* H2488,5)</f>
        <v>7.5960000000000001</v>
      </c>
      <c r="K2488" s="29"/>
    </row>
    <row r="2489" spans="1:27" x14ac:dyDescent="0.45">
      <c r="D2489" s="30" t="s">
        <v>529</v>
      </c>
      <c r="E2489" s="29"/>
      <c r="H2489" s="29"/>
      <c r="K2489" s="27">
        <f>SUM(J2487:J2488)</f>
        <v>14.112</v>
      </c>
    </row>
    <row r="2490" spans="1:27" x14ac:dyDescent="0.45">
      <c r="B2490" s="18" t="s">
        <v>534</v>
      </c>
      <c r="E2490" s="29"/>
      <c r="H2490" s="29"/>
      <c r="K2490" s="29"/>
    </row>
    <row r="2491" spans="1:27" x14ac:dyDescent="0.45">
      <c r="B2491" t="s">
        <v>1407</v>
      </c>
      <c r="C2491" t="s">
        <v>28</v>
      </c>
      <c r="D2491" t="s">
        <v>1408</v>
      </c>
      <c r="E2491" s="26">
        <v>1</v>
      </c>
      <c r="G2491" t="s">
        <v>527</v>
      </c>
      <c r="H2491" s="27">
        <v>36.119999999999997</v>
      </c>
      <c r="I2491" t="s">
        <v>528</v>
      </c>
      <c r="J2491" s="28">
        <f>ROUND(E2491* H2491,5)</f>
        <v>36.119999999999997</v>
      </c>
      <c r="K2491" s="29"/>
    </row>
    <row r="2492" spans="1:27" x14ac:dyDescent="0.45">
      <c r="D2492" s="30" t="s">
        <v>542</v>
      </c>
      <c r="E2492" s="29"/>
      <c r="H2492" s="29"/>
      <c r="K2492" s="27">
        <f>SUM(J2491:J2491)</f>
        <v>36.119999999999997</v>
      </c>
    </row>
    <row r="2493" spans="1:27" x14ac:dyDescent="0.45">
      <c r="D2493" s="30" t="s">
        <v>543</v>
      </c>
      <c r="E2493" s="29"/>
      <c r="H2493" s="29"/>
      <c r="K2493" s="31">
        <f>SUM(J2486:J2492)</f>
        <v>50.231999999999999</v>
      </c>
    </row>
    <row r="2494" spans="1:27" x14ac:dyDescent="0.45">
      <c r="D2494" s="30" t="s">
        <v>546</v>
      </c>
      <c r="E2494" s="29"/>
      <c r="H2494" s="29"/>
      <c r="K2494" s="31">
        <f>SUM(K2493:K2493)</f>
        <v>50.231999999999999</v>
      </c>
    </row>
    <row r="2496" spans="1:27" ht="45" customHeight="1" x14ac:dyDescent="0.45">
      <c r="A2496" s="22" t="s">
        <v>1409</v>
      </c>
      <c r="B2496" s="22" t="s">
        <v>193</v>
      </c>
      <c r="C2496" s="23" t="s">
        <v>122</v>
      </c>
      <c r="D2496" s="52" t="s">
        <v>194</v>
      </c>
      <c r="E2496" s="53"/>
      <c r="F2496" s="53"/>
      <c r="G2496" s="23"/>
      <c r="H2496" s="24" t="s">
        <v>521</v>
      </c>
      <c r="I2496" s="54">
        <v>1</v>
      </c>
      <c r="J2496" s="55"/>
      <c r="K2496" s="25">
        <f>ROUND(K2505,2)</f>
        <v>59.95</v>
      </c>
      <c r="L2496" s="23"/>
      <c r="M2496" s="23"/>
      <c r="N2496" s="23"/>
      <c r="O2496" s="23"/>
      <c r="P2496" s="23"/>
      <c r="Q2496" s="23"/>
      <c r="R2496" s="23"/>
      <c r="S2496" s="23"/>
      <c r="T2496" s="23"/>
      <c r="U2496" s="23"/>
      <c r="V2496" s="23"/>
      <c r="W2496" s="23"/>
      <c r="X2496" s="23"/>
      <c r="Y2496" s="23"/>
      <c r="Z2496" s="23"/>
      <c r="AA2496" s="23"/>
    </row>
    <row r="2497" spans="1:27" x14ac:dyDescent="0.45">
      <c r="B2497" s="18" t="s">
        <v>522</v>
      </c>
    </row>
    <row r="2498" spans="1:27" x14ac:dyDescent="0.45">
      <c r="B2498" t="s">
        <v>752</v>
      </c>
      <c r="C2498" t="s">
        <v>524</v>
      </c>
      <c r="D2498" t="s">
        <v>753</v>
      </c>
      <c r="E2498" s="26">
        <v>0.3</v>
      </c>
      <c r="F2498" t="s">
        <v>526</v>
      </c>
      <c r="G2498" t="s">
        <v>527</v>
      </c>
      <c r="H2498" s="27">
        <v>25.32</v>
      </c>
      <c r="I2498" t="s">
        <v>528</v>
      </c>
      <c r="J2498" s="28">
        <f>ROUND(E2498/I2496* H2498,5)</f>
        <v>7.5960000000000001</v>
      </c>
      <c r="K2498" s="29"/>
    </row>
    <row r="2499" spans="1:27" x14ac:dyDescent="0.45">
      <c r="B2499" t="s">
        <v>754</v>
      </c>
      <c r="C2499" t="s">
        <v>524</v>
      </c>
      <c r="D2499" t="s">
        <v>755</v>
      </c>
      <c r="E2499" s="26">
        <v>0.3</v>
      </c>
      <c r="F2499" t="s">
        <v>526</v>
      </c>
      <c r="G2499" t="s">
        <v>527</v>
      </c>
      <c r="H2499" s="27">
        <v>21.72</v>
      </c>
      <c r="I2499" t="s">
        <v>528</v>
      </c>
      <c r="J2499" s="28">
        <f>ROUND(E2499/I2496* H2499,5)</f>
        <v>6.516</v>
      </c>
      <c r="K2499" s="29"/>
    </row>
    <row r="2500" spans="1:27" x14ac:dyDescent="0.45">
      <c r="D2500" s="30" t="s">
        <v>529</v>
      </c>
      <c r="E2500" s="29"/>
      <c r="H2500" s="29"/>
      <c r="K2500" s="27">
        <f>SUM(J2498:J2499)</f>
        <v>14.112</v>
      </c>
    </row>
    <row r="2501" spans="1:27" x14ac:dyDescent="0.45">
      <c r="B2501" s="18" t="s">
        <v>534</v>
      </c>
      <c r="E2501" s="29"/>
      <c r="H2501" s="29"/>
      <c r="K2501" s="29"/>
    </row>
    <row r="2502" spans="1:27" x14ac:dyDescent="0.45">
      <c r="B2502" t="s">
        <v>1410</v>
      </c>
      <c r="C2502" t="s">
        <v>28</v>
      </c>
      <c r="D2502" t="s">
        <v>1411</v>
      </c>
      <c r="E2502" s="26">
        <v>1</v>
      </c>
      <c r="G2502" t="s">
        <v>527</v>
      </c>
      <c r="H2502" s="27">
        <v>45.84</v>
      </c>
      <c r="I2502" t="s">
        <v>528</v>
      </c>
      <c r="J2502" s="28">
        <f>ROUND(E2502* H2502,5)</f>
        <v>45.84</v>
      </c>
      <c r="K2502" s="29"/>
    </row>
    <row r="2503" spans="1:27" x14ac:dyDescent="0.45">
      <c r="D2503" s="30" t="s">
        <v>542</v>
      </c>
      <c r="E2503" s="29"/>
      <c r="H2503" s="29"/>
      <c r="K2503" s="27">
        <f>SUM(J2502:J2502)</f>
        <v>45.84</v>
      </c>
    </row>
    <row r="2504" spans="1:27" x14ac:dyDescent="0.45">
      <c r="D2504" s="30" t="s">
        <v>543</v>
      </c>
      <c r="E2504" s="29"/>
      <c r="H2504" s="29"/>
      <c r="K2504" s="31">
        <f>SUM(J2497:J2503)</f>
        <v>59.952000000000005</v>
      </c>
    </row>
    <row r="2505" spans="1:27" x14ac:dyDescent="0.45">
      <c r="D2505" s="30" t="s">
        <v>546</v>
      </c>
      <c r="E2505" s="29"/>
      <c r="H2505" s="29"/>
      <c r="K2505" s="31">
        <f>SUM(K2504:K2504)</f>
        <v>59.952000000000005</v>
      </c>
    </row>
    <row r="2507" spans="1:27" ht="45" customHeight="1" x14ac:dyDescent="0.45">
      <c r="A2507" s="22" t="s">
        <v>1412</v>
      </c>
      <c r="B2507" s="22" t="s">
        <v>195</v>
      </c>
      <c r="C2507" s="23" t="s">
        <v>122</v>
      </c>
      <c r="D2507" s="52" t="s">
        <v>196</v>
      </c>
      <c r="E2507" s="53"/>
      <c r="F2507" s="53"/>
      <c r="G2507" s="23"/>
      <c r="H2507" s="24" t="s">
        <v>521</v>
      </c>
      <c r="I2507" s="54">
        <v>1</v>
      </c>
      <c r="J2507" s="55"/>
      <c r="K2507" s="25">
        <f>ROUND(K2516,2)</f>
        <v>73.150000000000006</v>
      </c>
      <c r="L2507" s="23"/>
      <c r="M2507" s="23"/>
      <c r="N2507" s="23"/>
      <c r="O2507" s="23"/>
      <c r="P2507" s="23"/>
      <c r="Q2507" s="23"/>
      <c r="R2507" s="23"/>
      <c r="S2507" s="23"/>
      <c r="T2507" s="23"/>
      <c r="U2507" s="23"/>
      <c r="V2507" s="23"/>
      <c r="W2507" s="23"/>
      <c r="X2507" s="23"/>
      <c r="Y2507" s="23"/>
      <c r="Z2507" s="23"/>
      <c r="AA2507" s="23"/>
    </row>
    <row r="2508" spans="1:27" x14ac:dyDescent="0.45">
      <c r="B2508" s="18" t="s">
        <v>522</v>
      </c>
    </row>
    <row r="2509" spans="1:27" x14ac:dyDescent="0.45">
      <c r="B2509" t="s">
        <v>754</v>
      </c>
      <c r="C2509" t="s">
        <v>524</v>
      </c>
      <c r="D2509" t="s">
        <v>755</v>
      </c>
      <c r="E2509" s="26">
        <v>0.3</v>
      </c>
      <c r="F2509" t="s">
        <v>526</v>
      </c>
      <c r="G2509" t="s">
        <v>527</v>
      </c>
      <c r="H2509" s="27">
        <v>21.72</v>
      </c>
      <c r="I2509" t="s">
        <v>528</v>
      </c>
      <c r="J2509" s="28">
        <f>ROUND(E2509/I2507* H2509,5)</f>
        <v>6.516</v>
      </c>
      <c r="K2509" s="29"/>
    </row>
    <row r="2510" spans="1:27" x14ac:dyDescent="0.45">
      <c r="B2510" t="s">
        <v>752</v>
      </c>
      <c r="C2510" t="s">
        <v>524</v>
      </c>
      <c r="D2510" t="s">
        <v>753</v>
      </c>
      <c r="E2510" s="26">
        <v>0.3</v>
      </c>
      <c r="F2510" t="s">
        <v>526</v>
      </c>
      <c r="G2510" t="s">
        <v>527</v>
      </c>
      <c r="H2510" s="27">
        <v>25.32</v>
      </c>
      <c r="I2510" t="s">
        <v>528</v>
      </c>
      <c r="J2510" s="28">
        <f>ROUND(E2510/I2507* H2510,5)</f>
        <v>7.5960000000000001</v>
      </c>
      <c r="K2510" s="29"/>
    </row>
    <row r="2511" spans="1:27" x14ac:dyDescent="0.45">
      <c r="D2511" s="30" t="s">
        <v>529</v>
      </c>
      <c r="E2511" s="29"/>
      <c r="H2511" s="29"/>
      <c r="K2511" s="27">
        <f>SUM(J2509:J2510)</f>
        <v>14.112</v>
      </c>
    </row>
    <row r="2512" spans="1:27" x14ac:dyDescent="0.45">
      <c r="B2512" s="18" t="s">
        <v>534</v>
      </c>
      <c r="E2512" s="29"/>
      <c r="H2512" s="29"/>
      <c r="K2512" s="29"/>
    </row>
    <row r="2513" spans="1:27" x14ac:dyDescent="0.45">
      <c r="B2513" t="s">
        <v>1413</v>
      </c>
      <c r="C2513" t="s">
        <v>28</v>
      </c>
      <c r="D2513" t="s">
        <v>1414</v>
      </c>
      <c r="E2513" s="26">
        <v>1</v>
      </c>
      <c r="G2513" t="s">
        <v>527</v>
      </c>
      <c r="H2513" s="27">
        <v>59.04</v>
      </c>
      <c r="I2513" t="s">
        <v>528</v>
      </c>
      <c r="J2513" s="28">
        <f>ROUND(E2513* H2513,5)</f>
        <v>59.04</v>
      </c>
      <c r="K2513" s="29"/>
    </row>
    <row r="2514" spans="1:27" x14ac:dyDescent="0.45">
      <c r="D2514" s="30" t="s">
        <v>542</v>
      </c>
      <c r="E2514" s="29"/>
      <c r="H2514" s="29"/>
      <c r="K2514" s="27">
        <f>SUM(J2513:J2513)</f>
        <v>59.04</v>
      </c>
    </row>
    <row r="2515" spans="1:27" x14ac:dyDescent="0.45">
      <c r="D2515" s="30" t="s">
        <v>543</v>
      </c>
      <c r="E2515" s="29"/>
      <c r="H2515" s="29"/>
      <c r="K2515" s="31">
        <f>SUM(J2508:J2514)</f>
        <v>73.152000000000001</v>
      </c>
    </row>
    <row r="2516" spans="1:27" x14ac:dyDescent="0.45">
      <c r="D2516" s="30" t="s">
        <v>546</v>
      </c>
      <c r="E2516" s="29"/>
      <c r="H2516" s="29"/>
      <c r="K2516" s="31">
        <f>SUM(K2515:K2515)</f>
        <v>73.152000000000001</v>
      </c>
    </row>
    <row r="2518" spans="1:27" ht="45" customHeight="1" x14ac:dyDescent="0.45">
      <c r="A2518" s="22" t="s">
        <v>1415</v>
      </c>
      <c r="B2518" s="22" t="s">
        <v>197</v>
      </c>
      <c r="C2518" s="23" t="s">
        <v>122</v>
      </c>
      <c r="D2518" s="52" t="s">
        <v>198</v>
      </c>
      <c r="E2518" s="53"/>
      <c r="F2518" s="53"/>
      <c r="G2518" s="23"/>
      <c r="H2518" s="24" t="s">
        <v>521</v>
      </c>
      <c r="I2518" s="54">
        <v>1</v>
      </c>
      <c r="J2518" s="55"/>
      <c r="K2518" s="25">
        <f>ROUND(K2527,2)</f>
        <v>38.42</v>
      </c>
      <c r="L2518" s="23"/>
      <c r="M2518" s="23"/>
      <c r="N2518" s="23"/>
      <c r="O2518" s="23"/>
      <c r="P2518" s="23"/>
      <c r="Q2518" s="23"/>
      <c r="R2518" s="23"/>
      <c r="S2518" s="23"/>
      <c r="T2518" s="23"/>
      <c r="U2518" s="23"/>
      <c r="V2518" s="23"/>
      <c r="W2518" s="23"/>
      <c r="X2518" s="23"/>
      <c r="Y2518" s="23"/>
      <c r="Z2518" s="23"/>
      <c r="AA2518" s="23"/>
    </row>
    <row r="2519" spans="1:27" x14ac:dyDescent="0.45">
      <c r="B2519" s="18" t="s">
        <v>522</v>
      </c>
    </row>
    <row r="2520" spans="1:27" x14ac:dyDescent="0.45">
      <c r="B2520" t="s">
        <v>752</v>
      </c>
      <c r="C2520" t="s">
        <v>524</v>
      </c>
      <c r="D2520" t="s">
        <v>753</v>
      </c>
      <c r="E2520" s="26">
        <v>0.3</v>
      </c>
      <c r="F2520" t="s">
        <v>526</v>
      </c>
      <c r="G2520" t="s">
        <v>527</v>
      </c>
      <c r="H2520" s="27">
        <v>25.32</v>
      </c>
      <c r="I2520" t="s">
        <v>528</v>
      </c>
      <c r="J2520" s="28">
        <f>ROUND(E2520/I2518* H2520,5)</f>
        <v>7.5960000000000001</v>
      </c>
      <c r="K2520" s="29"/>
    </row>
    <row r="2521" spans="1:27" x14ac:dyDescent="0.45">
      <c r="B2521" t="s">
        <v>754</v>
      </c>
      <c r="C2521" t="s">
        <v>524</v>
      </c>
      <c r="D2521" t="s">
        <v>755</v>
      </c>
      <c r="E2521" s="26">
        <v>0.3</v>
      </c>
      <c r="F2521" t="s">
        <v>526</v>
      </c>
      <c r="G2521" t="s">
        <v>527</v>
      </c>
      <c r="H2521" s="27">
        <v>21.72</v>
      </c>
      <c r="I2521" t="s">
        <v>528</v>
      </c>
      <c r="J2521" s="28">
        <f>ROUND(E2521/I2518* H2521,5)</f>
        <v>6.516</v>
      </c>
      <c r="K2521" s="29"/>
    </row>
    <row r="2522" spans="1:27" x14ac:dyDescent="0.45">
      <c r="D2522" s="30" t="s">
        <v>529</v>
      </c>
      <c r="E2522" s="29"/>
      <c r="H2522" s="29"/>
      <c r="K2522" s="27">
        <f>SUM(J2520:J2521)</f>
        <v>14.112</v>
      </c>
    </row>
    <row r="2523" spans="1:27" x14ac:dyDescent="0.45">
      <c r="B2523" s="18" t="s">
        <v>534</v>
      </c>
      <c r="E2523" s="29"/>
      <c r="H2523" s="29"/>
      <c r="K2523" s="29"/>
    </row>
    <row r="2524" spans="1:27" x14ac:dyDescent="0.45">
      <c r="B2524" t="s">
        <v>1416</v>
      </c>
      <c r="C2524" t="s">
        <v>28</v>
      </c>
      <c r="D2524" t="s">
        <v>1417</v>
      </c>
      <c r="E2524" s="26">
        <v>1</v>
      </c>
      <c r="G2524" t="s">
        <v>527</v>
      </c>
      <c r="H2524" s="27">
        <v>24.31</v>
      </c>
      <c r="I2524" t="s">
        <v>528</v>
      </c>
      <c r="J2524" s="28">
        <f>ROUND(E2524* H2524,5)</f>
        <v>24.31</v>
      </c>
      <c r="K2524" s="29"/>
    </row>
    <row r="2525" spans="1:27" x14ac:dyDescent="0.45">
      <c r="D2525" s="30" t="s">
        <v>542</v>
      </c>
      <c r="E2525" s="29"/>
      <c r="H2525" s="29"/>
      <c r="K2525" s="27">
        <f>SUM(J2524:J2524)</f>
        <v>24.31</v>
      </c>
    </row>
    <row r="2526" spans="1:27" x14ac:dyDescent="0.45">
      <c r="D2526" s="30" t="s">
        <v>543</v>
      </c>
      <c r="E2526" s="29"/>
      <c r="H2526" s="29"/>
      <c r="K2526" s="31">
        <f>SUM(J2519:J2525)</f>
        <v>38.421999999999997</v>
      </c>
    </row>
    <row r="2527" spans="1:27" x14ac:dyDescent="0.45">
      <c r="D2527" s="30" t="s">
        <v>546</v>
      </c>
      <c r="E2527" s="29"/>
      <c r="H2527" s="29"/>
      <c r="K2527" s="31">
        <f>SUM(K2526:K2526)</f>
        <v>38.421999999999997</v>
      </c>
    </row>
    <row r="2529" spans="1:27" ht="45" customHeight="1" x14ac:dyDescent="0.45">
      <c r="A2529" s="22" t="s">
        <v>1418</v>
      </c>
      <c r="B2529" s="22" t="s">
        <v>199</v>
      </c>
      <c r="C2529" s="23" t="s">
        <v>122</v>
      </c>
      <c r="D2529" s="52" t="s">
        <v>200</v>
      </c>
      <c r="E2529" s="53"/>
      <c r="F2529" s="53"/>
      <c r="G2529" s="23"/>
      <c r="H2529" s="24" t="s">
        <v>521</v>
      </c>
      <c r="I2529" s="54">
        <v>1</v>
      </c>
      <c r="J2529" s="55"/>
      <c r="K2529" s="25">
        <f>ROUND(K2538,2)</f>
        <v>14.11</v>
      </c>
      <c r="L2529" s="23"/>
      <c r="M2529" s="23"/>
      <c r="N2529" s="23"/>
      <c r="O2529" s="23"/>
      <c r="P2529" s="23"/>
      <c r="Q2529" s="23"/>
      <c r="R2529" s="23"/>
      <c r="S2529" s="23"/>
      <c r="T2529" s="23"/>
      <c r="U2529" s="23"/>
      <c r="V2529" s="23"/>
      <c r="W2529" s="23"/>
      <c r="X2529" s="23"/>
      <c r="Y2529" s="23"/>
      <c r="Z2529" s="23"/>
      <c r="AA2529" s="23"/>
    </row>
    <row r="2530" spans="1:27" x14ac:dyDescent="0.45">
      <c r="B2530" s="18" t="s">
        <v>522</v>
      </c>
    </row>
    <row r="2531" spans="1:27" x14ac:dyDescent="0.45">
      <c r="B2531" t="s">
        <v>754</v>
      </c>
      <c r="C2531" t="s">
        <v>524</v>
      </c>
      <c r="D2531" t="s">
        <v>755</v>
      </c>
      <c r="E2531" s="26">
        <v>0.3</v>
      </c>
      <c r="F2531" t="s">
        <v>526</v>
      </c>
      <c r="G2531" t="s">
        <v>527</v>
      </c>
      <c r="H2531" s="27">
        <v>21.72</v>
      </c>
      <c r="I2531" t="s">
        <v>528</v>
      </c>
      <c r="J2531" s="28">
        <f>ROUND(E2531/I2529* H2531,5)</f>
        <v>6.516</v>
      </c>
      <c r="K2531" s="29"/>
    </row>
    <row r="2532" spans="1:27" x14ac:dyDescent="0.45">
      <c r="B2532" t="s">
        <v>752</v>
      </c>
      <c r="C2532" t="s">
        <v>524</v>
      </c>
      <c r="D2532" t="s">
        <v>753</v>
      </c>
      <c r="E2532" s="26">
        <v>0.3</v>
      </c>
      <c r="F2532" t="s">
        <v>526</v>
      </c>
      <c r="G2532" t="s">
        <v>527</v>
      </c>
      <c r="H2532" s="27">
        <v>25.32</v>
      </c>
      <c r="I2532" t="s">
        <v>528</v>
      </c>
      <c r="J2532" s="28">
        <f>ROUND(E2532/I2529* H2532,5)</f>
        <v>7.5960000000000001</v>
      </c>
      <c r="K2532" s="29"/>
    </row>
    <row r="2533" spans="1:27" x14ac:dyDescent="0.45">
      <c r="D2533" s="30" t="s">
        <v>529</v>
      </c>
      <c r="E2533" s="29"/>
      <c r="H2533" s="29"/>
      <c r="K2533" s="27">
        <f>SUM(J2531:J2532)</f>
        <v>14.112</v>
      </c>
    </row>
    <row r="2534" spans="1:27" x14ac:dyDescent="0.45">
      <c r="B2534" s="18" t="s">
        <v>534</v>
      </c>
      <c r="E2534" s="29"/>
      <c r="H2534" s="29"/>
      <c r="K2534" s="29"/>
    </row>
    <row r="2535" spans="1:27" x14ac:dyDescent="0.45">
      <c r="B2535" t="s">
        <v>1419</v>
      </c>
      <c r="C2535" t="s">
        <v>28</v>
      </c>
      <c r="D2535" t="s">
        <v>1420</v>
      </c>
      <c r="E2535" s="26">
        <v>1</v>
      </c>
      <c r="G2535" t="s">
        <v>527</v>
      </c>
      <c r="H2535" s="27">
        <v>0</v>
      </c>
      <c r="I2535" t="s">
        <v>528</v>
      </c>
      <c r="J2535" s="28">
        <f>ROUND(E2535* H2535,5)</f>
        <v>0</v>
      </c>
      <c r="K2535" s="29"/>
    </row>
    <row r="2536" spans="1:27" x14ac:dyDescent="0.45">
      <c r="D2536" s="30" t="s">
        <v>542</v>
      </c>
      <c r="E2536" s="29"/>
      <c r="H2536" s="29"/>
      <c r="K2536" s="27">
        <f>SUM(J2535:J2535)</f>
        <v>0</v>
      </c>
    </row>
    <row r="2537" spans="1:27" x14ac:dyDescent="0.45">
      <c r="D2537" s="30" t="s">
        <v>543</v>
      </c>
      <c r="E2537" s="29"/>
      <c r="H2537" s="29"/>
      <c r="K2537" s="31">
        <f>SUM(J2530:J2536)</f>
        <v>14.112</v>
      </c>
    </row>
    <row r="2538" spans="1:27" x14ac:dyDescent="0.45">
      <c r="D2538" s="30" t="s">
        <v>546</v>
      </c>
      <c r="E2538" s="29"/>
      <c r="H2538" s="29"/>
      <c r="K2538" s="31">
        <f>SUM(K2537:K2537)</f>
        <v>14.112</v>
      </c>
    </row>
    <row r="2540" spans="1:27" ht="45" customHeight="1" x14ac:dyDescent="0.45">
      <c r="A2540" s="22" t="s">
        <v>1421</v>
      </c>
      <c r="B2540" s="22" t="s">
        <v>203</v>
      </c>
      <c r="C2540" s="23" t="s">
        <v>122</v>
      </c>
      <c r="D2540" s="52" t="s">
        <v>204</v>
      </c>
      <c r="E2540" s="53"/>
      <c r="F2540" s="53"/>
      <c r="G2540" s="23"/>
      <c r="H2540" s="24" t="s">
        <v>521</v>
      </c>
      <c r="I2540" s="54">
        <v>1</v>
      </c>
      <c r="J2540" s="55"/>
      <c r="K2540" s="25">
        <f>ROUND(K2549,2)</f>
        <v>35.909999999999997</v>
      </c>
      <c r="L2540" s="23"/>
      <c r="M2540" s="23"/>
      <c r="N2540" s="23"/>
      <c r="O2540" s="23"/>
      <c r="P2540" s="23"/>
      <c r="Q2540" s="23"/>
      <c r="R2540" s="23"/>
      <c r="S2540" s="23"/>
      <c r="T2540" s="23"/>
      <c r="U2540" s="23"/>
      <c r="V2540" s="23"/>
      <c r="W2540" s="23"/>
      <c r="X2540" s="23"/>
      <c r="Y2540" s="23"/>
      <c r="Z2540" s="23"/>
      <c r="AA2540" s="23"/>
    </row>
    <row r="2541" spans="1:27" x14ac:dyDescent="0.45">
      <c r="B2541" s="18" t="s">
        <v>522</v>
      </c>
    </row>
    <row r="2542" spans="1:27" x14ac:dyDescent="0.45">
      <c r="B2542" t="s">
        <v>754</v>
      </c>
      <c r="C2542" t="s">
        <v>524</v>
      </c>
      <c r="D2542" t="s">
        <v>755</v>
      </c>
      <c r="E2542" s="26">
        <v>0.35</v>
      </c>
      <c r="F2542" t="s">
        <v>526</v>
      </c>
      <c r="G2542" t="s">
        <v>527</v>
      </c>
      <c r="H2542" s="27">
        <v>21.72</v>
      </c>
      <c r="I2542" t="s">
        <v>528</v>
      </c>
      <c r="J2542" s="28">
        <f>ROUND(E2542/I2540* H2542,5)</f>
        <v>7.6020000000000003</v>
      </c>
      <c r="K2542" s="29"/>
    </row>
    <row r="2543" spans="1:27" x14ac:dyDescent="0.45">
      <c r="B2543" t="s">
        <v>752</v>
      </c>
      <c r="C2543" t="s">
        <v>524</v>
      </c>
      <c r="D2543" t="s">
        <v>753</v>
      </c>
      <c r="E2543" s="26">
        <v>0.35</v>
      </c>
      <c r="F2543" t="s">
        <v>526</v>
      </c>
      <c r="G2543" t="s">
        <v>527</v>
      </c>
      <c r="H2543" s="27">
        <v>25.32</v>
      </c>
      <c r="I2543" t="s">
        <v>528</v>
      </c>
      <c r="J2543" s="28">
        <f>ROUND(E2543/I2540* H2543,5)</f>
        <v>8.8620000000000001</v>
      </c>
      <c r="K2543" s="29"/>
    </row>
    <row r="2544" spans="1:27" x14ac:dyDescent="0.45">
      <c r="D2544" s="30" t="s">
        <v>529</v>
      </c>
      <c r="E2544" s="29"/>
      <c r="H2544" s="29"/>
      <c r="K2544" s="27">
        <f>SUM(J2542:J2543)</f>
        <v>16.463999999999999</v>
      </c>
    </row>
    <row r="2545" spans="1:27" x14ac:dyDescent="0.45">
      <c r="B2545" s="18" t="s">
        <v>534</v>
      </c>
      <c r="E2545" s="29"/>
      <c r="H2545" s="29"/>
      <c r="K2545" s="29"/>
    </row>
    <row r="2546" spans="1:27" x14ac:dyDescent="0.45">
      <c r="B2546" t="s">
        <v>1422</v>
      </c>
      <c r="C2546" t="s">
        <v>28</v>
      </c>
      <c r="D2546" t="s">
        <v>1423</v>
      </c>
      <c r="E2546" s="26">
        <v>1</v>
      </c>
      <c r="G2546" t="s">
        <v>527</v>
      </c>
      <c r="H2546" s="27">
        <v>19.45</v>
      </c>
      <c r="I2546" t="s">
        <v>528</v>
      </c>
      <c r="J2546" s="28">
        <f>ROUND(E2546* H2546,5)</f>
        <v>19.45</v>
      </c>
      <c r="K2546" s="29"/>
    </row>
    <row r="2547" spans="1:27" x14ac:dyDescent="0.45">
      <c r="D2547" s="30" t="s">
        <v>542</v>
      </c>
      <c r="E2547" s="29"/>
      <c r="H2547" s="29"/>
      <c r="K2547" s="27">
        <f>SUM(J2546:J2546)</f>
        <v>19.45</v>
      </c>
    </row>
    <row r="2548" spans="1:27" x14ac:dyDescent="0.45">
      <c r="D2548" s="30" t="s">
        <v>543</v>
      </c>
      <c r="E2548" s="29"/>
      <c r="H2548" s="29"/>
      <c r="K2548" s="31">
        <f>SUM(J2541:J2547)</f>
        <v>35.914000000000001</v>
      </c>
    </row>
    <row r="2549" spans="1:27" x14ac:dyDescent="0.45">
      <c r="D2549" s="30" t="s">
        <v>546</v>
      </c>
      <c r="E2549" s="29"/>
      <c r="H2549" s="29"/>
      <c r="K2549" s="31">
        <f>SUM(K2548:K2548)</f>
        <v>35.914000000000001</v>
      </c>
    </row>
    <row r="2551" spans="1:27" ht="45" customHeight="1" x14ac:dyDescent="0.45">
      <c r="A2551" s="22" t="s">
        <v>1424</v>
      </c>
      <c r="B2551" s="22" t="s">
        <v>205</v>
      </c>
      <c r="C2551" s="23" t="s">
        <v>122</v>
      </c>
      <c r="D2551" s="52" t="s">
        <v>206</v>
      </c>
      <c r="E2551" s="53"/>
      <c r="F2551" s="53"/>
      <c r="G2551" s="23"/>
      <c r="H2551" s="24" t="s">
        <v>521</v>
      </c>
      <c r="I2551" s="54">
        <v>1</v>
      </c>
      <c r="J2551" s="55"/>
      <c r="K2551" s="25">
        <f>ROUND(K2560,2)</f>
        <v>39.74</v>
      </c>
      <c r="L2551" s="23"/>
      <c r="M2551" s="23"/>
      <c r="N2551" s="23"/>
      <c r="O2551" s="23"/>
      <c r="P2551" s="23"/>
      <c r="Q2551" s="23"/>
      <c r="R2551" s="23"/>
      <c r="S2551" s="23"/>
      <c r="T2551" s="23"/>
      <c r="U2551" s="23"/>
      <c r="V2551" s="23"/>
      <c r="W2551" s="23"/>
      <c r="X2551" s="23"/>
      <c r="Y2551" s="23"/>
      <c r="Z2551" s="23"/>
      <c r="AA2551" s="23"/>
    </row>
    <row r="2552" spans="1:27" x14ac:dyDescent="0.45">
      <c r="B2552" s="18" t="s">
        <v>522</v>
      </c>
    </row>
    <row r="2553" spans="1:27" x14ac:dyDescent="0.45">
      <c r="B2553" t="s">
        <v>754</v>
      </c>
      <c r="C2553" t="s">
        <v>524</v>
      </c>
      <c r="D2553" t="s">
        <v>755</v>
      </c>
      <c r="E2553" s="26">
        <v>0.35</v>
      </c>
      <c r="F2553" t="s">
        <v>526</v>
      </c>
      <c r="G2553" t="s">
        <v>527</v>
      </c>
      <c r="H2553" s="27">
        <v>21.72</v>
      </c>
      <c r="I2553" t="s">
        <v>528</v>
      </c>
      <c r="J2553" s="28">
        <f>ROUND(E2553/I2551* H2553,5)</f>
        <v>7.6020000000000003</v>
      </c>
      <c r="K2553" s="29"/>
    </row>
    <row r="2554" spans="1:27" x14ac:dyDescent="0.45">
      <c r="B2554" t="s">
        <v>752</v>
      </c>
      <c r="C2554" t="s">
        <v>524</v>
      </c>
      <c r="D2554" t="s">
        <v>753</v>
      </c>
      <c r="E2554" s="26">
        <v>0.35</v>
      </c>
      <c r="F2554" t="s">
        <v>526</v>
      </c>
      <c r="G2554" t="s">
        <v>527</v>
      </c>
      <c r="H2554" s="27">
        <v>25.32</v>
      </c>
      <c r="I2554" t="s">
        <v>528</v>
      </c>
      <c r="J2554" s="28">
        <f>ROUND(E2554/I2551* H2554,5)</f>
        <v>8.8620000000000001</v>
      </c>
      <c r="K2554" s="29"/>
    </row>
    <row r="2555" spans="1:27" x14ac:dyDescent="0.45">
      <c r="D2555" s="30" t="s">
        <v>529</v>
      </c>
      <c r="E2555" s="29"/>
      <c r="H2555" s="29"/>
      <c r="K2555" s="27">
        <f>SUM(J2553:J2554)</f>
        <v>16.463999999999999</v>
      </c>
    </row>
    <row r="2556" spans="1:27" x14ac:dyDescent="0.45">
      <c r="B2556" s="18" t="s">
        <v>534</v>
      </c>
      <c r="E2556" s="29"/>
      <c r="H2556" s="29"/>
      <c r="K2556" s="29"/>
    </row>
    <row r="2557" spans="1:27" x14ac:dyDescent="0.45">
      <c r="B2557" t="s">
        <v>1425</v>
      </c>
      <c r="C2557" t="s">
        <v>28</v>
      </c>
      <c r="D2557" t="s">
        <v>1426</v>
      </c>
      <c r="E2557" s="26">
        <v>1</v>
      </c>
      <c r="G2557" t="s">
        <v>527</v>
      </c>
      <c r="H2557" s="27">
        <v>23.28</v>
      </c>
      <c r="I2557" t="s">
        <v>528</v>
      </c>
      <c r="J2557" s="28">
        <f>ROUND(E2557* H2557,5)</f>
        <v>23.28</v>
      </c>
      <c r="K2557" s="29"/>
    </row>
    <row r="2558" spans="1:27" x14ac:dyDescent="0.45">
      <c r="D2558" s="30" t="s">
        <v>542</v>
      </c>
      <c r="E2558" s="29"/>
      <c r="H2558" s="29"/>
      <c r="K2558" s="27">
        <f>SUM(J2557:J2557)</f>
        <v>23.28</v>
      </c>
    </row>
    <row r="2559" spans="1:27" x14ac:dyDescent="0.45">
      <c r="D2559" s="30" t="s">
        <v>543</v>
      </c>
      <c r="E2559" s="29"/>
      <c r="H2559" s="29"/>
      <c r="K2559" s="31">
        <f>SUM(J2552:J2558)</f>
        <v>39.744</v>
      </c>
    </row>
    <row r="2560" spans="1:27" x14ac:dyDescent="0.45">
      <c r="D2560" s="30" t="s">
        <v>546</v>
      </c>
      <c r="E2560" s="29"/>
      <c r="H2560" s="29"/>
      <c r="K2560" s="31">
        <f>SUM(K2559:K2559)</f>
        <v>39.744</v>
      </c>
    </row>
    <row r="2562" spans="1:27" ht="45" customHeight="1" x14ac:dyDescent="0.45">
      <c r="A2562" s="22" t="s">
        <v>1427</v>
      </c>
      <c r="B2562" s="22" t="s">
        <v>207</v>
      </c>
      <c r="C2562" s="23" t="s">
        <v>122</v>
      </c>
      <c r="D2562" s="52" t="s">
        <v>208</v>
      </c>
      <c r="E2562" s="53"/>
      <c r="F2562" s="53"/>
      <c r="G2562" s="23"/>
      <c r="H2562" s="24" t="s">
        <v>521</v>
      </c>
      <c r="I2562" s="54">
        <v>1</v>
      </c>
      <c r="J2562" s="55"/>
      <c r="K2562" s="25">
        <f>ROUND(K2571,2)</f>
        <v>38.31</v>
      </c>
      <c r="L2562" s="23"/>
      <c r="M2562" s="23"/>
      <c r="N2562" s="23"/>
      <c r="O2562" s="23"/>
      <c r="P2562" s="23"/>
      <c r="Q2562" s="23"/>
      <c r="R2562" s="23"/>
      <c r="S2562" s="23"/>
      <c r="T2562" s="23"/>
      <c r="U2562" s="23"/>
      <c r="V2562" s="23"/>
      <c r="W2562" s="23"/>
      <c r="X2562" s="23"/>
      <c r="Y2562" s="23"/>
      <c r="Z2562" s="23"/>
      <c r="AA2562" s="23"/>
    </row>
    <row r="2563" spans="1:27" x14ac:dyDescent="0.45">
      <c r="B2563" s="18" t="s">
        <v>522</v>
      </c>
    </row>
    <row r="2564" spans="1:27" x14ac:dyDescent="0.45">
      <c r="B2564" t="s">
        <v>754</v>
      </c>
      <c r="C2564" t="s">
        <v>524</v>
      </c>
      <c r="D2564" t="s">
        <v>755</v>
      </c>
      <c r="E2564" s="26">
        <v>0.35</v>
      </c>
      <c r="F2564" t="s">
        <v>526</v>
      </c>
      <c r="G2564" t="s">
        <v>527</v>
      </c>
      <c r="H2564" s="27">
        <v>21.72</v>
      </c>
      <c r="I2564" t="s">
        <v>528</v>
      </c>
      <c r="J2564" s="28">
        <f>ROUND(E2564/I2562* H2564,5)</f>
        <v>7.6020000000000003</v>
      </c>
      <c r="K2564" s="29"/>
    </row>
    <row r="2565" spans="1:27" x14ac:dyDescent="0.45">
      <c r="B2565" t="s">
        <v>752</v>
      </c>
      <c r="C2565" t="s">
        <v>524</v>
      </c>
      <c r="D2565" t="s">
        <v>753</v>
      </c>
      <c r="E2565" s="26">
        <v>0.35</v>
      </c>
      <c r="F2565" t="s">
        <v>526</v>
      </c>
      <c r="G2565" t="s">
        <v>527</v>
      </c>
      <c r="H2565" s="27">
        <v>25.32</v>
      </c>
      <c r="I2565" t="s">
        <v>528</v>
      </c>
      <c r="J2565" s="28">
        <f>ROUND(E2565/I2562* H2565,5)</f>
        <v>8.8620000000000001</v>
      </c>
      <c r="K2565" s="29"/>
    </row>
    <row r="2566" spans="1:27" x14ac:dyDescent="0.45">
      <c r="D2566" s="30" t="s">
        <v>529</v>
      </c>
      <c r="E2566" s="29"/>
      <c r="H2566" s="29"/>
      <c r="K2566" s="27">
        <f>SUM(J2564:J2565)</f>
        <v>16.463999999999999</v>
      </c>
    </row>
    <row r="2567" spans="1:27" x14ac:dyDescent="0.45">
      <c r="B2567" s="18" t="s">
        <v>534</v>
      </c>
      <c r="E2567" s="29"/>
      <c r="H2567" s="29"/>
      <c r="K2567" s="29"/>
    </row>
    <row r="2568" spans="1:27" x14ac:dyDescent="0.45">
      <c r="B2568" t="s">
        <v>1428</v>
      </c>
      <c r="C2568" t="s">
        <v>28</v>
      </c>
      <c r="D2568" t="s">
        <v>1429</v>
      </c>
      <c r="E2568" s="26">
        <v>1</v>
      </c>
      <c r="G2568" t="s">
        <v>527</v>
      </c>
      <c r="H2568" s="27">
        <v>21.85</v>
      </c>
      <c r="I2568" t="s">
        <v>528</v>
      </c>
      <c r="J2568" s="28">
        <f>ROUND(E2568* H2568,5)</f>
        <v>21.85</v>
      </c>
      <c r="K2568" s="29"/>
    </row>
    <row r="2569" spans="1:27" x14ac:dyDescent="0.45">
      <c r="D2569" s="30" t="s">
        <v>542</v>
      </c>
      <c r="E2569" s="29"/>
      <c r="H2569" s="29"/>
      <c r="K2569" s="27">
        <f>SUM(J2568:J2568)</f>
        <v>21.85</v>
      </c>
    </row>
    <row r="2570" spans="1:27" x14ac:dyDescent="0.45">
      <c r="D2570" s="30" t="s">
        <v>543</v>
      </c>
      <c r="E2570" s="29"/>
      <c r="H2570" s="29"/>
      <c r="K2570" s="31">
        <f>SUM(J2563:J2569)</f>
        <v>38.314</v>
      </c>
    </row>
    <row r="2571" spans="1:27" x14ac:dyDescent="0.45">
      <c r="D2571" s="30" t="s">
        <v>546</v>
      </c>
      <c r="E2571" s="29"/>
      <c r="H2571" s="29"/>
      <c r="K2571" s="31">
        <f>SUM(K2570:K2570)</f>
        <v>38.314</v>
      </c>
    </row>
    <row r="2573" spans="1:27" ht="45" customHeight="1" x14ac:dyDescent="0.45">
      <c r="A2573" s="22" t="s">
        <v>1430</v>
      </c>
      <c r="B2573" s="22" t="s">
        <v>209</v>
      </c>
      <c r="C2573" s="23" t="s">
        <v>122</v>
      </c>
      <c r="D2573" s="52" t="s">
        <v>210</v>
      </c>
      <c r="E2573" s="53"/>
      <c r="F2573" s="53"/>
      <c r="G2573" s="23"/>
      <c r="H2573" s="24" t="s">
        <v>521</v>
      </c>
      <c r="I2573" s="54">
        <v>1</v>
      </c>
      <c r="J2573" s="55"/>
      <c r="K2573" s="25">
        <f>ROUND(K2583,2)</f>
        <v>12.65</v>
      </c>
      <c r="L2573" s="23"/>
      <c r="M2573" s="23"/>
      <c r="N2573" s="23"/>
      <c r="O2573" s="23"/>
      <c r="P2573" s="23"/>
      <c r="Q2573" s="23"/>
      <c r="R2573" s="23"/>
      <c r="S2573" s="23"/>
      <c r="T2573" s="23"/>
      <c r="U2573" s="23"/>
      <c r="V2573" s="23"/>
      <c r="W2573" s="23"/>
      <c r="X2573" s="23"/>
      <c r="Y2573" s="23"/>
      <c r="Z2573" s="23"/>
      <c r="AA2573" s="23"/>
    </row>
    <row r="2574" spans="1:27" x14ac:dyDescent="0.45">
      <c r="B2574" s="18" t="s">
        <v>522</v>
      </c>
    </row>
    <row r="2575" spans="1:27" x14ac:dyDescent="0.45">
      <c r="B2575" t="s">
        <v>754</v>
      </c>
      <c r="C2575" t="s">
        <v>524</v>
      </c>
      <c r="D2575" t="s">
        <v>755</v>
      </c>
      <c r="E2575" s="26">
        <v>0.183</v>
      </c>
      <c r="F2575" t="s">
        <v>526</v>
      </c>
      <c r="G2575" t="s">
        <v>527</v>
      </c>
      <c r="H2575" s="27">
        <v>21.72</v>
      </c>
      <c r="I2575" t="s">
        <v>528</v>
      </c>
      <c r="J2575" s="28">
        <f>ROUND(E2575/I2573* H2575,5)</f>
        <v>3.9747599999999998</v>
      </c>
      <c r="K2575" s="29"/>
    </row>
    <row r="2576" spans="1:27" x14ac:dyDescent="0.45">
      <c r="B2576" t="s">
        <v>752</v>
      </c>
      <c r="C2576" t="s">
        <v>524</v>
      </c>
      <c r="D2576" t="s">
        <v>753</v>
      </c>
      <c r="E2576" s="26">
        <v>0.15</v>
      </c>
      <c r="F2576" t="s">
        <v>526</v>
      </c>
      <c r="G2576" t="s">
        <v>527</v>
      </c>
      <c r="H2576" s="27">
        <v>25.32</v>
      </c>
      <c r="I2576" t="s">
        <v>528</v>
      </c>
      <c r="J2576" s="28">
        <f>ROUND(E2576/I2573* H2576,5)</f>
        <v>3.798</v>
      </c>
      <c r="K2576" s="29"/>
    </row>
    <row r="2577" spans="1:27" x14ac:dyDescent="0.45">
      <c r="D2577" s="30" t="s">
        <v>529</v>
      </c>
      <c r="E2577" s="29"/>
      <c r="H2577" s="29"/>
      <c r="K2577" s="27">
        <f>SUM(J2575:J2576)</f>
        <v>7.7727599999999999</v>
      </c>
    </row>
    <row r="2578" spans="1:27" x14ac:dyDescent="0.45">
      <c r="B2578" s="18" t="s">
        <v>534</v>
      </c>
      <c r="E2578" s="29"/>
      <c r="H2578" s="29"/>
      <c r="K2578" s="29"/>
    </row>
    <row r="2579" spans="1:27" x14ac:dyDescent="0.45">
      <c r="B2579" t="s">
        <v>1431</v>
      </c>
      <c r="C2579" t="s">
        <v>28</v>
      </c>
      <c r="D2579" t="s">
        <v>1432</v>
      </c>
      <c r="E2579" s="26">
        <v>1</v>
      </c>
      <c r="G2579" t="s">
        <v>527</v>
      </c>
      <c r="H2579" s="27">
        <v>0.26</v>
      </c>
      <c r="I2579" t="s">
        <v>528</v>
      </c>
      <c r="J2579" s="28">
        <f>ROUND(E2579* H2579,5)</f>
        <v>0.26</v>
      </c>
      <c r="K2579" s="29"/>
    </row>
    <row r="2580" spans="1:27" x14ac:dyDescent="0.45">
      <c r="B2580" t="s">
        <v>1433</v>
      </c>
      <c r="C2580" t="s">
        <v>28</v>
      </c>
      <c r="D2580" t="s">
        <v>1434</v>
      </c>
      <c r="E2580" s="26">
        <v>1</v>
      </c>
      <c r="G2580" t="s">
        <v>527</v>
      </c>
      <c r="H2580" s="27">
        <v>4.62</v>
      </c>
      <c r="I2580" t="s">
        <v>528</v>
      </c>
      <c r="J2580" s="28">
        <f>ROUND(E2580* H2580,5)</f>
        <v>4.62</v>
      </c>
      <c r="K2580" s="29"/>
    </row>
    <row r="2581" spans="1:27" x14ac:dyDescent="0.45">
      <c r="D2581" s="30" t="s">
        <v>542</v>
      </c>
      <c r="E2581" s="29"/>
      <c r="H2581" s="29"/>
      <c r="K2581" s="27">
        <f>SUM(J2579:J2580)</f>
        <v>4.88</v>
      </c>
    </row>
    <row r="2582" spans="1:27" x14ac:dyDescent="0.45">
      <c r="D2582" s="30" t="s">
        <v>543</v>
      </c>
      <c r="E2582" s="29"/>
      <c r="H2582" s="29"/>
      <c r="K2582" s="31">
        <f>SUM(J2574:J2581)</f>
        <v>12.652760000000001</v>
      </c>
    </row>
    <row r="2583" spans="1:27" x14ac:dyDescent="0.45">
      <c r="D2583" s="30" t="s">
        <v>546</v>
      </c>
      <c r="E2583" s="29"/>
      <c r="H2583" s="29"/>
      <c r="K2583" s="31">
        <f>SUM(K2582:K2582)</f>
        <v>12.652760000000001</v>
      </c>
    </row>
    <row r="2585" spans="1:27" ht="45" customHeight="1" x14ac:dyDescent="0.45">
      <c r="A2585" s="22" t="s">
        <v>1435</v>
      </c>
      <c r="B2585" s="22" t="s">
        <v>211</v>
      </c>
      <c r="C2585" s="23" t="s">
        <v>122</v>
      </c>
      <c r="D2585" s="52" t="s">
        <v>212</v>
      </c>
      <c r="E2585" s="53"/>
      <c r="F2585" s="53"/>
      <c r="G2585" s="23"/>
      <c r="H2585" s="24" t="s">
        <v>521</v>
      </c>
      <c r="I2585" s="54">
        <v>1</v>
      </c>
      <c r="J2585" s="55"/>
      <c r="K2585" s="25">
        <f>ROUND(K2594,2)</f>
        <v>60.29</v>
      </c>
      <c r="L2585" s="23"/>
      <c r="M2585" s="23"/>
      <c r="N2585" s="23"/>
      <c r="O2585" s="23"/>
      <c r="P2585" s="23"/>
      <c r="Q2585" s="23"/>
      <c r="R2585" s="23"/>
      <c r="S2585" s="23"/>
      <c r="T2585" s="23"/>
      <c r="U2585" s="23"/>
      <c r="V2585" s="23"/>
      <c r="W2585" s="23"/>
      <c r="X2585" s="23"/>
      <c r="Y2585" s="23"/>
      <c r="Z2585" s="23"/>
      <c r="AA2585" s="23"/>
    </row>
    <row r="2586" spans="1:27" x14ac:dyDescent="0.45">
      <c r="B2586" s="18" t="s">
        <v>522</v>
      </c>
    </row>
    <row r="2587" spans="1:27" x14ac:dyDescent="0.45">
      <c r="B2587" t="s">
        <v>752</v>
      </c>
      <c r="C2587" t="s">
        <v>524</v>
      </c>
      <c r="D2587" t="s">
        <v>753</v>
      </c>
      <c r="E2587" s="26">
        <v>0.15</v>
      </c>
      <c r="F2587" t="s">
        <v>526</v>
      </c>
      <c r="G2587" t="s">
        <v>527</v>
      </c>
      <c r="H2587" s="27">
        <v>25.32</v>
      </c>
      <c r="I2587" t="s">
        <v>528</v>
      </c>
      <c r="J2587" s="28">
        <f>ROUND(E2587/I2585* H2587,5)</f>
        <v>3.798</v>
      </c>
      <c r="K2587" s="29"/>
    </row>
    <row r="2588" spans="1:27" x14ac:dyDescent="0.45">
      <c r="B2588" t="s">
        <v>754</v>
      </c>
      <c r="C2588" t="s">
        <v>524</v>
      </c>
      <c r="D2588" t="s">
        <v>755</v>
      </c>
      <c r="E2588" s="26">
        <v>0.15</v>
      </c>
      <c r="F2588" t="s">
        <v>526</v>
      </c>
      <c r="G2588" t="s">
        <v>527</v>
      </c>
      <c r="H2588" s="27">
        <v>21.72</v>
      </c>
      <c r="I2588" t="s">
        <v>528</v>
      </c>
      <c r="J2588" s="28">
        <f>ROUND(E2588/I2585* H2588,5)</f>
        <v>3.258</v>
      </c>
      <c r="K2588" s="29"/>
    </row>
    <row r="2589" spans="1:27" x14ac:dyDescent="0.45">
      <c r="D2589" s="30" t="s">
        <v>529</v>
      </c>
      <c r="E2589" s="29"/>
      <c r="H2589" s="29"/>
      <c r="K2589" s="27">
        <f>SUM(J2587:J2588)</f>
        <v>7.056</v>
      </c>
    </row>
    <row r="2590" spans="1:27" x14ac:dyDescent="0.45">
      <c r="B2590" s="18" t="s">
        <v>534</v>
      </c>
      <c r="E2590" s="29"/>
      <c r="H2590" s="29"/>
      <c r="K2590" s="29"/>
    </row>
    <row r="2591" spans="1:27" x14ac:dyDescent="0.45">
      <c r="B2591" t="s">
        <v>1436</v>
      </c>
      <c r="C2591" t="s">
        <v>28</v>
      </c>
      <c r="D2591" t="s">
        <v>1437</v>
      </c>
      <c r="E2591" s="26">
        <v>1</v>
      </c>
      <c r="G2591" t="s">
        <v>527</v>
      </c>
      <c r="H2591" s="27">
        <v>53.23</v>
      </c>
      <c r="I2591" t="s">
        <v>528</v>
      </c>
      <c r="J2591" s="28">
        <f>ROUND(E2591* H2591,5)</f>
        <v>53.23</v>
      </c>
      <c r="K2591" s="29"/>
    </row>
    <row r="2592" spans="1:27" x14ac:dyDescent="0.45">
      <c r="D2592" s="30" t="s">
        <v>542</v>
      </c>
      <c r="E2592" s="29"/>
      <c r="H2592" s="29"/>
      <c r="K2592" s="27">
        <f>SUM(J2591:J2591)</f>
        <v>53.23</v>
      </c>
    </row>
    <row r="2593" spans="1:27" x14ac:dyDescent="0.45">
      <c r="D2593" s="30" t="s">
        <v>543</v>
      </c>
      <c r="E2593" s="29"/>
      <c r="H2593" s="29"/>
      <c r="K2593" s="31">
        <f>SUM(J2586:J2592)</f>
        <v>60.285999999999994</v>
      </c>
    </row>
    <row r="2594" spans="1:27" x14ac:dyDescent="0.45">
      <c r="D2594" s="30" t="s">
        <v>546</v>
      </c>
      <c r="E2594" s="29"/>
      <c r="H2594" s="29"/>
      <c r="K2594" s="31">
        <f>SUM(K2593:K2593)</f>
        <v>60.285999999999994</v>
      </c>
    </row>
    <row r="2596" spans="1:27" ht="45" customHeight="1" x14ac:dyDescent="0.45">
      <c r="A2596" s="22" t="s">
        <v>1438</v>
      </c>
      <c r="B2596" s="22" t="s">
        <v>213</v>
      </c>
      <c r="C2596" s="23" t="s">
        <v>113</v>
      </c>
      <c r="D2596" s="52" t="s">
        <v>214</v>
      </c>
      <c r="E2596" s="53"/>
      <c r="F2596" s="53"/>
      <c r="G2596" s="23"/>
      <c r="H2596" s="24" t="s">
        <v>521</v>
      </c>
      <c r="I2596" s="54">
        <v>1</v>
      </c>
      <c r="J2596" s="55"/>
      <c r="K2596" s="25">
        <f>ROUND(K2610,2)</f>
        <v>16.02</v>
      </c>
      <c r="L2596" s="23"/>
      <c r="M2596" s="23"/>
      <c r="N2596" s="23"/>
      <c r="O2596" s="23"/>
      <c r="P2596" s="23"/>
      <c r="Q2596" s="23"/>
      <c r="R2596" s="23"/>
      <c r="S2596" s="23"/>
      <c r="T2596" s="23"/>
      <c r="U2596" s="23"/>
      <c r="V2596" s="23"/>
      <c r="W2596" s="23"/>
      <c r="X2596" s="23"/>
      <c r="Y2596" s="23"/>
      <c r="Z2596" s="23"/>
      <c r="AA2596" s="23"/>
    </row>
    <row r="2597" spans="1:27" x14ac:dyDescent="0.45">
      <c r="B2597" s="18" t="s">
        <v>522</v>
      </c>
    </row>
    <row r="2598" spans="1:27" x14ac:dyDescent="0.45">
      <c r="B2598" t="s">
        <v>752</v>
      </c>
      <c r="C2598" t="s">
        <v>524</v>
      </c>
      <c r="D2598" t="s">
        <v>753</v>
      </c>
      <c r="E2598" s="26">
        <v>0.125</v>
      </c>
      <c r="F2598" t="s">
        <v>526</v>
      </c>
      <c r="G2598" t="s">
        <v>527</v>
      </c>
      <c r="H2598" s="27">
        <v>25.32</v>
      </c>
      <c r="I2598" t="s">
        <v>528</v>
      </c>
      <c r="J2598" s="28">
        <f>ROUND(E2598/I2596* H2598,5)</f>
        <v>3.165</v>
      </c>
      <c r="K2598" s="29"/>
    </row>
    <row r="2599" spans="1:27" x14ac:dyDescent="0.45">
      <c r="B2599" t="s">
        <v>754</v>
      </c>
      <c r="C2599" t="s">
        <v>524</v>
      </c>
      <c r="D2599" t="s">
        <v>755</v>
      </c>
      <c r="E2599" s="26">
        <v>0.05</v>
      </c>
      <c r="F2599" t="s">
        <v>526</v>
      </c>
      <c r="G2599" t="s">
        <v>527</v>
      </c>
      <c r="H2599" s="27">
        <v>21.72</v>
      </c>
      <c r="I2599" t="s">
        <v>528</v>
      </c>
      <c r="J2599" s="28">
        <f>ROUND(E2599/I2596* H2599,5)</f>
        <v>1.0860000000000001</v>
      </c>
      <c r="K2599" s="29"/>
    </row>
    <row r="2600" spans="1:27" x14ac:dyDescent="0.45">
      <c r="D2600" s="30" t="s">
        <v>529</v>
      </c>
      <c r="E2600" s="29"/>
      <c r="H2600" s="29"/>
      <c r="K2600" s="27">
        <f>SUM(J2598:J2599)</f>
        <v>4.2510000000000003</v>
      </c>
    </row>
    <row r="2601" spans="1:27" x14ac:dyDescent="0.45">
      <c r="B2601" s="18" t="s">
        <v>534</v>
      </c>
      <c r="E2601" s="29"/>
      <c r="H2601" s="29"/>
      <c r="K2601" s="29"/>
    </row>
    <row r="2602" spans="1:27" x14ac:dyDescent="0.45">
      <c r="B2602" t="s">
        <v>1439</v>
      </c>
      <c r="C2602" t="s">
        <v>113</v>
      </c>
      <c r="D2602" t="s">
        <v>1440</v>
      </c>
      <c r="E2602" s="26">
        <v>1</v>
      </c>
      <c r="G2602" t="s">
        <v>527</v>
      </c>
      <c r="H2602" s="27">
        <v>4.55</v>
      </c>
      <c r="I2602" t="s">
        <v>528</v>
      </c>
      <c r="J2602" s="28">
        <f>ROUND(E2602* H2602,5)</f>
        <v>4.55</v>
      </c>
      <c r="K2602" s="29"/>
    </row>
    <row r="2603" spans="1:27" x14ac:dyDescent="0.45">
      <c r="B2603" t="s">
        <v>1441</v>
      </c>
      <c r="C2603" t="s">
        <v>28</v>
      </c>
      <c r="D2603" t="s">
        <v>1442</v>
      </c>
      <c r="E2603" s="26">
        <v>1</v>
      </c>
      <c r="G2603" t="s">
        <v>527</v>
      </c>
      <c r="H2603" s="27">
        <v>5.12</v>
      </c>
      <c r="I2603" t="s">
        <v>528</v>
      </c>
      <c r="J2603" s="28">
        <f>ROUND(E2603* H2603,5)</f>
        <v>5.12</v>
      </c>
      <c r="K2603" s="29"/>
    </row>
    <row r="2604" spans="1:27" x14ac:dyDescent="0.45">
      <c r="B2604" t="s">
        <v>1443</v>
      </c>
      <c r="C2604" t="s">
        <v>113</v>
      </c>
      <c r="D2604" t="s">
        <v>1444</v>
      </c>
      <c r="E2604" s="26">
        <v>1</v>
      </c>
      <c r="G2604" t="s">
        <v>527</v>
      </c>
      <c r="H2604" s="27">
        <v>2.1</v>
      </c>
      <c r="I2604" t="s">
        <v>528</v>
      </c>
      <c r="J2604" s="28">
        <f>ROUND(E2604* H2604,5)</f>
        <v>2.1</v>
      </c>
      <c r="K2604" s="29"/>
    </row>
    <row r="2605" spans="1:27" x14ac:dyDescent="0.45">
      <c r="D2605" s="30" t="s">
        <v>542</v>
      </c>
      <c r="E2605" s="29"/>
      <c r="H2605" s="29"/>
      <c r="K2605" s="27">
        <f>SUM(J2602:J2604)</f>
        <v>11.77</v>
      </c>
    </row>
    <row r="2606" spans="1:27" x14ac:dyDescent="0.45">
      <c r="B2606" s="18" t="s">
        <v>1445</v>
      </c>
      <c r="E2606" s="29"/>
      <c r="H2606" s="29"/>
      <c r="K2606" s="29"/>
    </row>
    <row r="2607" spans="1:27" x14ac:dyDescent="0.45">
      <c r="B2607" t="s">
        <v>1446</v>
      </c>
      <c r="C2607" t="s">
        <v>545</v>
      </c>
      <c r="D2607" t="s">
        <v>1447</v>
      </c>
      <c r="E2607" s="26">
        <v>1.4999999999999999E-2</v>
      </c>
      <c r="G2607" t="s">
        <v>545</v>
      </c>
      <c r="H2607" s="27">
        <v>4.2666666666666702</v>
      </c>
      <c r="I2607" t="s">
        <v>528</v>
      </c>
      <c r="J2607" s="28">
        <f>ROUND(E2607* H2607/100,5)</f>
        <v>6.4000000000000005E-4</v>
      </c>
      <c r="K2607" s="29"/>
    </row>
    <row r="2608" spans="1:27" x14ac:dyDescent="0.45">
      <c r="D2608" s="30" t="s">
        <v>1448</v>
      </c>
      <c r="E2608" s="29"/>
      <c r="H2608" s="29"/>
      <c r="K2608" s="27">
        <f>SUM(J2607:J2607)</f>
        <v>6.4000000000000005E-4</v>
      </c>
    </row>
    <row r="2609" spans="1:27" x14ac:dyDescent="0.45">
      <c r="D2609" s="30" t="s">
        <v>543</v>
      </c>
      <c r="E2609" s="29"/>
      <c r="H2609" s="29"/>
      <c r="K2609" s="31">
        <f>SUM(J2597:J2608)</f>
        <v>16.021640000000001</v>
      </c>
    </row>
    <row r="2610" spans="1:27" x14ac:dyDescent="0.45">
      <c r="D2610" s="30" t="s">
        <v>546</v>
      </c>
      <c r="E2610" s="29"/>
      <c r="H2610" s="29"/>
      <c r="K2610" s="31">
        <f>SUM(K2609:K2609)</f>
        <v>16.021640000000001</v>
      </c>
    </row>
    <row r="2612" spans="1:27" ht="45" customHeight="1" x14ac:dyDescent="0.45">
      <c r="A2612" s="22" t="s">
        <v>1449</v>
      </c>
      <c r="B2612" s="22" t="s">
        <v>215</v>
      </c>
      <c r="C2612" s="23" t="s">
        <v>113</v>
      </c>
      <c r="D2612" s="52" t="s">
        <v>214</v>
      </c>
      <c r="E2612" s="53"/>
      <c r="F2612" s="53"/>
      <c r="G2612" s="23"/>
      <c r="H2612" s="24" t="s">
        <v>521</v>
      </c>
      <c r="I2612" s="54">
        <v>1</v>
      </c>
      <c r="J2612" s="55"/>
      <c r="K2612" s="25">
        <f>ROUND(K2623,2)</f>
        <v>16.02</v>
      </c>
      <c r="L2612" s="23"/>
      <c r="M2612" s="23"/>
      <c r="N2612" s="23"/>
      <c r="O2612" s="23"/>
      <c r="P2612" s="23"/>
      <c r="Q2612" s="23"/>
      <c r="R2612" s="23"/>
      <c r="S2612" s="23"/>
      <c r="T2612" s="23"/>
      <c r="U2612" s="23"/>
      <c r="V2612" s="23"/>
      <c r="W2612" s="23"/>
      <c r="X2612" s="23"/>
      <c r="Y2612" s="23"/>
      <c r="Z2612" s="23"/>
      <c r="AA2612" s="23"/>
    </row>
    <row r="2613" spans="1:27" x14ac:dyDescent="0.45">
      <c r="B2613" s="18" t="s">
        <v>522</v>
      </c>
    </row>
    <row r="2614" spans="1:27" x14ac:dyDescent="0.45">
      <c r="B2614" t="s">
        <v>752</v>
      </c>
      <c r="C2614" t="s">
        <v>524</v>
      </c>
      <c r="D2614" t="s">
        <v>753</v>
      </c>
      <c r="E2614" s="26">
        <v>0.125</v>
      </c>
      <c r="F2614" t="s">
        <v>526</v>
      </c>
      <c r="G2614" t="s">
        <v>527</v>
      </c>
      <c r="H2614" s="27">
        <v>25.32</v>
      </c>
      <c r="I2614" t="s">
        <v>528</v>
      </c>
      <c r="J2614" s="28">
        <f>ROUND(E2614/I2612* H2614,5)</f>
        <v>3.165</v>
      </c>
      <c r="K2614" s="29"/>
    </row>
    <row r="2615" spans="1:27" x14ac:dyDescent="0.45">
      <c r="B2615" t="s">
        <v>754</v>
      </c>
      <c r="C2615" t="s">
        <v>524</v>
      </c>
      <c r="D2615" t="s">
        <v>755</v>
      </c>
      <c r="E2615" s="26">
        <v>0.05</v>
      </c>
      <c r="F2615" t="s">
        <v>526</v>
      </c>
      <c r="G2615" t="s">
        <v>527</v>
      </c>
      <c r="H2615" s="27">
        <v>21.72</v>
      </c>
      <c r="I2615" t="s">
        <v>528</v>
      </c>
      <c r="J2615" s="28">
        <f>ROUND(E2615/I2612* H2615,5)</f>
        <v>1.0860000000000001</v>
      </c>
      <c r="K2615" s="29"/>
    </row>
    <row r="2616" spans="1:27" x14ac:dyDescent="0.45">
      <c r="D2616" s="30" t="s">
        <v>529</v>
      </c>
      <c r="E2616" s="29"/>
      <c r="H2616" s="29"/>
      <c r="K2616" s="27">
        <f>SUM(J2614:J2615)</f>
        <v>4.2510000000000003</v>
      </c>
    </row>
    <row r="2617" spans="1:27" x14ac:dyDescent="0.45">
      <c r="B2617" s="18" t="s">
        <v>534</v>
      </c>
      <c r="E2617" s="29"/>
      <c r="H2617" s="29"/>
      <c r="K2617" s="29"/>
    </row>
    <row r="2618" spans="1:27" x14ac:dyDescent="0.45">
      <c r="B2618" t="s">
        <v>1441</v>
      </c>
      <c r="C2618" t="s">
        <v>28</v>
      </c>
      <c r="D2618" t="s">
        <v>1442</v>
      </c>
      <c r="E2618" s="26">
        <v>1</v>
      </c>
      <c r="G2618" t="s">
        <v>527</v>
      </c>
      <c r="H2618" s="27">
        <v>5.12</v>
      </c>
      <c r="I2618" t="s">
        <v>528</v>
      </c>
      <c r="J2618" s="28">
        <f>ROUND(E2618* H2618,5)</f>
        <v>5.12</v>
      </c>
      <c r="K2618" s="29"/>
    </row>
    <row r="2619" spans="1:27" x14ac:dyDescent="0.45">
      <c r="B2619" t="s">
        <v>1443</v>
      </c>
      <c r="C2619" t="s">
        <v>113</v>
      </c>
      <c r="D2619" t="s">
        <v>1444</v>
      </c>
      <c r="E2619" s="26">
        <v>1</v>
      </c>
      <c r="G2619" t="s">
        <v>527</v>
      </c>
      <c r="H2619" s="27">
        <v>2.1</v>
      </c>
      <c r="I2619" t="s">
        <v>528</v>
      </c>
      <c r="J2619" s="28">
        <f>ROUND(E2619* H2619,5)</f>
        <v>2.1</v>
      </c>
      <c r="K2619" s="29"/>
    </row>
    <row r="2620" spans="1:27" x14ac:dyDescent="0.45">
      <c r="B2620" t="s">
        <v>1439</v>
      </c>
      <c r="C2620" t="s">
        <v>113</v>
      </c>
      <c r="D2620" t="s">
        <v>1440</v>
      </c>
      <c r="E2620" s="26">
        <v>1</v>
      </c>
      <c r="G2620" t="s">
        <v>527</v>
      </c>
      <c r="H2620" s="27">
        <v>4.55</v>
      </c>
      <c r="I2620" t="s">
        <v>528</v>
      </c>
      <c r="J2620" s="28">
        <f>ROUND(E2620* H2620,5)</f>
        <v>4.55</v>
      </c>
      <c r="K2620" s="29"/>
    </row>
    <row r="2621" spans="1:27" x14ac:dyDescent="0.45">
      <c r="D2621" s="30" t="s">
        <v>542</v>
      </c>
      <c r="E2621" s="29"/>
      <c r="H2621" s="29"/>
      <c r="K2621" s="27">
        <f>SUM(J2618:J2620)</f>
        <v>11.77</v>
      </c>
    </row>
    <row r="2622" spans="1:27" x14ac:dyDescent="0.45">
      <c r="D2622" s="30" t="s">
        <v>543</v>
      </c>
      <c r="E2622" s="29"/>
      <c r="H2622" s="29"/>
      <c r="K2622" s="31">
        <f>SUM(J2613:J2621)</f>
        <v>16.021000000000001</v>
      </c>
    </row>
    <row r="2623" spans="1:27" x14ac:dyDescent="0.45">
      <c r="D2623" s="30" t="s">
        <v>546</v>
      </c>
      <c r="E2623" s="29"/>
      <c r="H2623" s="29"/>
      <c r="K2623" s="31">
        <f>SUM(K2622:K2622)</f>
        <v>16.021000000000001</v>
      </c>
    </row>
    <row r="2625" spans="1:27" ht="45" customHeight="1" x14ac:dyDescent="0.45">
      <c r="A2625" s="22" t="s">
        <v>1450</v>
      </c>
      <c r="B2625" s="22" t="s">
        <v>217</v>
      </c>
      <c r="C2625" s="23" t="s">
        <v>113</v>
      </c>
      <c r="D2625" s="52" t="s">
        <v>218</v>
      </c>
      <c r="E2625" s="53"/>
      <c r="F2625" s="53"/>
      <c r="G2625" s="23"/>
      <c r="H2625" s="24" t="s">
        <v>521</v>
      </c>
      <c r="I2625" s="54">
        <v>1</v>
      </c>
      <c r="J2625" s="55"/>
      <c r="K2625" s="25">
        <f>ROUND(K2635,2)</f>
        <v>4.7699999999999996</v>
      </c>
      <c r="L2625" s="23"/>
      <c r="M2625" s="23"/>
      <c r="N2625" s="23"/>
      <c r="O2625" s="23"/>
      <c r="P2625" s="23"/>
      <c r="Q2625" s="23"/>
      <c r="R2625" s="23"/>
      <c r="S2625" s="23"/>
      <c r="T2625" s="23"/>
      <c r="U2625" s="23"/>
      <c r="V2625" s="23"/>
      <c r="W2625" s="23"/>
      <c r="X2625" s="23"/>
      <c r="Y2625" s="23"/>
      <c r="Z2625" s="23"/>
      <c r="AA2625" s="23"/>
    </row>
    <row r="2626" spans="1:27" x14ac:dyDescent="0.45">
      <c r="B2626" s="18" t="s">
        <v>522</v>
      </c>
    </row>
    <row r="2627" spans="1:27" x14ac:dyDescent="0.45">
      <c r="B2627" t="s">
        <v>752</v>
      </c>
      <c r="C2627" t="s">
        <v>524</v>
      </c>
      <c r="D2627" t="s">
        <v>753</v>
      </c>
      <c r="E2627" s="26">
        <v>0.1</v>
      </c>
      <c r="F2627" t="s">
        <v>526</v>
      </c>
      <c r="G2627" t="s">
        <v>527</v>
      </c>
      <c r="H2627" s="27">
        <v>25.32</v>
      </c>
      <c r="I2627" t="s">
        <v>528</v>
      </c>
      <c r="J2627" s="28">
        <f>ROUND(E2627/I2625* H2627,5)</f>
        <v>2.532</v>
      </c>
      <c r="K2627" s="29"/>
    </row>
    <row r="2628" spans="1:27" x14ac:dyDescent="0.45">
      <c r="B2628" t="s">
        <v>754</v>
      </c>
      <c r="C2628" t="s">
        <v>524</v>
      </c>
      <c r="D2628" t="s">
        <v>755</v>
      </c>
      <c r="E2628" s="26">
        <v>0.05</v>
      </c>
      <c r="F2628" t="s">
        <v>526</v>
      </c>
      <c r="G2628" t="s">
        <v>527</v>
      </c>
      <c r="H2628" s="27">
        <v>21.72</v>
      </c>
      <c r="I2628" t="s">
        <v>528</v>
      </c>
      <c r="J2628" s="28">
        <f>ROUND(E2628/I2625* H2628,5)</f>
        <v>1.0860000000000001</v>
      </c>
      <c r="K2628" s="29"/>
    </row>
    <row r="2629" spans="1:27" x14ac:dyDescent="0.45">
      <c r="D2629" s="30" t="s">
        <v>529</v>
      </c>
      <c r="E2629" s="29"/>
      <c r="H2629" s="29"/>
      <c r="K2629" s="27">
        <f>SUM(J2627:J2628)</f>
        <v>3.6180000000000003</v>
      </c>
    </row>
    <row r="2630" spans="1:27" x14ac:dyDescent="0.45">
      <c r="B2630" s="18" t="s">
        <v>534</v>
      </c>
      <c r="E2630" s="29"/>
      <c r="H2630" s="29"/>
      <c r="K2630" s="29"/>
    </row>
    <row r="2631" spans="1:27" x14ac:dyDescent="0.45">
      <c r="B2631" t="s">
        <v>1451</v>
      </c>
      <c r="C2631" t="s">
        <v>113</v>
      </c>
      <c r="D2631" t="s">
        <v>1452</v>
      </c>
      <c r="E2631" s="26">
        <v>1.02</v>
      </c>
      <c r="G2631" t="s">
        <v>527</v>
      </c>
      <c r="H2631" s="27">
        <v>0.9</v>
      </c>
      <c r="I2631" t="s">
        <v>528</v>
      </c>
      <c r="J2631" s="28">
        <f>ROUND(E2631* H2631,5)</f>
        <v>0.91800000000000004</v>
      </c>
      <c r="K2631" s="29"/>
    </row>
    <row r="2632" spans="1:27" x14ac:dyDescent="0.45">
      <c r="B2632" t="s">
        <v>1453</v>
      </c>
      <c r="C2632" t="s">
        <v>28</v>
      </c>
      <c r="D2632" t="s">
        <v>1454</v>
      </c>
      <c r="E2632" s="26">
        <v>1</v>
      </c>
      <c r="G2632" t="s">
        <v>527</v>
      </c>
      <c r="H2632" s="27">
        <v>0.23</v>
      </c>
      <c r="I2632" t="s">
        <v>528</v>
      </c>
      <c r="J2632" s="28">
        <f>ROUND(E2632* H2632,5)</f>
        <v>0.23</v>
      </c>
      <c r="K2632" s="29"/>
    </row>
    <row r="2633" spans="1:27" x14ac:dyDescent="0.45">
      <c r="D2633" s="30" t="s">
        <v>542</v>
      </c>
      <c r="E2633" s="29"/>
      <c r="H2633" s="29"/>
      <c r="K2633" s="27">
        <f>SUM(J2631:J2632)</f>
        <v>1.1480000000000001</v>
      </c>
    </row>
    <row r="2634" spans="1:27" x14ac:dyDescent="0.45">
      <c r="D2634" s="30" t="s">
        <v>543</v>
      </c>
      <c r="E2634" s="29"/>
      <c r="H2634" s="29"/>
      <c r="K2634" s="31">
        <f>SUM(J2626:J2633)</f>
        <v>4.7660000000000009</v>
      </c>
    </row>
    <row r="2635" spans="1:27" x14ac:dyDescent="0.45">
      <c r="D2635" s="30" t="s">
        <v>546</v>
      </c>
      <c r="E2635" s="29"/>
      <c r="H2635" s="29"/>
      <c r="K2635" s="31">
        <f>SUM(K2634:K2634)</f>
        <v>4.7660000000000009</v>
      </c>
    </row>
    <row r="2637" spans="1:27" ht="45" customHeight="1" x14ac:dyDescent="0.45">
      <c r="A2637" s="22" t="s">
        <v>1455</v>
      </c>
      <c r="B2637" s="22" t="s">
        <v>219</v>
      </c>
      <c r="C2637" s="23" t="s">
        <v>113</v>
      </c>
      <c r="D2637" s="52" t="s">
        <v>220</v>
      </c>
      <c r="E2637" s="53"/>
      <c r="F2637" s="53"/>
      <c r="G2637" s="23"/>
      <c r="H2637" s="24" t="s">
        <v>521</v>
      </c>
      <c r="I2637" s="54">
        <v>1</v>
      </c>
      <c r="J2637" s="55"/>
      <c r="K2637" s="25">
        <f>ROUND(K2646,2)</f>
        <v>6.38</v>
      </c>
      <c r="L2637" s="23"/>
      <c r="M2637" s="23"/>
      <c r="N2637" s="23"/>
      <c r="O2637" s="23"/>
      <c r="P2637" s="23"/>
      <c r="Q2637" s="23"/>
      <c r="R2637" s="23"/>
      <c r="S2637" s="23"/>
      <c r="T2637" s="23"/>
      <c r="U2637" s="23"/>
      <c r="V2637" s="23"/>
      <c r="W2637" s="23"/>
      <c r="X2637" s="23"/>
      <c r="Y2637" s="23"/>
      <c r="Z2637" s="23"/>
      <c r="AA2637" s="23"/>
    </row>
    <row r="2638" spans="1:27" x14ac:dyDescent="0.45">
      <c r="B2638" s="18" t="s">
        <v>522</v>
      </c>
    </row>
    <row r="2639" spans="1:27" x14ac:dyDescent="0.45">
      <c r="B2639" t="s">
        <v>754</v>
      </c>
      <c r="C2639" t="s">
        <v>524</v>
      </c>
      <c r="D2639" t="s">
        <v>755</v>
      </c>
      <c r="E2639" s="26">
        <v>6.5000000000000002E-2</v>
      </c>
      <c r="F2639" t="s">
        <v>526</v>
      </c>
      <c r="G2639" t="s">
        <v>527</v>
      </c>
      <c r="H2639" s="27">
        <v>21.72</v>
      </c>
      <c r="I2639" t="s">
        <v>528</v>
      </c>
      <c r="J2639" s="28">
        <f>ROUND(E2639/I2637* H2639,5)</f>
        <v>1.4117999999999999</v>
      </c>
      <c r="K2639" s="29"/>
    </row>
    <row r="2640" spans="1:27" x14ac:dyDescent="0.45">
      <c r="B2640" t="s">
        <v>752</v>
      </c>
      <c r="C2640" t="s">
        <v>524</v>
      </c>
      <c r="D2640" t="s">
        <v>753</v>
      </c>
      <c r="E2640" s="26">
        <v>6.5000000000000002E-2</v>
      </c>
      <c r="F2640" t="s">
        <v>526</v>
      </c>
      <c r="G2640" t="s">
        <v>527</v>
      </c>
      <c r="H2640" s="27">
        <v>25.32</v>
      </c>
      <c r="I2640" t="s">
        <v>528</v>
      </c>
      <c r="J2640" s="28">
        <f>ROUND(E2640/I2637* H2640,5)</f>
        <v>1.6457999999999999</v>
      </c>
      <c r="K2640" s="29"/>
    </row>
    <row r="2641" spans="1:27" x14ac:dyDescent="0.45">
      <c r="D2641" s="30" t="s">
        <v>529</v>
      </c>
      <c r="E2641" s="29"/>
      <c r="H2641" s="29"/>
      <c r="K2641" s="27">
        <f>SUM(J2639:J2640)</f>
        <v>3.0575999999999999</v>
      </c>
    </row>
    <row r="2642" spans="1:27" x14ac:dyDescent="0.45">
      <c r="B2642" s="18" t="s">
        <v>534</v>
      </c>
      <c r="E2642" s="29"/>
      <c r="H2642" s="29"/>
      <c r="K2642" s="29"/>
    </row>
    <row r="2643" spans="1:27" x14ac:dyDescent="0.45">
      <c r="B2643" t="s">
        <v>1456</v>
      </c>
      <c r="C2643" t="s">
        <v>113</v>
      </c>
      <c r="D2643" t="s">
        <v>1457</v>
      </c>
      <c r="E2643" s="26">
        <v>1.02</v>
      </c>
      <c r="G2643" t="s">
        <v>527</v>
      </c>
      <c r="H2643" s="27">
        <v>3.26</v>
      </c>
      <c r="I2643" t="s">
        <v>528</v>
      </c>
      <c r="J2643" s="28">
        <f>ROUND(E2643* H2643,5)</f>
        <v>3.3252000000000002</v>
      </c>
      <c r="K2643" s="29"/>
    </row>
    <row r="2644" spans="1:27" x14ac:dyDescent="0.45">
      <c r="D2644" s="30" t="s">
        <v>542</v>
      </c>
      <c r="E2644" s="29"/>
      <c r="H2644" s="29"/>
      <c r="K2644" s="27">
        <f>SUM(J2643:J2643)</f>
        <v>3.3252000000000002</v>
      </c>
    </row>
    <row r="2645" spans="1:27" x14ac:dyDescent="0.45">
      <c r="D2645" s="30" t="s">
        <v>543</v>
      </c>
      <c r="E2645" s="29"/>
      <c r="H2645" s="29"/>
      <c r="K2645" s="31">
        <f>SUM(J2638:J2644)</f>
        <v>6.3827999999999996</v>
      </c>
    </row>
    <row r="2646" spans="1:27" x14ac:dyDescent="0.45">
      <c r="D2646" s="30" t="s">
        <v>546</v>
      </c>
      <c r="E2646" s="29"/>
      <c r="H2646" s="29"/>
      <c r="K2646" s="31">
        <f>SUM(K2645:K2645)</f>
        <v>6.3827999999999996</v>
      </c>
    </row>
    <row r="2648" spans="1:27" ht="45" customHeight="1" x14ac:dyDescent="0.45">
      <c r="A2648" s="22" t="s">
        <v>1458</v>
      </c>
      <c r="B2648" s="22" t="s">
        <v>222</v>
      </c>
      <c r="C2648" s="23" t="s">
        <v>113</v>
      </c>
      <c r="D2648" s="52" t="s">
        <v>223</v>
      </c>
      <c r="E2648" s="53"/>
      <c r="F2648" s="53"/>
      <c r="G2648" s="23"/>
      <c r="H2648" s="24" t="s">
        <v>521</v>
      </c>
      <c r="I2648" s="54">
        <v>1</v>
      </c>
      <c r="J2648" s="55"/>
      <c r="K2648" s="25">
        <f>ROUND(K2657,2)</f>
        <v>5.39</v>
      </c>
      <c r="L2648" s="23"/>
      <c r="M2648" s="23"/>
      <c r="N2648" s="23"/>
      <c r="O2648" s="23"/>
      <c r="P2648" s="23"/>
      <c r="Q2648" s="23"/>
      <c r="R2648" s="23"/>
      <c r="S2648" s="23"/>
      <c r="T2648" s="23"/>
      <c r="U2648" s="23"/>
      <c r="V2648" s="23"/>
      <c r="W2648" s="23"/>
      <c r="X2648" s="23"/>
      <c r="Y2648" s="23"/>
      <c r="Z2648" s="23"/>
      <c r="AA2648" s="23"/>
    </row>
    <row r="2649" spans="1:27" x14ac:dyDescent="0.45">
      <c r="B2649" s="18" t="s">
        <v>522</v>
      </c>
    </row>
    <row r="2650" spans="1:27" x14ac:dyDescent="0.45">
      <c r="B2650" t="s">
        <v>673</v>
      </c>
      <c r="C2650" t="s">
        <v>524</v>
      </c>
      <c r="D2650" t="s">
        <v>674</v>
      </c>
      <c r="E2650" s="26">
        <v>0.05</v>
      </c>
      <c r="F2650" t="s">
        <v>526</v>
      </c>
      <c r="G2650" t="s">
        <v>527</v>
      </c>
      <c r="H2650" s="27">
        <v>25.3</v>
      </c>
      <c r="I2650" t="s">
        <v>528</v>
      </c>
      <c r="J2650" s="28">
        <f>ROUND(E2650/I2648* H2650,5)</f>
        <v>1.2649999999999999</v>
      </c>
      <c r="K2650" s="29"/>
    </row>
    <row r="2651" spans="1:27" x14ac:dyDescent="0.45">
      <c r="B2651" t="s">
        <v>675</v>
      </c>
      <c r="C2651" t="s">
        <v>524</v>
      </c>
      <c r="D2651" t="s">
        <v>676</v>
      </c>
      <c r="E2651" s="26">
        <v>0.05</v>
      </c>
      <c r="F2651" t="s">
        <v>526</v>
      </c>
      <c r="G2651" t="s">
        <v>527</v>
      </c>
      <c r="H2651" s="27">
        <v>21.75</v>
      </c>
      <c r="I2651" t="s">
        <v>528</v>
      </c>
      <c r="J2651" s="28">
        <f>ROUND(E2651/I2648* H2651,5)</f>
        <v>1.0874999999999999</v>
      </c>
      <c r="K2651" s="29"/>
    </row>
    <row r="2652" spans="1:27" x14ac:dyDescent="0.45">
      <c r="D2652" s="30" t="s">
        <v>529</v>
      </c>
      <c r="E2652" s="29"/>
      <c r="H2652" s="29"/>
      <c r="K2652" s="27">
        <f>SUM(J2650:J2651)</f>
        <v>2.3525</v>
      </c>
    </row>
    <row r="2653" spans="1:27" x14ac:dyDescent="0.45">
      <c r="B2653" s="18" t="s">
        <v>534</v>
      </c>
      <c r="E2653" s="29"/>
      <c r="H2653" s="29"/>
      <c r="K2653" s="29"/>
    </row>
    <row r="2654" spans="1:27" x14ac:dyDescent="0.45">
      <c r="B2654" t="s">
        <v>1459</v>
      </c>
      <c r="C2654" t="s">
        <v>113</v>
      </c>
      <c r="D2654" t="s">
        <v>1460</v>
      </c>
      <c r="E2654" s="26">
        <v>1</v>
      </c>
      <c r="G2654" t="s">
        <v>527</v>
      </c>
      <c r="H2654" s="27">
        <v>3.04</v>
      </c>
      <c r="I2654" t="s">
        <v>528</v>
      </c>
      <c r="J2654" s="28">
        <f>ROUND(E2654* H2654,5)</f>
        <v>3.04</v>
      </c>
      <c r="K2654" s="29"/>
    </row>
    <row r="2655" spans="1:27" x14ac:dyDescent="0.45">
      <c r="D2655" s="30" t="s">
        <v>542</v>
      </c>
      <c r="E2655" s="29"/>
      <c r="H2655" s="29"/>
      <c r="K2655" s="27">
        <f>SUM(J2654:J2654)</f>
        <v>3.04</v>
      </c>
    </row>
    <row r="2656" spans="1:27" x14ac:dyDescent="0.45">
      <c r="D2656" s="30" t="s">
        <v>543</v>
      </c>
      <c r="E2656" s="29"/>
      <c r="H2656" s="29"/>
      <c r="K2656" s="31">
        <f>SUM(J2649:J2655)</f>
        <v>5.3925000000000001</v>
      </c>
    </row>
    <row r="2657" spans="1:27" x14ac:dyDescent="0.45">
      <c r="D2657" s="30" t="s">
        <v>546</v>
      </c>
      <c r="E2657" s="29"/>
      <c r="H2657" s="29"/>
      <c r="K2657" s="31">
        <f>SUM(K2656:K2656)</f>
        <v>5.3925000000000001</v>
      </c>
    </row>
    <row r="2659" spans="1:27" ht="45" customHeight="1" x14ac:dyDescent="0.45">
      <c r="A2659" s="22" t="s">
        <v>1461</v>
      </c>
      <c r="B2659" s="22" t="s">
        <v>224</v>
      </c>
      <c r="C2659" s="23" t="s">
        <v>122</v>
      </c>
      <c r="D2659" s="52" t="s">
        <v>225</v>
      </c>
      <c r="E2659" s="53"/>
      <c r="F2659" s="53"/>
      <c r="G2659" s="23"/>
      <c r="H2659" s="24" t="s">
        <v>521</v>
      </c>
      <c r="I2659" s="54">
        <v>1</v>
      </c>
      <c r="J2659" s="55"/>
      <c r="K2659" s="25">
        <f>ROUND(K2668,2)</f>
        <v>8.98</v>
      </c>
      <c r="L2659" s="23"/>
      <c r="M2659" s="23"/>
      <c r="N2659" s="23"/>
      <c r="O2659" s="23"/>
      <c r="P2659" s="23"/>
      <c r="Q2659" s="23"/>
      <c r="R2659" s="23"/>
      <c r="S2659" s="23"/>
      <c r="T2659" s="23"/>
      <c r="U2659" s="23"/>
      <c r="V2659" s="23"/>
      <c r="W2659" s="23"/>
      <c r="X2659" s="23"/>
      <c r="Y2659" s="23"/>
      <c r="Z2659" s="23"/>
      <c r="AA2659" s="23"/>
    </row>
    <row r="2660" spans="1:27" x14ac:dyDescent="0.45">
      <c r="B2660" s="18" t="s">
        <v>522</v>
      </c>
    </row>
    <row r="2661" spans="1:27" x14ac:dyDescent="0.45">
      <c r="B2661" t="s">
        <v>675</v>
      </c>
      <c r="C2661" t="s">
        <v>524</v>
      </c>
      <c r="D2661" t="s">
        <v>676</v>
      </c>
      <c r="E2661" s="26">
        <v>0.05</v>
      </c>
      <c r="F2661" t="s">
        <v>526</v>
      </c>
      <c r="G2661" t="s">
        <v>527</v>
      </c>
      <c r="H2661" s="27">
        <v>21.75</v>
      </c>
      <c r="I2661" t="s">
        <v>528</v>
      </c>
      <c r="J2661" s="28">
        <f>ROUND(E2661/I2659* H2661,5)</f>
        <v>1.0874999999999999</v>
      </c>
      <c r="K2661" s="29"/>
    </row>
    <row r="2662" spans="1:27" x14ac:dyDescent="0.45">
      <c r="B2662" t="s">
        <v>673</v>
      </c>
      <c r="C2662" t="s">
        <v>524</v>
      </c>
      <c r="D2662" t="s">
        <v>674</v>
      </c>
      <c r="E2662" s="26">
        <v>0.05</v>
      </c>
      <c r="F2662" t="s">
        <v>526</v>
      </c>
      <c r="G2662" t="s">
        <v>527</v>
      </c>
      <c r="H2662" s="27">
        <v>25.3</v>
      </c>
      <c r="I2662" t="s">
        <v>528</v>
      </c>
      <c r="J2662" s="28">
        <f>ROUND(E2662/I2659* H2662,5)</f>
        <v>1.2649999999999999</v>
      </c>
      <c r="K2662" s="29"/>
    </row>
    <row r="2663" spans="1:27" x14ac:dyDescent="0.45">
      <c r="D2663" s="30" t="s">
        <v>529</v>
      </c>
      <c r="E2663" s="29"/>
      <c r="H2663" s="29"/>
      <c r="K2663" s="27">
        <f>SUM(J2661:J2662)</f>
        <v>2.3525</v>
      </c>
    </row>
    <row r="2664" spans="1:27" x14ac:dyDescent="0.45">
      <c r="B2664" s="18" t="s">
        <v>534</v>
      </c>
      <c r="E2664" s="29"/>
      <c r="H2664" s="29"/>
      <c r="K2664" s="29"/>
    </row>
    <row r="2665" spans="1:27" x14ac:dyDescent="0.45">
      <c r="B2665" t="s">
        <v>1462</v>
      </c>
      <c r="C2665" t="s">
        <v>28</v>
      </c>
      <c r="D2665" t="s">
        <v>1463</v>
      </c>
      <c r="E2665" s="26">
        <v>1</v>
      </c>
      <c r="G2665" t="s">
        <v>527</v>
      </c>
      <c r="H2665" s="27">
        <v>6.63</v>
      </c>
      <c r="I2665" t="s">
        <v>528</v>
      </c>
      <c r="J2665" s="28">
        <f>ROUND(E2665* H2665,5)</f>
        <v>6.63</v>
      </c>
      <c r="K2665" s="29"/>
    </row>
    <row r="2666" spans="1:27" x14ac:dyDescent="0.45">
      <c r="D2666" s="30" t="s">
        <v>542</v>
      </c>
      <c r="E2666" s="29"/>
      <c r="H2666" s="29"/>
      <c r="K2666" s="27">
        <f>SUM(J2665:J2665)</f>
        <v>6.63</v>
      </c>
    </row>
    <row r="2667" spans="1:27" x14ac:dyDescent="0.45">
      <c r="D2667" s="30" t="s">
        <v>543</v>
      </c>
      <c r="E2667" s="29"/>
      <c r="H2667" s="29"/>
      <c r="K2667" s="31">
        <f>SUM(J2660:J2666)</f>
        <v>8.9824999999999999</v>
      </c>
    </row>
    <row r="2668" spans="1:27" x14ac:dyDescent="0.45">
      <c r="D2668" s="30" t="s">
        <v>546</v>
      </c>
      <c r="E2668" s="29"/>
      <c r="H2668" s="29"/>
      <c r="K2668" s="31">
        <f>SUM(K2667:K2667)</f>
        <v>8.9824999999999999</v>
      </c>
    </row>
    <row r="2670" spans="1:27" ht="45" customHeight="1" x14ac:dyDescent="0.45">
      <c r="A2670" s="22" t="s">
        <v>1464</v>
      </c>
      <c r="B2670" s="22" t="s">
        <v>226</v>
      </c>
      <c r="C2670" s="23" t="s">
        <v>122</v>
      </c>
      <c r="D2670" s="52" t="s">
        <v>227</v>
      </c>
      <c r="E2670" s="53"/>
      <c r="F2670" s="53"/>
      <c r="G2670" s="23"/>
      <c r="H2670" s="24" t="s">
        <v>521</v>
      </c>
      <c r="I2670" s="54">
        <v>1</v>
      </c>
      <c r="J2670" s="55"/>
      <c r="K2670" s="25">
        <f>ROUND(K2679,2)</f>
        <v>9.3699999999999992</v>
      </c>
      <c r="L2670" s="23"/>
      <c r="M2670" s="23"/>
      <c r="N2670" s="23"/>
      <c r="O2670" s="23"/>
      <c r="P2670" s="23"/>
      <c r="Q2670" s="23"/>
      <c r="R2670" s="23"/>
      <c r="S2670" s="23"/>
      <c r="T2670" s="23"/>
      <c r="U2670" s="23"/>
      <c r="V2670" s="23"/>
      <c r="W2670" s="23"/>
      <c r="X2670" s="23"/>
      <c r="Y2670" s="23"/>
      <c r="Z2670" s="23"/>
      <c r="AA2670" s="23"/>
    </row>
    <row r="2671" spans="1:27" x14ac:dyDescent="0.45">
      <c r="B2671" s="18" t="s">
        <v>522</v>
      </c>
    </row>
    <row r="2672" spans="1:27" x14ac:dyDescent="0.45">
      <c r="B2672" t="s">
        <v>673</v>
      </c>
      <c r="C2672" t="s">
        <v>524</v>
      </c>
      <c r="D2672" t="s">
        <v>674</v>
      </c>
      <c r="E2672" s="26">
        <v>0.05</v>
      </c>
      <c r="F2672" t="s">
        <v>526</v>
      </c>
      <c r="G2672" t="s">
        <v>527</v>
      </c>
      <c r="H2672" s="27">
        <v>25.3</v>
      </c>
      <c r="I2672" t="s">
        <v>528</v>
      </c>
      <c r="J2672" s="28">
        <f>ROUND(E2672/I2670* H2672,5)</f>
        <v>1.2649999999999999</v>
      </c>
      <c r="K2672" s="29"/>
    </row>
    <row r="2673" spans="1:27" x14ac:dyDescent="0.45">
      <c r="B2673" t="s">
        <v>675</v>
      </c>
      <c r="C2673" t="s">
        <v>524</v>
      </c>
      <c r="D2673" t="s">
        <v>676</v>
      </c>
      <c r="E2673" s="26">
        <v>0.05</v>
      </c>
      <c r="F2673" t="s">
        <v>526</v>
      </c>
      <c r="G2673" t="s">
        <v>527</v>
      </c>
      <c r="H2673" s="27">
        <v>21.75</v>
      </c>
      <c r="I2673" t="s">
        <v>528</v>
      </c>
      <c r="J2673" s="28">
        <f>ROUND(E2673/I2670* H2673,5)</f>
        <v>1.0874999999999999</v>
      </c>
      <c r="K2673" s="29"/>
    </row>
    <row r="2674" spans="1:27" x14ac:dyDescent="0.45">
      <c r="D2674" s="30" t="s">
        <v>529</v>
      </c>
      <c r="E2674" s="29"/>
      <c r="H2674" s="29"/>
      <c r="K2674" s="27">
        <f>SUM(J2672:J2673)</f>
        <v>2.3525</v>
      </c>
    </row>
    <row r="2675" spans="1:27" x14ac:dyDescent="0.45">
      <c r="B2675" s="18" t="s">
        <v>534</v>
      </c>
      <c r="E2675" s="29"/>
      <c r="H2675" s="29"/>
      <c r="K2675" s="29"/>
    </row>
    <row r="2676" spans="1:27" x14ac:dyDescent="0.45">
      <c r="B2676" t="s">
        <v>1465</v>
      </c>
      <c r="C2676" t="s">
        <v>28</v>
      </c>
      <c r="D2676" t="s">
        <v>1466</v>
      </c>
      <c r="E2676" s="26">
        <v>1</v>
      </c>
      <c r="G2676" t="s">
        <v>527</v>
      </c>
      <c r="H2676" s="27">
        <v>7.02</v>
      </c>
      <c r="I2676" t="s">
        <v>528</v>
      </c>
      <c r="J2676" s="28">
        <f>ROUND(E2676* H2676,5)</f>
        <v>7.02</v>
      </c>
      <c r="K2676" s="29"/>
    </row>
    <row r="2677" spans="1:27" x14ac:dyDescent="0.45">
      <c r="D2677" s="30" t="s">
        <v>542</v>
      </c>
      <c r="E2677" s="29"/>
      <c r="H2677" s="29"/>
      <c r="K2677" s="27">
        <f>SUM(J2676:J2676)</f>
        <v>7.02</v>
      </c>
    </row>
    <row r="2678" spans="1:27" x14ac:dyDescent="0.45">
      <c r="D2678" s="30" t="s">
        <v>543</v>
      </c>
      <c r="E2678" s="29"/>
      <c r="H2678" s="29"/>
      <c r="K2678" s="31">
        <f>SUM(J2671:J2677)</f>
        <v>9.3724999999999987</v>
      </c>
    </row>
    <row r="2679" spans="1:27" x14ac:dyDescent="0.45">
      <c r="D2679" s="30" t="s">
        <v>546</v>
      </c>
      <c r="E2679" s="29"/>
      <c r="H2679" s="29"/>
      <c r="K2679" s="31">
        <f>SUM(K2678:K2678)</f>
        <v>9.3724999999999987</v>
      </c>
    </row>
    <row r="2681" spans="1:27" ht="45" customHeight="1" x14ac:dyDescent="0.45">
      <c r="A2681" s="22" t="s">
        <v>1467</v>
      </c>
      <c r="B2681" s="22" t="s">
        <v>228</v>
      </c>
      <c r="C2681" s="23" t="s">
        <v>122</v>
      </c>
      <c r="D2681" s="52" t="s">
        <v>229</v>
      </c>
      <c r="E2681" s="53"/>
      <c r="F2681" s="53"/>
      <c r="G2681" s="23"/>
      <c r="H2681" s="24" t="s">
        <v>521</v>
      </c>
      <c r="I2681" s="54">
        <v>1</v>
      </c>
      <c r="J2681" s="55"/>
      <c r="K2681" s="25">
        <f>ROUND(K2690,2)</f>
        <v>45.87</v>
      </c>
      <c r="L2681" s="23"/>
      <c r="M2681" s="23"/>
      <c r="N2681" s="23"/>
      <c r="O2681" s="23"/>
      <c r="P2681" s="23"/>
      <c r="Q2681" s="23"/>
      <c r="R2681" s="23"/>
      <c r="S2681" s="23"/>
      <c r="T2681" s="23"/>
      <c r="U2681" s="23"/>
      <c r="V2681" s="23"/>
      <c r="W2681" s="23"/>
      <c r="X2681" s="23"/>
      <c r="Y2681" s="23"/>
      <c r="Z2681" s="23"/>
      <c r="AA2681" s="23"/>
    </row>
    <row r="2682" spans="1:27" x14ac:dyDescent="0.45">
      <c r="B2682" s="18" t="s">
        <v>522</v>
      </c>
    </row>
    <row r="2683" spans="1:27" x14ac:dyDescent="0.45">
      <c r="B2683" t="s">
        <v>752</v>
      </c>
      <c r="C2683" t="s">
        <v>524</v>
      </c>
      <c r="D2683" t="s">
        <v>753</v>
      </c>
      <c r="E2683" s="26">
        <v>0.16700000000000001</v>
      </c>
      <c r="F2683" t="s">
        <v>526</v>
      </c>
      <c r="G2683" t="s">
        <v>527</v>
      </c>
      <c r="H2683" s="27">
        <v>25.32</v>
      </c>
      <c r="I2683" t="s">
        <v>528</v>
      </c>
      <c r="J2683" s="28">
        <f>ROUND(E2683/I2681* H2683,5)</f>
        <v>4.22844</v>
      </c>
      <c r="K2683" s="29"/>
    </row>
    <row r="2684" spans="1:27" x14ac:dyDescent="0.45">
      <c r="B2684" t="s">
        <v>754</v>
      </c>
      <c r="C2684" t="s">
        <v>524</v>
      </c>
      <c r="D2684" t="s">
        <v>755</v>
      </c>
      <c r="E2684" s="26">
        <v>0.16700000000000001</v>
      </c>
      <c r="F2684" t="s">
        <v>526</v>
      </c>
      <c r="G2684" t="s">
        <v>527</v>
      </c>
      <c r="H2684" s="27">
        <v>21.72</v>
      </c>
      <c r="I2684" t="s">
        <v>528</v>
      </c>
      <c r="J2684" s="28">
        <f>ROUND(E2684/I2681* H2684,5)</f>
        <v>3.62724</v>
      </c>
      <c r="K2684" s="29"/>
    </row>
    <row r="2685" spans="1:27" x14ac:dyDescent="0.45">
      <c r="D2685" s="30" t="s">
        <v>529</v>
      </c>
      <c r="E2685" s="29"/>
      <c r="H2685" s="29"/>
      <c r="K2685" s="27">
        <f>SUM(J2683:J2684)</f>
        <v>7.8556799999999996</v>
      </c>
    </row>
    <row r="2686" spans="1:27" x14ac:dyDescent="0.45">
      <c r="B2686" s="18" t="s">
        <v>534</v>
      </c>
      <c r="E2686" s="29"/>
      <c r="H2686" s="29"/>
      <c r="K2686" s="29"/>
    </row>
    <row r="2687" spans="1:27" x14ac:dyDescent="0.45">
      <c r="B2687" t="s">
        <v>1468</v>
      </c>
      <c r="C2687" t="s">
        <v>28</v>
      </c>
      <c r="D2687" t="s">
        <v>1469</v>
      </c>
      <c r="E2687" s="26">
        <v>1</v>
      </c>
      <c r="G2687" t="s">
        <v>527</v>
      </c>
      <c r="H2687" s="27">
        <v>38.01</v>
      </c>
      <c r="I2687" t="s">
        <v>528</v>
      </c>
      <c r="J2687" s="28">
        <f>ROUND(E2687* H2687,5)</f>
        <v>38.01</v>
      </c>
      <c r="K2687" s="29"/>
    </row>
    <row r="2688" spans="1:27" x14ac:dyDescent="0.45">
      <c r="D2688" s="30" t="s">
        <v>542</v>
      </c>
      <c r="E2688" s="29"/>
      <c r="H2688" s="29"/>
      <c r="K2688" s="27">
        <f>SUM(J2687:J2687)</f>
        <v>38.01</v>
      </c>
    </row>
    <row r="2689" spans="1:27" x14ac:dyDescent="0.45">
      <c r="D2689" s="30" t="s">
        <v>543</v>
      </c>
      <c r="E2689" s="29"/>
      <c r="H2689" s="29"/>
      <c r="K2689" s="31">
        <f>SUM(J2682:J2688)</f>
        <v>45.865679999999998</v>
      </c>
    </row>
    <row r="2690" spans="1:27" x14ac:dyDescent="0.45">
      <c r="D2690" s="30" t="s">
        <v>546</v>
      </c>
      <c r="E2690" s="29"/>
      <c r="H2690" s="29"/>
      <c r="K2690" s="31">
        <f>SUM(K2689:K2689)</f>
        <v>45.865679999999998</v>
      </c>
    </row>
    <row r="2692" spans="1:27" ht="45" customHeight="1" x14ac:dyDescent="0.45">
      <c r="A2692" s="22" t="s">
        <v>1470</v>
      </c>
      <c r="B2692" s="22" t="s">
        <v>230</v>
      </c>
      <c r="C2692" s="23" t="s">
        <v>122</v>
      </c>
      <c r="D2692" s="52" t="s">
        <v>231</v>
      </c>
      <c r="E2692" s="53"/>
      <c r="F2692" s="53"/>
      <c r="G2692" s="23"/>
      <c r="H2692" s="24" t="s">
        <v>521</v>
      </c>
      <c r="I2692" s="54">
        <v>1</v>
      </c>
      <c r="J2692" s="55"/>
      <c r="K2692" s="25">
        <f>ROUND(K2701,2)</f>
        <v>47.32</v>
      </c>
      <c r="L2692" s="23"/>
      <c r="M2692" s="23"/>
      <c r="N2692" s="23"/>
      <c r="O2692" s="23"/>
      <c r="P2692" s="23"/>
      <c r="Q2692" s="23"/>
      <c r="R2692" s="23"/>
      <c r="S2692" s="23"/>
      <c r="T2692" s="23"/>
      <c r="U2692" s="23"/>
      <c r="V2692" s="23"/>
      <c r="W2692" s="23"/>
      <c r="X2692" s="23"/>
      <c r="Y2692" s="23"/>
      <c r="Z2692" s="23"/>
      <c r="AA2692" s="23"/>
    </row>
    <row r="2693" spans="1:27" x14ac:dyDescent="0.45">
      <c r="B2693" s="18" t="s">
        <v>522</v>
      </c>
    </row>
    <row r="2694" spans="1:27" x14ac:dyDescent="0.45">
      <c r="B2694" t="s">
        <v>754</v>
      </c>
      <c r="C2694" t="s">
        <v>524</v>
      </c>
      <c r="D2694" t="s">
        <v>755</v>
      </c>
      <c r="E2694" s="26">
        <v>0.16700000000000001</v>
      </c>
      <c r="F2694" t="s">
        <v>526</v>
      </c>
      <c r="G2694" t="s">
        <v>527</v>
      </c>
      <c r="H2694" s="27">
        <v>21.72</v>
      </c>
      <c r="I2694" t="s">
        <v>528</v>
      </c>
      <c r="J2694" s="28">
        <f>ROUND(E2694/I2692* H2694,5)</f>
        <v>3.62724</v>
      </c>
      <c r="K2694" s="29"/>
    </row>
    <row r="2695" spans="1:27" x14ac:dyDescent="0.45">
      <c r="B2695" t="s">
        <v>752</v>
      </c>
      <c r="C2695" t="s">
        <v>524</v>
      </c>
      <c r="D2695" t="s">
        <v>753</v>
      </c>
      <c r="E2695" s="26">
        <v>0.16700000000000001</v>
      </c>
      <c r="F2695" t="s">
        <v>526</v>
      </c>
      <c r="G2695" t="s">
        <v>527</v>
      </c>
      <c r="H2695" s="27">
        <v>25.32</v>
      </c>
      <c r="I2695" t="s">
        <v>528</v>
      </c>
      <c r="J2695" s="28">
        <f>ROUND(E2695/I2692* H2695,5)</f>
        <v>4.22844</v>
      </c>
      <c r="K2695" s="29"/>
    </row>
    <row r="2696" spans="1:27" x14ac:dyDescent="0.45">
      <c r="D2696" s="30" t="s">
        <v>529</v>
      </c>
      <c r="E2696" s="29"/>
      <c r="H2696" s="29"/>
      <c r="K2696" s="27">
        <f>SUM(J2694:J2695)</f>
        <v>7.8556799999999996</v>
      </c>
    </row>
    <row r="2697" spans="1:27" x14ac:dyDescent="0.45">
      <c r="B2697" s="18" t="s">
        <v>534</v>
      </c>
      <c r="E2697" s="29"/>
      <c r="H2697" s="29"/>
      <c r="K2697" s="29"/>
    </row>
    <row r="2698" spans="1:27" x14ac:dyDescent="0.45">
      <c r="B2698" t="s">
        <v>1471</v>
      </c>
      <c r="C2698" t="s">
        <v>28</v>
      </c>
      <c r="D2698" t="s">
        <v>1472</v>
      </c>
      <c r="E2698" s="26">
        <v>1</v>
      </c>
      <c r="G2698" t="s">
        <v>527</v>
      </c>
      <c r="H2698" s="27">
        <v>39.46</v>
      </c>
      <c r="I2698" t="s">
        <v>528</v>
      </c>
      <c r="J2698" s="28">
        <f>ROUND(E2698* H2698,5)</f>
        <v>39.46</v>
      </c>
      <c r="K2698" s="29"/>
    </row>
    <row r="2699" spans="1:27" x14ac:dyDescent="0.45">
      <c r="D2699" s="30" t="s">
        <v>542</v>
      </c>
      <c r="E2699" s="29"/>
      <c r="H2699" s="29"/>
      <c r="K2699" s="27">
        <f>SUM(J2698:J2698)</f>
        <v>39.46</v>
      </c>
    </row>
    <row r="2700" spans="1:27" x14ac:dyDescent="0.45">
      <c r="D2700" s="30" t="s">
        <v>543</v>
      </c>
      <c r="E2700" s="29"/>
      <c r="H2700" s="29"/>
      <c r="K2700" s="31">
        <f>SUM(J2693:J2699)</f>
        <v>47.31568</v>
      </c>
    </row>
    <row r="2701" spans="1:27" x14ac:dyDescent="0.45">
      <c r="D2701" s="30" t="s">
        <v>546</v>
      </c>
      <c r="E2701" s="29"/>
      <c r="H2701" s="29"/>
      <c r="K2701" s="31">
        <f>SUM(K2700:K2700)</f>
        <v>47.31568</v>
      </c>
    </row>
    <row r="2703" spans="1:27" ht="45" customHeight="1" x14ac:dyDescent="0.45">
      <c r="A2703" s="22" t="s">
        <v>1473</v>
      </c>
      <c r="B2703" s="22" t="s">
        <v>232</v>
      </c>
      <c r="C2703" s="23" t="s">
        <v>122</v>
      </c>
      <c r="D2703" s="52" t="s">
        <v>233</v>
      </c>
      <c r="E2703" s="53"/>
      <c r="F2703" s="53"/>
      <c r="G2703" s="23"/>
      <c r="H2703" s="24" t="s">
        <v>521</v>
      </c>
      <c r="I2703" s="54">
        <v>1</v>
      </c>
      <c r="J2703" s="55"/>
      <c r="K2703" s="25">
        <f>ROUND(K2712,2)</f>
        <v>1081.78</v>
      </c>
      <c r="L2703" s="23"/>
      <c r="M2703" s="23"/>
      <c r="N2703" s="23"/>
      <c r="O2703" s="23"/>
      <c r="P2703" s="23"/>
      <c r="Q2703" s="23"/>
      <c r="R2703" s="23"/>
      <c r="S2703" s="23"/>
      <c r="T2703" s="23"/>
      <c r="U2703" s="23"/>
      <c r="V2703" s="23"/>
      <c r="W2703" s="23"/>
      <c r="X2703" s="23"/>
      <c r="Y2703" s="23"/>
      <c r="Z2703" s="23"/>
      <c r="AA2703" s="23"/>
    </row>
    <row r="2704" spans="1:27" x14ac:dyDescent="0.45">
      <c r="B2704" s="18" t="s">
        <v>522</v>
      </c>
    </row>
    <row r="2705" spans="1:27" x14ac:dyDescent="0.45">
      <c r="B2705" t="s">
        <v>673</v>
      </c>
      <c r="C2705" t="s">
        <v>524</v>
      </c>
      <c r="D2705" t="s">
        <v>674</v>
      </c>
      <c r="E2705" s="26">
        <v>1</v>
      </c>
      <c r="F2705" t="s">
        <v>526</v>
      </c>
      <c r="G2705" t="s">
        <v>527</v>
      </c>
      <c r="H2705" s="27">
        <v>25.3</v>
      </c>
      <c r="I2705" t="s">
        <v>528</v>
      </c>
      <c r="J2705" s="28">
        <f>ROUND(E2705/I2703* H2705,5)</f>
        <v>25.3</v>
      </c>
      <c r="K2705" s="29"/>
    </row>
    <row r="2706" spans="1:27" x14ac:dyDescent="0.45">
      <c r="B2706" t="s">
        <v>675</v>
      </c>
      <c r="C2706" t="s">
        <v>524</v>
      </c>
      <c r="D2706" t="s">
        <v>676</v>
      </c>
      <c r="E2706" s="26">
        <v>1</v>
      </c>
      <c r="F2706" t="s">
        <v>526</v>
      </c>
      <c r="G2706" t="s">
        <v>527</v>
      </c>
      <c r="H2706" s="27">
        <v>21.75</v>
      </c>
      <c r="I2706" t="s">
        <v>528</v>
      </c>
      <c r="J2706" s="28">
        <f>ROUND(E2706/I2703* H2706,5)</f>
        <v>21.75</v>
      </c>
      <c r="K2706" s="29"/>
    </row>
    <row r="2707" spans="1:27" x14ac:dyDescent="0.45">
      <c r="D2707" s="30" t="s">
        <v>529</v>
      </c>
      <c r="E2707" s="29"/>
      <c r="H2707" s="29"/>
      <c r="K2707" s="27">
        <f>SUM(J2705:J2706)</f>
        <v>47.05</v>
      </c>
    </row>
    <row r="2708" spans="1:27" x14ac:dyDescent="0.45">
      <c r="B2708" s="18" t="s">
        <v>534</v>
      </c>
      <c r="E2708" s="29"/>
      <c r="H2708" s="29"/>
      <c r="K2708" s="29"/>
    </row>
    <row r="2709" spans="1:27" x14ac:dyDescent="0.45">
      <c r="B2709" t="s">
        <v>1474</v>
      </c>
      <c r="C2709" t="s">
        <v>28</v>
      </c>
      <c r="D2709" t="s">
        <v>1475</v>
      </c>
      <c r="E2709" s="26">
        <v>1</v>
      </c>
      <c r="G2709" t="s">
        <v>527</v>
      </c>
      <c r="H2709" s="27">
        <v>1034.73</v>
      </c>
      <c r="I2709" t="s">
        <v>528</v>
      </c>
      <c r="J2709" s="28">
        <f>ROUND(E2709* H2709,5)</f>
        <v>1034.73</v>
      </c>
      <c r="K2709" s="29"/>
    </row>
    <row r="2710" spans="1:27" x14ac:dyDescent="0.45">
      <c r="D2710" s="30" t="s">
        <v>542</v>
      </c>
      <c r="E2710" s="29"/>
      <c r="H2710" s="29"/>
      <c r="K2710" s="27">
        <f>SUM(J2709:J2709)</f>
        <v>1034.73</v>
      </c>
    </row>
    <row r="2711" spans="1:27" x14ac:dyDescent="0.45">
      <c r="D2711" s="30" t="s">
        <v>543</v>
      </c>
      <c r="E2711" s="29"/>
      <c r="H2711" s="29"/>
      <c r="K2711" s="31">
        <f>SUM(J2704:J2710)</f>
        <v>1081.78</v>
      </c>
    </row>
    <row r="2712" spans="1:27" x14ac:dyDescent="0.45">
      <c r="D2712" s="30" t="s">
        <v>546</v>
      </c>
      <c r="E2712" s="29"/>
      <c r="H2712" s="29"/>
      <c r="K2712" s="31">
        <f>SUM(K2711:K2711)</f>
        <v>1081.78</v>
      </c>
    </row>
    <row r="2714" spans="1:27" ht="45" customHeight="1" x14ac:dyDescent="0.45">
      <c r="A2714" s="22" t="s">
        <v>1476</v>
      </c>
      <c r="B2714" s="22" t="s">
        <v>234</v>
      </c>
      <c r="C2714" s="23" t="s">
        <v>122</v>
      </c>
      <c r="D2714" s="52" t="s">
        <v>235</v>
      </c>
      <c r="E2714" s="53"/>
      <c r="F2714" s="53"/>
      <c r="G2714" s="23"/>
      <c r="H2714" s="24" t="s">
        <v>521</v>
      </c>
      <c r="I2714" s="54">
        <v>1</v>
      </c>
      <c r="J2714" s="55"/>
      <c r="K2714" s="25">
        <f>ROUND(K2723,2)</f>
        <v>33.44</v>
      </c>
      <c r="L2714" s="23"/>
      <c r="M2714" s="23"/>
      <c r="N2714" s="23"/>
      <c r="O2714" s="23"/>
      <c r="P2714" s="23"/>
      <c r="Q2714" s="23"/>
      <c r="R2714" s="23"/>
      <c r="S2714" s="23"/>
      <c r="T2714" s="23"/>
      <c r="U2714" s="23"/>
      <c r="V2714" s="23"/>
      <c r="W2714" s="23"/>
      <c r="X2714" s="23"/>
      <c r="Y2714" s="23"/>
      <c r="Z2714" s="23"/>
      <c r="AA2714" s="23"/>
    </row>
    <row r="2715" spans="1:27" x14ac:dyDescent="0.45">
      <c r="B2715" s="18" t="s">
        <v>522</v>
      </c>
    </row>
    <row r="2716" spans="1:27" x14ac:dyDescent="0.45">
      <c r="B2716" t="s">
        <v>754</v>
      </c>
      <c r="C2716" t="s">
        <v>524</v>
      </c>
      <c r="D2716" t="s">
        <v>755</v>
      </c>
      <c r="E2716" s="26">
        <v>0.15</v>
      </c>
      <c r="F2716" t="s">
        <v>526</v>
      </c>
      <c r="G2716" t="s">
        <v>527</v>
      </c>
      <c r="H2716" s="27">
        <v>21.72</v>
      </c>
      <c r="I2716" t="s">
        <v>528</v>
      </c>
      <c r="J2716" s="28">
        <f>ROUND(E2716/I2714* H2716,5)</f>
        <v>3.258</v>
      </c>
      <c r="K2716" s="29"/>
    </row>
    <row r="2717" spans="1:27" x14ac:dyDescent="0.45">
      <c r="B2717" t="s">
        <v>752</v>
      </c>
      <c r="C2717" t="s">
        <v>524</v>
      </c>
      <c r="D2717" t="s">
        <v>753</v>
      </c>
      <c r="E2717" s="26">
        <v>0.15</v>
      </c>
      <c r="F2717" t="s">
        <v>526</v>
      </c>
      <c r="G2717" t="s">
        <v>527</v>
      </c>
      <c r="H2717" s="27">
        <v>25.32</v>
      </c>
      <c r="I2717" t="s">
        <v>528</v>
      </c>
      <c r="J2717" s="28">
        <f>ROUND(E2717/I2714* H2717,5)</f>
        <v>3.798</v>
      </c>
      <c r="K2717" s="29"/>
    </row>
    <row r="2718" spans="1:27" x14ac:dyDescent="0.45">
      <c r="D2718" s="30" t="s">
        <v>529</v>
      </c>
      <c r="E2718" s="29"/>
      <c r="H2718" s="29"/>
      <c r="K2718" s="27">
        <f>SUM(J2716:J2717)</f>
        <v>7.056</v>
      </c>
    </row>
    <row r="2719" spans="1:27" x14ac:dyDescent="0.45">
      <c r="B2719" s="18" t="s">
        <v>534</v>
      </c>
      <c r="E2719" s="29"/>
      <c r="H2719" s="29"/>
      <c r="K2719" s="29"/>
    </row>
    <row r="2720" spans="1:27" x14ac:dyDescent="0.45">
      <c r="B2720" t="s">
        <v>1477</v>
      </c>
      <c r="C2720" t="s">
        <v>28</v>
      </c>
      <c r="D2720" t="s">
        <v>1478</v>
      </c>
      <c r="E2720" s="26">
        <v>1</v>
      </c>
      <c r="G2720" t="s">
        <v>527</v>
      </c>
      <c r="H2720" s="27">
        <v>26.38</v>
      </c>
      <c r="I2720" t="s">
        <v>528</v>
      </c>
      <c r="J2720" s="28">
        <f>ROUND(E2720* H2720,5)</f>
        <v>26.38</v>
      </c>
      <c r="K2720" s="29"/>
    </row>
    <row r="2721" spans="1:27" x14ac:dyDescent="0.45">
      <c r="D2721" s="30" t="s">
        <v>542</v>
      </c>
      <c r="E2721" s="29"/>
      <c r="H2721" s="29"/>
      <c r="K2721" s="27">
        <f>SUM(J2720:J2720)</f>
        <v>26.38</v>
      </c>
    </row>
    <row r="2722" spans="1:27" x14ac:dyDescent="0.45">
      <c r="D2722" s="30" t="s">
        <v>543</v>
      </c>
      <c r="E2722" s="29"/>
      <c r="H2722" s="29"/>
      <c r="K2722" s="31">
        <f>SUM(J2715:J2721)</f>
        <v>33.436</v>
      </c>
    </row>
    <row r="2723" spans="1:27" x14ac:dyDescent="0.45">
      <c r="D2723" s="30" t="s">
        <v>546</v>
      </c>
      <c r="E2723" s="29"/>
      <c r="H2723" s="29"/>
      <c r="K2723" s="31">
        <f>SUM(K2722:K2722)</f>
        <v>33.436</v>
      </c>
    </row>
    <row r="2725" spans="1:27" ht="45" customHeight="1" x14ac:dyDescent="0.45">
      <c r="A2725" s="22" t="s">
        <v>1479</v>
      </c>
      <c r="B2725" s="22" t="s">
        <v>238</v>
      </c>
      <c r="C2725" s="23" t="s">
        <v>113</v>
      </c>
      <c r="D2725" s="52" t="s">
        <v>239</v>
      </c>
      <c r="E2725" s="53"/>
      <c r="F2725" s="53"/>
      <c r="G2725" s="23"/>
      <c r="H2725" s="24" t="s">
        <v>521</v>
      </c>
      <c r="I2725" s="54">
        <v>1</v>
      </c>
      <c r="J2725" s="55"/>
      <c r="K2725" s="25">
        <f>ROUND(K2734,2)</f>
        <v>1.37</v>
      </c>
      <c r="L2725" s="23"/>
      <c r="M2725" s="23"/>
      <c r="N2725" s="23"/>
      <c r="O2725" s="23"/>
      <c r="P2725" s="23"/>
      <c r="Q2725" s="23"/>
      <c r="R2725" s="23"/>
      <c r="S2725" s="23"/>
      <c r="T2725" s="23"/>
      <c r="U2725" s="23"/>
      <c r="V2725" s="23"/>
      <c r="W2725" s="23"/>
      <c r="X2725" s="23"/>
      <c r="Y2725" s="23"/>
      <c r="Z2725" s="23"/>
      <c r="AA2725" s="23"/>
    </row>
    <row r="2726" spans="1:27" x14ac:dyDescent="0.45">
      <c r="B2726" s="18" t="s">
        <v>522</v>
      </c>
    </row>
    <row r="2727" spans="1:27" x14ac:dyDescent="0.45">
      <c r="B2727" t="s">
        <v>673</v>
      </c>
      <c r="C2727" t="s">
        <v>524</v>
      </c>
      <c r="D2727" t="s">
        <v>674</v>
      </c>
      <c r="E2727" s="26">
        <v>1.4999999999999999E-2</v>
      </c>
      <c r="F2727" t="s">
        <v>526</v>
      </c>
      <c r="G2727" t="s">
        <v>527</v>
      </c>
      <c r="H2727" s="27">
        <v>25.3</v>
      </c>
      <c r="I2727" t="s">
        <v>528</v>
      </c>
      <c r="J2727" s="28">
        <f>ROUND(E2727/I2725* H2727,5)</f>
        <v>0.3795</v>
      </c>
      <c r="K2727" s="29"/>
    </row>
    <row r="2728" spans="1:27" x14ac:dyDescent="0.45">
      <c r="B2728" t="s">
        <v>675</v>
      </c>
      <c r="C2728" t="s">
        <v>524</v>
      </c>
      <c r="D2728" t="s">
        <v>676</v>
      </c>
      <c r="E2728" s="26">
        <v>1.4999999999999999E-2</v>
      </c>
      <c r="F2728" t="s">
        <v>526</v>
      </c>
      <c r="G2728" t="s">
        <v>527</v>
      </c>
      <c r="H2728" s="27">
        <v>21.75</v>
      </c>
      <c r="I2728" t="s">
        <v>528</v>
      </c>
      <c r="J2728" s="28">
        <f>ROUND(E2728/I2725* H2728,5)</f>
        <v>0.32624999999999998</v>
      </c>
      <c r="K2728" s="29"/>
    </row>
    <row r="2729" spans="1:27" x14ac:dyDescent="0.45">
      <c r="D2729" s="30" t="s">
        <v>529</v>
      </c>
      <c r="E2729" s="29"/>
      <c r="H2729" s="29"/>
      <c r="K2729" s="27">
        <f>SUM(J2727:J2728)</f>
        <v>0.70574999999999999</v>
      </c>
    </row>
    <row r="2730" spans="1:27" x14ac:dyDescent="0.45">
      <c r="B2730" s="18" t="s">
        <v>534</v>
      </c>
      <c r="E2730" s="29"/>
      <c r="H2730" s="29"/>
      <c r="K2730" s="29"/>
    </row>
    <row r="2731" spans="1:27" x14ac:dyDescent="0.45">
      <c r="B2731" t="s">
        <v>1480</v>
      </c>
      <c r="C2731" t="s">
        <v>113</v>
      </c>
      <c r="D2731" t="s">
        <v>1481</v>
      </c>
      <c r="E2731" s="26">
        <v>1.05</v>
      </c>
      <c r="G2731" t="s">
        <v>527</v>
      </c>
      <c r="H2731" s="27">
        <v>0.63</v>
      </c>
      <c r="I2731" t="s">
        <v>528</v>
      </c>
      <c r="J2731" s="28">
        <f>ROUND(E2731* H2731,5)</f>
        <v>0.66149999999999998</v>
      </c>
      <c r="K2731" s="29"/>
    </row>
    <row r="2732" spans="1:27" x14ac:dyDescent="0.45">
      <c r="D2732" s="30" t="s">
        <v>542</v>
      </c>
      <c r="E2732" s="29"/>
      <c r="H2732" s="29"/>
      <c r="K2732" s="27">
        <f>SUM(J2731:J2731)</f>
        <v>0.66149999999999998</v>
      </c>
    </row>
    <row r="2733" spans="1:27" x14ac:dyDescent="0.45">
      <c r="D2733" s="30" t="s">
        <v>543</v>
      </c>
      <c r="E2733" s="29"/>
      <c r="H2733" s="29"/>
      <c r="K2733" s="31">
        <f>SUM(J2726:J2732)</f>
        <v>1.3672499999999999</v>
      </c>
    </row>
    <row r="2734" spans="1:27" x14ac:dyDescent="0.45">
      <c r="D2734" s="30" t="s">
        <v>546</v>
      </c>
      <c r="E2734" s="29"/>
      <c r="H2734" s="29"/>
      <c r="K2734" s="31">
        <f>SUM(K2733:K2733)</f>
        <v>1.3672499999999999</v>
      </c>
    </row>
    <row r="2736" spans="1:27" ht="45" customHeight="1" x14ac:dyDescent="0.45">
      <c r="A2736" s="22" t="s">
        <v>1482</v>
      </c>
      <c r="B2736" s="22" t="s">
        <v>240</v>
      </c>
      <c r="C2736" s="23" t="s">
        <v>122</v>
      </c>
      <c r="D2736" s="52" t="s">
        <v>241</v>
      </c>
      <c r="E2736" s="53"/>
      <c r="F2736" s="53"/>
      <c r="G2736" s="23"/>
      <c r="H2736" s="24" t="s">
        <v>521</v>
      </c>
      <c r="I2736" s="54">
        <v>1</v>
      </c>
      <c r="J2736" s="55"/>
      <c r="K2736" s="25">
        <f>ROUND(K2744,2)</f>
        <v>9.52</v>
      </c>
      <c r="L2736" s="23"/>
      <c r="M2736" s="23"/>
      <c r="N2736" s="23"/>
      <c r="O2736" s="23"/>
      <c r="P2736" s="23"/>
      <c r="Q2736" s="23"/>
      <c r="R2736" s="23"/>
      <c r="S2736" s="23"/>
      <c r="T2736" s="23"/>
      <c r="U2736" s="23"/>
      <c r="V2736" s="23"/>
      <c r="W2736" s="23"/>
      <c r="X2736" s="23"/>
      <c r="Y2736" s="23"/>
      <c r="Z2736" s="23"/>
      <c r="AA2736" s="23"/>
    </row>
    <row r="2737" spans="1:27" x14ac:dyDescent="0.45">
      <c r="B2737" s="18" t="s">
        <v>522</v>
      </c>
    </row>
    <row r="2738" spans="1:27" x14ac:dyDescent="0.45">
      <c r="B2738" t="s">
        <v>673</v>
      </c>
      <c r="C2738" t="s">
        <v>524</v>
      </c>
      <c r="D2738" t="s">
        <v>674</v>
      </c>
      <c r="E2738" s="26">
        <v>0.18</v>
      </c>
      <c r="F2738" t="s">
        <v>526</v>
      </c>
      <c r="G2738" t="s">
        <v>527</v>
      </c>
      <c r="H2738" s="27">
        <v>25.3</v>
      </c>
      <c r="I2738" t="s">
        <v>528</v>
      </c>
      <c r="J2738" s="28">
        <f>ROUND(E2738/I2736* H2738,5)</f>
        <v>4.5540000000000003</v>
      </c>
      <c r="K2738" s="29"/>
    </row>
    <row r="2739" spans="1:27" x14ac:dyDescent="0.45">
      <c r="D2739" s="30" t="s">
        <v>529</v>
      </c>
      <c r="E2739" s="29"/>
      <c r="H2739" s="29"/>
      <c r="K2739" s="27">
        <f>SUM(J2738:J2738)</f>
        <v>4.5540000000000003</v>
      </c>
    </row>
    <row r="2740" spans="1:27" x14ac:dyDescent="0.45">
      <c r="B2740" s="18" t="s">
        <v>534</v>
      </c>
      <c r="E2740" s="29"/>
      <c r="H2740" s="29"/>
      <c r="K2740" s="29"/>
    </row>
    <row r="2741" spans="1:27" x14ac:dyDescent="0.45">
      <c r="B2741" t="s">
        <v>1483</v>
      </c>
      <c r="C2741" t="s">
        <v>28</v>
      </c>
      <c r="D2741" t="s">
        <v>1484</v>
      </c>
      <c r="E2741" s="26">
        <v>1</v>
      </c>
      <c r="G2741" t="s">
        <v>527</v>
      </c>
      <c r="H2741" s="27">
        <v>4.97</v>
      </c>
      <c r="I2741" t="s">
        <v>528</v>
      </c>
      <c r="J2741" s="28">
        <f>ROUND(E2741* H2741,5)</f>
        <v>4.97</v>
      </c>
      <c r="K2741" s="29"/>
    </row>
    <row r="2742" spans="1:27" x14ac:dyDescent="0.45">
      <c r="D2742" s="30" t="s">
        <v>542</v>
      </c>
      <c r="E2742" s="29"/>
      <c r="H2742" s="29"/>
      <c r="K2742" s="27">
        <f>SUM(J2741:J2741)</f>
        <v>4.97</v>
      </c>
    </row>
    <row r="2743" spans="1:27" x14ac:dyDescent="0.45">
      <c r="D2743" s="30" t="s">
        <v>543</v>
      </c>
      <c r="E2743" s="29"/>
      <c r="H2743" s="29"/>
      <c r="K2743" s="31">
        <f>SUM(J2737:J2742)</f>
        <v>9.5240000000000009</v>
      </c>
    </row>
    <row r="2744" spans="1:27" x14ac:dyDescent="0.45">
      <c r="D2744" s="30" t="s">
        <v>546</v>
      </c>
      <c r="E2744" s="29"/>
      <c r="H2744" s="29"/>
      <c r="K2744" s="31">
        <f>SUM(K2743:K2743)</f>
        <v>9.5240000000000009</v>
      </c>
    </row>
    <row r="2746" spans="1:27" ht="45" customHeight="1" x14ac:dyDescent="0.45">
      <c r="A2746" s="22" t="s">
        <v>1485</v>
      </c>
      <c r="B2746" s="22" t="s">
        <v>242</v>
      </c>
      <c r="C2746" s="23" t="s">
        <v>122</v>
      </c>
      <c r="D2746" s="52" t="s">
        <v>243</v>
      </c>
      <c r="E2746" s="53"/>
      <c r="F2746" s="53"/>
      <c r="G2746" s="23"/>
      <c r="H2746" s="24" t="s">
        <v>521</v>
      </c>
      <c r="I2746" s="54">
        <v>1</v>
      </c>
      <c r="J2746" s="55"/>
      <c r="K2746" s="25">
        <f>ROUND(K2755,2)</f>
        <v>9.2200000000000006</v>
      </c>
      <c r="L2746" s="23"/>
      <c r="M2746" s="23"/>
      <c r="N2746" s="23"/>
      <c r="O2746" s="23"/>
      <c r="P2746" s="23"/>
      <c r="Q2746" s="23"/>
      <c r="R2746" s="23"/>
      <c r="S2746" s="23"/>
      <c r="T2746" s="23"/>
      <c r="U2746" s="23"/>
      <c r="V2746" s="23"/>
      <c r="W2746" s="23"/>
      <c r="X2746" s="23"/>
      <c r="Y2746" s="23"/>
      <c r="Z2746" s="23"/>
      <c r="AA2746" s="23"/>
    </row>
    <row r="2747" spans="1:27" x14ac:dyDescent="0.45">
      <c r="B2747" s="18" t="s">
        <v>522</v>
      </c>
    </row>
    <row r="2748" spans="1:27" x14ac:dyDescent="0.45">
      <c r="B2748" t="s">
        <v>675</v>
      </c>
      <c r="C2748" t="s">
        <v>524</v>
      </c>
      <c r="D2748" t="s">
        <v>676</v>
      </c>
      <c r="E2748" s="26">
        <v>0.05</v>
      </c>
      <c r="F2748" t="s">
        <v>526</v>
      </c>
      <c r="G2748" t="s">
        <v>527</v>
      </c>
      <c r="H2748" s="27">
        <v>21.75</v>
      </c>
      <c r="I2748" t="s">
        <v>528</v>
      </c>
      <c r="J2748" s="28">
        <f>ROUND(E2748/I2746* H2748,5)</f>
        <v>1.0874999999999999</v>
      </c>
      <c r="K2748" s="29"/>
    </row>
    <row r="2749" spans="1:27" x14ac:dyDescent="0.45">
      <c r="B2749" t="s">
        <v>673</v>
      </c>
      <c r="C2749" t="s">
        <v>524</v>
      </c>
      <c r="D2749" t="s">
        <v>674</v>
      </c>
      <c r="E2749" s="26">
        <v>0.05</v>
      </c>
      <c r="F2749" t="s">
        <v>526</v>
      </c>
      <c r="G2749" t="s">
        <v>527</v>
      </c>
      <c r="H2749" s="27">
        <v>25.3</v>
      </c>
      <c r="I2749" t="s">
        <v>528</v>
      </c>
      <c r="J2749" s="28">
        <f>ROUND(E2749/I2746* H2749,5)</f>
        <v>1.2649999999999999</v>
      </c>
      <c r="K2749" s="29"/>
    </row>
    <row r="2750" spans="1:27" x14ac:dyDescent="0.45">
      <c r="D2750" s="30" t="s">
        <v>529</v>
      </c>
      <c r="E2750" s="29"/>
      <c r="H2750" s="29"/>
      <c r="K2750" s="27">
        <f>SUM(J2748:J2749)</f>
        <v>2.3525</v>
      </c>
    </row>
    <row r="2751" spans="1:27" x14ac:dyDescent="0.45">
      <c r="B2751" s="18" t="s">
        <v>534</v>
      </c>
      <c r="E2751" s="29"/>
      <c r="H2751" s="29"/>
      <c r="K2751" s="29"/>
    </row>
    <row r="2752" spans="1:27" x14ac:dyDescent="0.45">
      <c r="B2752" t="s">
        <v>1486</v>
      </c>
      <c r="C2752" t="s">
        <v>28</v>
      </c>
      <c r="D2752" t="s">
        <v>1487</v>
      </c>
      <c r="E2752" s="26">
        <v>1</v>
      </c>
      <c r="G2752" t="s">
        <v>527</v>
      </c>
      <c r="H2752" s="27">
        <v>6.87</v>
      </c>
      <c r="I2752" t="s">
        <v>528</v>
      </c>
      <c r="J2752" s="28">
        <f>ROUND(E2752* H2752,5)</f>
        <v>6.87</v>
      </c>
      <c r="K2752" s="29"/>
    </row>
    <row r="2753" spans="1:27" x14ac:dyDescent="0.45">
      <c r="D2753" s="30" t="s">
        <v>542</v>
      </c>
      <c r="E2753" s="29"/>
      <c r="H2753" s="29"/>
      <c r="K2753" s="27">
        <f>SUM(J2752:J2752)</f>
        <v>6.87</v>
      </c>
    </row>
    <row r="2754" spans="1:27" x14ac:dyDescent="0.45">
      <c r="D2754" s="30" t="s">
        <v>543</v>
      </c>
      <c r="E2754" s="29"/>
      <c r="H2754" s="29"/>
      <c r="K2754" s="31">
        <f>SUM(J2747:J2753)</f>
        <v>9.2225000000000001</v>
      </c>
    </row>
    <row r="2755" spans="1:27" x14ac:dyDescent="0.45">
      <c r="D2755" s="30" t="s">
        <v>546</v>
      </c>
      <c r="E2755" s="29"/>
      <c r="H2755" s="29"/>
      <c r="K2755" s="31">
        <f>SUM(K2754:K2754)</f>
        <v>9.2225000000000001</v>
      </c>
    </row>
    <row r="2757" spans="1:27" ht="45" customHeight="1" x14ac:dyDescent="0.45">
      <c r="A2757" s="22" t="s">
        <v>1488</v>
      </c>
      <c r="B2757" s="22" t="s">
        <v>244</v>
      </c>
      <c r="C2757" s="23" t="s">
        <v>122</v>
      </c>
      <c r="D2757" s="52" t="s">
        <v>245</v>
      </c>
      <c r="E2757" s="53"/>
      <c r="F2757" s="53"/>
      <c r="G2757" s="23"/>
      <c r="H2757" s="24" t="s">
        <v>521</v>
      </c>
      <c r="I2757" s="54">
        <v>1</v>
      </c>
      <c r="J2757" s="55"/>
      <c r="K2757" s="25">
        <f>ROUND(K2766,2)</f>
        <v>187.91</v>
      </c>
      <c r="L2757" s="23"/>
      <c r="M2757" s="23"/>
      <c r="N2757" s="23"/>
      <c r="O2757" s="23"/>
      <c r="P2757" s="23"/>
      <c r="Q2757" s="23"/>
      <c r="R2757" s="23"/>
      <c r="S2757" s="23"/>
      <c r="T2757" s="23"/>
      <c r="U2757" s="23"/>
      <c r="V2757" s="23"/>
      <c r="W2757" s="23"/>
      <c r="X2757" s="23"/>
      <c r="Y2757" s="23"/>
      <c r="Z2757" s="23"/>
      <c r="AA2757" s="23"/>
    </row>
    <row r="2758" spans="1:27" x14ac:dyDescent="0.45">
      <c r="B2758" s="18" t="s">
        <v>522</v>
      </c>
    </row>
    <row r="2759" spans="1:27" x14ac:dyDescent="0.45">
      <c r="B2759" t="s">
        <v>673</v>
      </c>
      <c r="C2759" t="s">
        <v>524</v>
      </c>
      <c r="D2759" t="s">
        <v>674</v>
      </c>
      <c r="E2759" s="26">
        <v>2</v>
      </c>
      <c r="F2759" t="s">
        <v>526</v>
      </c>
      <c r="G2759" t="s">
        <v>527</v>
      </c>
      <c r="H2759" s="27">
        <v>25.3</v>
      </c>
      <c r="I2759" t="s">
        <v>528</v>
      </c>
      <c r="J2759" s="28">
        <f>ROUND(E2759/I2757* H2759,5)</f>
        <v>50.6</v>
      </c>
      <c r="K2759" s="29"/>
    </row>
    <row r="2760" spans="1:27" x14ac:dyDescent="0.45">
      <c r="B2760" t="s">
        <v>675</v>
      </c>
      <c r="C2760" t="s">
        <v>524</v>
      </c>
      <c r="D2760" t="s">
        <v>676</v>
      </c>
      <c r="E2760" s="26">
        <v>2</v>
      </c>
      <c r="F2760" t="s">
        <v>526</v>
      </c>
      <c r="G2760" t="s">
        <v>527</v>
      </c>
      <c r="H2760" s="27">
        <v>21.75</v>
      </c>
      <c r="I2760" t="s">
        <v>528</v>
      </c>
      <c r="J2760" s="28">
        <f>ROUND(E2760/I2757* H2760,5)</f>
        <v>43.5</v>
      </c>
      <c r="K2760" s="29"/>
    </row>
    <row r="2761" spans="1:27" x14ac:dyDescent="0.45">
      <c r="D2761" s="30" t="s">
        <v>529</v>
      </c>
      <c r="E2761" s="29"/>
      <c r="H2761" s="29"/>
      <c r="K2761" s="27">
        <f>SUM(J2759:J2760)</f>
        <v>94.1</v>
      </c>
    </row>
    <row r="2762" spans="1:27" x14ac:dyDescent="0.45">
      <c r="B2762" s="18" t="s">
        <v>534</v>
      </c>
      <c r="E2762" s="29"/>
      <c r="H2762" s="29"/>
      <c r="K2762" s="29"/>
    </row>
    <row r="2763" spans="1:27" x14ac:dyDescent="0.45">
      <c r="B2763" t="s">
        <v>1489</v>
      </c>
      <c r="C2763" t="s">
        <v>28</v>
      </c>
      <c r="D2763" t="s">
        <v>1490</v>
      </c>
      <c r="E2763" s="26">
        <v>1</v>
      </c>
      <c r="G2763" t="s">
        <v>527</v>
      </c>
      <c r="H2763" s="27">
        <v>93.81</v>
      </c>
      <c r="I2763" t="s">
        <v>528</v>
      </c>
      <c r="J2763" s="28">
        <f>ROUND(E2763* H2763,5)</f>
        <v>93.81</v>
      </c>
      <c r="K2763" s="29"/>
    </row>
    <row r="2764" spans="1:27" x14ac:dyDescent="0.45">
      <c r="D2764" s="30" t="s">
        <v>542</v>
      </c>
      <c r="E2764" s="29"/>
      <c r="H2764" s="29"/>
      <c r="K2764" s="27">
        <f>SUM(J2763:J2763)</f>
        <v>93.81</v>
      </c>
    </row>
    <row r="2765" spans="1:27" x14ac:dyDescent="0.45">
      <c r="D2765" s="30" t="s">
        <v>543</v>
      </c>
      <c r="E2765" s="29"/>
      <c r="H2765" s="29"/>
      <c r="K2765" s="31">
        <f>SUM(J2758:J2764)</f>
        <v>187.91</v>
      </c>
    </row>
    <row r="2766" spans="1:27" x14ac:dyDescent="0.45">
      <c r="D2766" s="30" t="s">
        <v>546</v>
      </c>
      <c r="E2766" s="29"/>
      <c r="H2766" s="29"/>
      <c r="K2766" s="31">
        <f>SUM(K2765:K2765)</f>
        <v>187.91</v>
      </c>
    </row>
    <row r="2768" spans="1:27" ht="45" customHeight="1" x14ac:dyDescent="0.45">
      <c r="A2768" s="22" t="s">
        <v>1491</v>
      </c>
      <c r="B2768" s="22" t="s">
        <v>246</v>
      </c>
      <c r="C2768" s="23" t="s">
        <v>122</v>
      </c>
      <c r="D2768" s="52" t="s">
        <v>247</v>
      </c>
      <c r="E2768" s="53"/>
      <c r="F2768" s="53"/>
      <c r="G2768" s="23"/>
      <c r="H2768" s="24" t="s">
        <v>521</v>
      </c>
      <c r="I2768" s="54">
        <v>1</v>
      </c>
      <c r="J2768" s="55"/>
      <c r="K2768" s="25">
        <f>ROUND(K2777,2)</f>
        <v>3.11</v>
      </c>
      <c r="L2768" s="23"/>
      <c r="M2768" s="23"/>
      <c r="N2768" s="23"/>
      <c r="O2768" s="23"/>
      <c r="P2768" s="23"/>
      <c r="Q2768" s="23"/>
      <c r="R2768" s="23"/>
      <c r="S2768" s="23"/>
      <c r="T2768" s="23"/>
      <c r="U2768" s="23"/>
      <c r="V2768" s="23"/>
      <c r="W2768" s="23"/>
      <c r="X2768" s="23"/>
      <c r="Y2768" s="23"/>
      <c r="Z2768" s="23"/>
      <c r="AA2768" s="23"/>
    </row>
    <row r="2769" spans="1:27" x14ac:dyDescent="0.45">
      <c r="B2769" s="18" t="s">
        <v>522</v>
      </c>
    </row>
    <row r="2770" spans="1:27" x14ac:dyDescent="0.45">
      <c r="B2770" t="s">
        <v>754</v>
      </c>
      <c r="C2770" t="s">
        <v>524</v>
      </c>
      <c r="D2770" t="s">
        <v>755</v>
      </c>
      <c r="E2770" s="26">
        <v>1.6E-2</v>
      </c>
      <c r="F2770" t="s">
        <v>526</v>
      </c>
      <c r="G2770" t="s">
        <v>527</v>
      </c>
      <c r="H2770" s="27">
        <v>21.72</v>
      </c>
      <c r="I2770" t="s">
        <v>528</v>
      </c>
      <c r="J2770" s="28">
        <f>ROUND(E2770/I2768* H2770,5)</f>
        <v>0.34752</v>
      </c>
      <c r="K2770" s="29"/>
    </row>
    <row r="2771" spans="1:27" x14ac:dyDescent="0.45">
      <c r="B2771" t="s">
        <v>752</v>
      </c>
      <c r="C2771" t="s">
        <v>524</v>
      </c>
      <c r="D2771" t="s">
        <v>753</v>
      </c>
      <c r="E2771" s="26">
        <v>0.03</v>
      </c>
      <c r="F2771" t="s">
        <v>526</v>
      </c>
      <c r="G2771" t="s">
        <v>527</v>
      </c>
      <c r="H2771" s="27">
        <v>25.32</v>
      </c>
      <c r="I2771" t="s">
        <v>528</v>
      </c>
      <c r="J2771" s="28">
        <f>ROUND(E2771/I2768* H2771,5)</f>
        <v>0.75960000000000005</v>
      </c>
      <c r="K2771" s="29"/>
    </row>
    <row r="2772" spans="1:27" x14ac:dyDescent="0.45">
      <c r="D2772" s="30" t="s">
        <v>529</v>
      </c>
      <c r="E2772" s="29"/>
      <c r="H2772" s="29"/>
      <c r="K2772" s="27">
        <f>SUM(J2770:J2771)</f>
        <v>1.1071200000000001</v>
      </c>
    </row>
    <row r="2773" spans="1:27" x14ac:dyDescent="0.45">
      <c r="B2773" s="18" t="s">
        <v>534</v>
      </c>
      <c r="E2773" s="29"/>
      <c r="H2773" s="29"/>
      <c r="K2773" s="29"/>
    </row>
    <row r="2774" spans="1:27" x14ac:dyDescent="0.45">
      <c r="B2774" t="s">
        <v>1492</v>
      </c>
      <c r="C2774" t="s">
        <v>28</v>
      </c>
      <c r="D2774" t="s">
        <v>1493</v>
      </c>
      <c r="E2774" s="26">
        <v>1</v>
      </c>
      <c r="G2774" t="s">
        <v>527</v>
      </c>
      <c r="H2774" s="27">
        <v>2</v>
      </c>
      <c r="I2774" t="s">
        <v>528</v>
      </c>
      <c r="J2774" s="28">
        <f>ROUND(E2774* H2774,5)</f>
        <v>2</v>
      </c>
      <c r="K2774" s="29"/>
    </row>
    <row r="2775" spans="1:27" x14ac:dyDescent="0.45">
      <c r="D2775" s="30" t="s">
        <v>542</v>
      </c>
      <c r="E2775" s="29"/>
      <c r="H2775" s="29"/>
      <c r="K2775" s="27">
        <f>SUM(J2774:J2774)</f>
        <v>2</v>
      </c>
    </row>
    <row r="2776" spans="1:27" x14ac:dyDescent="0.45">
      <c r="D2776" s="30" t="s">
        <v>543</v>
      </c>
      <c r="E2776" s="29"/>
      <c r="H2776" s="29"/>
      <c r="K2776" s="31">
        <f>SUM(J2769:J2775)</f>
        <v>3.1071200000000001</v>
      </c>
    </row>
    <row r="2777" spans="1:27" x14ac:dyDescent="0.45">
      <c r="D2777" s="30" t="s">
        <v>546</v>
      </c>
      <c r="E2777" s="29"/>
      <c r="H2777" s="29"/>
      <c r="K2777" s="31">
        <f>SUM(K2776:K2776)</f>
        <v>3.1071200000000001</v>
      </c>
    </row>
    <row r="2779" spans="1:27" ht="45" customHeight="1" x14ac:dyDescent="0.45">
      <c r="A2779" s="22" t="s">
        <v>1494</v>
      </c>
      <c r="B2779" s="22" t="s">
        <v>248</v>
      </c>
      <c r="C2779" s="23" t="s">
        <v>122</v>
      </c>
      <c r="D2779" s="52" t="s">
        <v>249</v>
      </c>
      <c r="E2779" s="53"/>
      <c r="F2779" s="53"/>
      <c r="G2779" s="23"/>
      <c r="H2779" s="24" t="s">
        <v>521</v>
      </c>
      <c r="I2779" s="54">
        <v>1</v>
      </c>
      <c r="J2779" s="55"/>
      <c r="K2779" s="25">
        <f>ROUND(K2788,2)</f>
        <v>3.8</v>
      </c>
      <c r="L2779" s="23"/>
      <c r="M2779" s="23"/>
      <c r="N2779" s="23"/>
      <c r="O2779" s="23"/>
      <c r="P2779" s="23"/>
      <c r="Q2779" s="23"/>
      <c r="R2779" s="23"/>
      <c r="S2779" s="23"/>
      <c r="T2779" s="23"/>
      <c r="U2779" s="23"/>
      <c r="V2779" s="23"/>
      <c r="W2779" s="23"/>
      <c r="X2779" s="23"/>
      <c r="Y2779" s="23"/>
      <c r="Z2779" s="23"/>
      <c r="AA2779" s="23"/>
    </row>
    <row r="2780" spans="1:27" x14ac:dyDescent="0.45">
      <c r="B2780" s="18" t="s">
        <v>522</v>
      </c>
    </row>
    <row r="2781" spans="1:27" x14ac:dyDescent="0.45">
      <c r="B2781" t="s">
        <v>752</v>
      </c>
      <c r="C2781" t="s">
        <v>524</v>
      </c>
      <c r="D2781" t="s">
        <v>753</v>
      </c>
      <c r="E2781" s="26">
        <v>0.03</v>
      </c>
      <c r="F2781" t="s">
        <v>526</v>
      </c>
      <c r="G2781" t="s">
        <v>527</v>
      </c>
      <c r="H2781" s="27">
        <v>25.32</v>
      </c>
      <c r="I2781" t="s">
        <v>528</v>
      </c>
      <c r="J2781" s="28">
        <f>ROUND(E2781/I2779* H2781,5)</f>
        <v>0.75960000000000005</v>
      </c>
      <c r="K2781" s="29"/>
    </row>
    <row r="2782" spans="1:27" x14ac:dyDescent="0.45">
      <c r="B2782" t="s">
        <v>754</v>
      </c>
      <c r="C2782" t="s">
        <v>524</v>
      </c>
      <c r="D2782" t="s">
        <v>755</v>
      </c>
      <c r="E2782" s="26">
        <v>1.6E-2</v>
      </c>
      <c r="F2782" t="s">
        <v>526</v>
      </c>
      <c r="G2782" t="s">
        <v>527</v>
      </c>
      <c r="H2782" s="27">
        <v>21.72</v>
      </c>
      <c r="I2782" t="s">
        <v>528</v>
      </c>
      <c r="J2782" s="28">
        <f>ROUND(E2782/I2779* H2782,5)</f>
        <v>0.34752</v>
      </c>
      <c r="K2782" s="29"/>
    </row>
    <row r="2783" spans="1:27" x14ac:dyDescent="0.45">
      <c r="D2783" s="30" t="s">
        <v>529</v>
      </c>
      <c r="E2783" s="29"/>
      <c r="H2783" s="29"/>
      <c r="K2783" s="27">
        <f>SUM(J2781:J2782)</f>
        <v>1.1071200000000001</v>
      </c>
    </row>
    <row r="2784" spans="1:27" x14ac:dyDescent="0.45">
      <c r="B2784" s="18" t="s">
        <v>534</v>
      </c>
      <c r="E2784" s="29"/>
      <c r="H2784" s="29"/>
      <c r="K2784" s="29"/>
    </row>
    <row r="2785" spans="1:27" x14ac:dyDescent="0.45">
      <c r="B2785" t="s">
        <v>1495</v>
      </c>
      <c r="C2785" t="s">
        <v>28</v>
      </c>
      <c r="D2785" t="s">
        <v>1496</v>
      </c>
      <c r="E2785" s="26">
        <v>1</v>
      </c>
      <c r="G2785" t="s">
        <v>527</v>
      </c>
      <c r="H2785" s="27">
        <v>2.69</v>
      </c>
      <c r="I2785" t="s">
        <v>528</v>
      </c>
      <c r="J2785" s="28">
        <f>ROUND(E2785* H2785,5)</f>
        <v>2.69</v>
      </c>
      <c r="K2785" s="29"/>
    </row>
    <row r="2786" spans="1:27" x14ac:dyDescent="0.45">
      <c r="D2786" s="30" t="s">
        <v>542</v>
      </c>
      <c r="E2786" s="29"/>
      <c r="H2786" s="29"/>
      <c r="K2786" s="27">
        <f>SUM(J2785:J2785)</f>
        <v>2.69</v>
      </c>
    </row>
    <row r="2787" spans="1:27" x14ac:dyDescent="0.45">
      <c r="D2787" s="30" t="s">
        <v>543</v>
      </c>
      <c r="E2787" s="29"/>
      <c r="H2787" s="29"/>
      <c r="K2787" s="31">
        <f>SUM(J2780:J2786)</f>
        <v>3.7971200000000001</v>
      </c>
    </row>
    <row r="2788" spans="1:27" x14ac:dyDescent="0.45">
      <c r="D2788" s="30" t="s">
        <v>546</v>
      </c>
      <c r="E2788" s="29"/>
      <c r="H2788" s="29"/>
      <c r="K2788" s="31">
        <f>SUM(K2787:K2787)</f>
        <v>3.7971200000000001</v>
      </c>
    </row>
    <row r="2790" spans="1:27" ht="45" customHeight="1" x14ac:dyDescent="0.45">
      <c r="A2790" s="22" t="s">
        <v>1497</v>
      </c>
      <c r="B2790" s="22" t="s">
        <v>250</v>
      </c>
      <c r="C2790" s="23" t="s">
        <v>122</v>
      </c>
      <c r="D2790" s="52" t="s">
        <v>251</v>
      </c>
      <c r="E2790" s="53"/>
      <c r="F2790" s="53"/>
      <c r="G2790" s="23"/>
      <c r="H2790" s="24" t="s">
        <v>521</v>
      </c>
      <c r="I2790" s="54">
        <v>1</v>
      </c>
      <c r="J2790" s="55"/>
      <c r="K2790" s="25">
        <f>ROUND(K2799,2)</f>
        <v>4.28</v>
      </c>
      <c r="L2790" s="23"/>
      <c r="M2790" s="23"/>
      <c r="N2790" s="23"/>
      <c r="O2790" s="23"/>
      <c r="P2790" s="23"/>
      <c r="Q2790" s="23"/>
      <c r="R2790" s="23"/>
      <c r="S2790" s="23"/>
      <c r="T2790" s="23"/>
      <c r="U2790" s="23"/>
      <c r="V2790" s="23"/>
      <c r="W2790" s="23"/>
      <c r="X2790" s="23"/>
      <c r="Y2790" s="23"/>
      <c r="Z2790" s="23"/>
      <c r="AA2790" s="23"/>
    </row>
    <row r="2791" spans="1:27" x14ac:dyDescent="0.45">
      <c r="B2791" s="18" t="s">
        <v>522</v>
      </c>
    </row>
    <row r="2792" spans="1:27" x14ac:dyDescent="0.45">
      <c r="B2792" t="s">
        <v>754</v>
      </c>
      <c r="C2792" t="s">
        <v>524</v>
      </c>
      <c r="D2792" t="s">
        <v>755</v>
      </c>
      <c r="E2792" s="26">
        <v>1.6E-2</v>
      </c>
      <c r="F2792" t="s">
        <v>526</v>
      </c>
      <c r="G2792" t="s">
        <v>527</v>
      </c>
      <c r="H2792" s="27">
        <v>21.72</v>
      </c>
      <c r="I2792" t="s">
        <v>528</v>
      </c>
      <c r="J2792" s="28">
        <f>ROUND(E2792/I2790* H2792,5)</f>
        <v>0.34752</v>
      </c>
      <c r="K2792" s="29"/>
    </row>
    <row r="2793" spans="1:27" x14ac:dyDescent="0.45">
      <c r="B2793" t="s">
        <v>752</v>
      </c>
      <c r="C2793" t="s">
        <v>524</v>
      </c>
      <c r="D2793" t="s">
        <v>753</v>
      </c>
      <c r="E2793" s="26">
        <v>0.03</v>
      </c>
      <c r="F2793" t="s">
        <v>526</v>
      </c>
      <c r="G2793" t="s">
        <v>527</v>
      </c>
      <c r="H2793" s="27">
        <v>25.32</v>
      </c>
      <c r="I2793" t="s">
        <v>528</v>
      </c>
      <c r="J2793" s="28">
        <f>ROUND(E2793/I2790* H2793,5)</f>
        <v>0.75960000000000005</v>
      </c>
      <c r="K2793" s="29"/>
    </row>
    <row r="2794" spans="1:27" x14ac:dyDescent="0.45">
      <c r="D2794" s="30" t="s">
        <v>529</v>
      </c>
      <c r="E2794" s="29"/>
      <c r="H2794" s="29"/>
      <c r="K2794" s="27">
        <f>SUM(J2792:J2793)</f>
        <v>1.1071200000000001</v>
      </c>
    </row>
    <row r="2795" spans="1:27" x14ac:dyDescent="0.45">
      <c r="B2795" s="18" t="s">
        <v>534</v>
      </c>
      <c r="E2795" s="29"/>
      <c r="H2795" s="29"/>
      <c r="K2795" s="29"/>
    </row>
    <row r="2796" spans="1:27" x14ac:dyDescent="0.45">
      <c r="B2796" t="s">
        <v>1498</v>
      </c>
      <c r="C2796" t="s">
        <v>28</v>
      </c>
      <c r="D2796" t="s">
        <v>1499</v>
      </c>
      <c r="E2796" s="26">
        <v>1</v>
      </c>
      <c r="G2796" t="s">
        <v>527</v>
      </c>
      <c r="H2796" s="27">
        <v>3.17</v>
      </c>
      <c r="I2796" t="s">
        <v>528</v>
      </c>
      <c r="J2796" s="28">
        <f>ROUND(E2796* H2796,5)</f>
        <v>3.17</v>
      </c>
      <c r="K2796" s="29"/>
    </row>
    <row r="2797" spans="1:27" x14ac:dyDescent="0.45">
      <c r="D2797" s="30" t="s">
        <v>542</v>
      </c>
      <c r="E2797" s="29"/>
      <c r="H2797" s="29"/>
      <c r="K2797" s="27">
        <f>SUM(J2796:J2796)</f>
        <v>3.17</v>
      </c>
    </row>
    <row r="2798" spans="1:27" x14ac:dyDescent="0.45">
      <c r="D2798" s="30" t="s">
        <v>543</v>
      </c>
      <c r="E2798" s="29"/>
      <c r="H2798" s="29"/>
      <c r="K2798" s="31">
        <f>SUM(J2791:J2797)</f>
        <v>4.27712</v>
      </c>
    </row>
    <row r="2799" spans="1:27" x14ac:dyDescent="0.45">
      <c r="D2799" s="30" t="s">
        <v>546</v>
      </c>
      <c r="E2799" s="29"/>
      <c r="H2799" s="29"/>
      <c r="K2799" s="31">
        <f>SUM(K2798:K2798)</f>
        <v>4.27712</v>
      </c>
    </row>
    <row r="2801" spans="1:27" ht="45" customHeight="1" x14ac:dyDescent="0.45">
      <c r="A2801" s="22" t="s">
        <v>1500</v>
      </c>
      <c r="B2801" s="22" t="s">
        <v>252</v>
      </c>
      <c r="C2801" s="23" t="s">
        <v>122</v>
      </c>
      <c r="D2801" s="52" t="s">
        <v>253</v>
      </c>
      <c r="E2801" s="53"/>
      <c r="F2801" s="53"/>
      <c r="G2801" s="23"/>
      <c r="H2801" s="24" t="s">
        <v>521</v>
      </c>
      <c r="I2801" s="54">
        <v>1</v>
      </c>
      <c r="J2801" s="55"/>
      <c r="K2801" s="25">
        <f>ROUND(K2810,2)</f>
        <v>622.24</v>
      </c>
      <c r="L2801" s="23"/>
      <c r="M2801" s="23"/>
      <c r="N2801" s="23"/>
      <c r="O2801" s="23"/>
      <c r="P2801" s="23"/>
      <c r="Q2801" s="23"/>
      <c r="R2801" s="23"/>
      <c r="S2801" s="23"/>
      <c r="T2801" s="23"/>
      <c r="U2801" s="23"/>
      <c r="V2801" s="23"/>
      <c r="W2801" s="23"/>
      <c r="X2801" s="23"/>
      <c r="Y2801" s="23"/>
      <c r="Z2801" s="23"/>
      <c r="AA2801" s="23"/>
    </row>
    <row r="2802" spans="1:27" x14ac:dyDescent="0.45">
      <c r="B2802" s="18" t="s">
        <v>522</v>
      </c>
    </row>
    <row r="2803" spans="1:27" x14ac:dyDescent="0.45">
      <c r="B2803" t="s">
        <v>754</v>
      </c>
      <c r="C2803" t="s">
        <v>524</v>
      </c>
      <c r="D2803" t="s">
        <v>755</v>
      </c>
      <c r="E2803" s="26">
        <v>6</v>
      </c>
      <c r="F2803" t="s">
        <v>526</v>
      </c>
      <c r="G2803" t="s">
        <v>527</v>
      </c>
      <c r="H2803" s="27">
        <v>21.72</v>
      </c>
      <c r="I2803" t="s">
        <v>528</v>
      </c>
      <c r="J2803" s="28">
        <f>ROUND(E2803/I2801* H2803,5)</f>
        <v>130.32</v>
      </c>
      <c r="K2803" s="29"/>
    </row>
    <row r="2804" spans="1:27" x14ac:dyDescent="0.45">
      <c r="B2804" t="s">
        <v>752</v>
      </c>
      <c r="C2804" t="s">
        <v>524</v>
      </c>
      <c r="D2804" t="s">
        <v>753</v>
      </c>
      <c r="E2804" s="26">
        <v>6</v>
      </c>
      <c r="F2804" t="s">
        <v>526</v>
      </c>
      <c r="G2804" t="s">
        <v>527</v>
      </c>
      <c r="H2804" s="27">
        <v>25.32</v>
      </c>
      <c r="I2804" t="s">
        <v>528</v>
      </c>
      <c r="J2804" s="28">
        <f>ROUND(E2804/I2801* H2804,5)</f>
        <v>151.91999999999999</v>
      </c>
      <c r="K2804" s="29"/>
    </row>
    <row r="2805" spans="1:27" x14ac:dyDescent="0.45">
      <c r="D2805" s="30" t="s">
        <v>529</v>
      </c>
      <c r="E2805" s="29"/>
      <c r="H2805" s="29"/>
      <c r="K2805" s="27">
        <f>SUM(J2803:J2804)</f>
        <v>282.24</v>
      </c>
    </row>
    <row r="2806" spans="1:27" x14ac:dyDescent="0.45">
      <c r="B2806" s="18" t="s">
        <v>534</v>
      </c>
      <c r="E2806" s="29"/>
      <c r="H2806" s="29"/>
      <c r="K2806" s="29"/>
    </row>
    <row r="2807" spans="1:27" x14ac:dyDescent="0.45">
      <c r="B2807" t="s">
        <v>1501</v>
      </c>
      <c r="C2807" t="s">
        <v>1050</v>
      </c>
      <c r="D2807" t="s">
        <v>1502</v>
      </c>
      <c r="E2807" s="26">
        <v>125</v>
      </c>
      <c r="G2807" t="s">
        <v>527</v>
      </c>
      <c r="H2807" s="27">
        <v>2.72</v>
      </c>
      <c r="I2807" t="s">
        <v>528</v>
      </c>
      <c r="J2807" s="28">
        <f>ROUND(E2807* H2807,5)</f>
        <v>340</v>
      </c>
      <c r="K2807" s="29"/>
    </row>
    <row r="2808" spans="1:27" x14ac:dyDescent="0.45">
      <c r="D2808" s="30" t="s">
        <v>542</v>
      </c>
      <c r="E2808" s="29"/>
      <c r="H2808" s="29"/>
      <c r="K2808" s="27">
        <f>SUM(J2807:J2807)</f>
        <v>340</v>
      </c>
    </row>
    <row r="2809" spans="1:27" x14ac:dyDescent="0.45">
      <c r="D2809" s="30" t="s">
        <v>543</v>
      </c>
      <c r="E2809" s="29"/>
      <c r="H2809" s="29"/>
      <c r="K2809" s="31">
        <f>SUM(J2802:J2808)</f>
        <v>622.24</v>
      </c>
    </row>
    <row r="2810" spans="1:27" x14ac:dyDescent="0.45">
      <c r="D2810" s="30" t="s">
        <v>546</v>
      </c>
      <c r="E2810" s="29"/>
      <c r="H2810" s="29"/>
      <c r="K2810" s="31">
        <f>SUM(K2809:K2809)</f>
        <v>622.24</v>
      </c>
    </row>
    <row r="2812" spans="1:27" ht="45" customHeight="1" x14ac:dyDescent="0.45">
      <c r="A2812" s="22" t="s">
        <v>1503</v>
      </c>
      <c r="B2812" s="22" t="s">
        <v>254</v>
      </c>
      <c r="C2812" s="23" t="s">
        <v>122</v>
      </c>
      <c r="D2812" s="52" t="s">
        <v>255</v>
      </c>
      <c r="E2812" s="53"/>
      <c r="F2812" s="53"/>
      <c r="G2812" s="23"/>
      <c r="H2812" s="24" t="s">
        <v>521</v>
      </c>
      <c r="I2812" s="54">
        <v>1</v>
      </c>
      <c r="J2812" s="55"/>
      <c r="K2812" s="25">
        <f>ROUND(K2818,2)</f>
        <v>47.04</v>
      </c>
      <c r="L2812" s="23"/>
      <c r="M2812" s="23"/>
      <c r="N2812" s="23"/>
      <c r="O2812" s="23"/>
      <c r="P2812" s="23"/>
      <c r="Q2812" s="23"/>
      <c r="R2812" s="23"/>
      <c r="S2812" s="23"/>
      <c r="T2812" s="23"/>
      <c r="U2812" s="23"/>
      <c r="V2812" s="23"/>
      <c r="W2812" s="23"/>
      <c r="X2812" s="23"/>
      <c r="Y2812" s="23"/>
      <c r="Z2812" s="23"/>
      <c r="AA2812" s="23"/>
    </row>
    <row r="2813" spans="1:27" x14ac:dyDescent="0.45">
      <c r="B2813" s="18" t="s">
        <v>522</v>
      </c>
    </row>
    <row r="2814" spans="1:27" x14ac:dyDescent="0.45">
      <c r="B2814" t="s">
        <v>752</v>
      </c>
      <c r="C2814" t="s">
        <v>524</v>
      </c>
      <c r="D2814" t="s">
        <v>753</v>
      </c>
      <c r="E2814" s="26">
        <v>1</v>
      </c>
      <c r="F2814" t="s">
        <v>526</v>
      </c>
      <c r="G2814" t="s">
        <v>527</v>
      </c>
      <c r="H2814" s="27">
        <v>25.32</v>
      </c>
      <c r="I2814" t="s">
        <v>528</v>
      </c>
      <c r="J2814" s="28">
        <f>ROUND(E2814/I2812* H2814,5)</f>
        <v>25.32</v>
      </c>
      <c r="K2814" s="29"/>
    </row>
    <row r="2815" spans="1:27" x14ac:dyDescent="0.45">
      <c r="B2815" t="s">
        <v>754</v>
      </c>
      <c r="C2815" t="s">
        <v>524</v>
      </c>
      <c r="D2815" t="s">
        <v>755</v>
      </c>
      <c r="E2815" s="26">
        <v>1</v>
      </c>
      <c r="F2815" t="s">
        <v>526</v>
      </c>
      <c r="G2815" t="s">
        <v>527</v>
      </c>
      <c r="H2815" s="27">
        <v>21.72</v>
      </c>
      <c r="I2815" t="s">
        <v>528</v>
      </c>
      <c r="J2815" s="28">
        <f>ROUND(E2815/I2812* H2815,5)</f>
        <v>21.72</v>
      </c>
      <c r="K2815" s="29"/>
    </row>
    <row r="2816" spans="1:27" x14ac:dyDescent="0.45">
      <c r="D2816" s="30" t="s">
        <v>529</v>
      </c>
      <c r="E2816" s="29"/>
      <c r="H2816" s="29"/>
      <c r="K2816" s="27">
        <f>SUM(J2814:J2815)</f>
        <v>47.04</v>
      </c>
    </row>
    <row r="2817" spans="1:27" x14ac:dyDescent="0.45">
      <c r="D2817" s="30" t="s">
        <v>543</v>
      </c>
      <c r="E2817" s="29"/>
      <c r="H2817" s="29"/>
      <c r="K2817" s="31">
        <f>SUM(J2813:J2816)</f>
        <v>47.04</v>
      </c>
    </row>
    <row r="2818" spans="1:27" x14ac:dyDescent="0.45">
      <c r="D2818" s="30" t="s">
        <v>546</v>
      </c>
      <c r="E2818" s="29"/>
      <c r="H2818" s="29"/>
      <c r="K2818" s="31">
        <f>SUM(K2817:K2817)</f>
        <v>47.04</v>
      </c>
    </row>
    <row r="2820" spans="1:27" ht="45" customHeight="1" x14ac:dyDescent="0.45">
      <c r="A2820" s="22" t="s">
        <v>1504</v>
      </c>
      <c r="B2820" s="22" t="s">
        <v>236</v>
      </c>
      <c r="C2820" s="23" t="s">
        <v>122</v>
      </c>
      <c r="D2820" s="52" t="s">
        <v>237</v>
      </c>
      <c r="E2820" s="53"/>
      <c r="F2820" s="53"/>
      <c r="G2820" s="23"/>
      <c r="H2820" s="24" t="s">
        <v>521</v>
      </c>
      <c r="I2820" s="54">
        <v>1</v>
      </c>
      <c r="J2820" s="55"/>
      <c r="K2820" s="25">
        <f>ROUND(K2829,2)</f>
        <v>288.44</v>
      </c>
      <c r="L2820" s="23"/>
      <c r="M2820" s="23"/>
      <c r="N2820" s="23"/>
      <c r="O2820" s="23"/>
      <c r="P2820" s="23"/>
      <c r="Q2820" s="23"/>
      <c r="R2820" s="23"/>
      <c r="S2820" s="23"/>
      <c r="T2820" s="23"/>
      <c r="U2820" s="23"/>
      <c r="V2820" s="23"/>
      <c r="W2820" s="23"/>
      <c r="X2820" s="23"/>
      <c r="Y2820" s="23"/>
      <c r="Z2820" s="23"/>
      <c r="AA2820" s="23"/>
    </row>
    <row r="2821" spans="1:27" x14ac:dyDescent="0.45">
      <c r="B2821" s="18" t="s">
        <v>522</v>
      </c>
    </row>
    <row r="2822" spans="1:27" x14ac:dyDescent="0.45">
      <c r="B2822" t="s">
        <v>754</v>
      </c>
      <c r="C2822" t="s">
        <v>524</v>
      </c>
      <c r="D2822" t="s">
        <v>755</v>
      </c>
      <c r="E2822" s="26">
        <v>0.2</v>
      </c>
      <c r="F2822" t="s">
        <v>526</v>
      </c>
      <c r="G2822" t="s">
        <v>527</v>
      </c>
      <c r="H2822" s="27">
        <v>21.72</v>
      </c>
      <c r="I2822" t="s">
        <v>528</v>
      </c>
      <c r="J2822" s="28">
        <f>ROUND(E2822/I2820* H2822,5)</f>
        <v>4.3440000000000003</v>
      </c>
      <c r="K2822" s="29"/>
    </row>
    <row r="2823" spans="1:27" x14ac:dyDescent="0.45">
      <c r="B2823" t="s">
        <v>752</v>
      </c>
      <c r="C2823" t="s">
        <v>524</v>
      </c>
      <c r="D2823" t="s">
        <v>753</v>
      </c>
      <c r="E2823" s="26">
        <v>0.2</v>
      </c>
      <c r="F2823" t="s">
        <v>526</v>
      </c>
      <c r="G2823" t="s">
        <v>527</v>
      </c>
      <c r="H2823" s="27">
        <v>25.32</v>
      </c>
      <c r="I2823" t="s">
        <v>528</v>
      </c>
      <c r="J2823" s="28">
        <f>ROUND(E2823/I2820* H2823,5)</f>
        <v>5.0640000000000001</v>
      </c>
      <c r="K2823" s="29"/>
    </row>
    <row r="2824" spans="1:27" x14ac:dyDescent="0.45">
      <c r="D2824" s="30" t="s">
        <v>529</v>
      </c>
      <c r="E2824" s="29"/>
      <c r="H2824" s="29"/>
      <c r="K2824" s="27">
        <f>SUM(J2822:J2823)</f>
        <v>9.4080000000000013</v>
      </c>
    </row>
    <row r="2825" spans="1:27" x14ac:dyDescent="0.45">
      <c r="B2825" s="18" t="s">
        <v>534</v>
      </c>
      <c r="E2825" s="29"/>
      <c r="H2825" s="29"/>
      <c r="K2825" s="29"/>
    </row>
    <row r="2826" spans="1:27" x14ac:dyDescent="0.45">
      <c r="B2826" t="s">
        <v>1505</v>
      </c>
      <c r="C2826" t="s">
        <v>28</v>
      </c>
      <c r="D2826" t="s">
        <v>1506</v>
      </c>
      <c r="E2826" s="26">
        <v>1</v>
      </c>
      <c r="G2826" t="s">
        <v>527</v>
      </c>
      <c r="H2826" s="27">
        <v>279.02999999999997</v>
      </c>
      <c r="I2826" t="s">
        <v>528</v>
      </c>
      <c r="J2826" s="28">
        <f>ROUND(E2826* H2826,5)</f>
        <v>279.02999999999997</v>
      </c>
      <c r="K2826" s="29"/>
    </row>
    <row r="2827" spans="1:27" x14ac:dyDescent="0.45">
      <c r="D2827" s="30" t="s">
        <v>542</v>
      </c>
      <c r="E2827" s="29"/>
      <c r="H2827" s="29"/>
      <c r="K2827" s="27">
        <f>SUM(J2826:J2826)</f>
        <v>279.02999999999997</v>
      </c>
    </row>
    <row r="2828" spans="1:27" x14ac:dyDescent="0.45">
      <c r="D2828" s="30" t="s">
        <v>543</v>
      </c>
      <c r="E2828" s="29"/>
      <c r="H2828" s="29"/>
      <c r="K2828" s="31">
        <f>SUM(J2821:J2827)</f>
        <v>288.43799999999999</v>
      </c>
    </row>
    <row r="2829" spans="1:27" x14ac:dyDescent="0.45">
      <c r="D2829" s="30" t="s">
        <v>546</v>
      </c>
      <c r="E2829" s="29"/>
      <c r="H2829" s="29"/>
      <c r="K2829" s="31">
        <f>SUM(K2828:K2828)</f>
        <v>288.43799999999999</v>
      </c>
    </row>
    <row r="2831" spans="1:27" ht="45" customHeight="1" x14ac:dyDescent="0.45">
      <c r="A2831" s="22" t="s">
        <v>1507</v>
      </c>
      <c r="B2831" s="22" t="s">
        <v>256</v>
      </c>
      <c r="C2831" s="23" t="s">
        <v>173</v>
      </c>
      <c r="D2831" s="52" t="s">
        <v>257</v>
      </c>
      <c r="E2831" s="53"/>
      <c r="F2831" s="53"/>
      <c r="G2831" s="23"/>
      <c r="H2831" s="24" t="s">
        <v>521</v>
      </c>
      <c r="I2831" s="54">
        <v>1</v>
      </c>
      <c r="J2831" s="55"/>
      <c r="K2831" s="25">
        <v>650</v>
      </c>
      <c r="L2831" s="23"/>
      <c r="M2831" s="23"/>
      <c r="N2831" s="23"/>
      <c r="O2831" s="23"/>
      <c r="P2831" s="23"/>
      <c r="Q2831" s="23"/>
      <c r="R2831" s="23"/>
      <c r="S2831" s="23"/>
      <c r="T2831" s="23"/>
      <c r="U2831" s="23"/>
      <c r="V2831" s="23"/>
      <c r="W2831" s="23"/>
      <c r="X2831" s="23"/>
      <c r="Y2831" s="23"/>
      <c r="Z2831" s="23"/>
      <c r="AA2831" s="23"/>
    </row>
    <row r="2832" spans="1:27" ht="45" customHeight="1" x14ac:dyDescent="0.45">
      <c r="A2832" s="22" t="s">
        <v>1508</v>
      </c>
      <c r="B2832" s="22" t="s">
        <v>258</v>
      </c>
      <c r="C2832" s="23" t="s">
        <v>122</v>
      </c>
      <c r="D2832" s="52" t="s">
        <v>259</v>
      </c>
      <c r="E2832" s="53"/>
      <c r="F2832" s="53"/>
      <c r="G2832" s="23"/>
      <c r="H2832" s="24" t="s">
        <v>521</v>
      </c>
      <c r="I2832" s="54">
        <v>1</v>
      </c>
      <c r="J2832" s="55"/>
      <c r="K2832" s="25">
        <f>ROUND(K2841,2)</f>
        <v>298.82</v>
      </c>
      <c r="L2832" s="23"/>
      <c r="M2832" s="23"/>
      <c r="N2832" s="23"/>
      <c r="O2832" s="23"/>
      <c r="P2832" s="23"/>
      <c r="Q2832" s="23"/>
      <c r="R2832" s="23"/>
      <c r="S2832" s="23"/>
      <c r="T2832" s="23"/>
      <c r="U2832" s="23"/>
      <c r="V2832" s="23"/>
      <c r="W2832" s="23"/>
      <c r="X2832" s="23"/>
      <c r="Y2832" s="23"/>
      <c r="Z2832" s="23"/>
      <c r="AA2832" s="23"/>
    </row>
    <row r="2833" spans="1:27" x14ac:dyDescent="0.45">
      <c r="B2833" s="18" t="s">
        <v>522</v>
      </c>
    </row>
    <row r="2834" spans="1:27" x14ac:dyDescent="0.45">
      <c r="B2834" t="s">
        <v>675</v>
      </c>
      <c r="C2834" t="s">
        <v>524</v>
      </c>
      <c r="D2834" t="s">
        <v>676</v>
      </c>
      <c r="E2834" s="26">
        <v>0.5</v>
      </c>
      <c r="F2834" t="s">
        <v>526</v>
      </c>
      <c r="G2834" t="s">
        <v>527</v>
      </c>
      <c r="H2834" s="27">
        <v>21.75</v>
      </c>
      <c r="I2834" t="s">
        <v>528</v>
      </c>
      <c r="J2834" s="28">
        <f>ROUND(E2834/I2832* H2834,5)</f>
        <v>10.875</v>
      </c>
      <c r="K2834" s="29"/>
    </row>
    <row r="2835" spans="1:27" x14ac:dyDescent="0.45">
      <c r="B2835" t="s">
        <v>673</v>
      </c>
      <c r="C2835" t="s">
        <v>524</v>
      </c>
      <c r="D2835" t="s">
        <v>674</v>
      </c>
      <c r="E2835" s="26">
        <v>0.5</v>
      </c>
      <c r="F2835" t="s">
        <v>526</v>
      </c>
      <c r="G2835" t="s">
        <v>527</v>
      </c>
      <c r="H2835" s="27">
        <v>25.3</v>
      </c>
      <c r="I2835" t="s">
        <v>528</v>
      </c>
      <c r="J2835" s="28">
        <f>ROUND(E2835/I2832* H2835,5)</f>
        <v>12.65</v>
      </c>
      <c r="K2835" s="29"/>
    </row>
    <row r="2836" spans="1:27" x14ac:dyDescent="0.45">
      <c r="D2836" s="30" t="s">
        <v>529</v>
      </c>
      <c r="E2836" s="29"/>
      <c r="H2836" s="29"/>
      <c r="K2836" s="27">
        <f>SUM(J2834:J2835)</f>
        <v>23.524999999999999</v>
      </c>
    </row>
    <row r="2837" spans="1:27" x14ac:dyDescent="0.45">
      <c r="B2837" s="18" t="s">
        <v>534</v>
      </c>
      <c r="E2837" s="29"/>
      <c r="H2837" s="29"/>
      <c r="K2837" s="29"/>
    </row>
    <row r="2838" spans="1:27" x14ac:dyDescent="0.45">
      <c r="B2838" t="s">
        <v>1509</v>
      </c>
      <c r="C2838" t="s">
        <v>28</v>
      </c>
      <c r="D2838" t="s">
        <v>1510</v>
      </c>
      <c r="E2838" s="26">
        <v>1</v>
      </c>
      <c r="G2838" t="s">
        <v>527</v>
      </c>
      <c r="H2838" s="27">
        <v>275.29000000000002</v>
      </c>
      <c r="I2838" t="s">
        <v>528</v>
      </c>
      <c r="J2838" s="28">
        <f>ROUND(E2838* H2838,5)</f>
        <v>275.29000000000002</v>
      </c>
      <c r="K2838" s="29"/>
    </row>
    <row r="2839" spans="1:27" x14ac:dyDescent="0.45">
      <c r="D2839" s="30" t="s">
        <v>542</v>
      </c>
      <c r="E2839" s="29"/>
      <c r="H2839" s="29"/>
      <c r="K2839" s="27">
        <f>SUM(J2838:J2838)</f>
        <v>275.29000000000002</v>
      </c>
    </row>
    <row r="2840" spans="1:27" x14ac:dyDescent="0.45">
      <c r="D2840" s="30" t="s">
        <v>543</v>
      </c>
      <c r="E2840" s="29"/>
      <c r="H2840" s="29"/>
      <c r="K2840" s="31">
        <f>SUM(J2833:J2839)</f>
        <v>298.815</v>
      </c>
    </row>
    <row r="2841" spans="1:27" x14ac:dyDescent="0.45">
      <c r="D2841" s="30" t="s">
        <v>546</v>
      </c>
      <c r="E2841" s="29"/>
      <c r="H2841" s="29"/>
      <c r="K2841" s="31">
        <f>SUM(K2840:K2840)</f>
        <v>298.815</v>
      </c>
    </row>
    <row r="2843" spans="1:27" ht="45" customHeight="1" x14ac:dyDescent="0.45">
      <c r="A2843" s="22" t="s">
        <v>1511</v>
      </c>
      <c r="B2843" s="22" t="s">
        <v>260</v>
      </c>
      <c r="C2843" s="23" t="s">
        <v>122</v>
      </c>
      <c r="D2843" s="52" t="s">
        <v>261</v>
      </c>
      <c r="E2843" s="53"/>
      <c r="F2843" s="53"/>
      <c r="G2843" s="23"/>
      <c r="H2843" s="24" t="s">
        <v>521</v>
      </c>
      <c r="I2843" s="54">
        <v>1</v>
      </c>
      <c r="J2843" s="55"/>
      <c r="K2843" s="25">
        <f>ROUND(K2855,2)</f>
        <v>60.14</v>
      </c>
      <c r="L2843" s="23"/>
      <c r="M2843" s="23"/>
      <c r="N2843" s="23"/>
      <c r="O2843" s="23"/>
      <c r="P2843" s="23"/>
      <c r="Q2843" s="23"/>
      <c r="R2843" s="23"/>
      <c r="S2843" s="23"/>
      <c r="T2843" s="23"/>
      <c r="U2843" s="23"/>
      <c r="V2843" s="23"/>
      <c r="W2843" s="23"/>
      <c r="X2843" s="23"/>
      <c r="Y2843" s="23"/>
      <c r="Z2843" s="23"/>
      <c r="AA2843" s="23"/>
    </row>
    <row r="2844" spans="1:27" x14ac:dyDescent="0.45">
      <c r="B2844" s="18" t="s">
        <v>522</v>
      </c>
    </row>
    <row r="2845" spans="1:27" x14ac:dyDescent="0.45">
      <c r="B2845" t="s">
        <v>673</v>
      </c>
      <c r="C2845" t="s">
        <v>524</v>
      </c>
      <c r="D2845" t="s">
        <v>674</v>
      </c>
      <c r="E2845" s="26">
        <v>0.3</v>
      </c>
      <c r="F2845" t="s">
        <v>526</v>
      </c>
      <c r="G2845" t="s">
        <v>527</v>
      </c>
      <c r="H2845" s="27">
        <v>25.3</v>
      </c>
      <c r="I2845" t="s">
        <v>528</v>
      </c>
      <c r="J2845" s="28">
        <f>ROUND(E2845/I2843* H2845,5)</f>
        <v>7.59</v>
      </c>
      <c r="K2845" s="29"/>
    </row>
    <row r="2846" spans="1:27" x14ac:dyDescent="0.45">
      <c r="B2846" t="s">
        <v>675</v>
      </c>
      <c r="C2846" t="s">
        <v>524</v>
      </c>
      <c r="D2846" t="s">
        <v>676</v>
      </c>
      <c r="E2846" s="26">
        <v>0.3</v>
      </c>
      <c r="F2846" t="s">
        <v>526</v>
      </c>
      <c r="G2846" t="s">
        <v>527</v>
      </c>
      <c r="H2846" s="27">
        <v>21.75</v>
      </c>
      <c r="I2846" t="s">
        <v>528</v>
      </c>
      <c r="J2846" s="28">
        <f>ROUND(E2846/I2843* H2846,5)</f>
        <v>6.5250000000000004</v>
      </c>
      <c r="K2846" s="29"/>
    </row>
    <row r="2847" spans="1:27" x14ac:dyDescent="0.45">
      <c r="D2847" s="30" t="s">
        <v>529</v>
      </c>
      <c r="E2847" s="29"/>
      <c r="H2847" s="29"/>
      <c r="K2847" s="27">
        <f>SUM(J2845:J2846)</f>
        <v>14.115</v>
      </c>
    </row>
    <row r="2848" spans="1:27" x14ac:dyDescent="0.45">
      <c r="B2848" s="18" t="s">
        <v>534</v>
      </c>
      <c r="E2848" s="29"/>
      <c r="H2848" s="29"/>
      <c r="K2848" s="29"/>
    </row>
    <row r="2849" spans="1:27" x14ac:dyDescent="0.45">
      <c r="B2849" t="s">
        <v>1512</v>
      </c>
      <c r="C2849" t="s">
        <v>113</v>
      </c>
      <c r="D2849" t="s">
        <v>1513</v>
      </c>
      <c r="E2849" s="26">
        <v>20</v>
      </c>
      <c r="G2849" t="s">
        <v>527</v>
      </c>
      <c r="H2849" s="27">
        <v>0.19</v>
      </c>
      <c r="I2849" t="s">
        <v>528</v>
      </c>
      <c r="J2849" s="28">
        <f>ROUND(E2849* H2849,5)</f>
        <v>3.8</v>
      </c>
      <c r="K2849" s="29"/>
    </row>
    <row r="2850" spans="1:27" x14ac:dyDescent="0.45">
      <c r="B2850" t="s">
        <v>1514</v>
      </c>
      <c r="C2850" t="s">
        <v>28</v>
      </c>
      <c r="D2850" t="s">
        <v>1515</v>
      </c>
      <c r="E2850" s="26">
        <v>1</v>
      </c>
      <c r="G2850" t="s">
        <v>527</v>
      </c>
      <c r="H2850" s="27">
        <v>34.81</v>
      </c>
      <c r="I2850" t="s">
        <v>528</v>
      </c>
      <c r="J2850" s="28">
        <f>ROUND(E2850* H2850,5)</f>
        <v>34.81</v>
      </c>
      <c r="K2850" s="29"/>
    </row>
    <row r="2851" spans="1:27" x14ac:dyDescent="0.45">
      <c r="B2851" t="s">
        <v>1516</v>
      </c>
      <c r="C2851" t="s">
        <v>28</v>
      </c>
      <c r="D2851" t="s">
        <v>1517</v>
      </c>
      <c r="E2851" s="26">
        <v>1</v>
      </c>
      <c r="G2851" t="s">
        <v>527</v>
      </c>
      <c r="H2851" s="27">
        <v>0.41</v>
      </c>
      <c r="I2851" t="s">
        <v>528</v>
      </c>
      <c r="J2851" s="28">
        <f>ROUND(E2851* H2851,5)</f>
        <v>0.41</v>
      </c>
      <c r="K2851" s="29"/>
    </row>
    <row r="2852" spans="1:27" x14ac:dyDescent="0.45">
      <c r="B2852" t="s">
        <v>1518</v>
      </c>
      <c r="C2852" t="s">
        <v>113</v>
      </c>
      <c r="D2852" t="s">
        <v>1519</v>
      </c>
      <c r="E2852" s="26">
        <v>20</v>
      </c>
      <c r="G2852" t="s">
        <v>527</v>
      </c>
      <c r="H2852" s="27">
        <v>0.35</v>
      </c>
      <c r="I2852" t="s">
        <v>528</v>
      </c>
      <c r="J2852" s="28">
        <f>ROUND(E2852* H2852,5)</f>
        <v>7</v>
      </c>
      <c r="K2852" s="29"/>
    </row>
    <row r="2853" spans="1:27" x14ac:dyDescent="0.45">
      <c r="D2853" s="30" t="s">
        <v>542</v>
      </c>
      <c r="E2853" s="29"/>
      <c r="H2853" s="29"/>
      <c r="K2853" s="27">
        <f>SUM(J2849:J2852)</f>
        <v>46.019999999999996</v>
      </c>
    </row>
    <row r="2854" spans="1:27" x14ac:dyDescent="0.45">
      <c r="D2854" s="30" t="s">
        <v>543</v>
      </c>
      <c r="E2854" s="29"/>
      <c r="H2854" s="29"/>
      <c r="K2854" s="31">
        <f>SUM(J2844:J2853)</f>
        <v>60.134999999999998</v>
      </c>
    </row>
    <row r="2855" spans="1:27" x14ac:dyDescent="0.45">
      <c r="D2855" s="30" t="s">
        <v>546</v>
      </c>
      <c r="E2855" s="29"/>
      <c r="H2855" s="29"/>
      <c r="K2855" s="31">
        <f>SUM(K2854:K2854)</f>
        <v>60.134999999999998</v>
      </c>
    </row>
    <row r="2857" spans="1:27" ht="45" customHeight="1" x14ac:dyDescent="0.45">
      <c r="A2857" s="22" t="s">
        <v>1520</v>
      </c>
      <c r="B2857" s="22" t="s">
        <v>262</v>
      </c>
      <c r="C2857" s="23" t="s">
        <v>122</v>
      </c>
      <c r="D2857" s="52" t="s">
        <v>263</v>
      </c>
      <c r="E2857" s="53"/>
      <c r="F2857" s="53"/>
      <c r="G2857" s="23"/>
      <c r="H2857" s="24" t="s">
        <v>521</v>
      </c>
      <c r="I2857" s="54">
        <v>1</v>
      </c>
      <c r="J2857" s="55"/>
      <c r="K2857" s="25">
        <f>ROUND(K2866,2)</f>
        <v>39.909999999999997</v>
      </c>
      <c r="L2857" s="23"/>
      <c r="M2857" s="23"/>
      <c r="N2857" s="23"/>
      <c r="O2857" s="23"/>
      <c r="P2857" s="23"/>
      <c r="Q2857" s="23"/>
      <c r="R2857" s="23"/>
      <c r="S2857" s="23"/>
      <c r="T2857" s="23"/>
      <c r="U2857" s="23"/>
      <c r="V2857" s="23"/>
      <c r="W2857" s="23"/>
      <c r="X2857" s="23"/>
      <c r="Y2857" s="23"/>
      <c r="Z2857" s="23"/>
      <c r="AA2857" s="23"/>
    </row>
    <row r="2858" spans="1:27" x14ac:dyDescent="0.45">
      <c r="B2858" s="18" t="s">
        <v>522</v>
      </c>
    </row>
    <row r="2859" spans="1:27" x14ac:dyDescent="0.45">
      <c r="B2859" t="s">
        <v>673</v>
      </c>
      <c r="C2859" t="s">
        <v>524</v>
      </c>
      <c r="D2859" t="s">
        <v>674</v>
      </c>
      <c r="E2859" s="26">
        <v>0.5</v>
      </c>
      <c r="F2859" t="s">
        <v>526</v>
      </c>
      <c r="G2859" t="s">
        <v>527</v>
      </c>
      <c r="H2859" s="27">
        <v>25.3</v>
      </c>
      <c r="I2859" t="s">
        <v>528</v>
      </c>
      <c r="J2859" s="28">
        <f>ROUND(E2859/I2857* H2859,5)</f>
        <v>12.65</v>
      </c>
      <c r="K2859" s="29"/>
    </row>
    <row r="2860" spans="1:27" x14ac:dyDescent="0.45">
      <c r="B2860" t="s">
        <v>675</v>
      </c>
      <c r="C2860" t="s">
        <v>524</v>
      </c>
      <c r="D2860" t="s">
        <v>676</v>
      </c>
      <c r="E2860" s="26">
        <v>0.5</v>
      </c>
      <c r="F2860" t="s">
        <v>526</v>
      </c>
      <c r="G2860" t="s">
        <v>527</v>
      </c>
      <c r="H2860" s="27">
        <v>21.75</v>
      </c>
      <c r="I2860" t="s">
        <v>528</v>
      </c>
      <c r="J2860" s="28">
        <f>ROUND(E2860/I2857* H2860,5)</f>
        <v>10.875</v>
      </c>
      <c r="K2860" s="29"/>
    </row>
    <row r="2861" spans="1:27" x14ac:dyDescent="0.45">
      <c r="D2861" s="30" t="s">
        <v>529</v>
      </c>
      <c r="E2861" s="29"/>
      <c r="H2861" s="29"/>
      <c r="K2861" s="27">
        <f>SUM(J2859:J2860)</f>
        <v>23.524999999999999</v>
      </c>
    </row>
    <row r="2862" spans="1:27" x14ac:dyDescent="0.45">
      <c r="B2862" s="18" t="s">
        <v>534</v>
      </c>
      <c r="E2862" s="29"/>
      <c r="H2862" s="29"/>
      <c r="K2862" s="29"/>
    </row>
    <row r="2863" spans="1:27" x14ac:dyDescent="0.45">
      <c r="B2863" t="s">
        <v>1521</v>
      </c>
      <c r="C2863" t="s">
        <v>28</v>
      </c>
      <c r="D2863" t="s">
        <v>1522</v>
      </c>
      <c r="E2863" s="26">
        <v>1</v>
      </c>
      <c r="G2863" t="s">
        <v>527</v>
      </c>
      <c r="H2863" s="27">
        <v>16.38</v>
      </c>
      <c r="I2863" t="s">
        <v>528</v>
      </c>
      <c r="J2863" s="28">
        <f>ROUND(E2863* H2863,5)</f>
        <v>16.38</v>
      </c>
      <c r="K2863" s="29"/>
    </row>
    <row r="2864" spans="1:27" x14ac:dyDescent="0.45">
      <c r="D2864" s="30" t="s">
        <v>542</v>
      </c>
      <c r="E2864" s="29"/>
      <c r="H2864" s="29"/>
      <c r="K2864" s="27">
        <f>SUM(J2863:J2863)</f>
        <v>16.38</v>
      </c>
    </row>
    <row r="2865" spans="1:27" x14ac:dyDescent="0.45">
      <c r="D2865" s="30" t="s">
        <v>543</v>
      </c>
      <c r="E2865" s="29"/>
      <c r="H2865" s="29"/>
      <c r="K2865" s="31">
        <f>SUM(J2858:J2864)</f>
        <v>39.905000000000001</v>
      </c>
    </row>
    <row r="2866" spans="1:27" x14ac:dyDescent="0.45">
      <c r="D2866" s="30" t="s">
        <v>546</v>
      </c>
      <c r="E2866" s="29"/>
      <c r="H2866" s="29"/>
      <c r="K2866" s="31">
        <f>SUM(K2865:K2865)</f>
        <v>39.905000000000001</v>
      </c>
    </row>
    <row r="2868" spans="1:27" ht="45" customHeight="1" x14ac:dyDescent="0.45">
      <c r="A2868" s="22" t="s">
        <v>1523</v>
      </c>
      <c r="B2868" s="22" t="s">
        <v>264</v>
      </c>
      <c r="C2868" s="23" t="s">
        <v>122</v>
      </c>
      <c r="D2868" s="52" t="s">
        <v>265</v>
      </c>
      <c r="E2868" s="53"/>
      <c r="F2868" s="53"/>
      <c r="G2868" s="23"/>
      <c r="H2868" s="24" t="s">
        <v>521</v>
      </c>
      <c r="I2868" s="54">
        <v>1</v>
      </c>
      <c r="J2868" s="55"/>
      <c r="K2868" s="25">
        <f>ROUND(K2877,2)</f>
        <v>170.38</v>
      </c>
      <c r="L2868" s="23"/>
      <c r="M2868" s="23"/>
      <c r="N2868" s="23"/>
      <c r="O2868" s="23"/>
      <c r="P2868" s="23"/>
      <c r="Q2868" s="23"/>
      <c r="R2868" s="23"/>
      <c r="S2868" s="23"/>
      <c r="T2868" s="23"/>
      <c r="U2868" s="23"/>
      <c r="V2868" s="23"/>
      <c r="W2868" s="23"/>
      <c r="X2868" s="23"/>
      <c r="Y2868" s="23"/>
      <c r="Z2868" s="23"/>
      <c r="AA2868" s="23"/>
    </row>
    <row r="2869" spans="1:27" x14ac:dyDescent="0.45">
      <c r="B2869" s="18" t="s">
        <v>522</v>
      </c>
    </row>
    <row r="2870" spans="1:27" x14ac:dyDescent="0.45">
      <c r="B2870" t="s">
        <v>675</v>
      </c>
      <c r="C2870" t="s">
        <v>524</v>
      </c>
      <c r="D2870" t="s">
        <v>676</v>
      </c>
      <c r="E2870" s="26">
        <v>0.3</v>
      </c>
      <c r="F2870" t="s">
        <v>526</v>
      </c>
      <c r="G2870" t="s">
        <v>527</v>
      </c>
      <c r="H2870" s="27">
        <v>21.75</v>
      </c>
      <c r="I2870" t="s">
        <v>528</v>
      </c>
      <c r="J2870" s="28">
        <f>ROUND(E2870/I2868* H2870,5)</f>
        <v>6.5250000000000004</v>
      </c>
      <c r="K2870" s="29"/>
    </row>
    <row r="2871" spans="1:27" x14ac:dyDescent="0.45">
      <c r="B2871" t="s">
        <v>673</v>
      </c>
      <c r="C2871" t="s">
        <v>524</v>
      </c>
      <c r="D2871" t="s">
        <v>674</v>
      </c>
      <c r="E2871" s="26">
        <v>0.3</v>
      </c>
      <c r="F2871" t="s">
        <v>526</v>
      </c>
      <c r="G2871" t="s">
        <v>527</v>
      </c>
      <c r="H2871" s="27">
        <v>25.3</v>
      </c>
      <c r="I2871" t="s">
        <v>528</v>
      </c>
      <c r="J2871" s="28">
        <f>ROUND(E2871/I2868* H2871,5)</f>
        <v>7.59</v>
      </c>
      <c r="K2871" s="29"/>
    </row>
    <row r="2872" spans="1:27" x14ac:dyDescent="0.45">
      <c r="D2872" s="30" t="s">
        <v>529</v>
      </c>
      <c r="E2872" s="29"/>
      <c r="H2872" s="29"/>
      <c r="K2872" s="27">
        <f>SUM(J2870:J2871)</f>
        <v>14.115</v>
      </c>
    </row>
    <row r="2873" spans="1:27" x14ac:dyDescent="0.45">
      <c r="B2873" s="18" t="s">
        <v>534</v>
      </c>
      <c r="E2873" s="29"/>
      <c r="H2873" s="29"/>
      <c r="K2873" s="29"/>
    </row>
    <row r="2874" spans="1:27" x14ac:dyDescent="0.45">
      <c r="B2874" t="s">
        <v>1524</v>
      </c>
      <c r="C2874" t="s">
        <v>28</v>
      </c>
      <c r="D2874" t="s">
        <v>265</v>
      </c>
      <c r="E2874" s="26">
        <v>1</v>
      </c>
      <c r="G2874" t="s">
        <v>527</v>
      </c>
      <c r="H2874" s="27">
        <v>156.26</v>
      </c>
      <c r="I2874" t="s">
        <v>528</v>
      </c>
      <c r="J2874" s="28">
        <f>ROUND(E2874* H2874,5)</f>
        <v>156.26</v>
      </c>
      <c r="K2874" s="29"/>
    </row>
    <row r="2875" spans="1:27" x14ac:dyDescent="0.45">
      <c r="D2875" s="30" t="s">
        <v>542</v>
      </c>
      <c r="E2875" s="29"/>
      <c r="H2875" s="29"/>
      <c r="K2875" s="27">
        <f>SUM(J2874:J2874)</f>
        <v>156.26</v>
      </c>
    </row>
    <row r="2876" spans="1:27" x14ac:dyDescent="0.45">
      <c r="D2876" s="30" t="s">
        <v>543</v>
      </c>
      <c r="E2876" s="29"/>
      <c r="H2876" s="29"/>
      <c r="K2876" s="31">
        <f>SUM(J2869:J2875)</f>
        <v>170.375</v>
      </c>
    </row>
    <row r="2877" spans="1:27" x14ac:dyDescent="0.45">
      <c r="D2877" s="30" t="s">
        <v>546</v>
      </c>
      <c r="E2877" s="29"/>
      <c r="H2877" s="29"/>
      <c r="K2877" s="31">
        <f>SUM(K2876:K2876)</f>
        <v>170.375</v>
      </c>
    </row>
    <row r="2879" spans="1:27" ht="45" customHeight="1" x14ac:dyDescent="0.45">
      <c r="A2879" s="22" t="s">
        <v>1525</v>
      </c>
      <c r="B2879" s="22" t="s">
        <v>266</v>
      </c>
      <c r="C2879" s="23" t="s">
        <v>173</v>
      </c>
      <c r="D2879" s="52" t="s">
        <v>267</v>
      </c>
      <c r="E2879" s="53"/>
      <c r="F2879" s="53"/>
      <c r="G2879" s="23"/>
      <c r="H2879" s="24" t="s">
        <v>521</v>
      </c>
      <c r="I2879" s="54">
        <v>1</v>
      </c>
      <c r="J2879" s="55"/>
      <c r="K2879" s="25">
        <f>ROUND(K2888,2)</f>
        <v>1438.56</v>
      </c>
      <c r="L2879" s="23"/>
      <c r="M2879" s="23"/>
      <c r="N2879" s="23"/>
      <c r="O2879" s="23"/>
      <c r="P2879" s="23"/>
      <c r="Q2879" s="23"/>
      <c r="R2879" s="23"/>
      <c r="S2879" s="23"/>
      <c r="T2879" s="23"/>
      <c r="U2879" s="23"/>
      <c r="V2879" s="23"/>
      <c r="W2879" s="23"/>
      <c r="X2879" s="23"/>
      <c r="Y2879" s="23"/>
      <c r="Z2879" s="23"/>
      <c r="AA2879" s="23"/>
    </row>
    <row r="2880" spans="1:27" x14ac:dyDescent="0.45">
      <c r="B2880" s="18" t="s">
        <v>534</v>
      </c>
    </row>
    <row r="2881" spans="1:27" x14ac:dyDescent="0.45">
      <c r="B2881" t="s">
        <v>1526</v>
      </c>
      <c r="C2881" t="s">
        <v>28</v>
      </c>
      <c r="D2881" t="s">
        <v>1527</v>
      </c>
      <c r="E2881" s="26">
        <v>0</v>
      </c>
      <c r="G2881" t="s">
        <v>527</v>
      </c>
      <c r="H2881" s="27">
        <v>216.52</v>
      </c>
      <c r="I2881" t="s">
        <v>528</v>
      </c>
      <c r="J2881" s="28">
        <f>ROUND(E2881* H2881,5)</f>
        <v>0</v>
      </c>
      <c r="K2881" s="29"/>
    </row>
    <row r="2882" spans="1:27" x14ac:dyDescent="0.45">
      <c r="D2882" s="30" t="s">
        <v>542</v>
      </c>
      <c r="E2882" s="29"/>
      <c r="H2882" s="29"/>
      <c r="K2882" s="27">
        <f>SUM(J2881:J2881)</f>
        <v>0</v>
      </c>
    </row>
    <row r="2883" spans="1:27" x14ac:dyDescent="0.45">
      <c r="B2883" s="18" t="s">
        <v>551</v>
      </c>
      <c r="E2883" s="29"/>
      <c r="H2883" s="29"/>
      <c r="K2883" s="29"/>
    </row>
    <row r="2884" spans="1:27" x14ac:dyDescent="0.45">
      <c r="B2884" t="s">
        <v>780</v>
      </c>
      <c r="C2884" t="s">
        <v>113</v>
      </c>
      <c r="D2884" t="s">
        <v>781</v>
      </c>
      <c r="E2884" s="26">
        <v>300</v>
      </c>
      <c r="G2884" t="s">
        <v>527</v>
      </c>
      <c r="H2884" s="27">
        <v>3.5040800000000001</v>
      </c>
      <c r="I2884" t="s">
        <v>528</v>
      </c>
      <c r="J2884" s="28">
        <f>ROUND(E2884* H2884,5)</f>
        <v>1051.2239999999999</v>
      </c>
      <c r="K2884" s="29"/>
    </row>
    <row r="2885" spans="1:27" x14ac:dyDescent="0.45">
      <c r="B2885" t="s">
        <v>807</v>
      </c>
      <c r="C2885" t="s">
        <v>113</v>
      </c>
      <c r="D2885" t="s">
        <v>808</v>
      </c>
      <c r="E2885" s="26">
        <v>400</v>
      </c>
      <c r="G2885" t="s">
        <v>527</v>
      </c>
      <c r="H2885" s="27">
        <v>0.96833999999999998</v>
      </c>
      <c r="I2885" t="s">
        <v>528</v>
      </c>
      <c r="J2885" s="28">
        <f>ROUND(E2885* H2885,5)</f>
        <v>387.33600000000001</v>
      </c>
      <c r="K2885" s="29"/>
    </row>
    <row r="2886" spans="1:27" x14ac:dyDescent="0.45">
      <c r="D2886" s="30" t="s">
        <v>1263</v>
      </c>
      <c r="E2886" s="29"/>
      <c r="H2886" s="29"/>
      <c r="K2886" s="27">
        <f>SUM(J2884:J2885)</f>
        <v>1438.56</v>
      </c>
    </row>
    <row r="2887" spans="1:27" x14ac:dyDescent="0.45">
      <c r="D2887" s="30" t="s">
        <v>543</v>
      </c>
      <c r="E2887" s="29"/>
      <c r="H2887" s="29"/>
      <c r="K2887" s="31">
        <f>SUM(J2880:J2886)</f>
        <v>1438.56</v>
      </c>
    </row>
    <row r="2888" spans="1:27" x14ac:dyDescent="0.45">
      <c r="D2888" s="30" t="s">
        <v>546</v>
      </c>
      <c r="E2888" s="29"/>
      <c r="H2888" s="29"/>
      <c r="K2888" s="31">
        <f>SUM(K2887:K2887)</f>
        <v>1438.56</v>
      </c>
    </row>
    <row r="2890" spans="1:27" ht="45" customHeight="1" x14ac:dyDescent="0.45">
      <c r="A2890" s="22" t="s">
        <v>1528</v>
      </c>
      <c r="B2890" s="22" t="s">
        <v>268</v>
      </c>
      <c r="C2890" s="23" t="s">
        <v>122</v>
      </c>
      <c r="D2890" s="52" t="s">
        <v>269</v>
      </c>
      <c r="E2890" s="53"/>
      <c r="F2890" s="53"/>
      <c r="G2890" s="23"/>
      <c r="H2890" s="24" t="s">
        <v>521</v>
      </c>
      <c r="I2890" s="54">
        <v>1</v>
      </c>
      <c r="J2890" s="55"/>
      <c r="K2890" s="25">
        <f>ROUND(K2899,2)</f>
        <v>235.34</v>
      </c>
      <c r="L2890" s="23"/>
      <c r="M2890" s="23"/>
      <c r="N2890" s="23"/>
      <c r="O2890" s="23"/>
      <c r="P2890" s="23"/>
      <c r="Q2890" s="23"/>
      <c r="R2890" s="23"/>
      <c r="S2890" s="23"/>
      <c r="T2890" s="23"/>
      <c r="U2890" s="23"/>
      <c r="V2890" s="23"/>
      <c r="W2890" s="23"/>
      <c r="X2890" s="23"/>
      <c r="Y2890" s="23"/>
      <c r="Z2890" s="23"/>
      <c r="AA2890" s="23"/>
    </row>
    <row r="2891" spans="1:27" x14ac:dyDescent="0.45">
      <c r="B2891" s="18" t="s">
        <v>522</v>
      </c>
    </row>
    <row r="2892" spans="1:27" x14ac:dyDescent="0.45">
      <c r="B2892" t="s">
        <v>675</v>
      </c>
      <c r="C2892" t="s">
        <v>524</v>
      </c>
      <c r="D2892" t="s">
        <v>676</v>
      </c>
      <c r="E2892" s="26">
        <v>0.4</v>
      </c>
      <c r="F2892" t="s">
        <v>526</v>
      </c>
      <c r="G2892" t="s">
        <v>527</v>
      </c>
      <c r="H2892" s="27">
        <v>21.75</v>
      </c>
      <c r="I2892" t="s">
        <v>528</v>
      </c>
      <c r="J2892" s="28">
        <f>ROUND(E2892/I2890* H2892,5)</f>
        <v>8.6999999999999993</v>
      </c>
      <c r="K2892" s="29"/>
    </row>
    <row r="2893" spans="1:27" x14ac:dyDescent="0.45">
      <c r="B2893" t="s">
        <v>673</v>
      </c>
      <c r="C2893" t="s">
        <v>524</v>
      </c>
      <c r="D2893" t="s">
        <v>674</v>
      </c>
      <c r="E2893" s="26">
        <v>0.4</v>
      </c>
      <c r="F2893" t="s">
        <v>526</v>
      </c>
      <c r="G2893" t="s">
        <v>527</v>
      </c>
      <c r="H2893" s="27">
        <v>25.3</v>
      </c>
      <c r="I2893" t="s">
        <v>528</v>
      </c>
      <c r="J2893" s="28">
        <f>ROUND(E2893/I2890* H2893,5)</f>
        <v>10.119999999999999</v>
      </c>
      <c r="K2893" s="29"/>
    </row>
    <row r="2894" spans="1:27" x14ac:dyDescent="0.45">
      <c r="D2894" s="30" t="s">
        <v>529</v>
      </c>
      <c r="E2894" s="29"/>
      <c r="H2894" s="29"/>
      <c r="K2894" s="27">
        <f>SUM(J2892:J2893)</f>
        <v>18.82</v>
      </c>
    </row>
    <row r="2895" spans="1:27" x14ac:dyDescent="0.45">
      <c r="B2895" s="18" t="s">
        <v>534</v>
      </c>
      <c r="E2895" s="29"/>
      <c r="H2895" s="29"/>
      <c r="K2895" s="29"/>
    </row>
    <row r="2896" spans="1:27" x14ac:dyDescent="0.45">
      <c r="B2896" t="s">
        <v>1526</v>
      </c>
      <c r="C2896" t="s">
        <v>28</v>
      </c>
      <c r="D2896" t="s">
        <v>1527</v>
      </c>
      <c r="E2896" s="26">
        <v>1</v>
      </c>
      <c r="G2896" t="s">
        <v>527</v>
      </c>
      <c r="H2896" s="27">
        <v>216.52</v>
      </c>
      <c r="I2896" t="s">
        <v>528</v>
      </c>
      <c r="J2896" s="28">
        <f>ROUND(E2896* H2896,5)</f>
        <v>216.52</v>
      </c>
      <c r="K2896" s="29"/>
    </row>
    <row r="2897" spans="1:27" x14ac:dyDescent="0.45">
      <c r="D2897" s="30" t="s">
        <v>542</v>
      </c>
      <c r="E2897" s="29"/>
      <c r="H2897" s="29"/>
      <c r="K2897" s="27">
        <f>SUM(J2896:J2896)</f>
        <v>216.52</v>
      </c>
    </row>
    <row r="2898" spans="1:27" x14ac:dyDescent="0.45">
      <c r="D2898" s="30" t="s">
        <v>543</v>
      </c>
      <c r="E2898" s="29"/>
      <c r="H2898" s="29"/>
      <c r="K2898" s="31">
        <f>SUM(J2891:J2897)</f>
        <v>235.34</v>
      </c>
    </row>
    <row r="2899" spans="1:27" x14ac:dyDescent="0.45">
      <c r="D2899" s="30" t="s">
        <v>546</v>
      </c>
      <c r="E2899" s="29"/>
      <c r="H2899" s="29"/>
      <c r="K2899" s="31">
        <f>SUM(K2898:K2898)</f>
        <v>235.34</v>
      </c>
    </row>
    <row r="2901" spans="1:27" ht="45" customHeight="1" x14ac:dyDescent="0.45">
      <c r="A2901" s="22" t="s">
        <v>1529</v>
      </c>
      <c r="B2901" s="22" t="s">
        <v>270</v>
      </c>
      <c r="C2901" s="23" t="s">
        <v>122</v>
      </c>
      <c r="D2901" s="52" t="s">
        <v>271</v>
      </c>
      <c r="E2901" s="53"/>
      <c r="F2901" s="53"/>
      <c r="G2901" s="23"/>
      <c r="H2901" s="24" t="s">
        <v>521</v>
      </c>
      <c r="I2901" s="54">
        <v>1</v>
      </c>
      <c r="J2901" s="55"/>
      <c r="K2901" s="25">
        <f>ROUND(K2910,2)</f>
        <v>283.51</v>
      </c>
      <c r="L2901" s="23"/>
      <c r="M2901" s="23"/>
      <c r="N2901" s="23"/>
      <c r="O2901" s="23"/>
      <c r="P2901" s="23"/>
      <c r="Q2901" s="23"/>
      <c r="R2901" s="23"/>
      <c r="S2901" s="23"/>
      <c r="T2901" s="23"/>
      <c r="U2901" s="23"/>
      <c r="V2901" s="23"/>
      <c r="W2901" s="23"/>
      <c r="X2901" s="23"/>
      <c r="Y2901" s="23"/>
      <c r="Z2901" s="23"/>
      <c r="AA2901" s="23"/>
    </row>
    <row r="2902" spans="1:27" x14ac:dyDescent="0.45">
      <c r="B2902" s="18" t="s">
        <v>522</v>
      </c>
    </row>
    <row r="2903" spans="1:27" x14ac:dyDescent="0.45">
      <c r="B2903" t="s">
        <v>675</v>
      </c>
      <c r="C2903" t="s">
        <v>524</v>
      </c>
      <c r="D2903" t="s">
        <v>676</v>
      </c>
      <c r="E2903" s="26">
        <v>0.3</v>
      </c>
      <c r="F2903" t="s">
        <v>526</v>
      </c>
      <c r="G2903" t="s">
        <v>527</v>
      </c>
      <c r="H2903" s="27">
        <v>21.75</v>
      </c>
      <c r="I2903" t="s">
        <v>528</v>
      </c>
      <c r="J2903" s="28">
        <f>ROUND(E2903/I2901* H2903,5)</f>
        <v>6.5250000000000004</v>
      </c>
      <c r="K2903" s="29"/>
    </row>
    <row r="2904" spans="1:27" x14ac:dyDescent="0.45">
      <c r="B2904" t="s">
        <v>673</v>
      </c>
      <c r="C2904" t="s">
        <v>524</v>
      </c>
      <c r="D2904" t="s">
        <v>674</v>
      </c>
      <c r="E2904" s="26">
        <v>0.3</v>
      </c>
      <c r="F2904" t="s">
        <v>526</v>
      </c>
      <c r="G2904" t="s">
        <v>527</v>
      </c>
      <c r="H2904" s="27">
        <v>25.3</v>
      </c>
      <c r="I2904" t="s">
        <v>528</v>
      </c>
      <c r="J2904" s="28">
        <f>ROUND(E2904/I2901* H2904,5)</f>
        <v>7.59</v>
      </c>
      <c r="K2904" s="29"/>
    </row>
    <row r="2905" spans="1:27" x14ac:dyDescent="0.45">
      <c r="D2905" s="30" t="s">
        <v>529</v>
      </c>
      <c r="E2905" s="29"/>
      <c r="H2905" s="29"/>
      <c r="K2905" s="27">
        <f>SUM(J2903:J2904)</f>
        <v>14.115</v>
      </c>
    </row>
    <row r="2906" spans="1:27" x14ac:dyDescent="0.45">
      <c r="B2906" s="18" t="s">
        <v>534</v>
      </c>
      <c r="E2906" s="29"/>
      <c r="H2906" s="29"/>
      <c r="K2906" s="29"/>
    </row>
    <row r="2907" spans="1:27" x14ac:dyDescent="0.45">
      <c r="B2907" t="s">
        <v>1530</v>
      </c>
      <c r="C2907" t="s">
        <v>28</v>
      </c>
      <c r="D2907" t="s">
        <v>1531</v>
      </c>
      <c r="E2907" s="26">
        <v>1</v>
      </c>
      <c r="G2907" t="s">
        <v>527</v>
      </c>
      <c r="H2907" s="27">
        <v>269.39</v>
      </c>
      <c r="I2907" t="s">
        <v>528</v>
      </c>
      <c r="J2907" s="28">
        <f>ROUND(E2907* H2907,5)</f>
        <v>269.39</v>
      </c>
      <c r="K2907" s="29"/>
    </row>
    <row r="2908" spans="1:27" x14ac:dyDescent="0.45">
      <c r="D2908" s="30" t="s">
        <v>542</v>
      </c>
      <c r="E2908" s="29"/>
      <c r="H2908" s="29"/>
      <c r="K2908" s="27">
        <f>SUM(J2907:J2907)</f>
        <v>269.39</v>
      </c>
    </row>
    <row r="2909" spans="1:27" x14ac:dyDescent="0.45">
      <c r="D2909" s="30" t="s">
        <v>543</v>
      </c>
      <c r="E2909" s="29"/>
      <c r="H2909" s="29"/>
      <c r="K2909" s="31">
        <f>SUM(J2902:J2908)</f>
        <v>283.505</v>
      </c>
    </row>
    <row r="2910" spans="1:27" x14ac:dyDescent="0.45">
      <c r="D2910" s="30" t="s">
        <v>546</v>
      </c>
      <c r="E2910" s="29"/>
      <c r="H2910" s="29"/>
      <c r="K2910" s="31">
        <f>SUM(K2909:K2909)</f>
        <v>283.505</v>
      </c>
    </row>
    <row r="2912" spans="1:27" ht="45" customHeight="1" x14ac:dyDescent="0.45">
      <c r="A2912" s="22" t="s">
        <v>1532</v>
      </c>
      <c r="B2912" s="22" t="s">
        <v>272</v>
      </c>
      <c r="C2912" s="23" t="s">
        <v>122</v>
      </c>
      <c r="D2912" s="52" t="s">
        <v>273</v>
      </c>
      <c r="E2912" s="53"/>
      <c r="F2912" s="53"/>
      <c r="G2912" s="23"/>
      <c r="H2912" s="24" t="s">
        <v>521</v>
      </c>
      <c r="I2912" s="54">
        <v>1</v>
      </c>
      <c r="J2912" s="55"/>
      <c r="K2912" s="25">
        <f>ROUND(K2921,2)</f>
        <v>170.87</v>
      </c>
      <c r="L2912" s="23"/>
      <c r="M2912" s="23"/>
      <c r="N2912" s="23"/>
      <c r="O2912" s="23"/>
      <c r="P2912" s="23"/>
      <c r="Q2912" s="23"/>
      <c r="R2912" s="23"/>
      <c r="S2912" s="23"/>
      <c r="T2912" s="23"/>
      <c r="U2912" s="23"/>
      <c r="V2912" s="23"/>
      <c r="W2912" s="23"/>
      <c r="X2912" s="23"/>
      <c r="Y2912" s="23"/>
      <c r="Z2912" s="23"/>
      <c r="AA2912" s="23"/>
    </row>
    <row r="2913" spans="1:27" x14ac:dyDescent="0.45">
      <c r="B2913" s="18" t="s">
        <v>522</v>
      </c>
    </row>
    <row r="2914" spans="1:27" x14ac:dyDescent="0.45">
      <c r="B2914" t="s">
        <v>673</v>
      </c>
      <c r="C2914" t="s">
        <v>524</v>
      </c>
      <c r="D2914" t="s">
        <v>674</v>
      </c>
      <c r="E2914" s="26">
        <v>0.5</v>
      </c>
      <c r="F2914" t="s">
        <v>526</v>
      </c>
      <c r="G2914" t="s">
        <v>527</v>
      </c>
      <c r="H2914" s="27">
        <v>25.3</v>
      </c>
      <c r="I2914" t="s">
        <v>528</v>
      </c>
      <c r="J2914" s="28">
        <f>ROUND(E2914/I2912* H2914,5)</f>
        <v>12.65</v>
      </c>
      <c r="K2914" s="29"/>
    </row>
    <row r="2915" spans="1:27" x14ac:dyDescent="0.45">
      <c r="B2915" t="s">
        <v>675</v>
      </c>
      <c r="C2915" t="s">
        <v>524</v>
      </c>
      <c r="D2915" t="s">
        <v>676</v>
      </c>
      <c r="E2915" s="26">
        <v>0.5</v>
      </c>
      <c r="F2915" t="s">
        <v>526</v>
      </c>
      <c r="G2915" t="s">
        <v>527</v>
      </c>
      <c r="H2915" s="27">
        <v>21.75</v>
      </c>
      <c r="I2915" t="s">
        <v>528</v>
      </c>
      <c r="J2915" s="28">
        <f>ROUND(E2915/I2912* H2915,5)</f>
        <v>10.875</v>
      </c>
      <c r="K2915" s="29"/>
    </row>
    <row r="2916" spans="1:27" x14ac:dyDescent="0.45">
      <c r="D2916" s="30" t="s">
        <v>529</v>
      </c>
      <c r="E2916" s="29"/>
      <c r="H2916" s="29"/>
      <c r="K2916" s="27">
        <f>SUM(J2914:J2915)</f>
        <v>23.524999999999999</v>
      </c>
    </row>
    <row r="2917" spans="1:27" x14ac:dyDescent="0.45">
      <c r="B2917" s="18" t="s">
        <v>534</v>
      </c>
      <c r="E2917" s="29"/>
      <c r="H2917" s="29"/>
      <c r="K2917" s="29"/>
    </row>
    <row r="2918" spans="1:27" x14ac:dyDescent="0.45">
      <c r="B2918" t="s">
        <v>1533</v>
      </c>
      <c r="C2918" t="s">
        <v>28</v>
      </c>
      <c r="D2918" t="s">
        <v>1534</v>
      </c>
      <c r="E2918" s="26">
        <v>1</v>
      </c>
      <c r="G2918" t="s">
        <v>527</v>
      </c>
      <c r="H2918" s="27">
        <v>147.34</v>
      </c>
      <c r="I2918" t="s">
        <v>528</v>
      </c>
      <c r="J2918" s="28">
        <f>ROUND(E2918* H2918,5)</f>
        <v>147.34</v>
      </c>
      <c r="K2918" s="29"/>
    </row>
    <row r="2919" spans="1:27" x14ac:dyDescent="0.45">
      <c r="D2919" s="30" t="s">
        <v>542</v>
      </c>
      <c r="E2919" s="29"/>
      <c r="H2919" s="29"/>
      <c r="K2919" s="27">
        <f>SUM(J2918:J2918)</f>
        <v>147.34</v>
      </c>
    </row>
    <row r="2920" spans="1:27" x14ac:dyDescent="0.45">
      <c r="D2920" s="30" t="s">
        <v>543</v>
      </c>
      <c r="E2920" s="29"/>
      <c r="H2920" s="29"/>
      <c r="K2920" s="31">
        <f>SUM(J2913:J2919)</f>
        <v>170.86500000000001</v>
      </c>
    </row>
    <row r="2921" spans="1:27" x14ac:dyDescent="0.45">
      <c r="D2921" s="30" t="s">
        <v>546</v>
      </c>
      <c r="E2921" s="29"/>
      <c r="H2921" s="29"/>
      <c r="K2921" s="31">
        <f>SUM(K2920:K2920)</f>
        <v>170.86500000000001</v>
      </c>
    </row>
    <row r="2923" spans="1:27" ht="45" customHeight="1" x14ac:dyDescent="0.45">
      <c r="A2923" s="22" t="s">
        <v>1535</v>
      </c>
      <c r="B2923" s="22" t="s">
        <v>274</v>
      </c>
      <c r="C2923" s="23" t="s">
        <v>122</v>
      </c>
      <c r="D2923" s="52" t="s">
        <v>275</v>
      </c>
      <c r="E2923" s="53"/>
      <c r="F2923" s="53"/>
      <c r="G2923" s="23"/>
      <c r="H2923" s="24" t="s">
        <v>521</v>
      </c>
      <c r="I2923" s="54">
        <v>1</v>
      </c>
      <c r="J2923" s="55"/>
      <c r="K2923" s="25">
        <f>ROUND(K2932,2)</f>
        <v>39.380000000000003</v>
      </c>
      <c r="L2923" s="23"/>
      <c r="M2923" s="23"/>
      <c r="N2923" s="23"/>
      <c r="O2923" s="23"/>
      <c r="P2923" s="23"/>
      <c r="Q2923" s="23"/>
      <c r="R2923" s="23"/>
      <c r="S2923" s="23"/>
      <c r="T2923" s="23"/>
      <c r="U2923" s="23"/>
      <c r="V2923" s="23"/>
      <c r="W2923" s="23"/>
      <c r="X2923" s="23"/>
      <c r="Y2923" s="23"/>
      <c r="Z2923" s="23"/>
      <c r="AA2923" s="23"/>
    </row>
    <row r="2924" spans="1:27" x14ac:dyDescent="0.45">
      <c r="B2924" s="18" t="s">
        <v>522</v>
      </c>
    </row>
    <row r="2925" spans="1:27" x14ac:dyDescent="0.45">
      <c r="B2925" t="s">
        <v>673</v>
      </c>
      <c r="C2925" t="s">
        <v>524</v>
      </c>
      <c r="D2925" t="s">
        <v>674</v>
      </c>
      <c r="E2925" s="26">
        <v>0.5</v>
      </c>
      <c r="F2925" t="s">
        <v>526</v>
      </c>
      <c r="G2925" t="s">
        <v>527</v>
      </c>
      <c r="H2925" s="27">
        <v>25.3</v>
      </c>
      <c r="I2925" t="s">
        <v>528</v>
      </c>
      <c r="J2925" s="28">
        <f>ROUND(E2925/I2923* H2925,5)</f>
        <v>12.65</v>
      </c>
      <c r="K2925" s="29"/>
    </row>
    <row r="2926" spans="1:27" x14ac:dyDescent="0.45">
      <c r="B2926" t="s">
        <v>675</v>
      </c>
      <c r="C2926" t="s">
        <v>524</v>
      </c>
      <c r="D2926" t="s">
        <v>676</v>
      </c>
      <c r="E2926" s="26">
        <v>0.5</v>
      </c>
      <c r="F2926" t="s">
        <v>526</v>
      </c>
      <c r="G2926" t="s">
        <v>527</v>
      </c>
      <c r="H2926" s="27">
        <v>21.75</v>
      </c>
      <c r="I2926" t="s">
        <v>528</v>
      </c>
      <c r="J2926" s="28">
        <f>ROUND(E2926/I2923* H2926,5)</f>
        <v>10.875</v>
      </c>
      <c r="K2926" s="29"/>
    </row>
    <row r="2927" spans="1:27" x14ac:dyDescent="0.45">
      <c r="D2927" s="30" t="s">
        <v>529</v>
      </c>
      <c r="E2927" s="29"/>
      <c r="H2927" s="29"/>
      <c r="K2927" s="27">
        <f>SUM(J2925:J2926)</f>
        <v>23.524999999999999</v>
      </c>
    </row>
    <row r="2928" spans="1:27" x14ac:dyDescent="0.45">
      <c r="B2928" s="18" t="s">
        <v>534</v>
      </c>
      <c r="E2928" s="29"/>
      <c r="H2928" s="29"/>
      <c r="K2928" s="29"/>
    </row>
    <row r="2929" spans="1:27" x14ac:dyDescent="0.45">
      <c r="B2929" t="s">
        <v>1536</v>
      </c>
      <c r="C2929" t="s">
        <v>28</v>
      </c>
      <c r="D2929" t="s">
        <v>1537</v>
      </c>
      <c r="E2929" s="26">
        <v>1</v>
      </c>
      <c r="G2929" t="s">
        <v>527</v>
      </c>
      <c r="H2929" s="27">
        <v>15.85</v>
      </c>
      <c r="I2929" t="s">
        <v>528</v>
      </c>
      <c r="J2929" s="28">
        <f>ROUND(E2929* H2929,5)</f>
        <v>15.85</v>
      </c>
      <c r="K2929" s="29"/>
    </row>
    <row r="2930" spans="1:27" x14ac:dyDescent="0.45">
      <c r="D2930" s="30" t="s">
        <v>542</v>
      </c>
      <c r="E2930" s="29"/>
      <c r="H2930" s="29"/>
      <c r="K2930" s="27">
        <f>SUM(J2929:J2929)</f>
        <v>15.85</v>
      </c>
    </row>
    <row r="2931" spans="1:27" x14ac:dyDescent="0.45">
      <c r="D2931" s="30" t="s">
        <v>543</v>
      </c>
      <c r="E2931" s="29"/>
      <c r="H2931" s="29"/>
      <c r="K2931" s="31">
        <f>SUM(J2924:J2930)</f>
        <v>39.375</v>
      </c>
    </row>
    <row r="2932" spans="1:27" x14ac:dyDescent="0.45">
      <c r="D2932" s="30" t="s">
        <v>546</v>
      </c>
      <c r="E2932" s="29"/>
      <c r="H2932" s="29"/>
      <c r="K2932" s="31">
        <f>SUM(K2931:K2931)</f>
        <v>39.375</v>
      </c>
    </row>
    <row r="2934" spans="1:27" ht="45" customHeight="1" x14ac:dyDescent="0.45">
      <c r="A2934" s="22" t="s">
        <v>1538</v>
      </c>
      <c r="B2934" s="22" t="s">
        <v>276</v>
      </c>
      <c r="C2934" s="23" t="s">
        <v>122</v>
      </c>
      <c r="D2934" s="52" t="s">
        <v>277</v>
      </c>
      <c r="E2934" s="53"/>
      <c r="F2934" s="53"/>
      <c r="G2934" s="23"/>
      <c r="H2934" s="24" t="s">
        <v>521</v>
      </c>
      <c r="I2934" s="54">
        <v>1</v>
      </c>
      <c r="J2934" s="55"/>
      <c r="K2934" s="25">
        <f>ROUND(K2943,2)</f>
        <v>386.78</v>
      </c>
      <c r="L2934" s="23"/>
      <c r="M2934" s="23"/>
      <c r="N2934" s="23"/>
      <c r="O2934" s="23"/>
      <c r="P2934" s="23"/>
      <c r="Q2934" s="23"/>
      <c r="R2934" s="23"/>
      <c r="S2934" s="23"/>
      <c r="T2934" s="23"/>
      <c r="U2934" s="23"/>
      <c r="V2934" s="23"/>
      <c r="W2934" s="23"/>
      <c r="X2934" s="23"/>
      <c r="Y2934" s="23"/>
      <c r="Z2934" s="23"/>
      <c r="AA2934" s="23"/>
    </row>
    <row r="2935" spans="1:27" x14ac:dyDescent="0.45">
      <c r="B2935" s="18" t="s">
        <v>522</v>
      </c>
    </row>
    <row r="2936" spans="1:27" x14ac:dyDescent="0.45">
      <c r="B2936" t="s">
        <v>754</v>
      </c>
      <c r="C2936" t="s">
        <v>524</v>
      </c>
      <c r="D2936" t="s">
        <v>755</v>
      </c>
      <c r="E2936" s="26">
        <v>1</v>
      </c>
      <c r="F2936" t="s">
        <v>526</v>
      </c>
      <c r="G2936" t="s">
        <v>527</v>
      </c>
      <c r="H2936" s="27">
        <v>21.72</v>
      </c>
      <c r="I2936" t="s">
        <v>528</v>
      </c>
      <c r="J2936" s="28">
        <f>ROUND(E2936/I2934* H2936,5)</f>
        <v>21.72</v>
      </c>
      <c r="K2936" s="29"/>
    </row>
    <row r="2937" spans="1:27" x14ac:dyDescent="0.45">
      <c r="B2937" t="s">
        <v>752</v>
      </c>
      <c r="C2937" t="s">
        <v>524</v>
      </c>
      <c r="D2937" t="s">
        <v>753</v>
      </c>
      <c r="E2937" s="26">
        <v>1</v>
      </c>
      <c r="F2937" t="s">
        <v>526</v>
      </c>
      <c r="G2937" t="s">
        <v>527</v>
      </c>
      <c r="H2937" s="27">
        <v>25.32</v>
      </c>
      <c r="I2937" t="s">
        <v>528</v>
      </c>
      <c r="J2937" s="28">
        <f>ROUND(E2937/I2934* H2937,5)</f>
        <v>25.32</v>
      </c>
      <c r="K2937" s="29"/>
    </row>
    <row r="2938" spans="1:27" x14ac:dyDescent="0.45">
      <c r="D2938" s="30" t="s">
        <v>529</v>
      </c>
      <c r="E2938" s="29"/>
      <c r="H2938" s="29"/>
      <c r="K2938" s="27">
        <f>SUM(J2936:J2937)</f>
        <v>47.04</v>
      </c>
    </row>
    <row r="2939" spans="1:27" x14ac:dyDescent="0.45">
      <c r="B2939" s="18" t="s">
        <v>534</v>
      </c>
      <c r="E2939" s="29"/>
      <c r="H2939" s="29"/>
      <c r="K2939" s="29"/>
    </row>
    <row r="2940" spans="1:27" ht="142.5" x14ac:dyDescent="0.45">
      <c r="B2940" t="s">
        <v>1539</v>
      </c>
      <c r="C2940" t="s">
        <v>28</v>
      </c>
      <c r="D2940" s="32" t="s">
        <v>1540</v>
      </c>
      <c r="E2940" s="26">
        <v>1</v>
      </c>
      <c r="G2940" t="s">
        <v>527</v>
      </c>
      <c r="H2940" s="27">
        <v>339.74</v>
      </c>
      <c r="I2940" t="s">
        <v>528</v>
      </c>
      <c r="J2940" s="28">
        <f>ROUND(E2940* H2940,5)</f>
        <v>339.74</v>
      </c>
      <c r="K2940" s="29"/>
    </row>
    <row r="2941" spans="1:27" x14ac:dyDescent="0.45">
      <c r="D2941" s="30" t="s">
        <v>542</v>
      </c>
      <c r="E2941" s="29"/>
      <c r="H2941" s="29"/>
      <c r="K2941" s="27">
        <f>SUM(J2940:J2940)</f>
        <v>339.74</v>
      </c>
    </row>
    <row r="2942" spans="1:27" x14ac:dyDescent="0.45">
      <c r="D2942" s="30" t="s">
        <v>543</v>
      </c>
      <c r="E2942" s="29"/>
      <c r="H2942" s="29"/>
      <c r="K2942" s="31">
        <f>SUM(J2935:J2941)</f>
        <v>386.78000000000003</v>
      </c>
    </row>
    <row r="2943" spans="1:27" x14ac:dyDescent="0.45">
      <c r="D2943" s="30" t="s">
        <v>546</v>
      </c>
      <c r="E2943" s="29"/>
      <c r="H2943" s="29"/>
      <c r="K2943" s="31">
        <f>SUM(K2942:K2942)</f>
        <v>386.78000000000003</v>
      </c>
    </row>
    <row r="2945" spans="1:27" ht="45" customHeight="1" x14ac:dyDescent="0.45">
      <c r="A2945" s="22" t="s">
        <v>1541</v>
      </c>
      <c r="B2945" s="22" t="s">
        <v>278</v>
      </c>
      <c r="C2945" s="23" t="s">
        <v>122</v>
      </c>
      <c r="D2945" s="52" t="s">
        <v>279</v>
      </c>
      <c r="E2945" s="53"/>
      <c r="F2945" s="53"/>
      <c r="G2945" s="23"/>
      <c r="H2945" s="24" t="s">
        <v>521</v>
      </c>
      <c r="I2945" s="54">
        <v>1</v>
      </c>
      <c r="J2945" s="55"/>
      <c r="K2945" s="25">
        <f>ROUND(K2954,2)</f>
        <v>290.11</v>
      </c>
      <c r="L2945" s="23"/>
      <c r="M2945" s="23"/>
      <c r="N2945" s="23"/>
      <c r="O2945" s="23"/>
      <c r="P2945" s="23"/>
      <c r="Q2945" s="23"/>
      <c r="R2945" s="23"/>
      <c r="S2945" s="23"/>
      <c r="T2945" s="23"/>
      <c r="U2945" s="23"/>
      <c r="V2945" s="23"/>
      <c r="W2945" s="23"/>
      <c r="X2945" s="23"/>
      <c r="Y2945" s="23"/>
      <c r="Z2945" s="23"/>
      <c r="AA2945" s="23"/>
    </row>
    <row r="2946" spans="1:27" x14ac:dyDescent="0.45">
      <c r="B2946" s="18" t="s">
        <v>522</v>
      </c>
    </row>
    <row r="2947" spans="1:27" x14ac:dyDescent="0.45">
      <c r="B2947" t="s">
        <v>752</v>
      </c>
      <c r="C2947" t="s">
        <v>524</v>
      </c>
      <c r="D2947" t="s">
        <v>753</v>
      </c>
      <c r="E2947" s="26">
        <v>1</v>
      </c>
      <c r="F2947" t="s">
        <v>526</v>
      </c>
      <c r="G2947" t="s">
        <v>527</v>
      </c>
      <c r="H2947" s="27">
        <v>25.32</v>
      </c>
      <c r="I2947" t="s">
        <v>528</v>
      </c>
      <c r="J2947" s="28">
        <f>ROUND(E2947/I2945* H2947,5)</f>
        <v>25.32</v>
      </c>
      <c r="K2947" s="29"/>
    </row>
    <row r="2948" spans="1:27" x14ac:dyDescent="0.45">
      <c r="B2948" t="s">
        <v>754</v>
      </c>
      <c r="C2948" t="s">
        <v>524</v>
      </c>
      <c r="D2948" t="s">
        <v>755</v>
      </c>
      <c r="E2948" s="26">
        <v>1</v>
      </c>
      <c r="F2948" t="s">
        <v>526</v>
      </c>
      <c r="G2948" t="s">
        <v>527</v>
      </c>
      <c r="H2948" s="27">
        <v>21.72</v>
      </c>
      <c r="I2948" t="s">
        <v>528</v>
      </c>
      <c r="J2948" s="28">
        <f>ROUND(E2948/I2945* H2948,5)</f>
        <v>21.72</v>
      </c>
      <c r="K2948" s="29"/>
    </row>
    <row r="2949" spans="1:27" x14ac:dyDescent="0.45">
      <c r="D2949" s="30" t="s">
        <v>529</v>
      </c>
      <c r="E2949" s="29"/>
      <c r="H2949" s="29"/>
      <c r="K2949" s="27">
        <f>SUM(J2947:J2948)</f>
        <v>47.04</v>
      </c>
    </row>
    <row r="2950" spans="1:27" x14ac:dyDescent="0.45">
      <c r="B2950" s="18" t="s">
        <v>534</v>
      </c>
      <c r="E2950" s="29"/>
      <c r="H2950" s="29"/>
      <c r="K2950" s="29"/>
    </row>
    <row r="2951" spans="1:27" x14ac:dyDescent="0.45">
      <c r="B2951" t="s">
        <v>1542</v>
      </c>
      <c r="C2951" t="s">
        <v>28</v>
      </c>
      <c r="D2951" t="s">
        <v>279</v>
      </c>
      <c r="E2951" s="26">
        <v>1</v>
      </c>
      <c r="G2951" t="s">
        <v>527</v>
      </c>
      <c r="H2951" s="27">
        <v>243.07</v>
      </c>
      <c r="I2951" t="s">
        <v>528</v>
      </c>
      <c r="J2951" s="28">
        <f>ROUND(E2951* H2951,5)</f>
        <v>243.07</v>
      </c>
      <c r="K2951" s="29"/>
    </row>
    <row r="2952" spans="1:27" x14ac:dyDescent="0.45">
      <c r="D2952" s="30" t="s">
        <v>542</v>
      </c>
      <c r="E2952" s="29"/>
      <c r="H2952" s="29"/>
      <c r="K2952" s="27">
        <f>SUM(J2951:J2951)</f>
        <v>243.07</v>
      </c>
    </row>
    <row r="2953" spans="1:27" x14ac:dyDescent="0.45">
      <c r="D2953" s="30" t="s">
        <v>543</v>
      </c>
      <c r="E2953" s="29"/>
      <c r="H2953" s="29"/>
      <c r="K2953" s="31">
        <f>SUM(J2946:J2952)</f>
        <v>290.11</v>
      </c>
    </row>
    <row r="2954" spans="1:27" x14ac:dyDescent="0.45">
      <c r="D2954" s="30" t="s">
        <v>546</v>
      </c>
      <c r="E2954" s="29"/>
      <c r="H2954" s="29"/>
      <c r="K2954" s="31">
        <f>SUM(K2953:K2953)</f>
        <v>290.11</v>
      </c>
    </row>
    <row r="2956" spans="1:27" ht="45" customHeight="1" x14ac:dyDescent="0.45">
      <c r="A2956" s="22" t="s">
        <v>1543</v>
      </c>
      <c r="B2956" s="22" t="s">
        <v>280</v>
      </c>
      <c r="C2956" s="23" t="s">
        <v>122</v>
      </c>
      <c r="D2956" s="52" t="s">
        <v>281</v>
      </c>
      <c r="E2956" s="53"/>
      <c r="F2956" s="53"/>
      <c r="G2956" s="23"/>
      <c r="H2956" s="24" t="s">
        <v>521</v>
      </c>
      <c r="I2956" s="54">
        <v>1</v>
      </c>
      <c r="J2956" s="55"/>
      <c r="K2956" s="25">
        <f>ROUND(K2965,2)</f>
        <v>189.37</v>
      </c>
      <c r="L2956" s="23"/>
      <c r="M2956" s="23"/>
      <c r="N2956" s="23"/>
      <c r="O2956" s="23"/>
      <c r="P2956" s="23"/>
      <c r="Q2956" s="23"/>
      <c r="R2956" s="23"/>
      <c r="S2956" s="23"/>
      <c r="T2956" s="23"/>
      <c r="U2956" s="23"/>
      <c r="V2956" s="23"/>
      <c r="W2956" s="23"/>
      <c r="X2956" s="23"/>
      <c r="Y2956" s="23"/>
      <c r="Z2956" s="23"/>
      <c r="AA2956" s="23"/>
    </row>
    <row r="2957" spans="1:27" x14ac:dyDescent="0.45">
      <c r="B2957" s="18" t="s">
        <v>522</v>
      </c>
    </row>
    <row r="2958" spans="1:27" x14ac:dyDescent="0.45">
      <c r="B2958" t="s">
        <v>754</v>
      </c>
      <c r="C2958" t="s">
        <v>524</v>
      </c>
      <c r="D2958" t="s">
        <v>755</v>
      </c>
      <c r="E2958" s="26">
        <v>0.15</v>
      </c>
      <c r="F2958" t="s">
        <v>526</v>
      </c>
      <c r="G2958" t="s">
        <v>527</v>
      </c>
      <c r="H2958" s="27">
        <v>21.72</v>
      </c>
      <c r="I2958" t="s">
        <v>528</v>
      </c>
      <c r="J2958" s="28">
        <f>ROUND(E2958/I2956* H2958,5)</f>
        <v>3.258</v>
      </c>
      <c r="K2958" s="29"/>
    </row>
    <row r="2959" spans="1:27" x14ac:dyDescent="0.45">
      <c r="B2959" t="s">
        <v>752</v>
      </c>
      <c r="C2959" t="s">
        <v>524</v>
      </c>
      <c r="D2959" t="s">
        <v>753</v>
      </c>
      <c r="E2959" s="26">
        <v>0.15</v>
      </c>
      <c r="F2959" t="s">
        <v>526</v>
      </c>
      <c r="G2959" t="s">
        <v>527</v>
      </c>
      <c r="H2959" s="27">
        <v>25.32</v>
      </c>
      <c r="I2959" t="s">
        <v>528</v>
      </c>
      <c r="J2959" s="28">
        <f>ROUND(E2959/I2956* H2959,5)</f>
        <v>3.798</v>
      </c>
      <c r="K2959" s="29"/>
    </row>
    <row r="2960" spans="1:27" x14ac:dyDescent="0.45">
      <c r="D2960" s="30" t="s">
        <v>529</v>
      </c>
      <c r="E2960" s="29"/>
      <c r="H2960" s="29"/>
      <c r="K2960" s="27">
        <f>SUM(J2958:J2959)</f>
        <v>7.056</v>
      </c>
    </row>
    <row r="2961" spans="1:27" x14ac:dyDescent="0.45">
      <c r="B2961" s="18" t="s">
        <v>534</v>
      </c>
      <c r="E2961" s="29"/>
      <c r="H2961" s="29"/>
      <c r="K2961" s="29"/>
    </row>
    <row r="2962" spans="1:27" x14ac:dyDescent="0.45">
      <c r="B2962" t="s">
        <v>1544</v>
      </c>
      <c r="C2962" t="s">
        <v>28</v>
      </c>
      <c r="D2962" t="s">
        <v>1545</v>
      </c>
      <c r="E2962" s="26">
        <v>1</v>
      </c>
      <c r="G2962" t="s">
        <v>527</v>
      </c>
      <c r="H2962" s="27">
        <v>182.31</v>
      </c>
      <c r="I2962" t="s">
        <v>528</v>
      </c>
      <c r="J2962" s="28">
        <f>ROUND(E2962* H2962,5)</f>
        <v>182.31</v>
      </c>
      <c r="K2962" s="29"/>
    </row>
    <row r="2963" spans="1:27" x14ac:dyDescent="0.45">
      <c r="D2963" s="30" t="s">
        <v>542</v>
      </c>
      <c r="E2963" s="29"/>
      <c r="H2963" s="29"/>
      <c r="K2963" s="27">
        <f>SUM(J2962:J2962)</f>
        <v>182.31</v>
      </c>
    </row>
    <row r="2964" spans="1:27" x14ac:dyDescent="0.45">
      <c r="D2964" s="30" t="s">
        <v>543</v>
      </c>
      <c r="E2964" s="29"/>
      <c r="H2964" s="29"/>
      <c r="K2964" s="31">
        <f>SUM(J2957:J2963)</f>
        <v>189.36600000000001</v>
      </c>
    </row>
    <row r="2965" spans="1:27" x14ac:dyDescent="0.45">
      <c r="D2965" s="30" t="s">
        <v>546</v>
      </c>
      <c r="E2965" s="29"/>
      <c r="H2965" s="29"/>
      <c r="K2965" s="31">
        <f>SUM(K2964:K2964)</f>
        <v>189.36600000000001</v>
      </c>
    </row>
    <row r="2967" spans="1:27" ht="45" customHeight="1" x14ac:dyDescent="0.45">
      <c r="A2967" s="22" t="s">
        <v>1546</v>
      </c>
      <c r="B2967" s="22" t="s">
        <v>282</v>
      </c>
      <c r="C2967" s="23" t="s">
        <v>122</v>
      </c>
      <c r="D2967" s="52" t="s">
        <v>283</v>
      </c>
      <c r="E2967" s="53"/>
      <c r="F2967" s="53"/>
      <c r="G2967" s="23"/>
      <c r="H2967" s="24" t="s">
        <v>521</v>
      </c>
      <c r="I2967" s="54">
        <v>1</v>
      </c>
      <c r="J2967" s="55"/>
      <c r="K2967" s="25">
        <f>ROUND(K2976,2)</f>
        <v>340.06</v>
      </c>
      <c r="L2967" s="23"/>
      <c r="M2967" s="23"/>
      <c r="N2967" s="23"/>
      <c r="O2967" s="23"/>
      <c r="P2967" s="23"/>
      <c r="Q2967" s="23"/>
      <c r="R2967" s="23"/>
      <c r="S2967" s="23"/>
      <c r="T2967" s="23"/>
      <c r="U2967" s="23"/>
      <c r="V2967" s="23"/>
      <c r="W2967" s="23"/>
      <c r="X2967" s="23"/>
      <c r="Y2967" s="23"/>
      <c r="Z2967" s="23"/>
      <c r="AA2967" s="23"/>
    </row>
    <row r="2968" spans="1:27" x14ac:dyDescent="0.45">
      <c r="B2968" s="18" t="s">
        <v>522</v>
      </c>
    </row>
    <row r="2969" spans="1:27" x14ac:dyDescent="0.45">
      <c r="B2969" t="s">
        <v>752</v>
      </c>
      <c r="C2969" t="s">
        <v>524</v>
      </c>
      <c r="D2969" t="s">
        <v>753</v>
      </c>
      <c r="E2969" s="26">
        <v>0.15</v>
      </c>
      <c r="F2969" t="s">
        <v>526</v>
      </c>
      <c r="G2969" t="s">
        <v>527</v>
      </c>
      <c r="H2969" s="27">
        <v>25.32</v>
      </c>
      <c r="I2969" t="s">
        <v>528</v>
      </c>
      <c r="J2969" s="28">
        <f>ROUND(E2969/I2967* H2969,5)</f>
        <v>3.798</v>
      </c>
      <c r="K2969" s="29"/>
    </row>
    <row r="2970" spans="1:27" x14ac:dyDescent="0.45">
      <c r="B2970" t="s">
        <v>754</v>
      </c>
      <c r="C2970" t="s">
        <v>524</v>
      </c>
      <c r="D2970" t="s">
        <v>755</v>
      </c>
      <c r="E2970" s="26">
        <v>0.15</v>
      </c>
      <c r="F2970" t="s">
        <v>526</v>
      </c>
      <c r="G2970" t="s">
        <v>527</v>
      </c>
      <c r="H2970" s="27">
        <v>21.72</v>
      </c>
      <c r="I2970" t="s">
        <v>528</v>
      </c>
      <c r="J2970" s="28">
        <f>ROUND(E2970/I2967* H2970,5)</f>
        <v>3.258</v>
      </c>
      <c r="K2970" s="29"/>
    </row>
    <row r="2971" spans="1:27" x14ac:dyDescent="0.45">
      <c r="D2971" s="30" t="s">
        <v>529</v>
      </c>
      <c r="E2971" s="29"/>
      <c r="H2971" s="29"/>
      <c r="K2971" s="27">
        <f>SUM(J2969:J2970)</f>
        <v>7.056</v>
      </c>
    </row>
    <row r="2972" spans="1:27" x14ac:dyDescent="0.45">
      <c r="B2972" s="18" t="s">
        <v>534</v>
      </c>
      <c r="E2972" s="29"/>
      <c r="H2972" s="29"/>
      <c r="K2972" s="29"/>
    </row>
    <row r="2973" spans="1:27" x14ac:dyDescent="0.45">
      <c r="B2973" t="s">
        <v>1547</v>
      </c>
      <c r="C2973" t="s">
        <v>28</v>
      </c>
      <c r="D2973" t="s">
        <v>1548</v>
      </c>
      <c r="E2973" s="26">
        <v>1</v>
      </c>
      <c r="G2973" t="s">
        <v>527</v>
      </c>
      <c r="H2973" s="27">
        <v>333</v>
      </c>
      <c r="I2973" t="s">
        <v>528</v>
      </c>
      <c r="J2973" s="28">
        <f>ROUND(E2973* H2973,5)</f>
        <v>333</v>
      </c>
      <c r="K2973" s="29"/>
    </row>
    <row r="2974" spans="1:27" x14ac:dyDescent="0.45">
      <c r="D2974" s="30" t="s">
        <v>542</v>
      </c>
      <c r="E2974" s="29"/>
      <c r="H2974" s="29"/>
      <c r="K2974" s="27">
        <f>SUM(J2973:J2973)</f>
        <v>333</v>
      </c>
    </row>
    <row r="2975" spans="1:27" x14ac:dyDescent="0.45">
      <c r="D2975" s="30" t="s">
        <v>543</v>
      </c>
      <c r="E2975" s="29"/>
      <c r="H2975" s="29"/>
      <c r="K2975" s="31">
        <f>SUM(J2968:J2974)</f>
        <v>340.05599999999998</v>
      </c>
    </row>
    <row r="2976" spans="1:27" x14ac:dyDescent="0.45">
      <c r="D2976" s="30" t="s">
        <v>546</v>
      </c>
      <c r="E2976" s="29"/>
      <c r="H2976" s="29"/>
      <c r="K2976" s="31">
        <f>SUM(K2975:K2975)</f>
        <v>340.05599999999998</v>
      </c>
    </row>
    <row r="2978" spans="1:27" ht="45" customHeight="1" x14ac:dyDescent="0.45">
      <c r="A2978" s="22" t="s">
        <v>1549</v>
      </c>
      <c r="B2978" s="22" t="s">
        <v>284</v>
      </c>
      <c r="C2978" s="23" t="s">
        <v>122</v>
      </c>
      <c r="D2978" s="52" t="s">
        <v>285</v>
      </c>
      <c r="E2978" s="53"/>
      <c r="F2978" s="53"/>
      <c r="G2978" s="23"/>
      <c r="H2978" s="24" t="s">
        <v>521</v>
      </c>
      <c r="I2978" s="54">
        <v>1</v>
      </c>
      <c r="J2978" s="55"/>
      <c r="K2978" s="25">
        <f>ROUND(K2987,2)</f>
        <v>263.07</v>
      </c>
      <c r="L2978" s="23"/>
      <c r="M2978" s="23"/>
      <c r="N2978" s="23"/>
      <c r="O2978" s="23"/>
      <c r="P2978" s="23"/>
      <c r="Q2978" s="23"/>
      <c r="R2978" s="23"/>
      <c r="S2978" s="23"/>
      <c r="T2978" s="23"/>
      <c r="U2978" s="23"/>
      <c r="V2978" s="23"/>
      <c r="W2978" s="23"/>
      <c r="X2978" s="23"/>
      <c r="Y2978" s="23"/>
      <c r="Z2978" s="23"/>
      <c r="AA2978" s="23"/>
    </row>
    <row r="2979" spans="1:27" x14ac:dyDescent="0.45">
      <c r="B2979" s="18" t="s">
        <v>522</v>
      </c>
    </row>
    <row r="2980" spans="1:27" x14ac:dyDescent="0.45">
      <c r="B2980" t="s">
        <v>754</v>
      </c>
      <c r="C2980" t="s">
        <v>524</v>
      </c>
      <c r="D2980" t="s">
        <v>755</v>
      </c>
      <c r="E2980" s="26">
        <v>1</v>
      </c>
      <c r="F2980" t="s">
        <v>526</v>
      </c>
      <c r="G2980" t="s">
        <v>527</v>
      </c>
      <c r="H2980" s="27">
        <v>21.72</v>
      </c>
      <c r="I2980" t="s">
        <v>528</v>
      </c>
      <c r="J2980" s="28">
        <f>ROUND(E2980/I2978* H2980,5)</f>
        <v>21.72</v>
      </c>
      <c r="K2980" s="29"/>
    </row>
    <row r="2981" spans="1:27" x14ac:dyDescent="0.45">
      <c r="B2981" t="s">
        <v>752</v>
      </c>
      <c r="C2981" t="s">
        <v>524</v>
      </c>
      <c r="D2981" t="s">
        <v>753</v>
      </c>
      <c r="E2981" s="26">
        <v>1</v>
      </c>
      <c r="F2981" t="s">
        <v>526</v>
      </c>
      <c r="G2981" t="s">
        <v>527</v>
      </c>
      <c r="H2981" s="27">
        <v>25.32</v>
      </c>
      <c r="I2981" t="s">
        <v>528</v>
      </c>
      <c r="J2981" s="28">
        <f>ROUND(E2981/I2978* H2981,5)</f>
        <v>25.32</v>
      </c>
      <c r="K2981" s="29"/>
    </row>
    <row r="2982" spans="1:27" x14ac:dyDescent="0.45">
      <c r="D2982" s="30" t="s">
        <v>529</v>
      </c>
      <c r="E2982" s="29"/>
      <c r="H2982" s="29"/>
      <c r="K2982" s="27">
        <f>SUM(J2980:J2981)</f>
        <v>47.04</v>
      </c>
    </row>
    <row r="2983" spans="1:27" x14ac:dyDescent="0.45">
      <c r="B2983" s="18" t="s">
        <v>534</v>
      </c>
      <c r="E2983" s="29"/>
      <c r="H2983" s="29"/>
      <c r="K2983" s="29"/>
    </row>
    <row r="2984" spans="1:27" ht="114" x14ac:dyDescent="0.45">
      <c r="B2984" t="s">
        <v>1550</v>
      </c>
      <c r="C2984" t="s">
        <v>28</v>
      </c>
      <c r="D2984" s="32" t="s">
        <v>1551</v>
      </c>
      <c r="E2984" s="26">
        <v>1</v>
      </c>
      <c r="G2984" t="s">
        <v>527</v>
      </c>
      <c r="H2984" s="27">
        <v>216.03</v>
      </c>
      <c r="I2984" t="s">
        <v>528</v>
      </c>
      <c r="J2984" s="28">
        <f>ROUND(E2984* H2984,5)</f>
        <v>216.03</v>
      </c>
      <c r="K2984" s="29"/>
    </row>
    <row r="2985" spans="1:27" x14ac:dyDescent="0.45">
      <c r="D2985" s="30" t="s">
        <v>542</v>
      </c>
      <c r="E2985" s="29"/>
      <c r="H2985" s="29"/>
      <c r="K2985" s="27">
        <f>SUM(J2984:J2984)</f>
        <v>216.03</v>
      </c>
    </row>
    <row r="2986" spans="1:27" x14ac:dyDescent="0.45">
      <c r="D2986" s="30" t="s">
        <v>543</v>
      </c>
      <c r="E2986" s="29"/>
      <c r="H2986" s="29"/>
      <c r="K2986" s="31">
        <f>SUM(J2979:J2985)</f>
        <v>263.07</v>
      </c>
    </row>
    <row r="2987" spans="1:27" x14ac:dyDescent="0.45">
      <c r="D2987" s="30" t="s">
        <v>546</v>
      </c>
      <c r="E2987" s="29"/>
      <c r="H2987" s="29"/>
      <c r="K2987" s="31">
        <f>SUM(K2986:K2986)</f>
        <v>263.07</v>
      </c>
    </row>
    <row r="2989" spans="1:27" ht="45" customHeight="1" x14ac:dyDescent="0.45">
      <c r="A2989" s="22" t="s">
        <v>1552</v>
      </c>
      <c r="B2989" s="22" t="s">
        <v>288</v>
      </c>
      <c r="C2989" s="23" t="s">
        <v>122</v>
      </c>
      <c r="D2989" s="52" t="s">
        <v>289</v>
      </c>
      <c r="E2989" s="53"/>
      <c r="F2989" s="53"/>
      <c r="G2989" s="23"/>
      <c r="H2989" s="24" t="s">
        <v>521</v>
      </c>
      <c r="I2989" s="54">
        <v>1</v>
      </c>
      <c r="J2989" s="55"/>
      <c r="K2989" s="25">
        <f>ROUND(K2998,2)</f>
        <v>1041.81</v>
      </c>
      <c r="L2989" s="23"/>
      <c r="M2989" s="23"/>
      <c r="N2989" s="23"/>
      <c r="O2989" s="23"/>
      <c r="P2989" s="23"/>
      <c r="Q2989" s="23"/>
      <c r="R2989" s="23"/>
      <c r="S2989" s="23"/>
      <c r="T2989" s="23"/>
      <c r="U2989" s="23"/>
      <c r="V2989" s="23"/>
      <c r="W2989" s="23"/>
      <c r="X2989" s="23"/>
      <c r="Y2989" s="23"/>
      <c r="Z2989" s="23"/>
      <c r="AA2989" s="23"/>
    </row>
    <row r="2990" spans="1:27" x14ac:dyDescent="0.45">
      <c r="B2990" s="18" t="s">
        <v>522</v>
      </c>
    </row>
    <row r="2991" spans="1:27" x14ac:dyDescent="0.45">
      <c r="B2991" t="s">
        <v>675</v>
      </c>
      <c r="C2991" t="s">
        <v>524</v>
      </c>
      <c r="D2991" t="s">
        <v>676</v>
      </c>
      <c r="E2991" s="26">
        <v>0.25</v>
      </c>
      <c r="F2991" t="s">
        <v>526</v>
      </c>
      <c r="G2991" t="s">
        <v>527</v>
      </c>
      <c r="H2991" s="27">
        <v>21.75</v>
      </c>
      <c r="I2991" t="s">
        <v>528</v>
      </c>
      <c r="J2991" s="28">
        <f>ROUND(E2991/I2989* H2991,5)</f>
        <v>5.4375</v>
      </c>
      <c r="K2991" s="29"/>
    </row>
    <row r="2992" spans="1:27" x14ac:dyDescent="0.45">
      <c r="B2992" t="s">
        <v>673</v>
      </c>
      <c r="C2992" t="s">
        <v>524</v>
      </c>
      <c r="D2992" t="s">
        <v>674</v>
      </c>
      <c r="E2992" s="26">
        <v>0.25</v>
      </c>
      <c r="F2992" t="s">
        <v>526</v>
      </c>
      <c r="G2992" t="s">
        <v>527</v>
      </c>
      <c r="H2992" s="27">
        <v>25.3</v>
      </c>
      <c r="I2992" t="s">
        <v>528</v>
      </c>
      <c r="J2992" s="28">
        <f>ROUND(E2992/I2989* H2992,5)</f>
        <v>6.3250000000000002</v>
      </c>
      <c r="K2992" s="29"/>
    </row>
    <row r="2993" spans="1:27" x14ac:dyDescent="0.45">
      <c r="D2993" s="30" t="s">
        <v>529</v>
      </c>
      <c r="E2993" s="29"/>
      <c r="H2993" s="29"/>
      <c r="K2993" s="27">
        <f>SUM(J2991:J2992)</f>
        <v>11.762499999999999</v>
      </c>
    </row>
    <row r="2994" spans="1:27" x14ac:dyDescent="0.45">
      <c r="B2994" s="18" t="s">
        <v>534</v>
      </c>
      <c r="E2994" s="29"/>
      <c r="H2994" s="29"/>
      <c r="K2994" s="29"/>
    </row>
    <row r="2995" spans="1:27" x14ac:dyDescent="0.45">
      <c r="B2995" t="s">
        <v>1553</v>
      </c>
      <c r="C2995" t="s">
        <v>28</v>
      </c>
      <c r="D2995" t="s">
        <v>1554</v>
      </c>
      <c r="E2995" s="26">
        <v>1</v>
      </c>
      <c r="G2995" t="s">
        <v>527</v>
      </c>
      <c r="H2995" s="27">
        <v>1030.05</v>
      </c>
      <c r="I2995" t="s">
        <v>528</v>
      </c>
      <c r="J2995" s="28">
        <f>ROUND(E2995* H2995,5)</f>
        <v>1030.05</v>
      </c>
      <c r="K2995" s="29"/>
    </row>
    <row r="2996" spans="1:27" x14ac:dyDescent="0.45">
      <c r="D2996" s="30" t="s">
        <v>542</v>
      </c>
      <c r="E2996" s="29"/>
      <c r="H2996" s="29"/>
      <c r="K2996" s="27">
        <f>SUM(J2995:J2995)</f>
        <v>1030.05</v>
      </c>
    </row>
    <row r="2997" spans="1:27" x14ac:dyDescent="0.45">
      <c r="D2997" s="30" t="s">
        <v>543</v>
      </c>
      <c r="E2997" s="29"/>
      <c r="H2997" s="29"/>
      <c r="K2997" s="31">
        <f>SUM(J2990:J2996)</f>
        <v>1041.8125</v>
      </c>
    </row>
    <row r="2998" spans="1:27" x14ac:dyDescent="0.45">
      <c r="D2998" s="30" t="s">
        <v>546</v>
      </c>
      <c r="E2998" s="29"/>
      <c r="H2998" s="29"/>
      <c r="K2998" s="31">
        <f>SUM(K2997:K2997)</f>
        <v>1041.8125</v>
      </c>
    </row>
    <row r="3000" spans="1:27" ht="45" customHeight="1" x14ac:dyDescent="0.45">
      <c r="A3000" s="22" t="s">
        <v>1555</v>
      </c>
      <c r="B3000" s="22" t="s">
        <v>290</v>
      </c>
      <c r="C3000" s="23" t="s">
        <v>122</v>
      </c>
      <c r="D3000" s="52" t="s">
        <v>291</v>
      </c>
      <c r="E3000" s="53"/>
      <c r="F3000" s="53"/>
      <c r="G3000" s="23"/>
      <c r="H3000" s="24" t="s">
        <v>521</v>
      </c>
      <c r="I3000" s="54">
        <v>1</v>
      </c>
      <c r="J3000" s="55"/>
      <c r="K3000" s="25">
        <f>ROUND(K3009,2)</f>
        <v>149.97</v>
      </c>
      <c r="L3000" s="23"/>
      <c r="M3000" s="23"/>
      <c r="N3000" s="23"/>
      <c r="O3000" s="23"/>
      <c r="P3000" s="23"/>
      <c r="Q3000" s="23"/>
      <c r="R3000" s="23"/>
      <c r="S3000" s="23"/>
      <c r="T3000" s="23"/>
      <c r="U3000" s="23"/>
      <c r="V3000" s="23"/>
      <c r="W3000" s="23"/>
      <c r="X3000" s="23"/>
      <c r="Y3000" s="23"/>
      <c r="Z3000" s="23"/>
      <c r="AA3000" s="23"/>
    </row>
    <row r="3001" spans="1:27" x14ac:dyDescent="0.45">
      <c r="B3001" s="18" t="s">
        <v>522</v>
      </c>
    </row>
    <row r="3002" spans="1:27" x14ac:dyDescent="0.45">
      <c r="B3002" t="s">
        <v>675</v>
      </c>
      <c r="C3002" t="s">
        <v>524</v>
      </c>
      <c r="D3002" t="s">
        <v>676</v>
      </c>
      <c r="E3002" s="26">
        <v>0.25</v>
      </c>
      <c r="F3002" t="s">
        <v>526</v>
      </c>
      <c r="G3002" t="s">
        <v>527</v>
      </c>
      <c r="H3002" s="27">
        <v>21.75</v>
      </c>
      <c r="I3002" t="s">
        <v>528</v>
      </c>
      <c r="J3002" s="28">
        <f>ROUND(E3002/I3000* H3002,5)</f>
        <v>5.4375</v>
      </c>
      <c r="K3002" s="29"/>
    </row>
    <row r="3003" spans="1:27" x14ac:dyDescent="0.45">
      <c r="B3003" t="s">
        <v>673</v>
      </c>
      <c r="C3003" t="s">
        <v>524</v>
      </c>
      <c r="D3003" t="s">
        <v>674</v>
      </c>
      <c r="E3003" s="26">
        <v>0.25</v>
      </c>
      <c r="F3003" t="s">
        <v>526</v>
      </c>
      <c r="G3003" t="s">
        <v>527</v>
      </c>
      <c r="H3003" s="27">
        <v>25.3</v>
      </c>
      <c r="I3003" t="s">
        <v>528</v>
      </c>
      <c r="J3003" s="28">
        <f>ROUND(E3003/I3000* H3003,5)</f>
        <v>6.3250000000000002</v>
      </c>
      <c r="K3003" s="29"/>
    </row>
    <row r="3004" spans="1:27" x14ac:dyDescent="0.45">
      <c r="D3004" s="30" t="s">
        <v>529</v>
      </c>
      <c r="E3004" s="29"/>
      <c r="H3004" s="29"/>
      <c r="K3004" s="27">
        <f>SUM(J3002:J3003)</f>
        <v>11.762499999999999</v>
      </c>
    </row>
    <row r="3005" spans="1:27" x14ac:dyDescent="0.45">
      <c r="B3005" s="18" t="s">
        <v>534</v>
      </c>
      <c r="E3005" s="29"/>
      <c r="H3005" s="29"/>
      <c r="K3005" s="29"/>
    </row>
    <row r="3006" spans="1:27" x14ac:dyDescent="0.45">
      <c r="B3006" t="s">
        <v>1556</v>
      </c>
      <c r="C3006" t="s">
        <v>28</v>
      </c>
      <c r="D3006" t="s">
        <v>1557</v>
      </c>
      <c r="E3006" s="26">
        <v>1</v>
      </c>
      <c r="G3006" t="s">
        <v>527</v>
      </c>
      <c r="H3006" s="27">
        <v>138.21</v>
      </c>
      <c r="I3006" t="s">
        <v>528</v>
      </c>
      <c r="J3006" s="28">
        <f>ROUND(E3006* H3006,5)</f>
        <v>138.21</v>
      </c>
      <c r="K3006" s="29"/>
    </row>
    <row r="3007" spans="1:27" x14ac:dyDescent="0.45">
      <c r="D3007" s="30" t="s">
        <v>542</v>
      </c>
      <c r="E3007" s="29"/>
      <c r="H3007" s="29"/>
      <c r="K3007" s="27">
        <f>SUM(J3006:J3006)</f>
        <v>138.21</v>
      </c>
    </row>
    <row r="3008" spans="1:27" x14ac:dyDescent="0.45">
      <c r="D3008" s="30" t="s">
        <v>543</v>
      </c>
      <c r="E3008" s="29"/>
      <c r="H3008" s="29"/>
      <c r="K3008" s="31">
        <f>SUM(J3001:J3007)</f>
        <v>149.9725</v>
      </c>
    </row>
    <row r="3009" spans="1:27" x14ac:dyDescent="0.45">
      <c r="D3009" s="30" t="s">
        <v>546</v>
      </c>
      <c r="E3009" s="29"/>
      <c r="H3009" s="29"/>
      <c r="K3009" s="31">
        <f>SUM(K3008:K3008)</f>
        <v>149.9725</v>
      </c>
    </row>
    <row r="3011" spans="1:27" ht="45" customHeight="1" x14ac:dyDescent="0.45">
      <c r="A3011" s="22" t="s">
        <v>1558</v>
      </c>
      <c r="B3011" s="22" t="s">
        <v>292</v>
      </c>
      <c r="C3011" s="23" t="s">
        <v>122</v>
      </c>
      <c r="D3011" s="52" t="s">
        <v>293</v>
      </c>
      <c r="E3011" s="53"/>
      <c r="F3011" s="53"/>
      <c r="G3011" s="23"/>
      <c r="H3011" s="24" t="s">
        <v>521</v>
      </c>
      <c r="I3011" s="54">
        <v>1</v>
      </c>
      <c r="J3011" s="55"/>
      <c r="K3011" s="25">
        <f>ROUND(K3020,2)</f>
        <v>379.83</v>
      </c>
      <c r="L3011" s="23"/>
      <c r="M3011" s="23"/>
      <c r="N3011" s="23"/>
      <c r="O3011" s="23"/>
      <c r="P3011" s="23"/>
      <c r="Q3011" s="23"/>
      <c r="R3011" s="23"/>
      <c r="S3011" s="23"/>
      <c r="T3011" s="23"/>
      <c r="U3011" s="23"/>
      <c r="V3011" s="23"/>
      <c r="W3011" s="23"/>
      <c r="X3011" s="23"/>
      <c r="Y3011" s="23"/>
      <c r="Z3011" s="23"/>
      <c r="AA3011" s="23"/>
    </row>
    <row r="3012" spans="1:27" x14ac:dyDescent="0.45">
      <c r="B3012" s="18" t="s">
        <v>522</v>
      </c>
    </row>
    <row r="3013" spans="1:27" x14ac:dyDescent="0.45">
      <c r="B3013" t="s">
        <v>675</v>
      </c>
      <c r="C3013" t="s">
        <v>524</v>
      </c>
      <c r="D3013" t="s">
        <v>676</v>
      </c>
      <c r="E3013" s="26">
        <v>0.25</v>
      </c>
      <c r="F3013" t="s">
        <v>526</v>
      </c>
      <c r="G3013" t="s">
        <v>527</v>
      </c>
      <c r="H3013" s="27">
        <v>21.75</v>
      </c>
      <c r="I3013" t="s">
        <v>528</v>
      </c>
      <c r="J3013" s="28">
        <f>ROUND(E3013/I3011* H3013,5)</f>
        <v>5.4375</v>
      </c>
      <c r="K3013" s="29"/>
    </row>
    <row r="3014" spans="1:27" x14ac:dyDescent="0.45">
      <c r="B3014" t="s">
        <v>673</v>
      </c>
      <c r="C3014" t="s">
        <v>524</v>
      </c>
      <c r="D3014" t="s">
        <v>674</v>
      </c>
      <c r="E3014" s="26">
        <v>0.25</v>
      </c>
      <c r="F3014" t="s">
        <v>526</v>
      </c>
      <c r="G3014" t="s">
        <v>527</v>
      </c>
      <c r="H3014" s="27">
        <v>25.3</v>
      </c>
      <c r="I3014" t="s">
        <v>528</v>
      </c>
      <c r="J3014" s="28">
        <f>ROUND(E3014/I3011* H3014,5)</f>
        <v>6.3250000000000002</v>
      </c>
      <c r="K3014" s="29"/>
    </row>
    <row r="3015" spans="1:27" x14ac:dyDescent="0.45">
      <c r="D3015" s="30" t="s">
        <v>529</v>
      </c>
      <c r="E3015" s="29"/>
      <c r="H3015" s="29"/>
      <c r="K3015" s="27">
        <f>SUM(J3013:J3014)</f>
        <v>11.762499999999999</v>
      </c>
    </row>
    <row r="3016" spans="1:27" x14ac:dyDescent="0.45">
      <c r="B3016" s="18" t="s">
        <v>534</v>
      </c>
      <c r="E3016" s="29"/>
      <c r="H3016" s="29"/>
      <c r="K3016" s="29"/>
    </row>
    <row r="3017" spans="1:27" x14ac:dyDescent="0.45">
      <c r="B3017" t="s">
        <v>1559</v>
      </c>
      <c r="C3017" t="s">
        <v>28</v>
      </c>
      <c r="D3017" t="s">
        <v>1560</v>
      </c>
      <c r="E3017" s="26">
        <v>1</v>
      </c>
      <c r="G3017" t="s">
        <v>527</v>
      </c>
      <c r="H3017" s="27">
        <v>368.07</v>
      </c>
      <c r="I3017" t="s">
        <v>528</v>
      </c>
      <c r="J3017" s="28">
        <f>ROUND(E3017* H3017,5)</f>
        <v>368.07</v>
      </c>
      <c r="K3017" s="29"/>
    </row>
    <row r="3018" spans="1:27" x14ac:dyDescent="0.45">
      <c r="D3018" s="30" t="s">
        <v>542</v>
      </c>
      <c r="E3018" s="29"/>
      <c r="H3018" s="29"/>
      <c r="K3018" s="27">
        <f>SUM(J3017:J3017)</f>
        <v>368.07</v>
      </c>
    </row>
    <row r="3019" spans="1:27" x14ac:dyDescent="0.45">
      <c r="D3019" s="30" t="s">
        <v>543</v>
      </c>
      <c r="E3019" s="29"/>
      <c r="H3019" s="29"/>
      <c r="K3019" s="31">
        <f>SUM(J3012:J3018)</f>
        <v>379.83249999999998</v>
      </c>
    </row>
    <row r="3020" spans="1:27" x14ac:dyDescent="0.45">
      <c r="D3020" s="30" t="s">
        <v>546</v>
      </c>
      <c r="E3020" s="29"/>
      <c r="H3020" s="29"/>
      <c r="K3020" s="31">
        <f>SUM(K3019:K3019)</f>
        <v>379.83249999999998</v>
      </c>
    </row>
    <row r="3022" spans="1:27" ht="45" customHeight="1" x14ac:dyDescent="0.45">
      <c r="A3022" s="22" t="s">
        <v>1561</v>
      </c>
      <c r="B3022" s="22" t="s">
        <v>294</v>
      </c>
      <c r="C3022" s="23" t="s">
        <v>122</v>
      </c>
      <c r="D3022" s="52" t="s">
        <v>295</v>
      </c>
      <c r="E3022" s="53"/>
      <c r="F3022" s="53"/>
      <c r="G3022" s="23"/>
      <c r="H3022" s="24" t="s">
        <v>521</v>
      </c>
      <c r="I3022" s="54">
        <v>1</v>
      </c>
      <c r="J3022" s="55"/>
      <c r="K3022" s="25">
        <f>ROUND(K3031,2)</f>
        <v>167.32</v>
      </c>
      <c r="L3022" s="23"/>
      <c r="M3022" s="23"/>
      <c r="N3022" s="23"/>
      <c r="O3022" s="23"/>
      <c r="P3022" s="23"/>
      <c r="Q3022" s="23"/>
      <c r="R3022" s="23"/>
      <c r="S3022" s="23"/>
      <c r="T3022" s="23"/>
      <c r="U3022" s="23"/>
      <c r="V3022" s="23"/>
      <c r="W3022" s="23"/>
      <c r="X3022" s="23"/>
      <c r="Y3022" s="23"/>
      <c r="Z3022" s="23"/>
      <c r="AA3022" s="23"/>
    </row>
    <row r="3023" spans="1:27" x14ac:dyDescent="0.45">
      <c r="B3023" s="18" t="s">
        <v>522</v>
      </c>
    </row>
    <row r="3024" spans="1:27" x14ac:dyDescent="0.45">
      <c r="B3024" t="s">
        <v>675</v>
      </c>
      <c r="C3024" t="s">
        <v>524</v>
      </c>
      <c r="D3024" t="s">
        <v>676</v>
      </c>
      <c r="E3024" s="26">
        <v>0.25</v>
      </c>
      <c r="F3024" t="s">
        <v>526</v>
      </c>
      <c r="G3024" t="s">
        <v>527</v>
      </c>
      <c r="H3024" s="27">
        <v>21.75</v>
      </c>
      <c r="I3024" t="s">
        <v>528</v>
      </c>
      <c r="J3024" s="28">
        <f>ROUND(E3024/I3022* H3024,5)</f>
        <v>5.4375</v>
      </c>
      <c r="K3024" s="29"/>
    </row>
    <row r="3025" spans="1:27" x14ac:dyDescent="0.45">
      <c r="B3025" t="s">
        <v>673</v>
      </c>
      <c r="C3025" t="s">
        <v>524</v>
      </c>
      <c r="D3025" t="s">
        <v>674</v>
      </c>
      <c r="E3025" s="26">
        <v>0.25</v>
      </c>
      <c r="F3025" t="s">
        <v>526</v>
      </c>
      <c r="G3025" t="s">
        <v>527</v>
      </c>
      <c r="H3025" s="27">
        <v>25.3</v>
      </c>
      <c r="I3025" t="s">
        <v>528</v>
      </c>
      <c r="J3025" s="28">
        <f>ROUND(E3025/I3022* H3025,5)</f>
        <v>6.3250000000000002</v>
      </c>
      <c r="K3025" s="29"/>
    </row>
    <row r="3026" spans="1:27" x14ac:dyDescent="0.45">
      <c r="D3026" s="30" t="s">
        <v>529</v>
      </c>
      <c r="E3026" s="29"/>
      <c r="H3026" s="29"/>
      <c r="K3026" s="27">
        <f>SUM(J3024:J3025)</f>
        <v>11.762499999999999</v>
      </c>
    </row>
    <row r="3027" spans="1:27" x14ac:dyDescent="0.45">
      <c r="B3027" s="18" t="s">
        <v>534</v>
      </c>
      <c r="E3027" s="29"/>
      <c r="H3027" s="29"/>
      <c r="K3027" s="29"/>
    </row>
    <row r="3028" spans="1:27" x14ac:dyDescent="0.45">
      <c r="B3028" t="s">
        <v>1562</v>
      </c>
      <c r="C3028" t="s">
        <v>28</v>
      </c>
      <c r="D3028" t="s">
        <v>1563</v>
      </c>
      <c r="E3028" s="26">
        <v>1</v>
      </c>
      <c r="G3028" t="s">
        <v>527</v>
      </c>
      <c r="H3028" s="27">
        <v>155.56</v>
      </c>
      <c r="I3028" t="s">
        <v>528</v>
      </c>
      <c r="J3028" s="28">
        <f>ROUND(E3028* H3028,5)</f>
        <v>155.56</v>
      </c>
      <c r="K3028" s="29"/>
    </row>
    <row r="3029" spans="1:27" x14ac:dyDescent="0.45">
      <c r="D3029" s="30" t="s">
        <v>542</v>
      </c>
      <c r="E3029" s="29"/>
      <c r="H3029" s="29"/>
      <c r="K3029" s="27">
        <f>SUM(J3028:J3028)</f>
        <v>155.56</v>
      </c>
    </row>
    <row r="3030" spans="1:27" x14ac:dyDescent="0.45">
      <c r="D3030" s="30" t="s">
        <v>543</v>
      </c>
      <c r="E3030" s="29"/>
      <c r="H3030" s="29"/>
      <c r="K3030" s="31">
        <f>SUM(J3023:J3029)</f>
        <v>167.32249999999999</v>
      </c>
    </row>
    <row r="3031" spans="1:27" x14ac:dyDescent="0.45">
      <c r="D3031" s="30" t="s">
        <v>546</v>
      </c>
      <c r="E3031" s="29"/>
      <c r="H3031" s="29"/>
      <c r="K3031" s="31">
        <f>SUM(K3030:K3030)</f>
        <v>167.32249999999999</v>
      </c>
    </row>
    <row r="3033" spans="1:27" ht="45" customHeight="1" x14ac:dyDescent="0.45">
      <c r="A3033" s="22" t="s">
        <v>1564</v>
      </c>
      <c r="B3033" s="22" t="s">
        <v>296</v>
      </c>
      <c r="C3033" s="23" t="s">
        <v>122</v>
      </c>
      <c r="D3033" s="52" t="s">
        <v>297</v>
      </c>
      <c r="E3033" s="53"/>
      <c r="F3033" s="53"/>
      <c r="G3033" s="23"/>
      <c r="H3033" s="24" t="s">
        <v>521</v>
      </c>
      <c r="I3033" s="54">
        <v>1</v>
      </c>
      <c r="J3033" s="55"/>
      <c r="K3033" s="25">
        <f>ROUND(K3042,2)</f>
        <v>550.61</v>
      </c>
      <c r="L3033" s="23"/>
      <c r="M3033" s="23"/>
      <c r="N3033" s="23"/>
      <c r="O3033" s="23"/>
      <c r="P3033" s="23"/>
      <c r="Q3033" s="23"/>
      <c r="R3033" s="23"/>
      <c r="S3033" s="23"/>
      <c r="T3033" s="23"/>
      <c r="U3033" s="23"/>
      <c r="V3033" s="23"/>
      <c r="W3033" s="23"/>
      <c r="X3033" s="23"/>
      <c r="Y3033" s="23"/>
      <c r="Z3033" s="23"/>
      <c r="AA3033" s="23"/>
    </row>
    <row r="3034" spans="1:27" x14ac:dyDescent="0.45">
      <c r="B3034" s="18" t="s">
        <v>522</v>
      </c>
    </row>
    <row r="3035" spans="1:27" x14ac:dyDescent="0.45">
      <c r="B3035" t="s">
        <v>673</v>
      </c>
      <c r="C3035" t="s">
        <v>524</v>
      </c>
      <c r="D3035" t="s">
        <v>674</v>
      </c>
      <c r="E3035" s="26">
        <v>1</v>
      </c>
      <c r="F3035" t="s">
        <v>526</v>
      </c>
      <c r="G3035" t="s">
        <v>527</v>
      </c>
      <c r="H3035" s="27">
        <v>25.3</v>
      </c>
      <c r="I3035" t="s">
        <v>528</v>
      </c>
      <c r="J3035" s="28">
        <f>ROUND(E3035/I3033* H3035,5)</f>
        <v>25.3</v>
      </c>
      <c r="K3035" s="29"/>
    </row>
    <row r="3036" spans="1:27" x14ac:dyDescent="0.45">
      <c r="B3036" t="s">
        <v>675</v>
      </c>
      <c r="C3036" t="s">
        <v>524</v>
      </c>
      <c r="D3036" t="s">
        <v>676</v>
      </c>
      <c r="E3036" s="26">
        <v>1</v>
      </c>
      <c r="F3036" t="s">
        <v>526</v>
      </c>
      <c r="G3036" t="s">
        <v>527</v>
      </c>
      <c r="H3036" s="27">
        <v>21.75</v>
      </c>
      <c r="I3036" t="s">
        <v>528</v>
      </c>
      <c r="J3036" s="28">
        <f>ROUND(E3036/I3033* H3036,5)</f>
        <v>21.75</v>
      </c>
      <c r="K3036" s="29"/>
    </row>
    <row r="3037" spans="1:27" x14ac:dyDescent="0.45">
      <c r="D3037" s="30" t="s">
        <v>529</v>
      </c>
      <c r="E3037" s="29"/>
      <c r="H3037" s="29"/>
      <c r="K3037" s="27">
        <f>SUM(J3035:J3036)</f>
        <v>47.05</v>
      </c>
    </row>
    <row r="3038" spans="1:27" x14ac:dyDescent="0.45">
      <c r="B3038" s="18" t="s">
        <v>534</v>
      </c>
      <c r="E3038" s="29"/>
      <c r="H3038" s="29"/>
      <c r="K3038" s="29"/>
    </row>
    <row r="3039" spans="1:27" x14ac:dyDescent="0.45">
      <c r="B3039" t="s">
        <v>1565</v>
      </c>
      <c r="C3039" t="s">
        <v>28</v>
      </c>
      <c r="D3039" t="s">
        <v>1566</v>
      </c>
      <c r="E3039" s="26">
        <v>1</v>
      </c>
      <c r="G3039" t="s">
        <v>527</v>
      </c>
      <c r="H3039" s="27">
        <v>503.56</v>
      </c>
      <c r="I3039" t="s">
        <v>528</v>
      </c>
      <c r="J3039" s="28">
        <f>ROUND(E3039* H3039,5)</f>
        <v>503.56</v>
      </c>
      <c r="K3039" s="29"/>
    </row>
    <row r="3040" spans="1:27" x14ac:dyDescent="0.45">
      <c r="D3040" s="30" t="s">
        <v>542</v>
      </c>
      <c r="E3040" s="29"/>
      <c r="H3040" s="29"/>
      <c r="K3040" s="27">
        <f>SUM(J3039:J3039)</f>
        <v>503.56</v>
      </c>
    </row>
    <row r="3041" spans="1:27" x14ac:dyDescent="0.45">
      <c r="D3041" s="30" t="s">
        <v>543</v>
      </c>
      <c r="E3041" s="29"/>
      <c r="H3041" s="29"/>
      <c r="K3041" s="31">
        <f>SUM(J3034:J3040)</f>
        <v>550.61</v>
      </c>
    </row>
    <row r="3042" spans="1:27" x14ac:dyDescent="0.45">
      <c r="D3042" s="30" t="s">
        <v>546</v>
      </c>
      <c r="E3042" s="29"/>
      <c r="H3042" s="29"/>
      <c r="K3042" s="31">
        <f>SUM(K3041:K3041)</f>
        <v>550.61</v>
      </c>
    </row>
    <row r="3044" spans="1:27" ht="45" customHeight="1" x14ac:dyDescent="0.45">
      <c r="A3044" s="22" t="s">
        <v>1567</v>
      </c>
      <c r="B3044" s="22" t="s">
        <v>298</v>
      </c>
      <c r="C3044" s="23" t="s">
        <v>122</v>
      </c>
      <c r="D3044" s="52" t="s">
        <v>299</v>
      </c>
      <c r="E3044" s="53"/>
      <c r="F3044" s="53"/>
      <c r="G3044" s="23"/>
      <c r="H3044" s="24" t="s">
        <v>521</v>
      </c>
      <c r="I3044" s="54">
        <v>1</v>
      </c>
      <c r="J3044" s="55"/>
      <c r="K3044" s="25">
        <f>ROUND(K3053,2)</f>
        <v>300.69</v>
      </c>
      <c r="L3044" s="23"/>
      <c r="M3044" s="23"/>
      <c r="N3044" s="23"/>
      <c r="O3044" s="23"/>
      <c r="P3044" s="23"/>
      <c r="Q3044" s="23"/>
      <c r="R3044" s="23"/>
      <c r="S3044" s="23"/>
      <c r="T3044" s="23"/>
      <c r="U3044" s="23"/>
      <c r="V3044" s="23"/>
      <c r="W3044" s="23"/>
      <c r="X3044" s="23"/>
      <c r="Y3044" s="23"/>
      <c r="Z3044" s="23"/>
      <c r="AA3044" s="23"/>
    </row>
    <row r="3045" spans="1:27" x14ac:dyDescent="0.45">
      <c r="B3045" s="18" t="s">
        <v>522</v>
      </c>
    </row>
    <row r="3046" spans="1:27" x14ac:dyDescent="0.45">
      <c r="B3046" t="s">
        <v>754</v>
      </c>
      <c r="C3046" t="s">
        <v>524</v>
      </c>
      <c r="D3046" t="s">
        <v>755</v>
      </c>
      <c r="E3046" s="26">
        <v>1</v>
      </c>
      <c r="F3046" t="s">
        <v>526</v>
      </c>
      <c r="G3046" t="s">
        <v>527</v>
      </c>
      <c r="H3046" s="27">
        <v>21.72</v>
      </c>
      <c r="I3046" t="s">
        <v>528</v>
      </c>
      <c r="J3046" s="28">
        <f>ROUND(E3046/I3044* H3046,5)</f>
        <v>21.72</v>
      </c>
      <c r="K3046" s="29"/>
    </row>
    <row r="3047" spans="1:27" x14ac:dyDescent="0.45">
      <c r="B3047" t="s">
        <v>752</v>
      </c>
      <c r="C3047" t="s">
        <v>524</v>
      </c>
      <c r="D3047" t="s">
        <v>753</v>
      </c>
      <c r="E3047" s="26">
        <v>1</v>
      </c>
      <c r="F3047" t="s">
        <v>526</v>
      </c>
      <c r="G3047" t="s">
        <v>527</v>
      </c>
      <c r="H3047" s="27">
        <v>25.32</v>
      </c>
      <c r="I3047" t="s">
        <v>528</v>
      </c>
      <c r="J3047" s="28">
        <f>ROUND(E3047/I3044* H3047,5)</f>
        <v>25.32</v>
      </c>
      <c r="K3047" s="29"/>
    </row>
    <row r="3048" spans="1:27" x14ac:dyDescent="0.45">
      <c r="D3048" s="30" t="s">
        <v>529</v>
      </c>
      <c r="E3048" s="29"/>
      <c r="H3048" s="29"/>
      <c r="K3048" s="27">
        <f>SUM(J3046:J3047)</f>
        <v>47.04</v>
      </c>
    </row>
    <row r="3049" spans="1:27" x14ac:dyDescent="0.45">
      <c r="B3049" s="18" t="s">
        <v>534</v>
      </c>
      <c r="E3049" s="29"/>
      <c r="H3049" s="29"/>
      <c r="K3049" s="29"/>
    </row>
    <row r="3050" spans="1:27" x14ac:dyDescent="0.45">
      <c r="B3050" t="s">
        <v>1568</v>
      </c>
      <c r="C3050" t="s">
        <v>28</v>
      </c>
      <c r="D3050" t="s">
        <v>1569</v>
      </c>
      <c r="E3050" s="26">
        <v>1</v>
      </c>
      <c r="G3050" t="s">
        <v>527</v>
      </c>
      <c r="H3050" s="27">
        <v>253.65</v>
      </c>
      <c r="I3050" t="s">
        <v>528</v>
      </c>
      <c r="J3050" s="28">
        <f>ROUND(E3050* H3050,5)</f>
        <v>253.65</v>
      </c>
      <c r="K3050" s="29"/>
    </row>
    <row r="3051" spans="1:27" x14ac:dyDescent="0.45">
      <c r="D3051" s="30" t="s">
        <v>542</v>
      </c>
      <c r="E3051" s="29"/>
      <c r="H3051" s="29"/>
      <c r="K3051" s="27">
        <f>SUM(J3050:J3050)</f>
        <v>253.65</v>
      </c>
    </row>
    <row r="3052" spans="1:27" x14ac:dyDescent="0.45">
      <c r="D3052" s="30" t="s">
        <v>543</v>
      </c>
      <c r="E3052" s="29"/>
      <c r="H3052" s="29"/>
      <c r="K3052" s="31">
        <f>SUM(J3045:J3051)</f>
        <v>300.69</v>
      </c>
    </row>
    <row r="3053" spans="1:27" x14ac:dyDescent="0.45">
      <c r="D3053" s="30" t="s">
        <v>546</v>
      </c>
      <c r="E3053" s="29"/>
      <c r="H3053" s="29"/>
      <c r="K3053" s="31">
        <f>SUM(K3052:K3052)</f>
        <v>300.69</v>
      </c>
    </row>
    <row r="3055" spans="1:27" ht="45" customHeight="1" x14ac:dyDescent="0.45">
      <c r="A3055" s="22" t="s">
        <v>1570</v>
      </c>
      <c r="B3055" s="22" t="s">
        <v>300</v>
      </c>
      <c r="C3055" s="23" t="s">
        <v>173</v>
      </c>
      <c r="D3055" s="52" t="s">
        <v>301</v>
      </c>
      <c r="E3055" s="53"/>
      <c r="F3055" s="53"/>
      <c r="G3055" s="23"/>
      <c r="H3055" s="24" t="s">
        <v>521</v>
      </c>
      <c r="I3055" s="54">
        <v>1</v>
      </c>
      <c r="J3055" s="55"/>
      <c r="K3055" s="25">
        <v>500</v>
      </c>
      <c r="L3055" s="23"/>
      <c r="M3055" s="23"/>
      <c r="N3055" s="23"/>
      <c r="O3055" s="23"/>
      <c r="P3055" s="23"/>
      <c r="Q3055" s="23"/>
      <c r="R3055" s="23"/>
      <c r="S3055" s="23"/>
      <c r="T3055" s="23"/>
      <c r="U3055" s="23"/>
      <c r="V3055" s="23"/>
      <c r="W3055" s="23"/>
      <c r="X3055" s="23"/>
      <c r="Y3055" s="23"/>
      <c r="Z3055" s="23"/>
      <c r="AA3055" s="23"/>
    </row>
    <row r="3056" spans="1:27" ht="45" customHeight="1" x14ac:dyDescent="0.45">
      <c r="A3056" s="22" t="s">
        <v>1571</v>
      </c>
      <c r="B3056" s="22" t="s">
        <v>302</v>
      </c>
      <c r="C3056" s="23" t="s">
        <v>122</v>
      </c>
      <c r="D3056" s="52" t="s">
        <v>303</v>
      </c>
      <c r="E3056" s="53"/>
      <c r="F3056" s="53"/>
      <c r="G3056" s="23"/>
      <c r="H3056" s="24" t="s">
        <v>521</v>
      </c>
      <c r="I3056" s="54">
        <v>1</v>
      </c>
      <c r="J3056" s="55"/>
      <c r="K3056" s="25">
        <f>ROUND(K3065,2)</f>
        <v>290.11</v>
      </c>
      <c r="L3056" s="23"/>
      <c r="M3056" s="23"/>
      <c r="N3056" s="23"/>
      <c r="O3056" s="23"/>
      <c r="P3056" s="23"/>
      <c r="Q3056" s="23"/>
      <c r="R3056" s="23"/>
      <c r="S3056" s="23"/>
      <c r="T3056" s="23"/>
      <c r="U3056" s="23"/>
      <c r="V3056" s="23"/>
      <c r="W3056" s="23"/>
      <c r="X3056" s="23"/>
      <c r="Y3056" s="23"/>
      <c r="Z3056" s="23"/>
      <c r="AA3056" s="23"/>
    </row>
    <row r="3057" spans="1:27" x14ac:dyDescent="0.45">
      <c r="B3057" s="18" t="s">
        <v>522</v>
      </c>
    </row>
    <row r="3058" spans="1:27" x14ac:dyDescent="0.45">
      <c r="B3058" t="s">
        <v>754</v>
      </c>
      <c r="C3058" t="s">
        <v>524</v>
      </c>
      <c r="D3058" t="s">
        <v>755</v>
      </c>
      <c r="E3058" s="26">
        <v>1</v>
      </c>
      <c r="F3058" t="s">
        <v>526</v>
      </c>
      <c r="G3058" t="s">
        <v>527</v>
      </c>
      <c r="H3058" s="27">
        <v>21.72</v>
      </c>
      <c r="I3058" t="s">
        <v>528</v>
      </c>
      <c r="J3058" s="28">
        <f>ROUND(E3058/I3056* H3058,5)</f>
        <v>21.72</v>
      </c>
      <c r="K3058" s="29"/>
    </row>
    <row r="3059" spans="1:27" x14ac:dyDescent="0.45">
      <c r="B3059" t="s">
        <v>752</v>
      </c>
      <c r="C3059" t="s">
        <v>524</v>
      </c>
      <c r="D3059" t="s">
        <v>753</v>
      </c>
      <c r="E3059" s="26">
        <v>1</v>
      </c>
      <c r="F3059" t="s">
        <v>526</v>
      </c>
      <c r="G3059" t="s">
        <v>527</v>
      </c>
      <c r="H3059" s="27">
        <v>25.32</v>
      </c>
      <c r="I3059" t="s">
        <v>528</v>
      </c>
      <c r="J3059" s="28">
        <f>ROUND(E3059/I3056* H3059,5)</f>
        <v>25.32</v>
      </c>
      <c r="K3059" s="29"/>
    </row>
    <row r="3060" spans="1:27" x14ac:dyDescent="0.45">
      <c r="D3060" s="30" t="s">
        <v>529</v>
      </c>
      <c r="E3060" s="29"/>
      <c r="H3060" s="29"/>
      <c r="K3060" s="27">
        <f>SUM(J3058:J3059)</f>
        <v>47.04</v>
      </c>
    </row>
    <row r="3061" spans="1:27" x14ac:dyDescent="0.45">
      <c r="B3061" s="18" t="s">
        <v>534</v>
      </c>
      <c r="E3061" s="29"/>
      <c r="H3061" s="29"/>
      <c r="K3061" s="29"/>
    </row>
    <row r="3062" spans="1:27" x14ac:dyDescent="0.45">
      <c r="B3062" t="s">
        <v>1572</v>
      </c>
      <c r="C3062" t="s">
        <v>28</v>
      </c>
      <c r="D3062" t="s">
        <v>303</v>
      </c>
      <c r="E3062" s="26">
        <v>1</v>
      </c>
      <c r="G3062" t="s">
        <v>527</v>
      </c>
      <c r="H3062" s="27">
        <v>243.07</v>
      </c>
      <c r="I3062" t="s">
        <v>528</v>
      </c>
      <c r="J3062" s="28">
        <f>ROUND(E3062* H3062,5)</f>
        <v>243.07</v>
      </c>
      <c r="K3062" s="29"/>
    </row>
    <row r="3063" spans="1:27" x14ac:dyDescent="0.45">
      <c r="D3063" s="30" t="s">
        <v>542</v>
      </c>
      <c r="E3063" s="29"/>
      <c r="H3063" s="29"/>
      <c r="K3063" s="27">
        <f>SUM(J3062:J3062)</f>
        <v>243.07</v>
      </c>
    </row>
    <row r="3064" spans="1:27" x14ac:dyDescent="0.45">
      <c r="D3064" s="30" t="s">
        <v>543</v>
      </c>
      <c r="E3064" s="29"/>
      <c r="H3064" s="29"/>
      <c r="K3064" s="31">
        <f>SUM(J3057:J3063)</f>
        <v>290.11</v>
      </c>
    </row>
    <row r="3065" spans="1:27" x14ac:dyDescent="0.45">
      <c r="D3065" s="30" t="s">
        <v>546</v>
      </c>
      <c r="E3065" s="29"/>
      <c r="H3065" s="29"/>
      <c r="K3065" s="31">
        <f>SUM(K3064:K3064)</f>
        <v>290.11</v>
      </c>
    </row>
    <row r="3067" spans="1:27" ht="45" customHeight="1" x14ac:dyDescent="0.45">
      <c r="A3067" s="22" t="s">
        <v>1573</v>
      </c>
      <c r="B3067" s="22" t="s">
        <v>304</v>
      </c>
      <c r="C3067" s="23" t="s">
        <v>122</v>
      </c>
      <c r="D3067" s="52" t="s">
        <v>305</v>
      </c>
      <c r="E3067" s="53"/>
      <c r="F3067" s="53"/>
      <c r="G3067" s="23"/>
      <c r="H3067" s="24" t="s">
        <v>521</v>
      </c>
      <c r="I3067" s="54">
        <v>1</v>
      </c>
      <c r="J3067" s="55"/>
      <c r="K3067" s="25">
        <f>ROUND(K3076,2)</f>
        <v>1733.8</v>
      </c>
      <c r="L3067" s="23"/>
      <c r="M3067" s="23"/>
      <c r="N3067" s="23"/>
      <c r="O3067" s="23"/>
      <c r="P3067" s="23"/>
      <c r="Q3067" s="23"/>
      <c r="R3067" s="23"/>
      <c r="S3067" s="23"/>
      <c r="T3067" s="23"/>
      <c r="U3067" s="23"/>
      <c r="V3067" s="23"/>
      <c r="W3067" s="23"/>
      <c r="X3067" s="23"/>
      <c r="Y3067" s="23"/>
      <c r="Z3067" s="23"/>
      <c r="AA3067" s="23"/>
    </row>
    <row r="3068" spans="1:27" x14ac:dyDescent="0.45">
      <c r="B3068" s="18" t="s">
        <v>522</v>
      </c>
    </row>
    <row r="3069" spans="1:27" x14ac:dyDescent="0.45">
      <c r="B3069" t="s">
        <v>752</v>
      </c>
      <c r="C3069" t="s">
        <v>524</v>
      </c>
      <c r="D3069" t="s">
        <v>753</v>
      </c>
      <c r="E3069" s="26">
        <v>0.15</v>
      </c>
      <c r="F3069" t="s">
        <v>526</v>
      </c>
      <c r="G3069" t="s">
        <v>527</v>
      </c>
      <c r="H3069" s="27">
        <v>25.32</v>
      </c>
      <c r="I3069" t="s">
        <v>528</v>
      </c>
      <c r="J3069" s="28">
        <f>ROUND(E3069/I3067* H3069,5)</f>
        <v>3.798</v>
      </c>
      <c r="K3069" s="29"/>
    </row>
    <row r="3070" spans="1:27" x14ac:dyDescent="0.45">
      <c r="B3070" t="s">
        <v>754</v>
      </c>
      <c r="C3070" t="s">
        <v>524</v>
      </c>
      <c r="D3070" t="s">
        <v>755</v>
      </c>
      <c r="E3070" s="26">
        <v>0.15</v>
      </c>
      <c r="F3070" t="s">
        <v>526</v>
      </c>
      <c r="G3070" t="s">
        <v>527</v>
      </c>
      <c r="H3070" s="27">
        <v>21.72</v>
      </c>
      <c r="I3070" t="s">
        <v>528</v>
      </c>
      <c r="J3070" s="28">
        <f>ROUND(E3070/I3067* H3070,5)</f>
        <v>3.258</v>
      </c>
      <c r="K3070" s="29"/>
    </row>
    <row r="3071" spans="1:27" x14ac:dyDescent="0.45">
      <c r="D3071" s="30" t="s">
        <v>529</v>
      </c>
      <c r="E3071" s="29"/>
      <c r="H3071" s="29"/>
      <c r="K3071" s="27">
        <f>SUM(J3069:J3070)</f>
        <v>7.056</v>
      </c>
    </row>
    <row r="3072" spans="1:27" x14ac:dyDescent="0.45">
      <c r="B3072" s="18" t="s">
        <v>534</v>
      </c>
      <c r="E3072" s="29"/>
      <c r="H3072" s="29"/>
      <c r="K3072" s="29"/>
    </row>
    <row r="3073" spans="1:27" x14ac:dyDescent="0.45">
      <c r="B3073" t="s">
        <v>1574</v>
      </c>
      <c r="C3073" t="s">
        <v>28</v>
      </c>
      <c r="D3073" t="s">
        <v>1575</v>
      </c>
      <c r="E3073" s="26">
        <v>1</v>
      </c>
      <c r="G3073" t="s">
        <v>527</v>
      </c>
      <c r="H3073" s="27">
        <v>1726.74</v>
      </c>
      <c r="I3073" t="s">
        <v>528</v>
      </c>
      <c r="J3073" s="28">
        <f>ROUND(E3073* H3073,5)</f>
        <v>1726.74</v>
      </c>
      <c r="K3073" s="29"/>
    </row>
    <row r="3074" spans="1:27" x14ac:dyDescent="0.45">
      <c r="D3074" s="30" t="s">
        <v>542</v>
      </c>
      <c r="E3074" s="29"/>
      <c r="H3074" s="29"/>
      <c r="K3074" s="27">
        <f>SUM(J3073:J3073)</f>
        <v>1726.74</v>
      </c>
    </row>
    <row r="3075" spans="1:27" x14ac:dyDescent="0.45">
      <c r="D3075" s="30" t="s">
        <v>543</v>
      </c>
      <c r="E3075" s="29"/>
      <c r="H3075" s="29"/>
      <c r="K3075" s="31">
        <f>SUM(J3068:J3074)</f>
        <v>1733.796</v>
      </c>
    </row>
    <row r="3076" spans="1:27" x14ac:dyDescent="0.45">
      <c r="D3076" s="30" t="s">
        <v>546</v>
      </c>
      <c r="E3076" s="29"/>
      <c r="H3076" s="29"/>
      <c r="K3076" s="31">
        <f>SUM(K3075:K3075)</f>
        <v>1733.796</v>
      </c>
    </row>
    <row r="3078" spans="1:27" ht="45" customHeight="1" x14ac:dyDescent="0.45">
      <c r="A3078" s="22" t="s">
        <v>1576</v>
      </c>
      <c r="B3078" s="22" t="s">
        <v>306</v>
      </c>
      <c r="C3078" s="23" t="s">
        <v>122</v>
      </c>
      <c r="D3078" s="52" t="s">
        <v>307</v>
      </c>
      <c r="E3078" s="53"/>
      <c r="F3078" s="53"/>
      <c r="G3078" s="23"/>
      <c r="H3078" s="24" t="s">
        <v>521</v>
      </c>
      <c r="I3078" s="54">
        <v>1</v>
      </c>
      <c r="J3078" s="55"/>
      <c r="K3078" s="25">
        <f>ROUND(K3087,2)</f>
        <v>257.44</v>
      </c>
      <c r="L3078" s="23"/>
      <c r="M3078" s="23"/>
      <c r="N3078" s="23"/>
      <c r="O3078" s="23"/>
      <c r="P3078" s="23"/>
      <c r="Q3078" s="23"/>
      <c r="R3078" s="23"/>
      <c r="S3078" s="23"/>
      <c r="T3078" s="23"/>
      <c r="U3078" s="23"/>
      <c r="V3078" s="23"/>
      <c r="W3078" s="23"/>
      <c r="X3078" s="23"/>
      <c r="Y3078" s="23"/>
      <c r="Z3078" s="23"/>
      <c r="AA3078" s="23"/>
    </row>
    <row r="3079" spans="1:27" x14ac:dyDescent="0.45">
      <c r="B3079" s="18" t="s">
        <v>522</v>
      </c>
    </row>
    <row r="3080" spans="1:27" x14ac:dyDescent="0.45">
      <c r="B3080" t="s">
        <v>752</v>
      </c>
      <c r="C3080" t="s">
        <v>524</v>
      </c>
      <c r="D3080" t="s">
        <v>753</v>
      </c>
      <c r="E3080" s="26">
        <v>1</v>
      </c>
      <c r="F3080" t="s">
        <v>526</v>
      </c>
      <c r="G3080" t="s">
        <v>527</v>
      </c>
      <c r="H3080" s="27">
        <v>25.32</v>
      </c>
      <c r="I3080" t="s">
        <v>528</v>
      </c>
      <c r="J3080" s="28">
        <f>ROUND(E3080/I3078* H3080,5)</f>
        <v>25.32</v>
      </c>
      <c r="K3080" s="29"/>
    </row>
    <row r="3081" spans="1:27" x14ac:dyDescent="0.45">
      <c r="B3081" t="s">
        <v>754</v>
      </c>
      <c r="C3081" t="s">
        <v>524</v>
      </c>
      <c r="D3081" t="s">
        <v>755</v>
      </c>
      <c r="E3081" s="26">
        <v>1</v>
      </c>
      <c r="F3081" t="s">
        <v>526</v>
      </c>
      <c r="G3081" t="s">
        <v>527</v>
      </c>
      <c r="H3081" s="27">
        <v>21.72</v>
      </c>
      <c r="I3081" t="s">
        <v>528</v>
      </c>
      <c r="J3081" s="28">
        <f>ROUND(E3081/I3078* H3081,5)</f>
        <v>21.72</v>
      </c>
      <c r="K3081" s="29"/>
    </row>
    <row r="3082" spans="1:27" x14ac:dyDescent="0.45">
      <c r="D3082" s="30" t="s">
        <v>529</v>
      </c>
      <c r="E3082" s="29"/>
      <c r="H3082" s="29"/>
      <c r="K3082" s="27">
        <f>SUM(J3080:J3081)</f>
        <v>47.04</v>
      </c>
    </row>
    <row r="3083" spans="1:27" x14ac:dyDescent="0.45">
      <c r="B3083" s="18" t="s">
        <v>534</v>
      </c>
      <c r="E3083" s="29"/>
      <c r="H3083" s="29"/>
      <c r="K3083" s="29"/>
    </row>
    <row r="3084" spans="1:27" x14ac:dyDescent="0.45">
      <c r="B3084" t="s">
        <v>1577</v>
      </c>
      <c r="C3084" t="s">
        <v>28</v>
      </c>
      <c r="D3084" t="s">
        <v>1578</v>
      </c>
      <c r="E3084" s="26">
        <v>1</v>
      </c>
      <c r="G3084" t="s">
        <v>527</v>
      </c>
      <c r="H3084" s="27">
        <v>210.4</v>
      </c>
      <c r="I3084" t="s">
        <v>528</v>
      </c>
      <c r="J3084" s="28">
        <f>ROUND(E3084* H3084,5)</f>
        <v>210.4</v>
      </c>
      <c r="K3084" s="29"/>
    </row>
    <row r="3085" spans="1:27" x14ac:dyDescent="0.45">
      <c r="D3085" s="30" t="s">
        <v>542</v>
      </c>
      <c r="E3085" s="29"/>
      <c r="H3085" s="29"/>
      <c r="K3085" s="27">
        <f>SUM(J3084:J3084)</f>
        <v>210.4</v>
      </c>
    </row>
    <row r="3086" spans="1:27" x14ac:dyDescent="0.45">
      <c r="D3086" s="30" t="s">
        <v>543</v>
      </c>
      <c r="E3086" s="29"/>
      <c r="H3086" s="29"/>
      <c r="K3086" s="31">
        <f>SUM(J3079:J3085)</f>
        <v>257.44</v>
      </c>
    </row>
    <row r="3087" spans="1:27" x14ac:dyDescent="0.45">
      <c r="D3087" s="30" t="s">
        <v>546</v>
      </c>
      <c r="E3087" s="29"/>
      <c r="H3087" s="29"/>
      <c r="K3087" s="31">
        <f>SUM(K3086:K3086)</f>
        <v>257.44</v>
      </c>
    </row>
    <row r="3089" spans="1:27" ht="45" customHeight="1" x14ac:dyDescent="0.45">
      <c r="A3089" s="22" t="s">
        <v>1579</v>
      </c>
      <c r="B3089" s="22" t="s">
        <v>308</v>
      </c>
      <c r="C3089" s="23" t="s">
        <v>122</v>
      </c>
      <c r="D3089" s="52" t="s">
        <v>309</v>
      </c>
      <c r="E3089" s="53"/>
      <c r="F3089" s="53"/>
      <c r="G3089" s="23"/>
      <c r="H3089" s="24" t="s">
        <v>521</v>
      </c>
      <c r="I3089" s="54">
        <v>1</v>
      </c>
      <c r="J3089" s="55"/>
      <c r="K3089" s="25">
        <f>ROUND(K3098,2)</f>
        <v>26.34</v>
      </c>
      <c r="L3089" s="23"/>
      <c r="M3089" s="23"/>
      <c r="N3089" s="23"/>
      <c r="O3089" s="23"/>
      <c r="P3089" s="23"/>
      <c r="Q3089" s="23"/>
      <c r="R3089" s="23"/>
      <c r="S3089" s="23"/>
      <c r="T3089" s="23"/>
      <c r="U3089" s="23"/>
      <c r="V3089" s="23"/>
      <c r="W3089" s="23"/>
      <c r="X3089" s="23"/>
      <c r="Y3089" s="23"/>
      <c r="Z3089" s="23"/>
      <c r="AA3089" s="23"/>
    </row>
    <row r="3090" spans="1:27" x14ac:dyDescent="0.45">
      <c r="B3090" s="18" t="s">
        <v>522</v>
      </c>
    </row>
    <row r="3091" spans="1:27" x14ac:dyDescent="0.45">
      <c r="B3091" t="s">
        <v>675</v>
      </c>
      <c r="C3091" t="s">
        <v>524</v>
      </c>
      <c r="D3091" t="s">
        <v>676</v>
      </c>
      <c r="E3091" s="26">
        <v>0.25</v>
      </c>
      <c r="F3091" t="s">
        <v>526</v>
      </c>
      <c r="G3091" t="s">
        <v>527</v>
      </c>
      <c r="H3091" s="27">
        <v>21.75</v>
      </c>
      <c r="I3091" t="s">
        <v>528</v>
      </c>
      <c r="J3091" s="28">
        <f>ROUND(E3091/I3089* H3091,5)</f>
        <v>5.4375</v>
      </c>
      <c r="K3091" s="29"/>
    </row>
    <row r="3092" spans="1:27" x14ac:dyDescent="0.45">
      <c r="B3092" t="s">
        <v>673</v>
      </c>
      <c r="C3092" t="s">
        <v>524</v>
      </c>
      <c r="D3092" t="s">
        <v>674</v>
      </c>
      <c r="E3092" s="26">
        <v>0.25</v>
      </c>
      <c r="F3092" t="s">
        <v>526</v>
      </c>
      <c r="G3092" t="s">
        <v>527</v>
      </c>
      <c r="H3092" s="27">
        <v>25.3</v>
      </c>
      <c r="I3092" t="s">
        <v>528</v>
      </c>
      <c r="J3092" s="28">
        <f>ROUND(E3092/I3089* H3092,5)</f>
        <v>6.3250000000000002</v>
      </c>
      <c r="K3092" s="29"/>
    </row>
    <row r="3093" spans="1:27" x14ac:dyDescent="0.45">
      <c r="D3093" s="30" t="s">
        <v>529</v>
      </c>
      <c r="E3093" s="29"/>
      <c r="H3093" s="29"/>
      <c r="K3093" s="27">
        <f>SUM(J3091:J3092)</f>
        <v>11.762499999999999</v>
      </c>
    </row>
    <row r="3094" spans="1:27" x14ac:dyDescent="0.45">
      <c r="B3094" s="18" t="s">
        <v>534</v>
      </c>
      <c r="E3094" s="29"/>
      <c r="H3094" s="29"/>
      <c r="K3094" s="29"/>
    </row>
    <row r="3095" spans="1:27" x14ac:dyDescent="0.45">
      <c r="B3095" t="s">
        <v>1580</v>
      </c>
      <c r="C3095" t="s">
        <v>28</v>
      </c>
      <c r="D3095" t="s">
        <v>1581</v>
      </c>
      <c r="E3095" s="26">
        <v>1</v>
      </c>
      <c r="G3095" t="s">
        <v>527</v>
      </c>
      <c r="H3095" s="27">
        <v>14.58</v>
      </c>
      <c r="I3095" t="s">
        <v>528</v>
      </c>
      <c r="J3095" s="28">
        <f>ROUND(E3095* H3095,5)</f>
        <v>14.58</v>
      </c>
      <c r="K3095" s="29"/>
    </row>
    <row r="3096" spans="1:27" x14ac:dyDescent="0.45">
      <c r="D3096" s="30" t="s">
        <v>542</v>
      </c>
      <c r="E3096" s="29"/>
      <c r="H3096" s="29"/>
      <c r="K3096" s="27">
        <f>SUM(J3095:J3095)</f>
        <v>14.58</v>
      </c>
    </row>
    <row r="3097" spans="1:27" x14ac:dyDescent="0.45">
      <c r="D3097" s="30" t="s">
        <v>543</v>
      </c>
      <c r="E3097" s="29"/>
      <c r="H3097" s="29"/>
      <c r="K3097" s="31">
        <f>SUM(J3090:J3096)</f>
        <v>26.342500000000001</v>
      </c>
    </row>
    <row r="3098" spans="1:27" x14ac:dyDescent="0.45">
      <c r="D3098" s="30" t="s">
        <v>546</v>
      </c>
      <c r="E3098" s="29"/>
      <c r="H3098" s="29"/>
      <c r="K3098" s="31">
        <f>SUM(K3097:K3097)</f>
        <v>26.342500000000001</v>
      </c>
    </row>
    <row r="3100" spans="1:27" ht="45" customHeight="1" x14ac:dyDescent="0.45">
      <c r="A3100" s="22" t="s">
        <v>1582</v>
      </c>
      <c r="B3100" s="22" t="s">
        <v>310</v>
      </c>
      <c r="C3100" s="23" t="s">
        <v>122</v>
      </c>
      <c r="D3100" s="52" t="s">
        <v>311</v>
      </c>
      <c r="E3100" s="53"/>
      <c r="F3100" s="53"/>
      <c r="G3100" s="23"/>
      <c r="H3100" s="24" t="s">
        <v>521</v>
      </c>
      <c r="I3100" s="54">
        <v>1</v>
      </c>
      <c r="J3100" s="55"/>
      <c r="K3100" s="25">
        <f>ROUND(K3109,2)</f>
        <v>36.76</v>
      </c>
      <c r="L3100" s="23"/>
      <c r="M3100" s="23"/>
      <c r="N3100" s="23"/>
      <c r="O3100" s="23"/>
      <c r="P3100" s="23"/>
      <c r="Q3100" s="23"/>
      <c r="R3100" s="23"/>
      <c r="S3100" s="23"/>
      <c r="T3100" s="23"/>
      <c r="U3100" s="23"/>
      <c r="V3100" s="23"/>
      <c r="W3100" s="23"/>
      <c r="X3100" s="23"/>
      <c r="Y3100" s="23"/>
      <c r="Z3100" s="23"/>
      <c r="AA3100" s="23"/>
    </row>
    <row r="3101" spans="1:27" x14ac:dyDescent="0.45">
      <c r="B3101" s="18" t="s">
        <v>522</v>
      </c>
    </row>
    <row r="3102" spans="1:27" x14ac:dyDescent="0.45">
      <c r="B3102" t="s">
        <v>673</v>
      </c>
      <c r="C3102" t="s">
        <v>524</v>
      </c>
      <c r="D3102" t="s">
        <v>674</v>
      </c>
      <c r="E3102" s="26">
        <v>0.25</v>
      </c>
      <c r="F3102" t="s">
        <v>526</v>
      </c>
      <c r="G3102" t="s">
        <v>527</v>
      </c>
      <c r="H3102" s="27">
        <v>25.3</v>
      </c>
      <c r="I3102" t="s">
        <v>528</v>
      </c>
      <c r="J3102" s="28">
        <f>ROUND(E3102/I3100* H3102,5)</f>
        <v>6.3250000000000002</v>
      </c>
      <c r="K3102" s="29"/>
    </row>
    <row r="3103" spans="1:27" x14ac:dyDescent="0.45">
      <c r="B3103" t="s">
        <v>675</v>
      </c>
      <c r="C3103" t="s">
        <v>524</v>
      </c>
      <c r="D3103" t="s">
        <v>676</v>
      </c>
      <c r="E3103" s="26">
        <v>0.25</v>
      </c>
      <c r="F3103" t="s">
        <v>526</v>
      </c>
      <c r="G3103" t="s">
        <v>527</v>
      </c>
      <c r="H3103" s="27">
        <v>21.75</v>
      </c>
      <c r="I3103" t="s">
        <v>528</v>
      </c>
      <c r="J3103" s="28">
        <f>ROUND(E3103/I3100* H3103,5)</f>
        <v>5.4375</v>
      </c>
      <c r="K3103" s="29"/>
    </row>
    <row r="3104" spans="1:27" x14ac:dyDescent="0.45">
      <c r="D3104" s="30" t="s">
        <v>529</v>
      </c>
      <c r="E3104" s="29"/>
      <c r="H3104" s="29"/>
      <c r="K3104" s="27">
        <f>SUM(J3102:J3103)</f>
        <v>11.762499999999999</v>
      </c>
    </row>
    <row r="3105" spans="1:27" x14ac:dyDescent="0.45">
      <c r="B3105" s="18" t="s">
        <v>534</v>
      </c>
      <c r="E3105" s="29"/>
      <c r="H3105" s="29"/>
      <c r="K3105" s="29"/>
    </row>
    <row r="3106" spans="1:27" x14ac:dyDescent="0.45">
      <c r="B3106" t="s">
        <v>1583</v>
      </c>
      <c r="C3106" t="s">
        <v>28</v>
      </c>
      <c r="D3106" t="s">
        <v>1584</v>
      </c>
      <c r="E3106" s="26">
        <v>1</v>
      </c>
      <c r="G3106" t="s">
        <v>527</v>
      </c>
      <c r="H3106" s="27">
        <v>25</v>
      </c>
      <c r="I3106" t="s">
        <v>528</v>
      </c>
      <c r="J3106" s="28">
        <f>ROUND(E3106* H3106,5)</f>
        <v>25</v>
      </c>
      <c r="K3106" s="29"/>
    </row>
    <row r="3107" spans="1:27" x14ac:dyDescent="0.45">
      <c r="D3107" s="30" t="s">
        <v>542</v>
      </c>
      <c r="E3107" s="29"/>
      <c r="H3107" s="29"/>
      <c r="K3107" s="27">
        <f>SUM(J3106:J3106)</f>
        <v>25</v>
      </c>
    </row>
    <row r="3108" spans="1:27" x14ac:dyDescent="0.45">
      <c r="D3108" s="30" t="s">
        <v>543</v>
      </c>
      <c r="E3108" s="29"/>
      <c r="H3108" s="29"/>
      <c r="K3108" s="31">
        <f>SUM(J3101:J3107)</f>
        <v>36.762500000000003</v>
      </c>
    </row>
    <row r="3109" spans="1:27" x14ac:dyDescent="0.45">
      <c r="D3109" s="30" t="s">
        <v>546</v>
      </c>
      <c r="E3109" s="29"/>
      <c r="H3109" s="29"/>
      <c r="K3109" s="31">
        <f>SUM(K3108:K3108)</f>
        <v>36.762500000000003</v>
      </c>
    </row>
    <row r="3111" spans="1:27" ht="45" customHeight="1" x14ac:dyDescent="0.45">
      <c r="A3111" s="22" t="s">
        <v>1585</v>
      </c>
      <c r="B3111" s="22" t="s">
        <v>286</v>
      </c>
      <c r="C3111" s="23" t="s">
        <v>173</v>
      </c>
      <c r="D3111" s="52" t="s">
        <v>287</v>
      </c>
      <c r="E3111" s="53"/>
      <c r="F3111" s="53"/>
      <c r="G3111" s="23"/>
      <c r="H3111" s="24" t="s">
        <v>521</v>
      </c>
      <c r="I3111" s="54">
        <v>1</v>
      </c>
      <c r="J3111" s="55"/>
      <c r="K3111" s="25">
        <v>700.05</v>
      </c>
      <c r="L3111" s="23"/>
      <c r="M3111" s="23"/>
      <c r="N3111" s="23"/>
      <c r="O3111" s="23"/>
      <c r="P3111" s="23"/>
      <c r="Q3111" s="23"/>
      <c r="R3111" s="23"/>
      <c r="S3111" s="23"/>
      <c r="T3111" s="23"/>
      <c r="U3111" s="23"/>
      <c r="V3111" s="23"/>
      <c r="W3111" s="23"/>
      <c r="X3111" s="23"/>
      <c r="Y3111" s="23"/>
      <c r="Z3111" s="23"/>
      <c r="AA3111" s="23"/>
    </row>
    <row r="3112" spans="1:27" ht="45" customHeight="1" x14ac:dyDescent="0.45">
      <c r="A3112" s="22" t="s">
        <v>1586</v>
      </c>
      <c r="B3112" s="22" t="s">
        <v>499</v>
      </c>
      <c r="C3112" s="23" t="s">
        <v>500</v>
      </c>
      <c r="D3112" s="52" t="s">
        <v>501</v>
      </c>
      <c r="E3112" s="53"/>
      <c r="F3112" s="53"/>
      <c r="G3112" s="23"/>
      <c r="H3112" s="24" t="s">
        <v>521</v>
      </c>
      <c r="I3112" s="54">
        <v>2.9950000000000001</v>
      </c>
      <c r="J3112" s="55"/>
      <c r="K3112" s="25">
        <f>ROUND(K3119,2)</f>
        <v>6.33</v>
      </c>
      <c r="L3112" s="23"/>
      <c r="M3112" s="23"/>
      <c r="N3112" s="23"/>
      <c r="O3112" s="23"/>
      <c r="P3112" s="23"/>
      <c r="Q3112" s="23"/>
      <c r="R3112" s="23"/>
      <c r="S3112" s="23"/>
      <c r="T3112" s="23"/>
      <c r="U3112" s="23"/>
      <c r="V3112" s="23"/>
      <c r="W3112" s="23"/>
      <c r="X3112" s="23"/>
      <c r="Y3112" s="23"/>
      <c r="Z3112" s="23"/>
      <c r="AA3112" s="23"/>
    </row>
    <row r="3113" spans="1:27" x14ac:dyDescent="0.45">
      <c r="B3113" s="18" t="s">
        <v>522</v>
      </c>
    </row>
    <row r="3114" spans="1:27" x14ac:dyDescent="0.45">
      <c r="B3114" t="s">
        <v>588</v>
      </c>
      <c r="C3114" t="s">
        <v>524</v>
      </c>
      <c r="D3114" t="s">
        <v>589</v>
      </c>
      <c r="E3114" s="26">
        <v>1.0024</v>
      </c>
      <c r="F3114" t="s">
        <v>526</v>
      </c>
      <c r="G3114" t="s">
        <v>527</v>
      </c>
      <c r="H3114" s="27">
        <v>18.64</v>
      </c>
      <c r="I3114" t="s">
        <v>528</v>
      </c>
      <c r="J3114" s="28">
        <f>ROUND(E3114/I3112* H3114,5)</f>
        <v>6.2386400000000002</v>
      </c>
      <c r="K3114" s="29"/>
    </row>
    <row r="3115" spans="1:27" x14ac:dyDescent="0.45">
      <c r="D3115" s="30" t="s">
        <v>529</v>
      </c>
      <c r="E3115" s="29"/>
      <c r="H3115" s="29"/>
      <c r="K3115" s="27">
        <f>SUM(J3114:J3114)</f>
        <v>6.2386400000000002</v>
      </c>
    </row>
    <row r="3116" spans="1:27" x14ac:dyDescent="0.45">
      <c r="E3116" s="29"/>
      <c r="H3116" s="29"/>
      <c r="K3116" s="29"/>
    </row>
    <row r="3117" spans="1:27" x14ac:dyDescent="0.45">
      <c r="D3117" s="30" t="s">
        <v>544</v>
      </c>
      <c r="E3117" s="29"/>
      <c r="H3117" s="29">
        <v>1.5</v>
      </c>
      <c r="I3117" t="s">
        <v>545</v>
      </c>
      <c r="J3117">
        <f>ROUND(H3117/100*K3115,5)</f>
        <v>9.3579999999999997E-2</v>
      </c>
      <c r="K3117" s="29"/>
    </row>
    <row r="3118" spans="1:27" x14ac:dyDescent="0.45">
      <c r="D3118" s="30" t="s">
        <v>543</v>
      </c>
      <c r="E3118" s="29"/>
      <c r="H3118" s="29"/>
      <c r="K3118" s="31">
        <f>SUM(J3113:J3117)</f>
        <v>6.3322200000000004</v>
      </c>
    </row>
    <row r="3119" spans="1:27" x14ac:dyDescent="0.45">
      <c r="D3119" s="30" t="s">
        <v>546</v>
      </c>
      <c r="E3119" s="29"/>
      <c r="H3119" s="29"/>
      <c r="K3119" s="31">
        <f>SUM(K3118:K3118)</f>
        <v>6.3322200000000004</v>
      </c>
    </row>
    <row r="3121" spans="1:27" ht="45" customHeight="1" x14ac:dyDescent="0.45">
      <c r="A3121" s="22" t="s">
        <v>1587</v>
      </c>
      <c r="B3121" s="22" t="s">
        <v>504</v>
      </c>
      <c r="C3121" s="23" t="s">
        <v>500</v>
      </c>
      <c r="D3121" s="52" t="s">
        <v>505</v>
      </c>
      <c r="E3121" s="53"/>
      <c r="F3121" s="53"/>
      <c r="G3121" s="23"/>
      <c r="H3121" s="24" t="s">
        <v>521</v>
      </c>
      <c r="I3121" s="54">
        <v>2.13</v>
      </c>
      <c r="J3121" s="55"/>
      <c r="K3121" s="25">
        <f>ROUND(K3126,2)</f>
        <v>1.19</v>
      </c>
      <c r="L3121" s="23"/>
      <c r="M3121" s="23"/>
      <c r="N3121" s="23"/>
      <c r="O3121" s="23"/>
      <c r="P3121" s="23"/>
      <c r="Q3121" s="23"/>
      <c r="R3121" s="23"/>
      <c r="S3121" s="23"/>
      <c r="T3121" s="23"/>
      <c r="U3121" s="23"/>
      <c r="V3121" s="23"/>
      <c r="W3121" s="23"/>
      <c r="X3121" s="23"/>
      <c r="Y3121" s="23"/>
      <c r="Z3121" s="23"/>
      <c r="AA3121" s="23"/>
    </row>
    <row r="3122" spans="1:27" x14ac:dyDescent="0.45">
      <c r="B3122" s="18" t="s">
        <v>530</v>
      </c>
    </row>
    <row r="3123" spans="1:27" x14ac:dyDescent="0.45">
      <c r="B3123" t="s">
        <v>1588</v>
      </c>
      <c r="C3123" t="s">
        <v>524</v>
      </c>
      <c r="D3123" t="s">
        <v>1589</v>
      </c>
      <c r="E3123" s="26">
        <v>7.0499999999999993E-2</v>
      </c>
      <c r="F3123" t="s">
        <v>526</v>
      </c>
      <c r="G3123" t="s">
        <v>527</v>
      </c>
      <c r="H3123" s="27">
        <v>36.07</v>
      </c>
      <c r="I3123" t="s">
        <v>528</v>
      </c>
      <c r="J3123" s="28">
        <f>ROUND(E3123/I3121* H3123,5)</f>
        <v>1.19387</v>
      </c>
      <c r="K3123" s="29"/>
    </row>
    <row r="3124" spans="1:27" x14ac:dyDescent="0.45">
      <c r="D3124" s="30" t="s">
        <v>533</v>
      </c>
      <c r="E3124" s="29"/>
      <c r="H3124" s="29"/>
      <c r="K3124" s="27">
        <f>SUM(J3123:J3123)</f>
        <v>1.19387</v>
      </c>
    </row>
    <row r="3125" spans="1:27" x14ac:dyDescent="0.45">
      <c r="D3125" s="30" t="s">
        <v>543</v>
      </c>
      <c r="E3125" s="29"/>
      <c r="H3125" s="29"/>
      <c r="K3125" s="31">
        <f>SUM(J3122:J3124)</f>
        <v>1.19387</v>
      </c>
    </row>
    <row r="3126" spans="1:27" x14ac:dyDescent="0.45">
      <c r="D3126" s="30" t="s">
        <v>546</v>
      </c>
      <c r="E3126" s="29"/>
      <c r="H3126" s="29"/>
      <c r="K3126" s="31">
        <f>SUM(K3125:K3125)</f>
        <v>1.19387</v>
      </c>
    </row>
    <row r="3128" spans="1:27" ht="45" customHeight="1" x14ac:dyDescent="0.45">
      <c r="A3128" s="22" t="s">
        <v>1590</v>
      </c>
      <c r="B3128" s="22" t="s">
        <v>502</v>
      </c>
      <c r="C3128" s="23" t="s">
        <v>500</v>
      </c>
      <c r="D3128" s="52" t="s">
        <v>503</v>
      </c>
      <c r="E3128" s="53"/>
      <c r="F3128" s="53"/>
      <c r="G3128" s="23"/>
      <c r="H3128" s="24" t="s">
        <v>521</v>
      </c>
      <c r="I3128" s="54">
        <v>2.137</v>
      </c>
      <c r="J3128" s="55"/>
      <c r="K3128" s="25">
        <f>ROUND(K3134,2)</f>
        <v>1.47</v>
      </c>
      <c r="L3128" s="23"/>
      <c r="M3128" s="23"/>
      <c r="N3128" s="23"/>
      <c r="O3128" s="23"/>
      <c r="P3128" s="23"/>
      <c r="Q3128" s="23"/>
      <c r="R3128" s="23"/>
      <c r="S3128" s="23"/>
      <c r="T3128" s="23"/>
      <c r="U3128" s="23"/>
      <c r="V3128" s="23"/>
      <c r="W3128" s="23"/>
      <c r="X3128" s="23"/>
      <c r="Y3128" s="23"/>
      <c r="Z3128" s="23"/>
      <c r="AA3128" s="23"/>
    </row>
    <row r="3129" spans="1:27" x14ac:dyDescent="0.45">
      <c r="B3129" s="18" t="s">
        <v>530</v>
      </c>
    </row>
    <row r="3130" spans="1:27" x14ac:dyDescent="0.45">
      <c r="B3130" t="s">
        <v>1591</v>
      </c>
      <c r="C3130" t="s">
        <v>524</v>
      </c>
      <c r="D3130" t="s">
        <v>1592</v>
      </c>
      <c r="E3130" s="26">
        <v>7.0000000000000001E-3</v>
      </c>
      <c r="F3130" t="s">
        <v>526</v>
      </c>
      <c r="G3130" t="s">
        <v>527</v>
      </c>
      <c r="H3130" s="27">
        <v>83.12</v>
      </c>
      <c r="I3130" t="s">
        <v>528</v>
      </c>
      <c r="J3130" s="28">
        <f>ROUND(E3130/I3128* H3130,5)</f>
        <v>0.27227000000000001</v>
      </c>
      <c r="K3130" s="29"/>
    </row>
    <row r="3131" spans="1:27" x14ac:dyDescent="0.45">
      <c r="B3131" t="s">
        <v>1588</v>
      </c>
      <c r="C3131" t="s">
        <v>524</v>
      </c>
      <c r="D3131" t="s">
        <v>1589</v>
      </c>
      <c r="E3131" s="26">
        <v>7.0999999999999994E-2</v>
      </c>
      <c r="F3131" t="s">
        <v>526</v>
      </c>
      <c r="G3131" t="s">
        <v>527</v>
      </c>
      <c r="H3131" s="27">
        <v>36.07</v>
      </c>
      <c r="I3131" t="s">
        <v>528</v>
      </c>
      <c r="J3131" s="28">
        <f>ROUND(E3131/I3128* H3131,5)</f>
        <v>1.1983900000000001</v>
      </c>
      <c r="K3131" s="29"/>
    </row>
    <row r="3132" spans="1:27" x14ac:dyDescent="0.45">
      <c r="D3132" s="30" t="s">
        <v>533</v>
      </c>
      <c r="E3132" s="29"/>
      <c r="H3132" s="29"/>
      <c r="K3132" s="27">
        <f>SUM(J3130:J3131)</f>
        <v>1.4706600000000001</v>
      </c>
    </row>
    <row r="3133" spans="1:27" x14ac:dyDescent="0.45">
      <c r="D3133" s="30" t="s">
        <v>543</v>
      </c>
      <c r="E3133" s="29"/>
      <c r="H3133" s="29"/>
      <c r="K3133" s="31">
        <f>SUM(J3129:J3132)</f>
        <v>1.4706600000000001</v>
      </c>
    </row>
    <row r="3134" spans="1:27" x14ac:dyDescent="0.45">
      <c r="D3134" s="30" t="s">
        <v>546</v>
      </c>
      <c r="E3134" s="29"/>
      <c r="H3134" s="29"/>
      <c r="K3134" s="31">
        <f>SUM(K3133:K3133)</f>
        <v>1.4706600000000001</v>
      </c>
    </row>
    <row r="3136" spans="1:27" ht="45" customHeight="1" x14ac:dyDescent="0.45">
      <c r="A3136" s="22" t="s">
        <v>1593</v>
      </c>
      <c r="B3136" s="22" t="s">
        <v>506</v>
      </c>
      <c r="C3136" s="23" t="s">
        <v>500</v>
      </c>
      <c r="D3136" s="52" t="s">
        <v>507</v>
      </c>
      <c r="E3136" s="53"/>
      <c r="F3136" s="53"/>
      <c r="G3136" s="23"/>
      <c r="H3136" s="24" t="s">
        <v>521</v>
      </c>
      <c r="I3136" s="54">
        <v>1</v>
      </c>
      <c r="J3136" s="55"/>
      <c r="K3136" s="25">
        <f>ROUND(K3141,2)</f>
        <v>10.71</v>
      </c>
      <c r="L3136" s="23"/>
      <c r="M3136" s="23"/>
      <c r="N3136" s="23"/>
      <c r="O3136" s="23"/>
      <c r="P3136" s="23"/>
      <c r="Q3136" s="23"/>
      <c r="R3136" s="23"/>
      <c r="S3136" s="23"/>
      <c r="T3136" s="23"/>
      <c r="U3136" s="23"/>
      <c r="V3136" s="23"/>
      <c r="W3136" s="23"/>
      <c r="X3136" s="23"/>
      <c r="Y3136" s="23"/>
      <c r="Z3136" s="23"/>
      <c r="AA3136" s="23"/>
    </row>
    <row r="3137" spans="1:27" x14ac:dyDescent="0.45">
      <c r="B3137" s="18" t="s">
        <v>534</v>
      </c>
    </row>
    <row r="3138" spans="1:27" x14ac:dyDescent="0.45">
      <c r="B3138" t="s">
        <v>1594</v>
      </c>
      <c r="C3138" t="s">
        <v>538</v>
      </c>
      <c r="D3138" t="s">
        <v>507</v>
      </c>
      <c r="E3138" s="26">
        <v>0.19</v>
      </c>
      <c r="G3138" t="s">
        <v>527</v>
      </c>
      <c r="H3138" s="27">
        <v>56.35</v>
      </c>
      <c r="I3138" t="s">
        <v>528</v>
      </c>
      <c r="J3138" s="28">
        <f>ROUND(E3138* H3138,5)</f>
        <v>10.7065</v>
      </c>
      <c r="K3138" s="29"/>
    </row>
    <row r="3139" spans="1:27" x14ac:dyDescent="0.45">
      <c r="D3139" s="30" t="s">
        <v>542</v>
      </c>
      <c r="E3139" s="29"/>
      <c r="H3139" s="29"/>
      <c r="K3139" s="27">
        <f>SUM(J3138:J3138)</f>
        <v>10.7065</v>
      </c>
    </row>
    <row r="3140" spans="1:27" x14ac:dyDescent="0.45">
      <c r="D3140" s="30" t="s">
        <v>543</v>
      </c>
      <c r="E3140" s="29"/>
      <c r="H3140" s="29"/>
      <c r="K3140" s="31">
        <f>SUM(J3137:J3139)</f>
        <v>10.7065</v>
      </c>
    </row>
    <row r="3141" spans="1:27" x14ac:dyDescent="0.45">
      <c r="D3141" s="30" t="s">
        <v>546</v>
      </c>
      <c r="E3141" s="29"/>
      <c r="H3141" s="29"/>
      <c r="K3141" s="31">
        <f>SUM(K3140:K3140)</f>
        <v>10.7065</v>
      </c>
    </row>
    <row r="3143" spans="1:27" ht="45" customHeight="1" x14ac:dyDescent="0.45">
      <c r="A3143" s="22" t="s">
        <v>1595</v>
      </c>
      <c r="B3143" s="22" t="s">
        <v>39</v>
      </c>
      <c r="C3143" s="23" t="s">
        <v>17</v>
      </c>
      <c r="D3143" s="52" t="s">
        <v>40</v>
      </c>
      <c r="E3143" s="53"/>
      <c r="F3143" s="53"/>
      <c r="G3143" s="23"/>
      <c r="H3143" s="24" t="s">
        <v>521</v>
      </c>
      <c r="I3143" s="54">
        <v>1.1299999999999999</v>
      </c>
      <c r="J3143" s="55"/>
      <c r="K3143" s="25">
        <f>ROUND(K3163,2)</f>
        <v>40.549999999999997</v>
      </c>
      <c r="L3143" s="23"/>
      <c r="M3143" s="23"/>
      <c r="N3143" s="23"/>
      <c r="O3143" s="23"/>
      <c r="P3143" s="23"/>
      <c r="Q3143" s="23"/>
      <c r="R3143" s="23"/>
      <c r="S3143" s="23"/>
      <c r="T3143" s="23"/>
      <c r="U3143" s="23"/>
      <c r="V3143" s="23"/>
      <c r="W3143" s="23"/>
      <c r="X3143" s="23"/>
      <c r="Y3143" s="23"/>
      <c r="Z3143" s="23"/>
      <c r="AA3143" s="23"/>
    </row>
    <row r="3144" spans="1:27" x14ac:dyDescent="0.45">
      <c r="B3144" s="18" t="s">
        <v>522</v>
      </c>
    </row>
    <row r="3145" spans="1:27" x14ac:dyDescent="0.45">
      <c r="B3145" t="s">
        <v>553</v>
      </c>
      <c r="C3145" t="s">
        <v>524</v>
      </c>
      <c r="D3145" t="s">
        <v>554</v>
      </c>
      <c r="E3145" s="26">
        <v>0.35</v>
      </c>
      <c r="F3145" t="s">
        <v>526</v>
      </c>
      <c r="G3145" t="s">
        <v>527</v>
      </c>
      <c r="H3145" s="27">
        <v>24.5</v>
      </c>
      <c r="I3145" t="s">
        <v>528</v>
      </c>
      <c r="J3145" s="28">
        <f>ROUND(E3145/I3143* H3145,5)</f>
        <v>7.5884999999999998</v>
      </c>
      <c r="K3145" s="29"/>
    </row>
    <row r="3146" spans="1:27" x14ac:dyDescent="0.45">
      <c r="B3146" t="s">
        <v>555</v>
      </c>
      <c r="C3146" t="s">
        <v>524</v>
      </c>
      <c r="D3146" t="s">
        <v>556</v>
      </c>
      <c r="E3146" s="26">
        <v>0.12</v>
      </c>
      <c r="F3146" t="s">
        <v>526</v>
      </c>
      <c r="G3146" t="s">
        <v>527</v>
      </c>
      <c r="H3146" s="27">
        <v>21.75</v>
      </c>
      <c r="I3146" t="s">
        <v>528</v>
      </c>
      <c r="J3146" s="28">
        <f>ROUND(E3146/I3143* H3146,5)</f>
        <v>2.3097300000000001</v>
      </c>
      <c r="K3146" s="29"/>
    </row>
    <row r="3147" spans="1:27" x14ac:dyDescent="0.45">
      <c r="D3147" s="30" t="s">
        <v>529</v>
      </c>
      <c r="E3147" s="29"/>
      <c r="H3147" s="29"/>
      <c r="K3147" s="27">
        <f>SUM(J3145:J3146)</f>
        <v>9.8982299999999999</v>
      </c>
    </row>
    <row r="3148" spans="1:27" x14ac:dyDescent="0.45">
      <c r="B3148" s="18" t="s">
        <v>534</v>
      </c>
      <c r="E3148" s="29"/>
      <c r="H3148" s="29"/>
      <c r="K3148" s="29"/>
    </row>
    <row r="3149" spans="1:27" x14ac:dyDescent="0.45">
      <c r="B3149" t="s">
        <v>638</v>
      </c>
      <c r="C3149" t="s">
        <v>595</v>
      </c>
      <c r="D3149" t="s">
        <v>639</v>
      </c>
      <c r="E3149" s="26">
        <v>0.8</v>
      </c>
      <c r="G3149" t="s">
        <v>527</v>
      </c>
      <c r="H3149" s="27">
        <v>1.03</v>
      </c>
      <c r="I3149" t="s">
        <v>528</v>
      </c>
      <c r="J3149" s="28">
        <f t="shared" ref="J3149:J3158" si="6">ROUND(E3149* H3149,5)</f>
        <v>0.82399999999999995</v>
      </c>
      <c r="K3149" s="29"/>
    </row>
    <row r="3150" spans="1:27" x14ac:dyDescent="0.45">
      <c r="B3150" t="s">
        <v>650</v>
      </c>
      <c r="C3150" t="s">
        <v>17</v>
      </c>
      <c r="D3150" t="s">
        <v>651</v>
      </c>
      <c r="E3150" s="26">
        <v>4.12</v>
      </c>
      <c r="G3150" t="s">
        <v>527</v>
      </c>
      <c r="H3150" s="27">
        <v>3.79</v>
      </c>
      <c r="I3150" t="s">
        <v>528</v>
      </c>
      <c r="J3150" s="28">
        <f t="shared" si="6"/>
        <v>15.614800000000001</v>
      </c>
      <c r="K3150" s="29"/>
    </row>
    <row r="3151" spans="1:27" x14ac:dyDescent="0.45">
      <c r="B3151" t="s">
        <v>1596</v>
      </c>
      <c r="C3151" t="s">
        <v>17</v>
      </c>
      <c r="D3151" t="s">
        <v>1597</v>
      </c>
      <c r="E3151" s="26">
        <v>1.03</v>
      </c>
      <c r="G3151" t="s">
        <v>527</v>
      </c>
      <c r="H3151" s="27">
        <v>3.73</v>
      </c>
      <c r="I3151" t="s">
        <v>528</v>
      </c>
      <c r="J3151" s="28">
        <f t="shared" si="6"/>
        <v>3.8418999999999999</v>
      </c>
      <c r="K3151" s="29"/>
    </row>
    <row r="3152" spans="1:27" x14ac:dyDescent="0.45">
      <c r="B3152" t="s">
        <v>1598</v>
      </c>
      <c r="C3152" t="s">
        <v>113</v>
      </c>
      <c r="D3152" t="s">
        <v>1599</v>
      </c>
      <c r="E3152" s="26">
        <v>2.4464999999999999</v>
      </c>
      <c r="G3152" t="s">
        <v>527</v>
      </c>
      <c r="H3152" s="27">
        <v>1.19</v>
      </c>
      <c r="I3152" t="s">
        <v>528</v>
      </c>
      <c r="J3152" s="28">
        <f t="shared" si="6"/>
        <v>2.91134</v>
      </c>
      <c r="K3152" s="29"/>
    </row>
    <row r="3153" spans="1:27" x14ac:dyDescent="0.45">
      <c r="B3153" t="s">
        <v>624</v>
      </c>
      <c r="C3153" t="s">
        <v>28</v>
      </c>
      <c r="D3153" t="s">
        <v>625</v>
      </c>
      <c r="E3153" s="26">
        <v>6</v>
      </c>
      <c r="G3153" t="s">
        <v>527</v>
      </c>
      <c r="H3153" s="27">
        <v>0.14000000000000001</v>
      </c>
      <c r="I3153" t="s">
        <v>528</v>
      </c>
      <c r="J3153" s="28">
        <f t="shared" si="6"/>
        <v>0.84</v>
      </c>
      <c r="K3153" s="29"/>
    </row>
    <row r="3154" spans="1:27" x14ac:dyDescent="0.45">
      <c r="B3154" t="s">
        <v>622</v>
      </c>
      <c r="C3154" t="s">
        <v>620</v>
      </c>
      <c r="D3154" t="s">
        <v>623</v>
      </c>
      <c r="E3154" s="26">
        <v>0.12</v>
      </c>
      <c r="G3154" t="s">
        <v>527</v>
      </c>
      <c r="H3154" s="27">
        <v>2.04</v>
      </c>
      <c r="I3154" t="s">
        <v>528</v>
      </c>
      <c r="J3154" s="28">
        <f t="shared" si="6"/>
        <v>0.24479999999999999</v>
      </c>
      <c r="K3154" s="29"/>
    </row>
    <row r="3155" spans="1:27" x14ac:dyDescent="0.45">
      <c r="B3155" t="s">
        <v>619</v>
      </c>
      <c r="C3155" t="s">
        <v>620</v>
      </c>
      <c r="D3155" t="s">
        <v>621</v>
      </c>
      <c r="E3155" s="26">
        <v>0.5</v>
      </c>
      <c r="G3155" t="s">
        <v>527</v>
      </c>
      <c r="H3155" s="27">
        <v>8.8800000000000008</v>
      </c>
      <c r="I3155" t="s">
        <v>528</v>
      </c>
      <c r="J3155" s="28">
        <f t="shared" si="6"/>
        <v>4.4400000000000004</v>
      </c>
      <c r="K3155" s="29"/>
    </row>
    <row r="3156" spans="1:27" x14ac:dyDescent="0.45">
      <c r="B3156" t="s">
        <v>636</v>
      </c>
      <c r="C3156" t="s">
        <v>113</v>
      </c>
      <c r="D3156" t="s">
        <v>637</v>
      </c>
      <c r="E3156" s="26">
        <v>4</v>
      </c>
      <c r="G3156" t="s">
        <v>527</v>
      </c>
      <c r="H3156" s="27">
        <v>7.0000000000000007E-2</v>
      </c>
      <c r="I3156" t="s">
        <v>528</v>
      </c>
      <c r="J3156" s="28">
        <f t="shared" si="6"/>
        <v>0.28000000000000003</v>
      </c>
      <c r="K3156" s="29"/>
    </row>
    <row r="3157" spans="1:27" x14ac:dyDescent="0.45">
      <c r="B3157" t="s">
        <v>1600</v>
      </c>
      <c r="C3157" t="s">
        <v>113</v>
      </c>
      <c r="D3157" t="s">
        <v>1601</v>
      </c>
      <c r="E3157" s="26">
        <v>0.99750000000000005</v>
      </c>
      <c r="G3157" t="s">
        <v>527</v>
      </c>
      <c r="H3157" s="27">
        <v>1.02</v>
      </c>
      <c r="I3157" t="s">
        <v>528</v>
      </c>
      <c r="J3157" s="28">
        <f t="shared" si="6"/>
        <v>1.01745</v>
      </c>
      <c r="K3157" s="29"/>
    </row>
    <row r="3158" spans="1:27" x14ac:dyDescent="0.45">
      <c r="B3158" t="s">
        <v>632</v>
      </c>
      <c r="C3158" t="s">
        <v>113</v>
      </c>
      <c r="D3158" t="s">
        <v>633</v>
      </c>
      <c r="E3158" s="26">
        <v>0.94</v>
      </c>
      <c r="G3158" t="s">
        <v>527</v>
      </c>
      <c r="H3158" s="27">
        <v>0.52</v>
      </c>
      <c r="I3158" t="s">
        <v>528</v>
      </c>
      <c r="J3158" s="28">
        <f t="shared" si="6"/>
        <v>0.48880000000000001</v>
      </c>
      <c r="K3158" s="29"/>
    </row>
    <row r="3159" spans="1:27" x14ac:dyDescent="0.45">
      <c r="D3159" s="30" t="s">
        <v>542</v>
      </c>
      <c r="E3159" s="29"/>
      <c r="H3159" s="29"/>
      <c r="K3159" s="27">
        <f>SUM(J3149:J3158)</f>
        <v>30.503090000000004</v>
      </c>
    </row>
    <row r="3160" spans="1:27" x14ac:dyDescent="0.45">
      <c r="E3160" s="29"/>
      <c r="H3160" s="29"/>
      <c r="K3160" s="29"/>
    </row>
    <row r="3161" spans="1:27" x14ac:dyDescent="0.45">
      <c r="D3161" s="30" t="s">
        <v>544</v>
      </c>
      <c r="E3161" s="29"/>
      <c r="H3161" s="29">
        <v>1.5</v>
      </c>
      <c r="I3161" t="s">
        <v>545</v>
      </c>
      <c r="J3161">
        <f>ROUND(H3161/100*K3147,5)</f>
        <v>0.14846999999999999</v>
      </c>
      <c r="K3161" s="29"/>
    </row>
    <row r="3162" spans="1:27" x14ac:dyDescent="0.45">
      <c r="D3162" s="30" t="s">
        <v>543</v>
      </c>
      <c r="E3162" s="29"/>
      <c r="H3162" s="29"/>
      <c r="K3162" s="31">
        <f>SUM(J3144:J3161)</f>
        <v>40.549789999999994</v>
      </c>
    </row>
    <row r="3163" spans="1:27" x14ac:dyDescent="0.45">
      <c r="D3163" s="30" t="s">
        <v>546</v>
      </c>
      <c r="E3163" s="29"/>
      <c r="H3163" s="29"/>
      <c r="K3163" s="31">
        <f>SUM(K3162:K3162)</f>
        <v>40.549789999999994</v>
      </c>
    </row>
    <row r="3165" spans="1:27" ht="45" customHeight="1" x14ac:dyDescent="0.45">
      <c r="A3165" s="22" t="s">
        <v>1602</v>
      </c>
      <c r="B3165" s="22" t="s">
        <v>53</v>
      </c>
      <c r="C3165" s="23" t="s">
        <v>17</v>
      </c>
      <c r="D3165" s="52" t="s">
        <v>54</v>
      </c>
      <c r="E3165" s="53"/>
      <c r="F3165" s="53"/>
      <c r="G3165" s="23"/>
      <c r="H3165" s="24" t="s">
        <v>521</v>
      </c>
      <c r="I3165" s="54">
        <v>1.1619999999999999</v>
      </c>
      <c r="J3165" s="55"/>
      <c r="K3165" s="25">
        <f>ROUND(K3182,2)</f>
        <v>22.66</v>
      </c>
      <c r="L3165" s="23"/>
      <c r="M3165" s="23"/>
      <c r="N3165" s="23"/>
      <c r="O3165" s="23"/>
      <c r="P3165" s="23"/>
      <c r="Q3165" s="23"/>
      <c r="R3165" s="23"/>
      <c r="S3165" s="23"/>
      <c r="T3165" s="23"/>
      <c r="U3165" s="23"/>
      <c r="V3165" s="23"/>
      <c r="W3165" s="23"/>
      <c r="X3165" s="23"/>
      <c r="Y3165" s="23"/>
      <c r="Z3165" s="23"/>
      <c r="AA3165" s="23"/>
    </row>
    <row r="3166" spans="1:27" x14ac:dyDescent="0.45">
      <c r="B3166" s="18" t="s">
        <v>522</v>
      </c>
    </row>
    <row r="3167" spans="1:27" x14ac:dyDescent="0.45">
      <c r="B3167" t="s">
        <v>555</v>
      </c>
      <c r="C3167" t="s">
        <v>524</v>
      </c>
      <c r="D3167" t="s">
        <v>556</v>
      </c>
      <c r="E3167" s="26">
        <v>0.08</v>
      </c>
      <c r="F3167" t="s">
        <v>526</v>
      </c>
      <c r="G3167" t="s">
        <v>527</v>
      </c>
      <c r="H3167" s="27">
        <v>21.75</v>
      </c>
      <c r="I3167" t="s">
        <v>528</v>
      </c>
      <c r="J3167" s="28">
        <f>ROUND(E3167/I3165* H3167,5)</f>
        <v>1.49742</v>
      </c>
      <c r="K3167" s="29"/>
    </row>
    <row r="3168" spans="1:27" x14ac:dyDescent="0.45">
      <c r="B3168" t="s">
        <v>553</v>
      </c>
      <c r="C3168" t="s">
        <v>524</v>
      </c>
      <c r="D3168" t="s">
        <v>554</v>
      </c>
      <c r="E3168" s="26">
        <v>0.15</v>
      </c>
      <c r="F3168" t="s">
        <v>526</v>
      </c>
      <c r="G3168" t="s">
        <v>527</v>
      </c>
      <c r="H3168" s="27">
        <v>24.5</v>
      </c>
      <c r="I3168" t="s">
        <v>528</v>
      </c>
      <c r="J3168" s="28">
        <f>ROUND(E3168/I3165* H3168,5)</f>
        <v>3.1626500000000002</v>
      </c>
      <c r="K3168" s="29"/>
    </row>
    <row r="3169" spans="1:27" x14ac:dyDescent="0.45">
      <c r="D3169" s="30" t="s">
        <v>529</v>
      </c>
      <c r="E3169" s="29"/>
      <c r="H3169" s="29"/>
      <c r="K3169" s="27">
        <f>SUM(J3167:J3168)</f>
        <v>4.6600700000000002</v>
      </c>
    </row>
    <row r="3170" spans="1:27" x14ac:dyDescent="0.45">
      <c r="B3170" s="18" t="s">
        <v>534</v>
      </c>
      <c r="E3170" s="29"/>
      <c r="H3170" s="29"/>
      <c r="K3170" s="29"/>
    </row>
    <row r="3171" spans="1:27" x14ac:dyDescent="0.45">
      <c r="B3171" t="s">
        <v>650</v>
      </c>
      <c r="C3171" t="s">
        <v>17</v>
      </c>
      <c r="D3171" t="s">
        <v>651</v>
      </c>
      <c r="E3171" s="26">
        <v>3.09</v>
      </c>
      <c r="G3171" t="s">
        <v>527</v>
      </c>
      <c r="H3171" s="27">
        <v>3.79</v>
      </c>
      <c r="I3171" t="s">
        <v>528</v>
      </c>
      <c r="J3171" s="28">
        <f t="shared" ref="J3171:J3177" si="7">ROUND(E3171* H3171,5)</f>
        <v>11.7111</v>
      </c>
      <c r="K3171" s="29"/>
    </row>
    <row r="3172" spans="1:27" x14ac:dyDescent="0.45">
      <c r="B3172" t="s">
        <v>1598</v>
      </c>
      <c r="C3172" t="s">
        <v>113</v>
      </c>
      <c r="D3172" t="s">
        <v>1599</v>
      </c>
      <c r="E3172" s="26">
        <v>2.4464999999999999</v>
      </c>
      <c r="G3172" t="s">
        <v>527</v>
      </c>
      <c r="H3172" s="27">
        <v>1.19</v>
      </c>
      <c r="I3172" t="s">
        <v>528</v>
      </c>
      <c r="J3172" s="28">
        <f t="shared" si="7"/>
        <v>2.91134</v>
      </c>
      <c r="K3172" s="29"/>
    </row>
    <row r="3173" spans="1:27" x14ac:dyDescent="0.45">
      <c r="B3173" t="s">
        <v>632</v>
      </c>
      <c r="C3173" t="s">
        <v>113</v>
      </c>
      <c r="D3173" t="s">
        <v>633</v>
      </c>
      <c r="E3173" s="26">
        <v>0.94</v>
      </c>
      <c r="G3173" t="s">
        <v>527</v>
      </c>
      <c r="H3173" s="27">
        <v>0.52</v>
      </c>
      <c r="I3173" t="s">
        <v>528</v>
      </c>
      <c r="J3173" s="28">
        <f t="shared" si="7"/>
        <v>0.48880000000000001</v>
      </c>
      <c r="K3173" s="29"/>
    </row>
    <row r="3174" spans="1:27" x14ac:dyDescent="0.45">
      <c r="B3174" t="s">
        <v>638</v>
      </c>
      <c r="C3174" t="s">
        <v>595</v>
      </c>
      <c r="D3174" t="s">
        <v>639</v>
      </c>
      <c r="E3174" s="26">
        <v>0.8</v>
      </c>
      <c r="G3174" t="s">
        <v>527</v>
      </c>
      <c r="H3174" s="27">
        <v>1.03</v>
      </c>
      <c r="I3174" t="s">
        <v>528</v>
      </c>
      <c r="J3174" s="28">
        <f t="shared" si="7"/>
        <v>0.82399999999999995</v>
      </c>
      <c r="K3174" s="29"/>
    </row>
    <row r="3175" spans="1:27" x14ac:dyDescent="0.45">
      <c r="B3175" t="s">
        <v>636</v>
      </c>
      <c r="C3175" t="s">
        <v>113</v>
      </c>
      <c r="D3175" t="s">
        <v>637</v>
      </c>
      <c r="E3175" s="26">
        <v>2</v>
      </c>
      <c r="G3175" t="s">
        <v>527</v>
      </c>
      <c r="H3175" s="27">
        <v>7.0000000000000007E-2</v>
      </c>
      <c r="I3175" t="s">
        <v>528</v>
      </c>
      <c r="J3175" s="28">
        <f t="shared" si="7"/>
        <v>0.14000000000000001</v>
      </c>
      <c r="K3175" s="29"/>
    </row>
    <row r="3176" spans="1:27" x14ac:dyDescent="0.45">
      <c r="B3176" t="s">
        <v>1600</v>
      </c>
      <c r="C3176" t="s">
        <v>113</v>
      </c>
      <c r="D3176" t="s">
        <v>1601</v>
      </c>
      <c r="E3176" s="26">
        <v>0.99750000000000005</v>
      </c>
      <c r="G3176" t="s">
        <v>527</v>
      </c>
      <c r="H3176" s="27">
        <v>1.02</v>
      </c>
      <c r="I3176" t="s">
        <v>528</v>
      </c>
      <c r="J3176" s="28">
        <f t="shared" si="7"/>
        <v>1.01745</v>
      </c>
      <c r="K3176" s="29"/>
    </row>
    <row r="3177" spans="1:27" x14ac:dyDescent="0.45">
      <c r="B3177" t="s">
        <v>624</v>
      </c>
      <c r="C3177" t="s">
        <v>28</v>
      </c>
      <c r="D3177" t="s">
        <v>625</v>
      </c>
      <c r="E3177" s="26">
        <v>6</v>
      </c>
      <c r="G3177" t="s">
        <v>527</v>
      </c>
      <c r="H3177" s="27">
        <v>0.14000000000000001</v>
      </c>
      <c r="I3177" t="s">
        <v>528</v>
      </c>
      <c r="J3177" s="28">
        <f t="shared" si="7"/>
        <v>0.84</v>
      </c>
      <c r="K3177" s="29"/>
    </row>
    <row r="3178" spans="1:27" x14ac:dyDescent="0.45">
      <c r="D3178" s="30" t="s">
        <v>542</v>
      </c>
      <c r="E3178" s="29"/>
      <c r="H3178" s="29"/>
      <c r="K3178" s="27">
        <f>SUM(J3171:J3177)</f>
        <v>17.932690000000001</v>
      </c>
    </row>
    <row r="3179" spans="1:27" x14ac:dyDescent="0.45">
      <c r="E3179" s="29"/>
      <c r="H3179" s="29"/>
      <c r="K3179" s="29"/>
    </row>
    <row r="3180" spans="1:27" x14ac:dyDescent="0.45">
      <c r="D3180" s="30" t="s">
        <v>544</v>
      </c>
      <c r="E3180" s="29"/>
      <c r="H3180" s="29">
        <v>1.5</v>
      </c>
      <c r="I3180" t="s">
        <v>545</v>
      </c>
      <c r="J3180">
        <f>ROUND(H3180/100*K3169,5)</f>
        <v>6.9900000000000004E-2</v>
      </c>
      <c r="K3180" s="29"/>
    </row>
    <row r="3181" spans="1:27" x14ac:dyDescent="0.45">
      <c r="D3181" s="30" t="s">
        <v>543</v>
      </c>
      <c r="E3181" s="29"/>
      <c r="H3181" s="29"/>
      <c r="K3181" s="31">
        <f>SUM(J3166:J3180)</f>
        <v>22.662660000000002</v>
      </c>
    </row>
    <row r="3182" spans="1:27" x14ac:dyDescent="0.45">
      <c r="D3182" s="30" t="s">
        <v>546</v>
      </c>
      <c r="E3182" s="29"/>
      <c r="H3182" s="29"/>
      <c r="K3182" s="31">
        <f>SUM(K3181:K3181)</f>
        <v>22.662660000000002</v>
      </c>
    </row>
    <row r="3184" spans="1:27" ht="45" customHeight="1" x14ac:dyDescent="0.45">
      <c r="A3184" s="22" t="s">
        <v>1603</v>
      </c>
      <c r="B3184" s="22" t="s">
        <v>57</v>
      </c>
      <c r="C3184" s="23" t="s">
        <v>17</v>
      </c>
      <c r="D3184" s="52" t="s">
        <v>58</v>
      </c>
      <c r="E3184" s="53"/>
      <c r="F3184" s="53"/>
      <c r="G3184" s="23"/>
      <c r="H3184" s="24" t="s">
        <v>521</v>
      </c>
      <c r="I3184" s="54">
        <v>1</v>
      </c>
      <c r="J3184" s="55"/>
      <c r="K3184" s="25">
        <f>ROUND(K3204,2)</f>
        <v>65.430000000000007</v>
      </c>
      <c r="L3184" s="23"/>
      <c r="M3184" s="23"/>
      <c r="N3184" s="23"/>
      <c r="O3184" s="23"/>
      <c r="P3184" s="23"/>
      <c r="Q3184" s="23"/>
      <c r="R3184" s="23"/>
      <c r="S3184" s="23"/>
      <c r="T3184" s="23"/>
      <c r="U3184" s="23"/>
      <c r="V3184" s="23"/>
      <c r="W3184" s="23"/>
      <c r="X3184" s="23"/>
      <c r="Y3184" s="23"/>
      <c r="Z3184" s="23"/>
      <c r="AA3184" s="23"/>
    </row>
    <row r="3185" spans="2:11" x14ac:dyDescent="0.45">
      <c r="B3185" s="18" t="s">
        <v>522</v>
      </c>
    </row>
    <row r="3186" spans="2:11" x14ac:dyDescent="0.45">
      <c r="B3186" t="s">
        <v>553</v>
      </c>
      <c r="C3186" t="s">
        <v>524</v>
      </c>
      <c r="D3186" t="s">
        <v>554</v>
      </c>
      <c r="E3186" s="26">
        <v>0.37</v>
      </c>
      <c r="F3186" t="s">
        <v>526</v>
      </c>
      <c r="G3186" t="s">
        <v>527</v>
      </c>
      <c r="H3186" s="27">
        <v>24.5</v>
      </c>
      <c r="I3186" t="s">
        <v>528</v>
      </c>
      <c r="J3186" s="28">
        <f>ROUND(E3186/I3184* H3186,5)</f>
        <v>9.0649999999999995</v>
      </c>
      <c r="K3186" s="29"/>
    </row>
    <row r="3187" spans="2:11" x14ac:dyDescent="0.45">
      <c r="B3187" t="s">
        <v>555</v>
      </c>
      <c r="C3187" t="s">
        <v>524</v>
      </c>
      <c r="D3187" t="s">
        <v>556</v>
      </c>
      <c r="E3187" s="26">
        <v>0.13</v>
      </c>
      <c r="F3187" t="s">
        <v>526</v>
      </c>
      <c r="G3187" t="s">
        <v>527</v>
      </c>
      <c r="H3187" s="27">
        <v>21.75</v>
      </c>
      <c r="I3187" t="s">
        <v>528</v>
      </c>
      <c r="J3187" s="28">
        <f>ROUND(E3187/I3184* H3187,5)</f>
        <v>2.8275000000000001</v>
      </c>
      <c r="K3187" s="29"/>
    </row>
    <row r="3188" spans="2:11" x14ac:dyDescent="0.45">
      <c r="D3188" s="30" t="s">
        <v>529</v>
      </c>
      <c r="E3188" s="29"/>
      <c r="H3188" s="29"/>
      <c r="K3188" s="27">
        <f>SUM(J3186:J3187)</f>
        <v>11.8925</v>
      </c>
    </row>
    <row r="3189" spans="2:11" x14ac:dyDescent="0.45">
      <c r="B3189" s="18" t="s">
        <v>534</v>
      </c>
      <c r="E3189" s="29"/>
      <c r="H3189" s="29"/>
      <c r="K3189" s="29"/>
    </row>
    <row r="3190" spans="2:11" x14ac:dyDescent="0.45">
      <c r="B3190" t="s">
        <v>622</v>
      </c>
      <c r="C3190" t="s">
        <v>620</v>
      </c>
      <c r="D3190" t="s">
        <v>623</v>
      </c>
      <c r="E3190" s="26">
        <v>0.15</v>
      </c>
      <c r="G3190" t="s">
        <v>527</v>
      </c>
      <c r="H3190" s="27">
        <v>2.04</v>
      </c>
      <c r="I3190" t="s">
        <v>528</v>
      </c>
      <c r="J3190" s="28">
        <f t="shared" ref="J3190:J3199" si="8">ROUND(E3190* H3190,5)</f>
        <v>0.30599999999999999</v>
      </c>
      <c r="K3190" s="29"/>
    </row>
    <row r="3191" spans="2:11" x14ac:dyDescent="0.45">
      <c r="B3191" t="s">
        <v>636</v>
      </c>
      <c r="C3191" t="s">
        <v>113</v>
      </c>
      <c r="D3191" t="s">
        <v>637</v>
      </c>
      <c r="E3191" s="26">
        <v>4</v>
      </c>
      <c r="G3191" t="s">
        <v>527</v>
      </c>
      <c r="H3191" s="27">
        <v>7.0000000000000007E-2</v>
      </c>
      <c r="I3191" t="s">
        <v>528</v>
      </c>
      <c r="J3191" s="28">
        <f t="shared" si="8"/>
        <v>0.28000000000000003</v>
      </c>
      <c r="K3191" s="29"/>
    </row>
    <row r="3192" spans="2:11" x14ac:dyDescent="0.45">
      <c r="B3192" t="s">
        <v>638</v>
      </c>
      <c r="C3192" t="s">
        <v>595</v>
      </c>
      <c r="D3192" t="s">
        <v>639</v>
      </c>
      <c r="E3192" s="26">
        <v>0.8</v>
      </c>
      <c r="G3192" t="s">
        <v>527</v>
      </c>
      <c r="H3192" s="27">
        <v>1.03</v>
      </c>
      <c r="I3192" t="s">
        <v>528</v>
      </c>
      <c r="J3192" s="28">
        <f t="shared" si="8"/>
        <v>0.82399999999999995</v>
      </c>
      <c r="K3192" s="29"/>
    </row>
    <row r="3193" spans="2:11" x14ac:dyDescent="0.45">
      <c r="B3193" t="s">
        <v>1604</v>
      </c>
      <c r="C3193" t="s">
        <v>17</v>
      </c>
      <c r="D3193" t="s">
        <v>1605</v>
      </c>
      <c r="E3193" s="26">
        <v>2.06</v>
      </c>
      <c r="G3193" t="s">
        <v>527</v>
      </c>
      <c r="H3193" s="27">
        <v>3.74</v>
      </c>
      <c r="I3193" t="s">
        <v>528</v>
      </c>
      <c r="J3193" s="28">
        <f t="shared" si="8"/>
        <v>7.7043999999999997</v>
      </c>
      <c r="K3193" s="29"/>
    </row>
    <row r="3194" spans="2:11" x14ac:dyDescent="0.45">
      <c r="B3194" t="s">
        <v>632</v>
      </c>
      <c r="C3194" t="s">
        <v>113</v>
      </c>
      <c r="D3194" t="s">
        <v>633</v>
      </c>
      <c r="E3194" s="26">
        <v>1.88</v>
      </c>
      <c r="G3194" t="s">
        <v>527</v>
      </c>
      <c r="H3194" s="27">
        <v>0.52</v>
      </c>
      <c r="I3194" t="s">
        <v>528</v>
      </c>
      <c r="J3194" s="28">
        <f t="shared" si="8"/>
        <v>0.97760000000000002</v>
      </c>
      <c r="K3194" s="29"/>
    </row>
    <row r="3195" spans="2:11" x14ac:dyDescent="0.45">
      <c r="B3195" t="s">
        <v>1600</v>
      </c>
      <c r="C3195" t="s">
        <v>113</v>
      </c>
      <c r="D3195" t="s">
        <v>1601</v>
      </c>
      <c r="E3195" s="26">
        <v>1.9950000000000001</v>
      </c>
      <c r="G3195" t="s">
        <v>527</v>
      </c>
      <c r="H3195" s="27">
        <v>1.02</v>
      </c>
      <c r="I3195" t="s">
        <v>528</v>
      </c>
      <c r="J3195" s="28">
        <f t="shared" si="8"/>
        <v>2.0348999999999999</v>
      </c>
      <c r="K3195" s="29"/>
    </row>
    <row r="3196" spans="2:11" x14ac:dyDescent="0.45">
      <c r="B3196" t="s">
        <v>1606</v>
      </c>
      <c r="C3196" t="s">
        <v>17</v>
      </c>
      <c r="D3196" t="s">
        <v>1607</v>
      </c>
      <c r="E3196" s="26">
        <v>4.12</v>
      </c>
      <c r="G3196" t="s">
        <v>527</v>
      </c>
      <c r="H3196" s="27">
        <v>7.11</v>
      </c>
      <c r="I3196" t="s">
        <v>528</v>
      </c>
      <c r="J3196" s="28">
        <f t="shared" si="8"/>
        <v>29.293199999999999</v>
      </c>
      <c r="K3196" s="29"/>
    </row>
    <row r="3197" spans="2:11" x14ac:dyDescent="0.45">
      <c r="B3197" t="s">
        <v>619</v>
      </c>
      <c r="C3197" t="s">
        <v>620</v>
      </c>
      <c r="D3197" t="s">
        <v>621</v>
      </c>
      <c r="E3197" s="26">
        <v>0.5</v>
      </c>
      <c r="G3197" t="s">
        <v>527</v>
      </c>
      <c r="H3197" s="27">
        <v>8.8800000000000008</v>
      </c>
      <c r="I3197" t="s">
        <v>528</v>
      </c>
      <c r="J3197" s="28">
        <f t="shared" si="8"/>
        <v>4.4400000000000004</v>
      </c>
      <c r="K3197" s="29"/>
    </row>
    <row r="3198" spans="2:11" x14ac:dyDescent="0.45">
      <c r="B3198" t="s">
        <v>1598</v>
      </c>
      <c r="C3198" t="s">
        <v>113</v>
      </c>
      <c r="D3198" t="s">
        <v>1599</v>
      </c>
      <c r="E3198" s="26">
        <v>4.8929999999999998</v>
      </c>
      <c r="G3198" t="s">
        <v>527</v>
      </c>
      <c r="H3198" s="27">
        <v>1.19</v>
      </c>
      <c r="I3198" t="s">
        <v>528</v>
      </c>
      <c r="J3198" s="28">
        <f t="shared" si="8"/>
        <v>5.8226699999999996</v>
      </c>
      <c r="K3198" s="29"/>
    </row>
    <row r="3199" spans="2:11" x14ac:dyDescent="0.45">
      <c r="B3199" t="s">
        <v>624</v>
      </c>
      <c r="C3199" t="s">
        <v>28</v>
      </c>
      <c r="D3199" t="s">
        <v>625</v>
      </c>
      <c r="E3199" s="26">
        <v>12</v>
      </c>
      <c r="G3199" t="s">
        <v>527</v>
      </c>
      <c r="H3199" s="27">
        <v>0.14000000000000001</v>
      </c>
      <c r="I3199" t="s">
        <v>528</v>
      </c>
      <c r="J3199" s="28">
        <f t="shared" si="8"/>
        <v>1.68</v>
      </c>
      <c r="K3199" s="29"/>
    </row>
    <row r="3200" spans="2:11" x14ac:dyDescent="0.45">
      <c r="D3200" s="30" t="s">
        <v>542</v>
      </c>
      <c r="E3200" s="29"/>
      <c r="H3200" s="29"/>
      <c r="K3200" s="27">
        <f>SUM(J3190:J3199)</f>
        <v>53.362769999999998</v>
      </c>
    </row>
    <row r="3201" spans="1:27" x14ac:dyDescent="0.45">
      <c r="E3201" s="29"/>
      <c r="H3201" s="29"/>
      <c r="K3201" s="29"/>
    </row>
    <row r="3202" spans="1:27" x14ac:dyDescent="0.45">
      <c r="D3202" s="30" t="s">
        <v>544</v>
      </c>
      <c r="E3202" s="29"/>
      <c r="H3202" s="29">
        <v>1.5</v>
      </c>
      <c r="I3202" t="s">
        <v>545</v>
      </c>
      <c r="J3202">
        <f>ROUND(H3202/100*K3188,5)</f>
        <v>0.17838999999999999</v>
      </c>
      <c r="K3202" s="29"/>
    </row>
    <row r="3203" spans="1:27" x14ac:dyDescent="0.45">
      <c r="D3203" s="30" t="s">
        <v>543</v>
      </c>
      <c r="E3203" s="29"/>
      <c r="H3203" s="29"/>
      <c r="K3203" s="31">
        <f>SUM(J3185:J3202)</f>
        <v>65.433659999999989</v>
      </c>
    </row>
    <row r="3204" spans="1:27" x14ac:dyDescent="0.45">
      <c r="D3204" s="30" t="s">
        <v>546</v>
      </c>
      <c r="E3204" s="29"/>
      <c r="H3204" s="29"/>
      <c r="K3204" s="31">
        <f>SUM(K3203:K3203)</f>
        <v>65.433659999999989</v>
      </c>
    </row>
    <row r="3206" spans="1:27" ht="45" customHeight="1" x14ac:dyDescent="0.45">
      <c r="A3206" s="22" t="s">
        <v>1608</v>
      </c>
      <c r="B3206" s="22" t="s">
        <v>41</v>
      </c>
      <c r="C3206" s="23" t="s">
        <v>17</v>
      </c>
      <c r="D3206" s="52" t="s">
        <v>42</v>
      </c>
      <c r="E3206" s="53"/>
      <c r="F3206" s="53"/>
      <c r="G3206" s="23"/>
      <c r="H3206" s="24" t="s">
        <v>521</v>
      </c>
      <c r="I3206" s="54">
        <v>1.1379999999999999</v>
      </c>
      <c r="J3206" s="55"/>
      <c r="K3206" s="25">
        <f>ROUND(K3227,2)</f>
        <v>42.6</v>
      </c>
      <c r="L3206" s="23"/>
      <c r="M3206" s="23"/>
      <c r="N3206" s="23"/>
      <c r="O3206" s="23"/>
      <c r="P3206" s="23"/>
      <c r="Q3206" s="23"/>
      <c r="R3206" s="23"/>
      <c r="S3206" s="23"/>
      <c r="T3206" s="23"/>
      <c r="U3206" s="23"/>
      <c r="V3206" s="23"/>
      <c r="W3206" s="23"/>
      <c r="X3206" s="23"/>
      <c r="Y3206" s="23"/>
      <c r="Z3206" s="23"/>
      <c r="AA3206" s="23"/>
    </row>
    <row r="3207" spans="1:27" x14ac:dyDescent="0.45">
      <c r="B3207" s="18" t="s">
        <v>522</v>
      </c>
    </row>
    <row r="3208" spans="1:27" x14ac:dyDescent="0.45">
      <c r="B3208" t="s">
        <v>553</v>
      </c>
      <c r="C3208" t="s">
        <v>524</v>
      </c>
      <c r="D3208" t="s">
        <v>554</v>
      </c>
      <c r="E3208" s="26">
        <v>0.35</v>
      </c>
      <c r="F3208" t="s">
        <v>526</v>
      </c>
      <c r="G3208" t="s">
        <v>527</v>
      </c>
      <c r="H3208" s="27">
        <v>24.5</v>
      </c>
      <c r="I3208" t="s">
        <v>528</v>
      </c>
      <c r="J3208" s="28">
        <f>ROUND(E3208/I3206* H3208,5)</f>
        <v>7.5351499999999998</v>
      </c>
      <c r="K3208" s="29"/>
    </row>
    <row r="3209" spans="1:27" x14ac:dyDescent="0.45">
      <c r="B3209" t="s">
        <v>555</v>
      </c>
      <c r="C3209" t="s">
        <v>524</v>
      </c>
      <c r="D3209" t="s">
        <v>556</v>
      </c>
      <c r="E3209" s="26">
        <v>0.12</v>
      </c>
      <c r="F3209" t="s">
        <v>526</v>
      </c>
      <c r="G3209" t="s">
        <v>527</v>
      </c>
      <c r="H3209" s="27">
        <v>21.75</v>
      </c>
      <c r="I3209" t="s">
        <v>528</v>
      </c>
      <c r="J3209" s="28">
        <f>ROUND(E3209/I3206* H3209,5)</f>
        <v>2.2934999999999999</v>
      </c>
      <c r="K3209" s="29"/>
    </row>
    <row r="3210" spans="1:27" x14ac:dyDescent="0.45">
      <c r="D3210" s="30" t="s">
        <v>529</v>
      </c>
      <c r="E3210" s="29"/>
      <c r="H3210" s="29"/>
      <c r="K3210" s="27">
        <f>SUM(J3208:J3209)</f>
        <v>9.8286499999999997</v>
      </c>
    </row>
    <row r="3211" spans="1:27" x14ac:dyDescent="0.45">
      <c r="B3211" s="18" t="s">
        <v>534</v>
      </c>
      <c r="E3211" s="29"/>
      <c r="H3211" s="29"/>
      <c r="K3211" s="29"/>
    </row>
    <row r="3212" spans="1:27" x14ac:dyDescent="0.45">
      <c r="B3212" t="s">
        <v>619</v>
      </c>
      <c r="C3212" t="s">
        <v>620</v>
      </c>
      <c r="D3212" t="s">
        <v>621</v>
      </c>
      <c r="E3212" s="26">
        <v>0.5</v>
      </c>
      <c r="G3212" t="s">
        <v>527</v>
      </c>
      <c r="H3212" s="27">
        <v>8.8800000000000008</v>
      </c>
      <c r="I3212" t="s">
        <v>528</v>
      </c>
      <c r="J3212" s="28">
        <f t="shared" ref="J3212:J3222" si="9">ROUND(E3212* H3212,5)</f>
        <v>4.4400000000000004</v>
      </c>
      <c r="K3212" s="29"/>
    </row>
    <row r="3213" spans="1:27" x14ac:dyDescent="0.45">
      <c r="B3213" t="s">
        <v>636</v>
      </c>
      <c r="C3213" t="s">
        <v>113</v>
      </c>
      <c r="D3213" t="s">
        <v>637</v>
      </c>
      <c r="E3213" s="26">
        <v>4</v>
      </c>
      <c r="G3213" t="s">
        <v>527</v>
      </c>
      <c r="H3213" s="27">
        <v>7.0000000000000007E-2</v>
      </c>
      <c r="I3213" t="s">
        <v>528</v>
      </c>
      <c r="J3213" s="28">
        <f t="shared" si="9"/>
        <v>0.28000000000000003</v>
      </c>
      <c r="K3213" s="29"/>
    </row>
    <row r="3214" spans="1:27" x14ac:dyDescent="0.45">
      <c r="B3214" t="s">
        <v>638</v>
      </c>
      <c r="C3214" t="s">
        <v>595</v>
      </c>
      <c r="D3214" t="s">
        <v>639</v>
      </c>
      <c r="E3214" s="26">
        <v>0.8</v>
      </c>
      <c r="G3214" t="s">
        <v>527</v>
      </c>
      <c r="H3214" s="27">
        <v>1.03</v>
      </c>
      <c r="I3214" t="s">
        <v>528</v>
      </c>
      <c r="J3214" s="28">
        <f t="shared" si="9"/>
        <v>0.82399999999999995</v>
      </c>
      <c r="K3214" s="29"/>
    </row>
    <row r="3215" spans="1:27" x14ac:dyDescent="0.45">
      <c r="B3215" t="s">
        <v>1596</v>
      </c>
      <c r="C3215" t="s">
        <v>17</v>
      </c>
      <c r="D3215" t="s">
        <v>1597</v>
      </c>
      <c r="E3215" s="26">
        <v>1.03</v>
      </c>
      <c r="G3215" t="s">
        <v>527</v>
      </c>
      <c r="H3215" s="27">
        <v>3.73</v>
      </c>
      <c r="I3215" t="s">
        <v>528</v>
      </c>
      <c r="J3215" s="28">
        <f t="shared" si="9"/>
        <v>3.8418999999999999</v>
      </c>
      <c r="K3215" s="29"/>
    </row>
    <row r="3216" spans="1:27" x14ac:dyDescent="0.45">
      <c r="B3216" t="s">
        <v>632</v>
      </c>
      <c r="C3216" t="s">
        <v>113</v>
      </c>
      <c r="D3216" t="s">
        <v>633</v>
      </c>
      <c r="E3216" s="26">
        <v>0.94</v>
      </c>
      <c r="G3216" t="s">
        <v>527</v>
      </c>
      <c r="H3216" s="27">
        <v>0.52</v>
      </c>
      <c r="I3216" t="s">
        <v>528</v>
      </c>
      <c r="J3216" s="28">
        <f t="shared" si="9"/>
        <v>0.48880000000000001</v>
      </c>
      <c r="K3216" s="29"/>
    </row>
    <row r="3217" spans="1:27" x14ac:dyDescent="0.45">
      <c r="B3217" t="s">
        <v>1600</v>
      </c>
      <c r="C3217" t="s">
        <v>113</v>
      </c>
      <c r="D3217" t="s">
        <v>1601</v>
      </c>
      <c r="E3217" s="26">
        <v>0.99750000000000005</v>
      </c>
      <c r="G3217" t="s">
        <v>527</v>
      </c>
      <c r="H3217" s="27">
        <v>1.02</v>
      </c>
      <c r="I3217" t="s">
        <v>528</v>
      </c>
      <c r="J3217" s="28">
        <f t="shared" si="9"/>
        <v>1.01745</v>
      </c>
      <c r="K3217" s="29"/>
    </row>
    <row r="3218" spans="1:27" x14ac:dyDescent="0.45">
      <c r="B3218" t="s">
        <v>1598</v>
      </c>
      <c r="C3218" t="s">
        <v>113</v>
      </c>
      <c r="D3218" t="s">
        <v>1599</v>
      </c>
      <c r="E3218" s="26">
        <v>2.4464999999999999</v>
      </c>
      <c r="G3218" t="s">
        <v>527</v>
      </c>
      <c r="H3218" s="27">
        <v>1.19</v>
      </c>
      <c r="I3218" t="s">
        <v>528</v>
      </c>
      <c r="J3218" s="28">
        <f t="shared" si="9"/>
        <v>2.91134</v>
      </c>
      <c r="K3218" s="29"/>
    </row>
    <row r="3219" spans="1:27" x14ac:dyDescent="0.45">
      <c r="B3219" t="s">
        <v>650</v>
      </c>
      <c r="C3219" t="s">
        <v>17</v>
      </c>
      <c r="D3219" t="s">
        <v>651</v>
      </c>
      <c r="E3219" s="26">
        <v>3.09</v>
      </c>
      <c r="G3219" t="s">
        <v>527</v>
      </c>
      <c r="H3219" s="27">
        <v>3.79</v>
      </c>
      <c r="I3219" t="s">
        <v>528</v>
      </c>
      <c r="J3219" s="28">
        <f t="shared" si="9"/>
        <v>11.7111</v>
      </c>
      <c r="K3219" s="29"/>
    </row>
    <row r="3220" spans="1:27" x14ac:dyDescent="0.45">
      <c r="B3220" t="s">
        <v>1609</v>
      </c>
      <c r="C3220" t="s">
        <v>17</v>
      </c>
      <c r="D3220" t="s">
        <v>1610</v>
      </c>
      <c r="E3220" s="26">
        <v>1.03</v>
      </c>
      <c r="G3220" t="s">
        <v>527</v>
      </c>
      <c r="H3220" s="27">
        <v>5.85</v>
      </c>
      <c r="I3220" t="s">
        <v>528</v>
      </c>
      <c r="J3220" s="28">
        <f t="shared" si="9"/>
        <v>6.0255000000000001</v>
      </c>
      <c r="K3220" s="29"/>
    </row>
    <row r="3221" spans="1:27" x14ac:dyDescent="0.45">
      <c r="B3221" t="s">
        <v>622</v>
      </c>
      <c r="C3221" t="s">
        <v>620</v>
      </c>
      <c r="D3221" t="s">
        <v>623</v>
      </c>
      <c r="E3221" s="26">
        <v>0.12</v>
      </c>
      <c r="G3221" t="s">
        <v>527</v>
      </c>
      <c r="H3221" s="27">
        <v>2.04</v>
      </c>
      <c r="I3221" t="s">
        <v>528</v>
      </c>
      <c r="J3221" s="28">
        <f t="shared" si="9"/>
        <v>0.24479999999999999</v>
      </c>
      <c r="K3221" s="29"/>
    </row>
    <row r="3222" spans="1:27" x14ac:dyDescent="0.45">
      <c r="B3222" t="s">
        <v>624</v>
      </c>
      <c r="C3222" t="s">
        <v>28</v>
      </c>
      <c r="D3222" t="s">
        <v>625</v>
      </c>
      <c r="E3222" s="26">
        <v>6</v>
      </c>
      <c r="G3222" t="s">
        <v>527</v>
      </c>
      <c r="H3222" s="27">
        <v>0.14000000000000001</v>
      </c>
      <c r="I3222" t="s">
        <v>528</v>
      </c>
      <c r="J3222" s="28">
        <f t="shared" si="9"/>
        <v>0.84</v>
      </c>
      <c r="K3222" s="29"/>
    </row>
    <row r="3223" spans="1:27" x14ac:dyDescent="0.45">
      <c r="D3223" s="30" t="s">
        <v>542</v>
      </c>
      <c r="E3223" s="29"/>
      <c r="H3223" s="29"/>
      <c r="K3223" s="27">
        <f>SUM(J3212:J3222)</f>
        <v>32.624890000000001</v>
      </c>
    </row>
    <row r="3224" spans="1:27" x14ac:dyDescent="0.45">
      <c r="E3224" s="29"/>
      <c r="H3224" s="29"/>
      <c r="K3224" s="29"/>
    </row>
    <row r="3225" spans="1:27" x14ac:dyDescent="0.45">
      <c r="D3225" s="30" t="s">
        <v>544</v>
      </c>
      <c r="E3225" s="29"/>
      <c r="H3225" s="29">
        <v>1.5</v>
      </c>
      <c r="I3225" t="s">
        <v>545</v>
      </c>
      <c r="J3225">
        <f>ROUND(H3225/100*K3210,5)</f>
        <v>0.14743000000000001</v>
      </c>
      <c r="K3225" s="29"/>
    </row>
    <row r="3226" spans="1:27" x14ac:dyDescent="0.45">
      <c r="D3226" s="30" t="s">
        <v>543</v>
      </c>
      <c r="E3226" s="29"/>
      <c r="H3226" s="29"/>
      <c r="K3226" s="31">
        <f>SUM(J3207:J3225)</f>
        <v>42.600970000000004</v>
      </c>
    </row>
    <row r="3227" spans="1:27" x14ac:dyDescent="0.45">
      <c r="D3227" s="30" t="s">
        <v>546</v>
      </c>
      <c r="E3227" s="29"/>
      <c r="H3227" s="29"/>
      <c r="K3227" s="31">
        <f>SUM(K3226:K3226)</f>
        <v>42.600970000000004</v>
      </c>
    </row>
    <row r="3229" spans="1:27" ht="45" customHeight="1" x14ac:dyDescent="0.45">
      <c r="A3229" s="22" t="s">
        <v>1611</v>
      </c>
      <c r="B3229" s="22" t="s">
        <v>51</v>
      </c>
      <c r="C3229" s="23" t="s">
        <v>17</v>
      </c>
      <c r="D3229" s="52" t="s">
        <v>52</v>
      </c>
      <c r="E3229" s="53"/>
      <c r="F3229" s="53"/>
      <c r="G3229" s="23"/>
      <c r="H3229" s="24" t="s">
        <v>521</v>
      </c>
      <c r="I3229" s="54">
        <v>1.1060000000000001</v>
      </c>
      <c r="J3229" s="55"/>
      <c r="K3229" s="25">
        <f>ROUND(K3250,2)</f>
        <v>32.770000000000003</v>
      </c>
      <c r="L3229" s="23"/>
      <c r="M3229" s="23"/>
      <c r="N3229" s="23"/>
      <c r="O3229" s="23"/>
      <c r="P3229" s="23"/>
      <c r="Q3229" s="23"/>
      <c r="R3229" s="23"/>
      <c r="S3229" s="23"/>
      <c r="T3229" s="23"/>
      <c r="U3229" s="23"/>
      <c r="V3229" s="23"/>
      <c r="W3229" s="23"/>
      <c r="X3229" s="23"/>
      <c r="Y3229" s="23"/>
      <c r="Z3229" s="23"/>
      <c r="AA3229" s="23"/>
    </row>
    <row r="3230" spans="1:27" x14ac:dyDescent="0.45">
      <c r="B3230" s="18" t="s">
        <v>522</v>
      </c>
    </row>
    <row r="3231" spans="1:27" x14ac:dyDescent="0.45">
      <c r="B3231" t="s">
        <v>555</v>
      </c>
      <c r="C3231" t="s">
        <v>524</v>
      </c>
      <c r="D3231" t="s">
        <v>556</v>
      </c>
      <c r="E3231" s="26">
        <v>0.11</v>
      </c>
      <c r="F3231" t="s">
        <v>526</v>
      </c>
      <c r="G3231" t="s">
        <v>527</v>
      </c>
      <c r="H3231" s="27">
        <v>21.75</v>
      </c>
      <c r="I3231" t="s">
        <v>528</v>
      </c>
      <c r="J3231" s="28">
        <f>ROUND(E3231/I3229* H3231,5)</f>
        <v>2.1631999999999998</v>
      </c>
      <c r="K3231" s="29"/>
    </row>
    <row r="3232" spans="1:27" x14ac:dyDescent="0.45">
      <c r="B3232" t="s">
        <v>553</v>
      </c>
      <c r="C3232" t="s">
        <v>524</v>
      </c>
      <c r="D3232" t="s">
        <v>554</v>
      </c>
      <c r="E3232" s="26">
        <v>0.34</v>
      </c>
      <c r="F3232" t="s">
        <v>526</v>
      </c>
      <c r="G3232" t="s">
        <v>527</v>
      </c>
      <c r="H3232" s="27">
        <v>24.5</v>
      </c>
      <c r="I3232" t="s">
        <v>528</v>
      </c>
      <c r="J3232" s="28">
        <f>ROUND(E3232/I3229* H3232,5)</f>
        <v>7.53165</v>
      </c>
      <c r="K3232" s="29"/>
    </row>
    <row r="3233" spans="2:11" x14ac:dyDescent="0.45">
      <c r="D3233" s="30" t="s">
        <v>529</v>
      </c>
      <c r="E3233" s="29"/>
      <c r="H3233" s="29"/>
      <c r="K3233" s="27">
        <f>SUM(J3231:J3232)</f>
        <v>9.6948499999999989</v>
      </c>
    </row>
    <row r="3234" spans="2:11" x14ac:dyDescent="0.45">
      <c r="B3234" s="18" t="s">
        <v>534</v>
      </c>
      <c r="E3234" s="29"/>
      <c r="H3234" s="29"/>
      <c r="K3234" s="29"/>
    </row>
    <row r="3235" spans="2:11" x14ac:dyDescent="0.45">
      <c r="B3235" t="s">
        <v>622</v>
      </c>
      <c r="C3235" t="s">
        <v>620</v>
      </c>
      <c r="D3235" t="s">
        <v>623</v>
      </c>
      <c r="E3235" s="26">
        <v>0.12</v>
      </c>
      <c r="G3235" t="s">
        <v>527</v>
      </c>
      <c r="H3235" s="27">
        <v>2.04</v>
      </c>
      <c r="I3235" t="s">
        <v>528</v>
      </c>
      <c r="J3235" s="28">
        <f t="shared" ref="J3235:J3245" si="10">ROUND(E3235* H3235,5)</f>
        <v>0.24479999999999999</v>
      </c>
      <c r="K3235" s="29"/>
    </row>
    <row r="3236" spans="2:11" x14ac:dyDescent="0.45">
      <c r="B3236" t="s">
        <v>624</v>
      </c>
      <c r="C3236" t="s">
        <v>28</v>
      </c>
      <c r="D3236" t="s">
        <v>625</v>
      </c>
      <c r="E3236" s="26">
        <v>6</v>
      </c>
      <c r="G3236" t="s">
        <v>527</v>
      </c>
      <c r="H3236" s="27">
        <v>0.14000000000000001</v>
      </c>
      <c r="I3236" t="s">
        <v>528</v>
      </c>
      <c r="J3236" s="28">
        <f t="shared" si="10"/>
        <v>0.84</v>
      </c>
      <c r="K3236" s="29"/>
    </row>
    <row r="3237" spans="2:11" x14ac:dyDescent="0.45">
      <c r="B3237" t="s">
        <v>1598</v>
      </c>
      <c r="C3237" t="s">
        <v>113</v>
      </c>
      <c r="D3237" t="s">
        <v>1599</v>
      </c>
      <c r="E3237" s="26">
        <v>2.4464999999999999</v>
      </c>
      <c r="G3237" t="s">
        <v>527</v>
      </c>
      <c r="H3237" s="27">
        <v>1.19</v>
      </c>
      <c r="I3237" t="s">
        <v>528</v>
      </c>
      <c r="J3237" s="28">
        <f t="shared" si="10"/>
        <v>2.91134</v>
      </c>
      <c r="K3237" s="29"/>
    </row>
    <row r="3238" spans="2:11" x14ac:dyDescent="0.45">
      <c r="B3238" t="s">
        <v>1600</v>
      </c>
      <c r="C3238" t="s">
        <v>113</v>
      </c>
      <c r="D3238" t="s">
        <v>1601</v>
      </c>
      <c r="E3238" s="26">
        <v>0.99750000000000005</v>
      </c>
      <c r="G3238" t="s">
        <v>527</v>
      </c>
      <c r="H3238" s="27">
        <v>1.02</v>
      </c>
      <c r="I3238" t="s">
        <v>528</v>
      </c>
      <c r="J3238" s="28">
        <f t="shared" si="10"/>
        <v>1.01745</v>
      </c>
      <c r="K3238" s="29"/>
    </row>
    <row r="3239" spans="2:11" x14ac:dyDescent="0.45">
      <c r="B3239" t="s">
        <v>632</v>
      </c>
      <c r="C3239" t="s">
        <v>113</v>
      </c>
      <c r="D3239" t="s">
        <v>633</v>
      </c>
      <c r="E3239" s="26">
        <v>0.94</v>
      </c>
      <c r="G3239" t="s">
        <v>527</v>
      </c>
      <c r="H3239" s="27">
        <v>0.52</v>
      </c>
      <c r="I3239" t="s">
        <v>528</v>
      </c>
      <c r="J3239" s="28">
        <f t="shared" si="10"/>
        <v>0.48880000000000001</v>
      </c>
      <c r="K3239" s="29"/>
    </row>
    <row r="3240" spans="2:11" x14ac:dyDescent="0.45">
      <c r="B3240" t="s">
        <v>1596</v>
      </c>
      <c r="C3240" t="s">
        <v>17</v>
      </c>
      <c r="D3240" t="s">
        <v>1597</v>
      </c>
      <c r="E3240" s="26">
        <v>1.03</v>
      </c>
      <c r="G3240" t="s">
        <v>527</v>
      </c>
      <c r="H3240" s="27">
        <v>3.73</v>
      </c>
      <c r="I3240" t="s">
        <v>528</v>
      </c>
      <c r="J3240" s="28">
        <f t="shared" si="10"/>
        <v>3.8418999999999999</v>
      </c>
      <c r="K3240" s="29"/>
    </row>
    <row r="3241" spans="2:11" x14ac:dyDescent="0.45">
      <c r="B3241" t="s">
        <v>638</v>
      </c>
      <c r="C3241" t="s">
        <v>595</v>
      </c>
      <c r="D3241" t="s">
        <v>639</v>
      </c>
      <c r="E3241" s="26">
        <v>0.8</v>
      </c>
      <c r="G3241" t="s">
        <v>527</v>
      </c>
      <c r="H3241" s="27">
        <v>1.03</v>
      </c>
      <c r="I3241" t="s">
        <v>528</v>
      </c>
      <c r="J3241" s="28">
        <f t="shared" si="10"/>
        <v>0.82399999999999995</v>
      </c>
      <c r="K3241" s="29"/>
    </row>
    <row r="3242" spans="2:11" x14ac:dyDescent="0.45">
      <c r="B3242" t="s">
        <v>636</v>
      </c>
      <c r="C3242" t="s">
        <v>113</v>
      </c>
      <c r="D3242" t="s">
        <v>637</v>
      </c>
      <c r="E3242" s="26">
        <v>4</v>
      </c>
      <c r="G3242" t="s">
        <v>527</v>
      </c>
      <c r="H3242" s="27">
        <v>7.0000000000000007E-2</v>
      </c>
      <c r="I3242" t="s">
        <v>528</v>
      </c>
      <c r="J3242" s="28">
        <f t="shared" si="10"/>
        <v>0.28000000000000003</v>
      </c>
      <c r="K3242" s="29"/>
    </row>
    <row r="3243" spans="2:11" x14ac:dyDescent="0.45">
      <c r="B3243" t="s">
        <v>1609</v>
      </c>
      <c r="C3243" t="s">
        <v>17</v>
      </c>
      <c r="D3243" t="s">
        <v>1610</v>
      </c>
      <c r="E3243" s="26">
        <v>1.03</v>
      </c>
      <c r="G3243" t="s">
        <v>527</v>
      </c>
      <c r="H3243" s="27">
        <v>5.85</v>
      </c>
      <c r="I3243" t="s">
        <v>528</v>
      </c>
      <c r="J3243" s="28">
        <f t="shared" si="10"/>
        <v>6.0255000000000001</v>
      </c>
      <c r="K3243" s="29"/>
    </row>
    <row r="3244" spans="2:11" x14ac:dyDescent="0.45">
      <c r="B3244" t="s">
        <v>650</v>
      </c>
      <c r="C3244" t="s">
        <v>17</v>
      </c>
      <c r="D3244" t="s">
        <v>651</v>
      </c>
      <c r="E3244" s="26">
        <v>1</v>
      </c>
      <c r="G3244" t="s">
        <v>527</v>
      </c>
      <c r="H3244" s="27">
        <v>3.79</v>
      </c>
      <c r="I3244" t="s">
        <v>528</v>
      </c>
      <c r="J3244" s="28">
        <f t="shared" si="10"/>
        <v>3.79</v>
      </c>
      <c r="K3244" s="29"/>
    </row>
    <row r="3245" spans="2:11" x14ac:dyDescent="0.45">
      <c r="B3245" t="s">
        <v>619</v>
      </c>
      <c r="C3245" t="s">
        <v>620</v>
      </c>
      <c r="D3245" t="s">
        <v>621</v>
      </c>
      <c r="E3245" s="26">
        <v>0.3</v>
      </c>
      <c r="G3245" t="s">
        <v>527</v>
      </c>
      <c r="H3245" s="27">
        <v>8.8800000000000008</v>
      </c>
      <c r="I3245" t="s">
        <v>528</v>
      </c>
      <c r="J3245" s="28">
        <f t="shared" si="10"/>
        <v>2.6640000000000001</v>
      </c>
      <c r="K3245" s="29"/>
    </row>
    <row r="3246" spans="2:11" x14ac:dyDescent="0.45">
      <c r="D3246" s="30" t="s">
        <v>542</v>
      </c>
      <c r="E3246" s="29"/>
      <c r="H3246" s="29"/>
      <c r="K3246" s="27">
        <f>SUM(J3235:J3245)</f>
        <v>22.927790000000002</v>
      </c>
    </row>
    <row r="3247" spans="2:11" x14ac:dyDescent="0.45">
      <c r="E3247" s="29"/>
      <c r="H3247" s="29"/>
      <c r="K3247" s="29"/>
    </row>
    <row r="3248" spans="2:11" x14ac:dyDescent="0.45">
      <c r="D3248" s="30" t="s">
        <v>544</v>
      </c>
      <c r="E3248" s="29"/>
      <c r="H3248" s="29">
        <v>1.5</v>
      </c>
      <c r="I3248" t="s">
        <v>545</v>
      </c>
      <c r="J3248">
        <f>ROUND(H3248/100*K3233,5)</f>
        <v>0.14541999999999999</v>
      </c>
      <c r="K3248" s="29"/>
    </row>
    <row r="3249" spans="1:27" x14ac:dyDescent="0.45">
      <c r="D3249" s="30" t="s">
        <v>543</v>
      </c>
      <c r="E3249" s="29"/>
      <c r="H3249" s="29"/>
      <c r="K3249" s="31">
        <f>SUM(J3230:J3248)</f>
        <v>32.768060000000006</v>
      </c>
    </row>
    <row r="3250" spans="1:27" x14ac:dyDescent="0.45">
      <c r="D3250" s="30" t="s">
        <v>546</v>
      </c>
      <c r="E3250" s="29"/>
      <c r="H3250" s="29"/>
      <c r="K3250" s="31">
        <f>SUM(K3249:K3249)</f>
        <v>32.768060000000006</v>
      </c>
    </row>
    <row r="3252" spans="1:27" ht="45" customHeight="1" x14ac:dyDescent="0.45">
      <c r="A3252" s="22" t="s">
        <v>1612</v>
      </c>
      <c r="B3252" s="22" t="s">
        <v>43</v>
      </c>
      <c r="C3252" s="23" t="s">
        <v>17</v>
      </c>
      <c r="D3252" s="52" t="s">
        <v>44</v>
      </c>
      <c r="E3252" s="53"/>
      <c r="F3252" s="53"/>
      <c r="G3252" s="23"/>
      <c r="H3252" s="24" t="s">
        <v>521</v>
      </c>
      <c r="I3252" s="54">
        <v>1.157</v>
      </c>
      <c r="J3252" s="55"/>
      <c r="K3252" s="25">
        <f>ROUND(K3272,2)</f>
        <v>46.16</v>
      </c>
      <c r="L3252" s="23"/>
      <c r="M3252" s="23"/>
      <c r="N3252" s="23"/>
      <c r="O3252" s="23"/>
      <c r="P3252" s="23"/>
      <c r="Q3252" s="23"/>
      <c r="R3252" s="23"/>
      <c r="S3252" s="23"/>
      <c r="T3252" s="23"/>
      <c r="U3252" s="23"/>
      <c r="V3252" s="23"/>
      <c r="W3252" s="23"/>
      <c r="X3252" s="23"/>
      <c r="Y3252" s="23"/>
      <c r="Z3252" s="23"/>
      <c r="AA3252" s="23"/>
    </row>
    <row r="3253" spans="1:27" x14ac:dyDescent="0.45">
      <c r="B3253" s="18" t="s">
        <v>522</v>
      </c>
    </row>
    <row r="3254" spans="1:27" x14ac:dyDescent="0.45">
      <c r="B3254" t="s">
        <v>553</v>
      </c>
      <c r="C3254" t="s">
        <v>524</v>
      </c>
      <c r="D3254" t="s">
        <v>554</v>
      </c>
      <c r="E3254" s="26">
        <v>0.35</v>
      </c>
      <c r="F3254" t="s">
        <v>526</v>
      </c>
      <c r="G3254" t="s">
        <v>527</v>
      </c>
      <c r="H3254" s="27">
        <v>24.5</v>
      </c>
      <c r="I3254" t="s">
        <v>528</v>
      </c>
      <c r="J3254" s="28">
        <f>ROUND(E3254/I3252* H3254,5)</f>
        <v>7.4114100000000001</v>
      </c>
      <c r="K3254" s="29"/>
    </row>
    <row r="3255" spans="1:27" x14ac:dyDescent="0.45">
      <c r="B3255" t="s">
        <v>555</v>
      </c>
      <c r="C3255" t="s">
        <v>524</v>
      </c>
      <c r="D3255" t="s">
        <v>556</v>
      </c>
      <c r="E3255" s="26">
        <v>0.12</v>
      </c>
      <c r="F3255" t="s">
        <v>526</v>
      </c>
      <c r="G3255" t="s">
        <v>527</v>
      </c>
      <c r="H3255" s="27">
        <v>21.75</v>
      </c>
      <c r="I3255" t="s">
        <v>528</v>
      </c>
      <c r="J3255" s="28">
        <f>ROUND(E3255/I3252* H3255,5)</f>
        <v>2.25583</v>
      </c>
      <c r="K3255" s="29"/>
    </row>
    <row r="3256" spans="1:27" x14ac:dyDescent="0.45">
      <c r="D3256" s="30" t="s">
        <v>529</v>
      </c>
      <c r="E3256" s="29"/>
      <c r="H3256" s="29"/>
      <c r="K3256" s="27">
        <f>SUM(J3254:J3255)</f>
        <v>9.6672399999999996</v>
      </c>
    </row>
    <row r="3257" spans="1:27" x14ac:dyDescent="0.45">
      <c r="B3257" s="18" t="s">
        <v>534</v>
      </c>
      <c r="E3257" s="29"/>
      <c r="H3257" s="29"/>
      <c r="K3257" s="29"/>
    </row>
    <row r="3258" spans="1:27" x14ac:dyDescent="0.45">
      <c r="B3258" t="s">
        <v>636</v>
      </c>
      <c r="C3258" t="s">
        <v>113</v>
      </c>
      <c r="D3258" t="s">
        <v>637</v>
      </c>
      <c r="E3258" s="26">
        <v>4</v>
      </c>
      <c r="G3258" t="s">
        <v>527</v>
      </c>
      <c r="H3258" s="27">
        <v>7.0000000000000007E-2</v>
      </c>
      <c r="I3258" t="s">
        <v>528</v>
      </c>
      <c r="J3258" s="28">
        <f t="shared" ref="J3258:J3267" si="11">ROUND(E3258* H3258,5)</f>
        <v>0.28000000000000003</v>
      </c>
      <c r="K3258" s="29"/>
    </row>
    <row r="3259" spans="1:27" x14ac:dyDescent="0.45">
      <c r="B3259" t="s">
        <v>632</v>
      </c>
      <c r="C3259" t="s">
        <v>113</v>
      </c>
      <c r="D3259" t="s">
        <v>633</v>
      </c>
      <c r="E3259" s="26">
        <v>0.94</v>
      </c>
      <c r="G3259" t="s">
        <v>527</v>
      </c>
      <c r="H3259" s="27">
        <v>0.52</v>
      </c>
      <c r="I3259" t="s">
        <v>528</v>
      </c>
      <c r="J3259" s="28">
        <f t="shared" si="11"/>
        <v>0.48880000000000001</v>
      </c>
      <c r="K3259" s="29"/>
    </row>
    <row r="3260" spans="1:27" x14ac:dyDescent="0.45">
      <c r="B3260" t="s">
        <v>1600</v>
      </c>
      <c r="C3260" t="s">
        <v>113</v>
      </c>
      <c r="D3260" t="s">
        <v>1601</v>
      </c>
      <c r="E3260" s="26">
        <v>0.99750000000000005</v>
      </c>
      <c r="G3260" t="s">
        <v>527</v>
      </c>
      <c r="H3260" s="27">
        <v>1.02</v>
      </c>
      <c r="I3260" t="s">
        <v>528</v>
      </c>
      <c r="J3260" s="28">
        <f t="shared" si="11"/>
        <v>1.01745</v>
      </c>
      <c r="K3260" s="29"/>
    </row>
    <row r="3261" spans="1:27" x14ac:dyDescent="0.45">
      <c r="B3261" t="s">
        <v>662</v>
      </c>
      <c r="C3261" t="s">
        <v>17</v>
      </c>
      <c r="D3261" t="s">
        <v>663</v>
      </c>
      <c r="E3261" s="26">
        <v>4.12</v>
      </c>
      <c r="G3261" t="s">
        <v>527</v>
      </c>
      <c r="H3261" s="27">
        <v>5.16</v>
      </c>
      <c r="I3261" t="s">
        <v>528</v>
      </c>
      <c r="J3261" s="28">
        <f t="shared" si="11"/>
        <v>21.2592</v>
      </c>
      <c r="K3261" s="29"/>
    </row>
    <row r="3262" spans="1:27" x14ac:dyDescent="0.45">
      <c r="B3262" t="s">
        <v>1598</v>
      </c>
      <c r="C3262" t="s">
        <v>113</v>
      </c>
      <c r="D3262" t="s">
        <v>1599</v>
      </c>
      <c r="E3262" s="26">
        <v>2.4464999999999999</v>
      </c>
      <c r="G3262" t="s">
        <v>527</v>
      </c>
      <c r="H3262" s="27">
        <v>1.19</v>
      </c>
      <c r="I3262" t="s">
        <v>528</v>
      </c>
      <c r="J3262" s="28">
        <f t="shared" si="11"/>
        <v>2.91134</v>
      </c>
      <c r="K3262" s="29"/>
    </row>
    <row r="3263" spans="1:27" x14ac:dyDescent="0.45">
      <c r="B3263" t="s">
        <v>1613</v>
      </c>
      <c r="C3263" t="s">
        <v>17</v>
      </c>
      <c r="D3263" t="s">
        <v>1614</v>
      </c>
      <c r="E3263" s="26">
        <v>1.03</v>
      </c>
      <c r="G3263" t="s">
        <v>527</v>
      </c>
      <c r="H3263" s="27">
        <v>3.92</v>
      </c>
      <c r="I3263" t="s">
        <v>528</v>
      </c>
      <c r="J3263" s="28">
        <f t="shared" si="11"/>
        <v>4.0376000000000003</v>
      </c>
      <c r="K3263" s="29"/>
    </row>
    <row r="3264" spans="1:27" x14ac:dyDescent="0.45">
      <c r="B3264" t="s">
        <v>624</v>
      </c>
      <c r="C3264" t="s">
        <v>28</v>
      </c>
      <c r="D3264" t="s">
        <v>625</v>
      </c>
      <c r="E3264" s="26">
        <v>6</v>
      </c>
      <c r="G3264" t="s">
        <v>527</v>
      </c>
      <c r="H3264" s="27">
        <v>0.14000000000000001</v>
      </c>
      <c r="I3264" t="s">
        <v>528</v>
      </c>
      <c r="J3264" s="28">
        <f t="shared" si="11"/>
        <v>0.84</v>
      </c>
      <c r="K3264" s="29"/>
    </row>
    <row r="3265" spans="1:27" x14ac:dyDescent="0.45">
      <c r="B3265" t="s">
        <v>622</v>
      </c>
      <c r="C3265" t="s">
        <v>620</v>
      </c>
      <c r="D3265" t="s">
        <v>623</v>
      </c>
      <c r="E3265" s="26">
        <v>0.12</v>
      </c>
      <c r="G3265" t="s">
        <v>527</v>
      </c>
      <c r="H3265" s="27">
        <v>2.04</v>
      </c>
      <c r="I3265" t="s">
        <v>528</v>
      </c>
      <c r="J3265" s="28">
        <f t="shared" si="11"/>
        <v>0.24479999999999999</v>
      </c>
      <c r="K3265" s="29"/>
    </row>
    <row r="3266" spans="1:27" x14ac:dyDescent="0.45">
      <c r="B3266" t="s">
        <v>619</v>
      </c>
      <c r="C3266" t="s">
        <v>620</v>
      </c>
      <c r="D3266" t="s">
        <v>621</v>
      </c>
      <c r="E3266" s="26">
        <v>0.5</v>
      </c>
      <c r="G3266" t="s">
        <v>527</v>
      </c>
      <c r="H3266" s="27">
        <v>8.8800000000000008</v>
      </c>
      <c r="I3266" t="s">
        <v>528</v>
      </c>
      <c r="J3266" s="28">
        <f t="shared" si="11"/>
        <v>4.4400000000000004</v>
      </c>
      <c r="K3266" s="29"/>
    </row>
    <row r="3267" spans="1:27" x14ac:dyDescent="0.45">
      <c r="B3267" t="s">
        <v>638</v>
      </c>
      <c r="C3267" t="s">
        <v>595</v>
      </c>
      <c r="D3267" t="s">
        <v>639</v>
      </c>
      <c r="E3267" s="26">
        <v>0.8</v>
      </c>
      <c r="G3267" t="s">
        <v>527</v>
      </c>
      <c r="H3267" s="27">
        <v>1.03</v>
      </c>
      <c r="I3267" t="s">
        <v>528</v>
      </c>
      <c r="J3267" s="28">
        <f t="shared" si="11"/>
        <v>0.82399999999999995</v>
      </c>
      <c r="K3267" s="29"/>
    </row>
    <row r="3268" spans="1:27" x14ac:dyDescent="0.45">
      <c r="D3268" s="30" t="s">
        <v>542</v>
      </c>
      <c r="E3268" s="29"/>
      <c r="H3268" s="29"/>
      <c r="K3268" s="27">
        <f>SUM(J3258:J3267)</f>
        <v>36.34319</v>
      </c>
    </row>
    <row r="3269" spans="1:27" x14ac:dyDescent="0.45">
      <c r="E3269" s="29"/>
      <c r="H3269" s="29"/>
      <c r="K3269" s="29"/>
    </row>
    <row r="3270" spans="1:27" x14ac:dyDescent="0.45">
      <c r="D3270" s="30" t="s">
        <v>544</v>
      </c>
      <c r="E3270" s="29"/>
      <c r="H3270" s="29">
        <v>1.5</v>
      </c>
      <c r="I3270" t="s">
        <v>545</v>
      </c>
      <c r="J3270">
        <f>ROUND(H3270/100*K3256,5)</f>
        <v>0.14501</v>
      </c>
      <c r="K3270" s="29"/>
    </row>
    <row r="3271" spans="1:27" x14ac:dyDescent="0.45">
      <c r="D3271" s="30" t="s">
        <v>543</v>
      </c>
      <c r="E3271" s="29"/>
      <c r="H3271" s="29"/>
      <c r="K3271" s="31">
        <f>SUM(J3253:J3270)</f>
        <v>46.155439999999992</v>
      </c>
    </row>
    <row r="3272" spans="1:27" x14ac:dyDescent="0.45">
      <c r="D3272" s="30" t="s">
        <v>546</v>
      </c>
      <c r="E3272" s="29"/>
      <c r="H3272" s="29"/>
      <c r="K3272" s="31">
        <f>SUM(K3271:K3271)</f>
        <v>46.155439999999992</v>
      </c>
    </row>
    <row r="3274" spans="1:27" ht="45" customHeight="1" x14ac:dyDescent="0.45">
      <c r="A3274" s="22" t="s">
        <v>1615</v>
      </c>
      <c r="B3274" s="22" t="s">
        <v>108</v>
      </c>
      <c r="C3274" s="23" t="s">
        <v>17</v>
      </c>
      <c r="D3274" s="52" t="s">
        <v>109</v>
      </c>
      <c r="E3274" s="53"/>
      <c r="F3274" s="53"/>
      <c r="G3274" s="23"/>
      <c r="H3274" s="24" t="s">
        <v>521</v>
      </c>
      <c r="I3274" s="54">
        <v>1.006</v>
      </c>
      <c r="J3274" s="55"/>
      <c r="K3274" s="25">
        <f>ROUND(K3285,2)</f>
        <v>5.92</v>
      </c>
      <c r="L3274" s="23"/>
      <c r="M3274" s="23"/>
      <c r="N3274" s="23"/>
      <c r="O3274" s="23"/>
      <c r="P3274" s="23"/>
      <c r="Q3274" s="23"/>
      <c r="R3274" s="23"/>
      <c r="S3274" s="23"/>
      <c r="T3274" s="23"/>
      <c r="U3274" s="23"/>
      <c r="V3274" s="23"/>
      <c r="W3274" s="23"/>
      <c r="X3274" s="23"/>
      <c r="Y3274" s="23"/>
      <c r="Z3274" s="23"/>
      <c r="AA3274" s="23"/>
    </row>
    <row r="3275" spans="1:27" x14ac:dyDescent="0.45">
      <c r="B3275" s="18" t="s">
        <v>522</v>
      </c>
    </row>
    <row r="3276" spans="1:27" x14ac:dyDescent="0.45">
      <c r="B3276" t="s">
        <v>588</v>
      </c>
      <c r="C3276" t="s">
        <v>524</v>
      </c>
      <c r="D3276" t="s">
        <v>589</v>
      </c>
      <c r="E3276" s="26">
        <v>0.03</v>
      </c>
      <c r="F3276" t="s">
        <v>526</v>
      </c>
      <c r="G3276" t="s">
        <v>527</v>
      </c>
      <c r="H3276" s="27">
        <v>18.64</v>
      </c>
      <c r="I3276" t="s">
        <v>528</v>
      </c>
      <c r="J3276" s="28">
        <f>ROUND(E3276/I3274* H3276,5)</f>
        <v>0.55586000000000002</v>
      </c>
      <c r="K3276" s="29"/>
    </row>
    <row r="3277" spans="1:27" x14ac:dyDescent="0.45">
      <c r="B3277" t="s">
        <v>683</v>
      </c>
      <c r="C3277" t="s">
        <v>524</v>
      </c>
      <c r="D3277" t="s">
        <v>684</v>
      </c>
      <c r="E3277" s="26">
        <v>0.06</v>
      </c>
      <c r="F3277" t="s">
        <v>526</v>
      </c>
      <c r="G3277" t="s">
        <v>527</v>
      </c>
      <c r="H3277" s="27">
        <v>22.33</v>
      </c>
      <c r="I3277" t="s">
        <v>528</v>
      </c>
      <c r="J3277" s="28">
        <f>ROUND(E3277/I3274* H3277,5)</f>
        <v>1.3318099999999999</v>
      </c>
      <c r="K3277" s="29"/>
    </row>
    <row r="3278" spans="1:27" x14ac:dyDescent="0.45">
      <c r="D3278" s="30" t="s">
        <v>529</v>
      </c>
      <c r="E3278" s="29"/>
      <c r="H3278" s="29"/>
      <c r="K3278" s="27">
        <f>SUM(J3276:J3277)</f>
        <v>1.88767</v>
      </c>
    </row>
    <row r="3279" spans="1:27" x14ac:dyDescent="0.45">
      <c r="B3279" s="18" t="s">
        <v>534</v>
      </c>
      <c r="E3279" s="29"/>
      <c r="H3279" s="29"/>
      <c r="K3279" s="29"/>
    </row>
    <row r="3280" spans="1:27" x14ac:dyDescent="0.45">
      <c r="B3280" t="s">
        <v>1616</v>
      </c>
      <c r="C3280" t="s">
        <v>17</v>
      </c>
      <c r="D3280" t="s">
        <v>1617</v>
      </c>
      <c r="E3280" s="26">
        <v>1.0249999999999999</v>
      </c>
      <c r="G3280" t="s">
        <v>527</v>
      </c>
      <c r="H3280" s="27">
        <v>3.91</v>
      </c>
      <c r="I3280" t="s">
        <v>528</v>
      </c>
      <c r="J3280" s="28">
        <f>ROUND(E3280* H3280,5)</f>
        <v>4.0077499999999997</v>
      </c>
      <c r="K3280" s="29"/>
    </row>
    <row r="3281" spans="1:27" x14ac:dyDescent="0.45">
      <c r="D3281" s="30" t="s">
        <v>542</v>
      </c>
      <c r="E3281" s="29"/>
      <c r="H3281" s="29"/>
      <c r="K3281" s="27">
        <f>SUM(J3280:J3280)</f>
        <v>4.0077499999999997</v>
      </c>
    </row>
    <row r="3282" spans="1:27" x14ac:dyDescent="0.45">
      <c r="E3282" s="29"/>
      <c r="H3282" s="29"/>
      <c r="K3282" s="29"/>
    </row>
    <row r="3283" spans="1:27" x14ac:dyDescent="0.45">
      <c r="D3283" s="30" t="s">
        <v>544</v>
      </c>
      <c r="E3283" s="29"/>
      <c r="H3283" s="29">
        <v>1.5</v>
      </c>
      <c r="I3283" t="s">
        <v>545</v>
      </c>
      <c r="J3283">
        <f>ROUND(H3283/100*K3278,5)</f>
        <v>2.8320000000000001E-2</v>
      </c>
      <c r="K3283" s="29"/>
    </row>
    <row r="3284" spans="1:27" x14ac:dyDescent="0.45">
      <c r="D3284" s="30" t="s">
        <v>543</v>
      </c>
      <c r="E3284" s="29"/>
      <c r="H3284" s="29"/>
      <c r="K3284" s="31">
        <f>SUM(J3275:J3283)</f>
        <v>5.9237399999999996</v>
      </c>
    </row>
    <row r="3285" spans="1:27" x14ac:dyDescent="0.45">
      <c r="D3285" s="30" t="s">
        <v>546</v>
      </c>
      <c r="E3285" s="29"/>
      <c r="H3285" s="29"/>
      <c r="K3285" s="31">
        <f>SUM(K3284:K3284)</f>
        <v>5.9237399999999996</v>
      </c>
    </row>
    <row r="3287" spans="1:27" ht="45" customHeight="1" x14ac:dyDescent="0.45">
      <c r="A3287" s="22" t="s">
        <v>1618</v>
      </c>
      <c r="B3287" s="22" t="s">
        <v>16</v>
      </c>
      <c r="C3287" s="23" t="s">
        <v>17</v>
      </c>
      <c r="D3287" s="52" t="s">
        <v>18</v>
      </c>
      <c r="E3287" s="53"/>
      <c r="F3287" s="53"/>
      <c r="G3287" s="23"/>
      <c r="H3287" s="24" t="s">
        <v>521</v>
      </c>
      <c r="I3287" s="54">
        <v>1.393</v>
      </c>
      <c r="J3287" s="55"/>
      <c r="K3287" s="25">
        <f>ROUND(K3302,2)</f>
        <v>8.9600000000000009</v>
      </c>
      <c r="L3287" s="23"/>
      <c r="M3287" s="23"/>
      <c r="N3287" s="23"/>
      <c r="O3287" s="23"/>
      <c r="P3287" s="23"/>
      <c r="Q3287" s="23"/>
      <c r="R3287" s="23"/>
      <c r="S3287" s="23"/>
      <c r="T3287" s="23"/>
      <c r="U3287" s="23"/>
      <c r="V3287" s="23"/>
      <c r="W3287" s="23"/>
      <c r="X3287" s="23"/>
      <c r="Y3287" s="23"/>
      <c r="Z3287" s="23"/>
      <c r="AA3287" s="23"/>
    </row>
    <row r="3288" spans="1:27" x14ac:dyDescent="0.45">
      <c r="B3288" s="18" t="s">
        <v>522</v>
      </c>
    </row>
    <row r="3289" spans="1:27" x14ac:dyDescent="0.45">
      <c r="B3289" t="s">
        <v>555</v>
      </c>
      <c r="C3289" t="s">
        <v>524</v>
      </c>
      <c r="D3289" t="s">
        <v>556</v>
      </c>
      <c r="E3289" s="26">
        <v>0.06</v>
      </c>
      <c r="F3289" t="s">
        <v>526</v>
      </c>
      <c r="G3289" t="s">
        <v>527</v>
      </c>
      <c r="H3289" s="27">
        <v>21.75</v>
      </c>
      <c r="I3289" t="s">
        <v>528</v>
      </c>
      <c r="J3289" s="28">
        <f>ROUND(E3289/I3287* H3289,5)</f>
        <v>0.93683000000000005</v>
      </c>
      <c r="K3289" s="29"/>
    </row>
    <row r="3290" spans="1:27" x14ac:dyDescent="0.45">
      <c r="B3290" t="s">
        <v>553</v>
      </c>
      <c r="C3290" t="s">
        <v>524</v>
      </c>
      <c r="D3290" t="s">
        <v>554</v>
      </c>
      <c r="E3290" s="26">
        <v>0.13</v>
      </c>
      <c r="F3290" t="s">
        <v>526</v>
      </c>
      <c r="G3290" t="s">
        <v>527</v>
      </c>
      <c r="H3290" s="27">
        <v>24.5</v>
      </c>
      <c r="I3290" t="s">
        <v>528</v>
      </c>
      <c r="J3290" s="28">
        <f>ROUND(E3290/I3287* H3290,5)</f>
        <v>2.2864300000000002</v>
      </c>
      <c r="K3290" s="29"/>
    </row>
    <row r="3291" spans="1:27" x14ac:dyDescent="0.45">
      <c r="D3291" s="30" t="s">
        <v>529</v>
      </c>
      <c r="E3291" s="29"/>
      <c r="H3291" s="29"/>
      <c r="K3291" s="27">
        <f>SUM(J3289:J3290)</f>
        <v>3.2232600000000002</v>
      </c>
    </row>
    <row r="3292" spans="1:27" x14ac:dyDescent="0.45">
      <c r="B3292" s="18" t="s">
        <v>530</v>
      </c>
      <c r="E3292" s="29"/>
      <c r="H3292" s="29"/>
      <c r="K3292" s="29"/>
    </row>
    <row r="3293" spans="1:27" x14ac:dyDescent="0.45">
      <c r="B3293" t="s">
        <v>1619</v>
      </c>
      <c r="C3293" t="s">
        <v>524</v>
      </c>
      <c r="D3293" t="s">
        <v>1620</v>
      </c>
      <c r="E3293" s="26">
        <v>0.13</v>
      </c>
      <c r="F3293" t="s">
        <v>526</v>
      </c>
      <c r="G3293" t="s">
        <v>527</v>
      </c>
      <c r="H3293" s="27">
        <v>4</v>
      </c>
      <c r="I3293" t="s">
        <v>528</v>
      </c>
      <c r="J3293" s="28">
        <f>ROUND(E3293/I3287* H3293,5)</f>
        <v>0.37330000000000002</v>
      </c>
      <c r="K3293" s="29"/>
    </row>
    <row r="3294" spans="1:27" x14ac:dyDescent="0.45">
      <c r="D3294" s="30" t="s">
        <v>533</v>
      </c>
      <c r="E3294" s="29"/>
      <c r="H3294" s="29"/>
      <c r="K3294" s="27">
        <f>SUM(J3293:J3293)</f>
        <v>0.37330000000000002</v>
      </c>
    </row>
    <row r="3295" spans="1:27" x14ac:dyDescent="0.45">
      <c r="B3295" s="18" t="s">
        <v>534</v>
      </c>
      <c r="E3295" s="29"/>
      <c r="H3295" s="29"/>
      <c r="K3295" s="29"/>
    </row>
    <row r="3296" spans="1:27" x14ac:dyDescent="0.45">
      <c r="B3296" t="s">
        <v>1621</v>
      </c>
      <c r="C3296" t="s">
        <v>595</v>
      </c>
      <c r="D3296" t="s">
        <v>1622</v>
      </c>
      <c r="E3296" s="26">
        <v>12.24</v>
      </c>
      <c r="G3296" t="s">
        <v>527</v>
      </c>
      <c r="H3296" s="27">
        <v>0.43</v>
      </c>
      <c r="I3296" t="s">
        <v>528</v>
      </c>
      <c r="J3296" s="28">
        <f>ROUND(E3296* H3296,5)</f>
        <v>5.2632000000000003</v>
      </c>
      <c r="K3296" s="29"/>
    </row>
    <row r="3297" spans="1:27" x14ac:dyDescent="0.45">
      <c r="B3297" t="s">
        <v>535</v>
      </c>
      <c r="C3297" t="s">
        <v>500</v>
      </c>
      <c r="D3297" t="s">
        <v>536</v>
      </c>
      <c r="E3297" s="26">
        <v>1.4E-2</v>
      </c>
      <c r="G3297" t="s">
        <v>527</v>
      </c>
      <c r="H3297" s="27">
        <v>1.59</v>
      </c>
      <c r="I3297" t="s">
        <v>528</v>
      </c>
      <c r="J3297" s="28">
        <f>ROUND(E3297* H3297,5)</f>
        <v>2.2259999999999999E-2</v>
      </c>
      <c r="K3297" s="29"/>
    </row>
    <row r="3298" spans="1:27" x14ac:dyDescent="0.45">
      <c r="D3298" s="30" t="s">
        <v>542</v>
      </c>
      <c r="E3298" s="29"/>
      <c r="H3298" s="29"/>
      <c r="K3298" s="27">
        <f>SUM(J3296:J3297)</f>
        <v>5.2854600000000005</v>
      </c>
    </row>
    <row r="3299" spans="1:27" x14ac:dyDescent="0.45">
      <c r="E3299" s="29"/>
      <c r="H3299" s="29"/>
      <c r="K3299" s="29"/>
    </row>
    <row r="3300" spans="1:27" x14ac:dyDescent="0.45">
      <c r="D3300" s="30" t="s">
        <v>544</v>
      </c>
      <c r="E3300" s="29"/>
      <c r="H3300" s="29">
        <v>2.5</v>
      </c>
      <c r="I3300" t="s">
        <v>545</v>
      </c>
      <c r="J3300">
        <f>ROUND(H3300/100*K3291,5)</f>
        <v>8.0579999999999999E-2</v>
      </c>
      <c r="K3300" s="29"/>
    </row>
    <row r="3301" spans="1:27" x14ac:dyDescent="0.45">
      <c r="D3301" s="30" t="s">
        <v>543</v>
      </c>
      <c r="E3301" s="29"/>
      <c r="H3301" s="29"/>
      <c r="K3301" s="31">
        <f>SUM(J3288:J3300)</f>
        <v>8.9626000000000001</v>
      </c>
    </row>
    <row r="3302" spans="1:27" x14ac:dyDescent="0.45">
      <c r="D3302" s="30" t="s">
        <v>546</v>
      </c>
      <c r="E3302" s="29"/>
      <c r="H3302" s="29"/>
      <c r="K3302" s="31">
        <f>SUM(K3301:K3301)</f>
        <v>8.9626000000000001</v>
      </c>
    </row>
    <row r="3304" spans="1:27" ht="45" customHeight="1" x14ac:dyDescent="0.45">
      <c r="A3304" s="22" t="s">
        <v>1623</v>
      </c>
      <c r="B3304" s="22" t="s">
        <v>47</v>
      </c>
      <c r="C3304" s="23" t="s">
        <v>17</v>
      </c>
      <c r="D3304" s="52" t="s">
        <v>48</v>
      </c>
      <c r="E3304" s="53"/>
      <c r="F3304" s="53"/>
      <c r="G3304" s="23"/>
      <c r="H3304" s="24" t="s">
        <v>521</v>
      </c>
      <c r="I3304" s="54">
        <v>1.1080000000000001</v>
      </c>
      <c r="J3304" s="55"/>
      <c r="K3304" s="25">
        <f>ROUND(K3324,2)</f>
        <v>38.35</v>
      </c>
      <c r="L3304" s="23"/>
      <c r="M3304" s="23"/>
      <c r="N3304" s="23"/>
      <c r="O3304" s="23"/>
      <c r="P3304" s="23"/>
      <c r="Q3304" s="23"/>
      <c r="R3304" s="23"/>
      <c r="S3304" s="23"/>
      <c r="T3304" s="23"/>
      <c r="U3304" s="23"/>
      <c r="V3304" s="23"/>
      <c r="W3304" s="23"/>
      <c r="X3304" s="23"/>
      <c r="Y3304" s="23"/>
      <c r="Z3304" s="23"/>
      <c r="AA3304" s="23"/>
    </row>
    <row r="3305" spans="1:27" x14ac:dyDescent="0.45">
      <c r="B3305" s="18" t="s">
        <v>522</v>
      </c>
    </row>
    <row r="3306" spans="1:27" x14ac:dyDescent="0.45">
      <c r="B3306" t="s">
        <v>555</v>
      </c>
      <c r="C3306" t="s">
        <v>524</v>
      </c>
      <c r="D3306" t="s">
        <v>556</v>
      </c>
      <c r="E3306" s="26">
        <v>0.14000000000000001</v>
      </c>
      <c r="F3306" t="s">
        <v>526</v>
      </c>
      <c r="G3306" t="s">
        <v>527</v>
      </c>
      <c r="H3306" s="27">
        <v>21.75</v>
      </c>
      <c r="I3306" t="s">
        <v>528</v>
      </c>
      <c r="J3306" s="28">
        <f>ROUND(E3306/I3304* H3306,5)</f>
        <v>2.7481900000000001</v>
      </c>
      <c r="K3306" s="29"/>
    </row>
    <row r="3307" spans="1:27" x14ac:dyDescent="0.45">
      <c r="B3307" t="s">
        <v>553</v>
      </c>
      <c r="C3307" t="s">
        <v>524</v>
      </c>
      <c r="D3307" t="s">
        <v>554</v>
      </c>
      <c r="E3307" s="26">
        <v>0.4</v>
      </c>
      <c r="F3307" t="s">
        <v>526</v>
      </c>
      <c r="G3307" t="s">
        <v>527</v>
      </c>
      <c r="H3307" s="27">
        <v>24.5</v>
      </c>
      <c r="I3307" t="s">
        <v>528</v>
      </c>
      <c r="J3307" s="28">
        <f>ROUND(E3307/I3304* H3307,5)</f>
        <v>8.8447700000000005</v>
      </c>
      <c r="K3307" s="29"/>
    </row>
    <row r="3308" spans="1:27" x14ac:dyDescent="0.45">
      <c r="D3308" s="30" t="s">
        <v>529</v>
      </c>
      <c r="E3308" s="29"/>
      <c r="H3308" s="29"/>
      <c r="K3308" s="27">
        <f>SUM(J3306:J3307)</f>
        <v>11.592960000000001</v>
      </c>
    </row>
    <row r="3309" spans="1:27" x14ac:dyDescent="0.45">
      <c r="B3309" s="18" t="s">
        <v>534</v>
      </c>
      <c r="E3309" s="29"/>
      <c r="H3309" s="29"/>
      <c r="K3309" s="29"/>
    </row>
    <row r="3310" spans="1:27" x14ac:dyDescent="0.45">
      <c r="B3310" t="s">
        <v>632</v>
      </c>
      <c r="C3310" t="s">
        <v>113</v>
      </c>
      <c r="D3310" t="s">
        <v>633</v>
      </c>
      <c r="E3310" s="26">
        <v>0.47</v>
      </c>
      <c r="G3310" t="s">
        <v>527</v>
      </c>
      <c r="H3310" s="27">
        <v>0.52</v>
      </c>
      <c r="I3310" t="s">
        <v>528</v>
      </c>
      <c r="J3310" s="28">
        <f t="shared" ref="J3310:J3319" si="12">ROUND(E3310* H3310,5)</f>
        <v>0.24440000000000001</v>
      </c>
      <c r="K3310" s="29"/>
    </row>
    <row r="3311" spans="1:27" x14ac:dyDescent="0.45">
      <c r="B3311" t="s">
        <v>660</v>
      </c>
      <c r="C3311" t="s">
        <v>17</v>
      </c>
      <c r="D3311" t="s">
        <v>661</v>
      </c>
      <c r="E3311" s="26">
        <v>1.03</v>
      </c>
      <c r="G3311" t="s">
        <v>527</v>
      </c>
      <c r="H3311" s="27">
        <v>2.0499999999999998</v>
      </c>
      <c r="I3311" t="s">
        <v>528</v>
      </c>
      <c r="J3311" s="28">
        <f t="shared" si="12"/>
        <v>2.1114999999999999</v>
      </c>
      <c r="K3311" s="29"/>
    </row>
    <row r="3312" spans="1:27" x14ac:dyDescent="0.45">
      <c r="B3312" t="s">
        <v>654</v>
      </c>
      <c r="C3312" t="s">
        <v>113</v>
      </c>
      <c r="D3312" t="s">
        <v>655</v>
      </c>
      <c r="E3312" s="26">
        <v>0.95</v>
      </c>
      <c r="G3312" t="s">
        <v>527</v>
      </c>
      <c r="H3312" s="27">
        <v>0.96</v>
      </c>
      <c r="I3312" t="s">
        <v>528</v>
      </c>
      <c r="J3312" s="28">
        <f t="shared" si="12"/>
        <v>0.91200000000000003</v>
      </c>
      <c r="K3312" s="29"/>
    </row>
    <row r="3313" spans="1:27" x14ac:dyDescent="0.45">
      <c r="B3313" t="s">
        <v>652</v>
      </c>
      <c r="C3313" t="s">
        <v>113</v>
      </c>
      <c r="D3313" t="s">
        <v>653</v>
      </c>
      <c r="E3313" s="26">
        <v>7</v>
      </c>
      <c r="G3313" t="s">
        <v>527</v>
      </c>
      <c r="H3313" s="27">
        <v>0.99</v>
      </c>
      <c r="I3313" t="s">
        <v>528</v>
      </c>
      <c r="J3313" s="28">
        <f t="shared" si="12"/>
        <v>6.93</v>
      </c>
      <c r="K3313" s="29"/>
    </row>
    <row r="3314" spans="1:27" x14ac:dyDescent="0.45">
      <c r="B3314" t="s">
        <v>638</v>
      </c>
      <c r="C3314" t="s">
        <v>595</v>
      </c>
      <c r="D3314" t="s">
        <v>639</v>
      </c>
      <c r="E3314" s="26">
        <v>0.8</v>
      </c>
      <c r="G3314" t="s">
        <v>527</v>
      </c>
      <c r="H3314" s="27">
        <v>1.03</v>
      </c>
      <c r="I3314" t="s">
        <v>528</v>
      </c>
      <c r="J3314" s="28">
        <f t="shared" si="12"/>
        <v>0.82399999999999995</v>
      </c>
      <c r="K3314" s="29"/>
    </row>
    <row r="3315" spans="1:27" x14ac:dyDescent="0.45">
      <c r="B3315" t="s">
        <v>650</v>
      </c>
      <c r="C3315" t="s">
        <v>17</v>
      </c>
      <c r="D3315" t="s">
        <v>651</v>
      </c>
      <c r="E3315" s="26">
        <v>2.06</v>
      </c>
      <c r="G3315" t="s">
        <v>527</v>
      </c>
      <c r="H3315" s="27">
        <v>3.79</v>
      </c>
      <c r="I3315" t="s">
        <v>528</v>
      </c>
      <c r="J3315" s="28">
        <f t="shared" si="12"/>
        <v>7.8074000000000003</v>
      </c>
      <c r="K3315" s="29"/>
    </row>
    <row r="3316" spans="1:27" x14ac:dyDescent="0.45">
      <c r="B3316" t="s">
        <v>624</v>
      </c>
      <c r="C3316" t="s">
        <v>28</v>
      </c>
      <c r="D3316" t="s">
        <v>625</v>
      </c>
      <c r="E3316" s="26">
        <v>6</v>
      </c>
      <c r="G3316" t="s">
        <v>527</v>
      </c>
      <c r="H3316" s="27">
        <v>0.14000000000000001</v>
      </c>
      <c r="I3316" t="s">
        <v>528</v>
      </c>
      <c r="J3316" s="28">
        <f t="shared" si="12"/>
        <v>0.84</v>
      </c>
      <c r="K3316" s="29"/>
    </row>
    <row r="3317" spans="1:27" x14ac:dyDescent="0.45">
      <c r="B3317" t="s">
        <v>622</v>
      </c>
      <c r="C3317" t="s">
        <v>620</v>
      </c>
      <c r="D3317" t="s">
        <v>623</v>
      </c>
      <c r="E3317" s="26">
        <v>0.12</v>
      </c>
      <c r="G3317" t="s">
        <v>527</v>
      </c>
      <c r="H3317" s="27">
        <v>2.04</v>
      </c>
      <c r="I3317" t="s">
        <v>528</v>
      </c>
      <c r="J3317" s="28">
        <f t="shared" si="12"/>
        <v>0.24479999999999999</v>
      </c>
      <c r="K3317" s="29"/>
    </row>
    <row r="3318" spans="1:27" x14ac:dyDescent="0.45">
      <c r="B3318" t="s">
        <v>619</v>
      </c>
      <c r="C3318" t="s">
        <v>620</v>
      </c>
      <c r="D3318" t="s">
        <v>621</v>
      </c>
      <c r="E3318" s="26">
        <v>0.72</v>
      </c>
      <c r="G3318" t="s">
        <v>527</v>
      </c>
      <c r="H3318" s="27">
        <v>8.8800000000000008</v>
      </c>
      <c r="I3318" t="s">
        <v>528</v>
      </c>
      <c r="J3318" s="28">
        <f t="shared" si="12"/>
        <v>6.3936000000000002</v>
      </c>
      <c r="K3318" s="29"/>
    </row>
    <row r="3319" spans="1:27" x14ac:dyDescent="0.45">
      <c r="B3319" t="s">
        <v>636</v>
      </c>
      <c r="C3319" t="s">
        <v>113</v>
      </c>
      <c r="D3319" t="s">
        <v>637</v>
      </c>
      <c r="E3319" s="26">
        <v>4</v>
      </c>
      <c r="G3319" t="s">
        <v>527</v>
      </c>
      <c r="H3319" s="27">
        <v>7.0000000000000007E-2</v>
      </c>
      <c r="I3319" t="s">
        <v>528</v>
      </c>
      <c r="J3319" s="28">
        <f t="shared" si="12"/>
        <v>0.28000000000000003</v>
      </c>
      <c r="K3319" s="29"/>
    </row>
    <row r="3320" spans="1:27" x14ac:dyDescent="0.45">
      <c r="D3320" s="30" t="s">
        <v>542</v>
      </c>
      <c r="E3320" s="29"/>
      <c r="H3320" s="29"/>
      <c r="K3320" s="27">
        <f>SUM(J3310:J3319)</f>
        <v>26.587700000000002</v>
      </c>
    </row>
    <row r="3321" spans="1:27" x14ac:dyDescent="0.45">
      <c r="E3321" s="29"/>
      <c r="H3321" s="29"/>
      <c r="K3321" s="29"/>
    </row>
    <row r="3322" spans="1:27" x14ac:dyDescent="0.45">
      <c r="D3322" s="30" t="s">
        <v>544</v>
      </c>
      <c r="E3322" s="29"/>
      <c r="H3322" s="29">
        <v>1.5</v>
      </c>
      <c r="I3322" t="s">
        <v>545</v>
      </c>
      <c r="J3322">
        <f>ROUND(H3322/100*K3308,5)</f>
        <v>0.17388999999999999</v>
      </c>
      <c r="K3322" s="29"/>
    </row>
    <row r="3323" spans="1:27" x14ac:dyDescent="0.45">
      <c r="D3323" s="30" t="s">
        <v>543</v>
      </c>
      <c r="E3323" s="29"/>
      <c r="H3323" s="29"/>
      <c r="K3323" s="31">
        <f>SUM(J3305:J3322)</f>
        <v>38.35455000000001</v>
      </c>
    </row>
    <row r="3324" spans="1:27" x14ac:dyDescent="0.45">
      <c r="D3324" s="30" t="s">
        <v>546</v>
      </c>
      <c r="E3324" s="29"/>
      <c r="H3324" s="29"/>
      <c r="K3324" s="31">
        <f>SUM(K3323:K3323)</f>
        <v>38.35455000000001</v>
      </c>
    </row>
    <row r="3326" spans="1:27" ht="45" customHeight="1" x14ac:dyDescent="0.45">
      <c r="A3326" s="22" t="s">
        <v>1624</v>
      </c>
      <c r="B3326" s="22" t="s">
        <v>49</v>
      </c>
      <c r="C3326" s="23" t="s">
        <v>17</v>
      </c>
      <c r="D3326" s="52" t="s">
        <v>50</v>
      </c>
      <c r="E3326" s="53"/>
      <c r="F3326" s="53"/>
      <c r="G3326" s="23"/>
      <c r="H3326" s="24" t="s">
        <v>521</v>
      </c>
      <c r="I3326" s="54">
        <v>1.107</v>
      </c>
      <c r="J3326" s="55"/>
      <c r="K3326" s="25">
        <f>ROUND(K3345,2)</f>
        <v>35.869999999999997</v>
      </c>
      <c r="L3326" s="23"/>
      <c r="M3326" s="23"/>
      <c r="N3326" s="23"/>
      <c r="O3326" s="23"/>
      <c r="P3326" s="23"/>
      <c r="Q3326" s="23"/>
      <c r="R3326" s="23"/>
      <c r="S3326" s="23"/>
      <c r="T3326" s="23"/>
      <c r="U3326" s="23"/>
      <c r="V3326" s="23"/>
      <c r="W3326" s="23"/>
      <c r="X3326" s="23"/>
      <c r="Y3326" s="23"/>
      <c r="Z3326" s="23"/>
      <c r="AA3326" s="23"/>
    </row>
    <row r="3327" spans="1:27" x14ac:dyDescent="0.45">
      <c r="B3327" s="18" t="s">
        <v>522</v>
      </c>
    </row>
    <row r="3328" spans="1:27" x14ac:dyDescent="0.45">
      <c r="B3328" t="s">
        <v>553</v>
      </c>
      <c r="C3328" t="s">
        <v>524</v>
      </c>
      <c r="D3328" t="s">
        <v>554</v>
      </c>
      <c r="E3328" s="26">
        <v>0.38</v>
      </c>
      <c r="F3328" t="s">
        <v>526</v>
      </c>
      <c r="G3328" t="s">
        <v>527</v>
      </c>
      <c r="H3328" s="27">
        <v>24.5</v>
      </c>
      <c r="I3328" t="s">
        <v>528</v>
      </c>
      <c r="J3328" s="28">
        <f>ROUND(E3328/I3326* H3328,5)</f>
        <v>8.4101199999999992</v>
      </c>
      <c r="K3328" s="29"/>
    </row>
    <row r="3329" spans="2:11" x14ac:dyDescent="0.45">
      <c r="B3329" t="s">
        <v>555</v>
      </c>
      <c r="C3329" t="s">
        <v>524</v>
      </c>
      <c r="D3329" t="s">
        <v>556</v>
      </c>
      <c r="E3329" s="26">
        <v>0.125</v>
      </c>
      <c r="F3329" t="s">
        <v>526</v>
      </c>
      <c r="G3329" t="s">
        <v>527</v>
      </c>
      <c r="H3329" s="27">
        <v>21.75</v>
      </c>
      <c r="I3329" t="s">
        <v>528</v>
      </c>
      <c r="J3329" s="28">
        <f>ROUND(E3329/I3326* H3329,5)</f>
        <v>2.4559600000000001</v>
      </c>
      <c r="K3329" s="29"/>
    </row>
    <row r="3330" spans="2:11" x14ac:dyDescent="0.45">
      <c r="D3330" s="30" t="s">
        <v>529</v>
      </c>
      <c r="E3330" s="29"/>
      <c r="H3330" s="29"/>
      <c r="K3330" s="27">
        <f>SUM(J3328:J3329)</f>
        <v>10.86608</v>
      </c>
    </row>
    <row r="3331" spans="2:11" x14ac:dyDescent="0.45">
      <c r="B3331" s="18" t="s">
        <v>534</v>
      </c>
      <c r="E3331" s="29"/>
      <c r="H3331" s="29"/>
      <c r="K3331" s="29"/>
    </row>
    <row r="3332" spans="2:11" x14ac:dyDescent="0.45">
      <c r="B3332">
        <v>140311</v>
      </c>
      <c r="C3332" t="s">
        <v>17</v>
      </c>
      <c r="D3332" t="s">
        <v>1625</v>
      </c>
      <c r="E3332" s="26">
        <v>1.06</v>
      </c>
      <c r="G3332" t="s">
        <v>527</v>
      </c>
      <c r="H3332" s="27">
        <v>11.74</v>
      </c>
      <c r="I3332" t="s">
        <v>528</v>
      </c>
      <c r="J3332" s="28">
        <f t="shared" ref="J3332:J3340" si="13">ROUND(E3332* H3332,5)</f>
        <v>12.4444</v>
      </c>
      <c r="K3332" s="29"/>
    </row>
    <row r="3333" spans="2:11" x14ac:dyDescent="0.45">
      <c r="B3333" t="s">
        <v>619</v>
      </c>
      <c r="C3333" t="s">
        <v>620</v>
      </c>
      <c r="D3333" t="s">
        <v>621</v>
      </c>
      <c r="E3333" s="26">
        <v>0.5</v>
      </c>
      <c r="G3333" t="s">
        <v>527</v>
      </c>
      <c r="H3333" s="27">
        <v>8.8800000000000008</v>
      </c>
      <c r="I3333" t="s">
        <v>528</v>
      </c>
      <c r="J3333" s="28">
        <f t="shared" si="13"/>
        <v>4.4400000000000004</v>
      </c>
      <c r="K3333" s="29"/>
    </row>
    <row r="3334" spans="2:11" x14ac:dyDescent="0.45">
      <c r="B3334" t="s">
        <v>622</v>
      </c>
      <c r="C3334" t="s">
        <v>620</v>
      </c>
      <c r="D3334" t="s">
        <v>623</v>
      </c>
      <c r="E3334" s="26">
        <v>0.12</v>
      </c>
      <c r="G3334" t="s">
        <v>527</v>
      </c>
      <c r="H3334" s="27">
        <v>2.04</v>
      </c>
      <c r="I3334" t="s">
        <v>528</v>
      </c>
      <c r="J3334" s="28">
        <f t="shared" si="13"/>
        <v>0.24479999999999999</v>
      </c>
      <c r="K3334" s="29"/>
    </row>
    <row r="3335" spans="2:11" x14ac:dyDescent="0.45">
      <c r="B3335" t="s">
        <v>624</v>
      </c>
      <c r="C3335" t="s">
        <v>28</v>
      </c>
      <c r="D3335" t="s">
        <v>625</v>
      </c>
      <c r="E3335" s="26">
        <v>6</v>
      </c>
      <c r="G3335" t="s">
        <v>527</v>
      </c>
      <c r="H3335" s="27">
        <v>0.14000000000000001</v>
      </c>
      <c r="I3335" t="s">
        <v>528</v>
      </c>
      <c r="J3335" s="28">
        <f t="shared" si="13"/>
        <v>0.84</v>
      </c>
      <c r="K3335" s="29"/>
    </row>
    <row r="3336" spans="2:11" x14ac:dyDescent="0.45">
      <c r="B3336" t="s">
        <v>632</v>
      </c>
      <c r="C3336" t="s">
        <v>113</v>
      </c>
      <c r="D3336" t="s">
        <v>633</v>
      </c>
      <c r="E3336" s="26">
        <v>0.47</v>
      </c>
      <c r="G3336" t="s">
        <v>527</v>
      </c>
      <c r="H3336" s="27">
        <v>0.52</v>
      </c>
      <c r="I3336" t="s">
        <v>528</v>
      </c>
      <c r="J3336" s="28">
        <f t="shared" si="13"/>
        <v>0.24440000000000001</v>
      </c>
      <c r="K3336" s="29"/>
    </row>
    <row r="3337" spans="2:11" x14ac:dyDescent="0.45">
      <c r="B3337" t="s">
        <v>638</v>
      </c>
      <c r="C3337" t="s">
        <v>595</v>
      </c>
      <c r="D3337" t="s">
        <v>639</v>
      </c>
      <c r="E3337" s="26">
        <v>0.8</v>
      </c>
      <c r="G3337" t="s">
        <v>527</v>
      </c>
      <c r="H3337" s="27">
        <v>1.03</v>
      </c>
      <c r="I3337" t="s">
        <v>528</v>
      </c>
      <c r="J3337" s="28">
        <f t="shared" si="13"/>
        <v>0.82399999999999995</v>
      </c>
      <c r="K3337" s="29"/>
    </row>
    <row r="3338" spans="2:11" x14ac:dyDescent="0.45">
      <c r="B3338" t="s">
        <v>636</v>
      </c>
      <c r="C3338" t="s">
        <v>113</v>
      </c>
      <c r="D3338" t="s">
        <v>637</v>
      </c>
      <c r="E3338" s="26">
        <v>4</v>
      </c>
      <c r="G3338" t="s">
        <v>527</v>
      </c>
      <c r="H3338" s="27">
        <v>7.0000000000000007E-2</v>
      </c>
      <c r="I3338" t="s">
        <v>528</v>
      </c>
      <c r="J3338" s="28">
        <f t="shared" si="13"/>
        <v>0.28000000000000003</v>
      </c>
      <c r="K3338" s="29"/>
    </row>
    <row r="3339" spans="2:11" x14ac:dyDescent="0.45">
      <c r="B3339" t="s">
        <v>654</v>
      </c>
      <c r="C3339" t="s">
        <v>113</v>
      </c>
      <c r="D3339" t="s">
        <v>655</v>
      </c>
      <c r="E3339" s="26">
        <v>0.95</v>
      </c>
      <c r="G3339" t="s">
        <v>527</v>
      </c>
      <c r="H3339" s="27">
        <v>0.96</v>
      </c>
      <c r="I3339" t="s">
        <v>528</v>
      </c>
      <c r="J3339" s="28">
        <f t="shared" si="13"/>
        <v>0.91200000000000003</v>
      </c>
      <c r="K3339" s="29"/>
    </row>
    <row r="3340" spans="2:11" x14ac:dyDescent="0.45">
      <c r="B3340" t="s">
        <v>652</v>
      </c>
      <c r="C3340" t="s">
        <v>113</v>
      </c>
      <c r="D3340" t="s">
        <v>653</v>
      </c>
      <c r="E3340" s="26">
        <v>4.66</v>
      </c>
      <c r="G3340" t="s">
        <v>527</v>
      </c>
      <c r="H3340" s="27">
        <v>0.99</v>
      </c>
      <c r="I3340" t="s">
        <v>528</v>
      </c>
      <c r="J3340" s="28">
        <f t="shared" si="13"/>
        <v>4.6134000000000004</v>
      </c>
      <c r="K3340" s="29"/>
    </row>
    <row r="3341" spans="2:11" x14ac:dyDescent="0.45">
      <c r="D3341" s="30" t="s">
        <v>542</v>
      </c>
      <c r="E3341" s="29"/>
      <c r="H3341" s="29"/>
      <c r="K3341" s="27">
        <f>SUM(J3332:J3340)</f>
        <v>24.843000000000004</v>
      </c>
    </row>
    <row r="3342" spans="2:11" x14ac:dyDescent="0.45">
      <c r="E3342" s="29"/>
      <c r="H3342" s="29"/>
      <c r="K3342" s="29"/>
    </row>
    <row r="3343" spans="2:11" x14ac:dyDescent="0.45">
      <c r="D3343" s="30" t="s">
        <v>544</v>
      </c>
      <c r="E3343" s="29"/>
      <c r="H3343" s="29">
        <v>1.5</v>
      </c>
      <c r="I3343" t="s">
        <v>545</v>
      </c>
      <c r="J3343">
        <f>ROUND(H3343/100*K3330,5)</f>
        <v>0.16299</v>
      </c>
      <c r="K3343" s="29"/>
    </row>
    <row r="3344" spans="2:11" x14ac:dyDescent="0.45">
      <c r="D3344" s="30" t="s">
        <v>543</v>
      </c>
      <c r="E3344" s="29"/>
      <c r="H3344" s="29"/>
      <c r="K3344" s="31">
        <f>SUM(J3327:J3343)</f>
        <v>35.872070000000001</v>
      </c>
    </row>
    <row r="3345" spans="1:27" x14ac:dyDescent="0.45">
      <c r="D3345" s="30" t="s">
        <v>546</v>
      </c>
      <c r="E3345" s="29"/>
      <c r="H3345" s="29"/>
      <c r="K3345" s="31">
        <f>SUM(K3344:K3344)</f>
        <v>35.872070000000001</v>
      </c>
    </row>
    <row r="3347" spans="1:27" ht="45" customHeight="1" x14ac:dyDescent="0.45">
      <c r="A3347" s="22" t="s">
        <v>1626</v>
      </c>
      <c r="B3347" s="22" t="s">
        <v>45</v>
      </c>
      <c r="C3347" s="23" t="s">
        <v>17</v>
      </c>
      <c r="D3347" s="52" t="s">
        <v>46</v>
      </c>
      <c r="E3347" s="53"/>
      <c r="F3347" s="53"/>
      <c r="G3347" s="23"/>
      <c r="H3347" s="24" t="s">
        <v>521</v>
      </c>
      <c r="I3347" s="54">
        <v>1.1140000000000001</v>
      </c>
      <c r="J3347" s="55"/>
      <c r="K3347" s="25">
        <f>ROUND(K3368,2)</f>
        <v>40.299999999999997</v>
      </c>
      <c r="L3347" s="23"/>
      <c r="M3347" s="23"/>
      <c r="N3347" s="23"/>
      <c r="O3347" s="23"/>
      <c r="P3347" s="23"/>
      <c r="Q3347" s="23"/>
      <c r="R3347" s="23"/>
      <c r="S3347" s="23"/>
      <c r="T3347" s="23"/>
      <c r="U3347" s="23"/>
      <c r="V3347" s="23"/>
      <c r="W3347" s="23"/>
      <c r="X3347" s="23"/>
      <c r="Y3347" s="23"/>
      <c r="Z3347" s="23"/>
      <c r="AA3347" s="23"/>
    </row>
    <row r="3348" spans="1:27" x14ac:dyDescent="0.45">
      <c r="B3348" s="18" t="s">
        <v>522</v>
      </c>
    </row>
    <row r="3349" spans="1:27" x14ac:dyDescent="0.45">
      <c r="B3349" t="s">
        <v>555</v>
      </c>
      <c r="C3349" t="s">
        <v>524</v>
      </c>
      <c r="D3349" t="s">
        <v>556</v>
      </c>
      <c r="E3349" s="26">
        <v>0.14000000000000001</v>
      </c>
      <c r="F3349" t="s">
        <v>526</v>
      </c>
      <c r="G3349" t="s">
        <v>527</v>
      </c>
      <c r="H3349" s="27">
        <v>21.75</v>
      </c>
      <c r="I3349" t="s">
        <v>528</v>
      </c>
      <c r="J3349" s="28">
        <f>ROUND(E3349/I3347* H3349,5)</f>
        <v>2.73339</v>
      </c>
      <c r="K3349" s="29"/>
    </row>
    <row r="3350" spans="1:27" x14ac:dyDescent="0.45">
      <c r="B3350" t="s">
        <v>553</v>
      </c>
      <c r="C3350" t="s">
        <v>524</v>
      </c>
      <c r="D3350" t="s">
        <v>554</v>
      </c>
      <c r="E3350" s="26">
        <v>0.4</v>
      </c>
      <c r="F3350" t="s">
        <v>526</v>
      </c>
      <c r="G3350" t="s">
        <v>527</v>
      </c>
      <c r="H3350" s="27">
        <v>24.5</v>
      </c>
      <c r="I3350" t="s">
        <v>528</v>
      </c>
      <c r="J3350" s="28">
        <f>ROUND(E3350/I3347* H3350,5)</f>
        <v>8.7971299999999992</v>
      </c>
      <c r="K3350" s="29"/>
    </row>
    <row r="3351" spans="1:27" x14ac:dyDescent="0.45">
      <c r="D3351" s="30" t="s">
        <v>529</v>
      </c>
      <c r="E3351" s="29"/>
      <c r="H3351" s="29"/>
      <c r="K3351" s="27">
        <f>SUM(J3349:J3350)</f>
        <v>11.530519999999999</v>
      </c>
    </row>
    <row r="3352" spans="1:27" x14ac:dyDescent="0.45">
      <c r="B3352" s="18" t="s">
        <v>534</v>
      </c>
      <c r="E3352" s="29"/>
      <c r="H3352" s="29"/>
      <c r="K3352" s="29"/>
    </row>
    <row r="3353" spans="1:27" x14ac:dyDescent="0.45">
      <c r="B3353" t="s">
        <v>654</v>
      </c>
      <c r="C3353" t="s">
        <v>113</v>
      </c>
      <c r="D3353" t="s">
        <v>655</v>
      </c>
      <c r="E3353" s="26">
        <v>0.95</v>
      </c>
      <c r="G3353" t="s">
        <v>527</v>
      </c>
      <c r="H3353" s="27">
        <v>0.96</v>
      </c>
      <c r="I3353" t="s">
        <v>528</v>
      </c>
      <c r="J3353" s="28">
        <f t="shared" ref="J3353:J3363" si="14">ROUND(E3353* H3353,5)</f>
        <v>0.91200000000000003</v>
      </c>
      <c r="K3353" s="29"/>
    </row>
    <row r="3354" spans="1:27" x14ac:dyDescent="0.45">
      <c r="B3354" t="s">
        <v>632</v>
      </c>
      <c r="C3354" t="s">
        <v>113</v>
      </c>
      <c r="D3354" t="s">
        <v>633</v>
      </c>
      <c r="E3354" s="26">
        <v>0.47</v>
      </c>
      <c r="G3354" t="s">
        <v>527</v>
      </c>
      <c r="H3354" s="27">
        <v>0.52</v>
      </c>
      <c r="I3354" t="s">
        <v>528</v>
      </c>
      <c r="J3354" s="28">
        <f t="shared" si="14"/>
        <v>0.24440000000000001</v>
      </c>
      <c r="K3354" s="29"/>
    </row>
    <row r="3355" spans="1:27" x14ac:dyDescent="0.45">
      <c r="B3355" t="s">
        <v>650</v>
      </c>
      <c r="C3355" t="s">
        <v>17</v>
      </c>
      <c r="D3355" t="s">
        <v>651</v>
      </c>
      <c r="E3355" s="26">
        <v>1</v>
      </c>
      <c r="G3355" t="s">
        <v>527</v>
      </c>
      <c r="H3355" s="27">
        <v>3.79</v>
      </c>
      <c r="I3355" t="s">
        <v>528</v>
      </c>
      <c r="J3355" s="28">
        <f t="shared" si="14"/>
        <v>3.79</v>
      </c>
      <c r="K3355" s="29"/>
    </row>
    <row r="3356" spans="1:27" x14ac:dyDescent="0.45">
      <c r="B3356" t="s">
        <v>624</v>
      </c>
      <c r="C3356" t="s">
        <v>28</v>
      </c>
      <c r="D3356" t="s">
        <v>625</v>
      </c>
      <c r="E3356" s="26">
        <v>6</v>
      </c>
      <c r="G3356" t="s">
        <v>527</v>
      </c>
      <c r="H3356" s="27">
        <v>0.14000000000000001</v>
      </c>
      <c r="I3356" t="s">
        <v>528</v>
      </c>
      <c r="J3356" s="28">
        <f t="shared" si="14"/>
        <v>0.84</v>
      </c>
      <c r="K3356" s="29"/>
    </row>
    <row r="3357" spans="1:27" x14ac:dyDescent="0.45">
      <c r="B3357" t="s">
        <v>622</v>
      </c>
      <c r="C3357" t="s">
        <v>620</v>
      </c>
      <c r="D3357" t="s">
        <v>623</v>
      </c>
      <c r="E3357" s="26">
        <v>0.12</v>
      </c>
      <c r="G3357" t="s">
        <v>527</v>
      </c>
      <c r="H3357" s="27">
        <v>2.04</v>
      </c>
      <c r="I3357" t="s">
        <v>528</v>
      </c>
      <c r="J3357" s="28">
        <f t="shared" si="14"/>
        <v>0.24479999999999999</v>
      </c>
      <c r="K3357" s="29"/>
    </row>
    <row r="3358" spans="1:27" x14ac:dyDescent="0.45">
      <c r="B3358" t="s">
        <v>619</v>
      </c>
      <c r="C3358" t="s">
        <v>620</v>
      </c>
      <c r="D3358" t="s">
        <v>621</v>
      </c>
      <c r="E3358" s="26">
        <v>0.72</v>
      </c>
      <c r="G3358" t="s">
        <v>527</v>
      </c>
      <c r="H3358" s="27">
        <v>8.8800000000000008</v>
      </c>
      <c r="I3358" t="s">
        <v>528</v>
      </c>
      <c r="J3358" s="28">
        <f t="shared" si="14"/>
        <v>6.3936000000000002</v>
      </c>
      <c r="K3358" s="29"/>
    </row>
    <row r="3359" spans="1:27" x14ac:dyDescent="0.45">
      <c r="B3359" t="s">
        <v>1609</v>
      </c>
      <c r="C3359" t="s">
        <v>17</v>
      </c>
      <c r="D3359" t="s">
        <v>1610</v>
      </c>
      <c r="E3359" s="26">
        <v>1.03</v>
      </c>
      <c r="G3359" t="s">
        <v>527</v>
      </c>
      <c r="H3359" s="27">
        <v>5.85</v>
      </c>
      <c r="I3359" t="s">
        <v>528</v>
      </c>
      <c r="J3359" s="28">
        <f t="shared" si="14"/>
        <v>6.0255000000000001</v>
      </c>
      <c r="K3359" s="29"/>
    </row>
    <row r="3360" spans="1:27" x14ac:dyDescent="0.45">
      <c r="B3360" t="s">
        <v>636</v>
      </c>
      <c r="C3360" t="s">
        <v>113</v>
      </c>
      <c r="D3360" t="s">
        <v>637</v>
      </c>
      <c r="E3360" s="26">
        <v>4</v>
      </c>
      <c r="G3360" t="s">
        <v>527</v>
      </c>
      <c r="H3360" s="27">
        <v>7.0000000000000007E-2</v>
      </c>
      <c r="I3360" t="s">
        <v>528</v>
      </c>
      <c r="J3360" s="28">
        <f t="shared" si="14"/>
        <v>0.28000000000000003</v>
      </c>
      <c r="K3360" s="29"/>
    </row>
    <row r="3361" spans="1:27" x14ac:dyDescent="0.45">
      <c r="B3361" t="s">
        <v>638</v>
      </c>
      <c r="C3361" t="s">
        <v>595</v>
      </c>
      <c r="D3361" t="s">
        <v>639</v>
      </c>
      <c r="E3361" s="26">
        <v>0.8</v>
      </c>
      <c r="G3361" t="s">
        <v>527</v>
      </c>
      <c r="H3361" s="27">
        <v>1.03</v>
      </c>
      <c r="I3361" t="s">
        <v>528</v>
      </c>
      <c r="J3361" s="28">
        <f t="shared" si="14"/>
        <v>0.82399999999999995</v>
      </c>
      <c r="K3361" s="29"/>
    </row>
    <row r="3362" spans="1:27" x14ac:dyDescent="0.45">
      <c r="B3362" t="s">
        <v>660</v>
      </c>
      <c r="C3362" t="s">
        <v>17</v>
      </c>
      <c r="D3362" t="s">
        <v>661</v>
      </c>
      <c r="E3362" s="26">
        <v>1.03</v>
      </c>
      <c r="G3362" t="s">
        <v>527</v>
      </c>
      <c r="H3362" s="27">
        <v>2.0499999999999998</v>
      </c>
      <c r="I3362" t="s">
        <v>528</v>
      </c>
      <c r="J3362" s="28">
        <f t="shared" si="14"/>
        <v>2.1114999999999999</v>
      </c>
      <c r="K3362" s="29"/>
    </row>
    <row r="3363" spans="1:27" x14ac:dyDescent="0.45">
      <c r="B3363" t="s">
        <v>652</v>
      </c>
      <c r="C3363" t="s">
        <v>113</v>
      </c>
      <c r="D3363" t="s">
        <v>653</v>
      </c>
      <c r="E3363" s="26">
        <v>7</v>
      </c>
      <c r="G3363" t="s">
        <v>527</v>
      </c>
      <c r="H3363" s="27">
        <v>0.99</v>
      </c>
      <c r="I3363" t="s">
        <v>528</v>
      </c>
      <c r="J3363" s="28">
        <f t="shared" si="14"/>
        <v>6.93</v>
      </c>
      <c r="K3363" s="29"/>
    </row>
    <row r="3364" spans="1:27" x14ac:dyDescent="0.45">
      <c r="D3364" s="30" t="s">
        <v>542</v>
      </c>
      <c r="E3364" s="29"/>
      <c r="H3364" s="29"/>
      <c r="K3364" s="27">
        <f>SUM(J3353:J3363)</f>
        <v>28.595800000000004</v>
      </c>
    </row>
    <row r="3365" spans="1:27" x14ac:dyDescent="0.45">
      <c r="E3365" s="29"/>
      <c r="H3365" s="29"/>
      <c r="K3365" s="29"/>
    </row>
    <row r="3366" spans="1:27" x14ac:dyDescent="0.45">
      <c r="D3366" s="30" t="s">
        <v>544</v>
      </c>
      <c r="E3366" s="29"/>
      <c r="H3366" s="29">
        <v>1.5</v>
      </c>
      <c r="I3366" t="s">
        <v>545</v>
      </c>
      <c r="J3366">
        <f>ROUND(H3366/100*K3351,5)</f>
        <v>0.17296</v>
      </c>
      <c r="K3366" s="29"/>
    </row>
    <row r="3367" spans="1:27" x14ac:dyDescent="0.45">
      <c r="D3367" s="30" t="s">
        <v>543</v>
      </c>
      <c r="E3367" s="29"/>
      <c r="H3367" s="29"/>
      <c r="K3367" s="31">
        <f>SUM(J3348:J3366)</f>
        <v>40.29928000000001</v>
      </c>
    </row>
    <row r="3368" spans="1:27" x14ac:dyDescent="0.45">
      <c r="D3368" s="30" t="s">
        <v>546</v>
      </c>
      <c r="E3368" s="29"/>
      <c r="H3368" s="29"/>
      <c r="K3368" s="31">
        <f>SUM(K3367:K3367)</f>
        <v>40.29928000000001</v>
      </c>
    </row>
    <row r="3370" spans="1:27" ht="45" customHeight="1" x14ac:dyDescent="0.45">
      <c r="A3370" s="22" t="s">
        <v>1627</v>
      </c>
      <c r="B3370" s="22" t="s">
        <v>55</v>
      </c>
      <c r="C3370" s="23" t="s">
        <v>17</v>
      </c>
      <c r="D3370" s="52" t="s">
        <v>56</v>
      </c>
      <c r="E3370" s="53"/>
      <c r="F3370" s="53"/>
      <c r="G3370" s="23"/>
      <c r="H3370" s="24" t="s">
        <v>521</v>
      </c>
      <c r="I3370" s="54">
        <v>1.085</v>
      </c>
      <c r="J3370" s="55"/>
      <c r="K3370" s="25">
        <f>ROUND(K3387,2)</f>
        <v>23.08</v>
      </c>
      <c r="L3370" s="23"/>
      <c r="M3370" s="23"/>
      <c r="N3370" s="23"/>
      <c r="O3370" s="23"/>
      <c r="P3370" s="23"/>
      <c r="Q3370" s="23"/>
      <c r="R3370" s="23"/>
      <c r="S3370" s="23"/>
      <c r="T3370" s="23"/>
      <c r="U3370" s="23"/>
      <c r="V3370" s="23"/>
      <c r="W3370" s="23"/>
      <c r="X3370" s="23"/>
      <c r="Y3370" s="23"/>
      <c r="Z3370" s="23"/>
      <c r="AA3370" s="23"/>
    </row>
    <row r="3371" spans="1:27" x14ac:dyDescent="0.45">
      <c r="B3371" s="18" t="s">
        <v>522</v>
      </c>
    </row>
    <row r="3372" spans="1:27" x14ac:dyDescent="0.45">
      <c r="B3372" t="s">
        <v>675</v>
      </c>
      <c r="C3372" t="s">
        <v>524</v>
      </c>
      <c r="D3372" t="s">
        <v>676</v>
      </c>
      <c r="E3372" s="26">
        <v>0.11</v>
      </c>
      <c r="F3372" t="s">
        <v>526</v>
      </c>
      <c r="G3372" t="s">
        <v>527</v>
      </c>
      <c r="H3372" s="27">
        <v>21.75</v>
      </c>
      <c r="I3372" t="s">
        <v>528</v>
      </c>
      <c r="J3372" s="28">
        <f>ROUND(E3372/I3370* H3372,5)</f>
        <v>2.2050700000000001</v>
      </c>
      <c r="K3372" s="29"/>
    </row>
    <row r="3373" spans="1:27" x14ac:dyDescent="0.45">
      <c r="B3373" t="s">
        <v>673</v>
      </c>
      <c r="C3373" t="s">
        <v>524</v>
      </c>
      <c r="D3373" t="s">
        <v>674</v>
      </c>
      <c r="E3373" s="26">
        <v>0.28999999999999998</v>
      </c>
      <c r="F3373" t="s">
        <v>526</v>
      </c>
      <c r="G3373" t="s">
        <v>527</v>
      </c>
      <c r="H3373" s="27">
        <v>25.3</v>
      </c>
      <c r="I3373" t="s">
        <v>528</v>
      </c>
      <c r="J3373" s="28">
        <f>ROUND(E3373/I3370* H3373,5)</f>
        <v>6.7622099999999996</v>
      </c>
      <c r="K3373" s="29"/>
    </row>
    <row r="3374" spans="1:27" x14ac:dyDescent="0.45">
      <c r="D3374" s="30" t="s">
        <v>529</v>
      </c>
      <c r="E3374" s="29"/>
      <c r="H3374" s="29"/>
      <c r="K3374" s="27">
        <f>SUM(J3372:J3373)</f>
        <v>8.9672799999999988</v>
      </c>
    </row>
    <row r="3375" spans="1:27" x14ac:dyDescent="0.45">
      <c r="B3375" s="18" t="s">
        <v>534</v>
      </c>
      <c r="E3375" s="29"/>
      <c r="H3375" s="29"/>
      <c r="K3375" s="29"/>
    </row>
    <row r="3376" spans="1:27" x14ac:dyDescent="0.45">
      <c r="B3376" t="s">
        <v>624</v>
      </c>
      <c r="C3376" t="s">
        <v>28</v>
      </c>
      <c r="D3376" t="s">
        <v>625</v>
      </c>
      <c r="E3376" s="26">
        <v>6</v>
      </c>
      <c r="G3376" t="s">
        <v>527</v>
      </c>
      <c r="H3376" s="27">
        <v>0.14000000000000001</v>
      </c>
      <c r="I3376" t="s">
        <v>528</v>
      </c>
      <c r="J3376" s="28">
        <f t="shared" ref="J3376:J3382" si="15">ROUND(E3376* H3376,5)</f>
        <v>0.84</v>
      </c>
      <c r="K3376" s="29"/>
    </row>
    <row r="3377" spans="1:27" x14ac:dyDescent="0.45">
      <c r="B3377" t="s">
        <v>622</v>
      </c>
      <c r="C3377" t="s">
        <v>620</v>
      </c>
      <c r="D3377" t="s">
        <v>623</v>
      </c>
      <c r="E3377" s="26">
        <v>0.12</v>
      </c>
      <c r="G3377" t="s">
        <v>527</v>
      </c>
      <c r="H3377" s="27">
        <v>2.04</v>
      </c>
      <c r="I3377" t="s">
        <v>528</v>
      </c>
      <c r="J3377" s="28">
        <f t="shared" si="15"/>
        <v>0.24479999999999999</v>
      </c>
      <c r="K3377" s="29"/>
    </row>
    <row r="3378" spans="1:27" x14ac:dyDescent="0.45">
      <c r="B3378" t="s">
        <v>619</v>
      </c>
      <c r="C3378" t="s">
        <v>620</v>
      </c>
      <c r="D3378" t="s">
        <v>621</v>
      </c>
      <c r="E3378" s="26">
        <v>0.42</v>
      </c>
      <c r="G3378" t="s">
        <v>527</v>
      </c>
      <c r="H3378" s="27">
        <v>8.8800000000000008</v>
      </c>
      <c r="I3378" t="s">
        <v>528</v>
      </c>
      <c r="J3378" s="28">
        <f t="shared" si="15"/>
        <v>3.7296</v>
      </c>
      <c r="K3378" s="29"/>
    </row>
    <row r="3379" spans="1:27" x14ac:dyDescent="0.45">
      <c r="B3379" t="s">
        <v>650</v>
      </c>
      <c r="C3379" t="s">
        <v>17</v>
      </c>
      <c r="D3379" t="s">
        <v>651</v>
      </c>
      <c r="E3379" s="26">
        <v>1.03</v>
      </c>
      <c r="G3379" t="s">
        <v>527</v>
      </c>
      <c r="H3379" s="27">
        <v>3.79</v>
      </c>
      <c r="I3379" t="s">
        <v>528</v>
      </c>
      <c r="J3379" s="28">
        <f t="shared" si="15"/>
        <v>3.9037000000000002</v>
      </c>
      <c r="K3379" s="29"/>
    </row>
    <row r="3380" spans="1:27" x14ac:dyDescent="0.45">
      <c r="B3380" t="s">
        <v>1628</v>
      </c>
      <c r="C3380" t="s">
        <v>113</v>
      </c>
      <c r="D3380" t="s">
        <v>1629</v>
      </c>
      <c r="E3380" s="26">
        <v>3.6749999999999998</v>
      </c>
      <c r="G3380" t="s">
        <v>527</v>
      </c>
      <c r="H3380" s="27">
        <v>1.1299999999999999</v>
      </c>
      <c r="I3380" t="s">
        <v>528</v>
      </c>
      <c r="J3380" s="28">
        <f t="shared" si="15"/>
        <v>4.1527500000000002</v>
      </c>
      <c r="K3380" s="29"/>
    </row>
    <row r="3381" spans="1:27" x14ac:dyDescent="0.45">
      <c r="B3381" t="s">
        <v>636</v>
      </c>
      <c r="C3381" t="s">
        <v>113</v>
      </c>
      <c r="D3381" t="s">
        <v>637</v>
      </c>
      <c r="E3381" s="26">
        <v>4</v>
      </c>
      <c r="G3381" t="s">
        <v>527</v>
      </c>
      <c r="H3381" s="27">
        <v>7.0000000000000007E-2</v>
      </c>
      <c r="I3381" t="s">
        <v>528</v>
      </c>
      <c r="J3381" s="28">
        <f t="shared" si="15"/>
        <v>0.28000000000000003</v>
      </c>
      <c r="K3381" s="29"/>
    </row>
    <row r="3382" spans="1:27" x14ac:dyDescent="0.45">
      <c r="B3382" t="s">
        <v>638</v>
      </c>
      <c r="C3382" t="s">
        <v>595</v>
      </c>
      <c r="D3382" t="s">
        <v>639</v>
      </c>
      <c r="E3382" s="26">
        <v>0.8</v>
      </c>
      <c r="G3382" t="s">
        <v>527</v>
      </c>
      <c r="H3382" s="27">
        <v>1.03</v>
      </c>
      <c r="I3382" t="s">
        <v>528</v>
      </c>
      <c r="J3382" s="28">
        <f t="shared" si="15"/>
        <v>0.82399999999999995</v>
      </c>
      <c r="K3382" s="29"/>
    </row>
    <row r="3383" spans="1:27" x14ac:dyDescent="0.45">
      <c r="D3383" s="30" t="s">
        <v>542</v>
      </c>
      <c r="E3383" s="29"/>
      <c r="H3383" s="29"/>
      <c r="K3383" s="27">
        <f>SUM(J3376:J3382)</f>
        <v>13.97485</v>
      </c>
    </row>
    <row r="3384" spans="1:27" x14ac:dyDescent="0.45">
      <c r="E3384" s="29"/>
      <c r="H3384" s="29"/>
      <c r="K3384" s="29"/>
    </row>
    <row r="3385" spans="1:27" x14ac:dyDescent="0.45">
      <c r="D3385" s="30" t="s">
        <v>544</v>
      </c>
      <c r="E3385" s="29"/>
      <c r="H3385" s="29">
        <v>1.5</v>
      </c>
      <c r="I3385" t="s">
        <v>545</v>
      </c>
      <c r="J3385">
        <f>ROUND(H3385/100*K3374,5)</f>
        <v>0.13450999999999999</v>
      </c>
      <c r="K3385" s="29"/>
    </row>
    <row r="3386" spans="1:27" x14ac:dyDescent="0.45">
      <c r="D3386" s="30" t="s">
        <v>543</v>
      </c>
      <c r="E3386" s="29"/>
      <c r="H3386" s="29"/>
      <c r="K3386" s="31">
        <f>SUM(J3371:J3385)</f>
        <v>23.076640000000001</v>
      </c>
    </row>
    <row r="3387" spans="1:27" x14ac:dyDescent="0.45">
      <c r="D3387" s="30" t="s">
        <v>546</v>
      </c>
      <c r="E3387" s="29"/>
      <c r="H3387" s="29"/>
      <c r="K3387" s="31">
        <f>SUM(K3386:K3386)</f>
        <v>23.076640000000001</v>
      </c>
    </row>
    <row r="3389" spans="1:27" ht="45" customHeight="1" x14ac:dyDescent="0.45">
      <c r="A3389" s="22" t="s">
        <v>1630</v>
      </c>
      <c r="B3389" s="22" t="s">
        <v>106</v>
      </c>
      <c r="C3389" s="23" t="s">
        <v>17</v>
      </c>
      <c r="D3389" s="52" t="s">
        <v>107</v>
      </c>
      <c r="E3389" s="53"/>
      <c r="F3389" s="53"/>
      <c r="G3389" s="23"/>
      <c r="H3389" s="24" t="s">
        <v>521</v>
      </c>
      <c r="I3389" s="54">
        <v>1</v>
      </c>
      <c r="J3389" s="55"/>
      <c r="K3389" s="25">
        <f>ROUND(K3394,2)</f>
        <v>69.569999999999993</v>
      </c>
      <c r="L3389" s="23"/>
      <c r="M3389" s="23"/>
      <c r="N3389" s="23"/>
      <c r="O3389" s="23"/>
      <c r="P3389" s="23"/>
      <c r="Q3389" s="23"/>
      <c r="R3389" s="23"/>
      <c r="S3389" s="23"/>
      <c r="T3389" s="23"/>
      <c r="U3389" s="23"/>
      <c r="V3389" s="23"/>
      <c r="W3389" s="23"/>
      <c r="X3389" s="23"/>
      <c r="Y3389" s="23"/>
      <c r="Z3389" s="23"/>
      <c r="AA3389" s="23"/>
    </row>
    <row r="3390" spans="1:27" x14ac:dyDescent="0.45">
      <c r="B3390" s="18" t="s">
        <v>551</v>
      </c>
    </row>
    <row r="3391" spans="1:27" x14ac:dyDescent="0.45">
      <c r="B3391" t="s">
        <v>664</v>
      </c>
      <c r="C3391" t="s">
        <v>17</v>
      </c>
      <c r="D3391" t="s">
        <v>665</v>
      </c>
      <c r="E3391" s="26">
        <v>0.98</v>
      </c>
      <c r="G3391" t="s">
        <v>527</v>
      </c>
      <c r="H3391" s="27">
        <v>70.991860000000003</v>
      </c>
      <c r="I3391" t="s">
        <v>528</v>
      </c>
      <c r="J3391" s="28">
        <f>ROUND(E3391* H3391,5)</f>
        <v>69.572019999999995</v>
      </c>
      <c r="K3391" s="29"/>
    </row>
    <row r="3392" spans="1:27" x14ac:dyDescent="0.45">
      <c r="D3392" s="30" t="s">
        <v>1263</v>
      </c>
      <c r="E3392" s="29"/>
      <c r="H3392" s="29"/>
      <c r="K3392" s="27">
        <f>SUM(J3391:J3391)</f>
        <v>69.572019999999995</v>
      </c>
    </row>
    <row r="3393" spans="1:27" x14ac:dyDescent="0.45">
      <c r="D3393" s="30" t="s">
        <v>543</v>
      </c>
      <c r="E3393" s="29"/>
      <c r="H3393" s="29"/>
      <c r="K3393" s="31">
        <f>SUM(J3390:J3392)</f>
        <v>69.572019999999995</v>
      </c>
    </row>
    <row r="3394" spans="1:27" x14ac:dyDescent="0.45">
      <c r="D3394" s="30" t="s">
        <v>546</v>
      </c>
      <c r="E3394" s="29"/>
      <c r="H3394" s="29"/>
      <c r="K3394" s="31">
        <f>SUM(K3393:K3393)</f>
        <v>69.572019999999995</v>
      </c>
    </row>
    <row r="3396" spans="1:27" ht="45" customHeight="1" x14ac:dyDescent="0.45">
      <c r="A3396" s="22" t="s">
        <v>1631</v>
      </c>
      <c r="B3396" s="22" t="s">
        <v>90</v>
      </c>
      <c r="C3396" s="23" t="s">
        <v>17</v>
      </c>
      <c r="D3396" s="52" t="s">
        <v>91</v>
      </c>
      <c r="E3396" s="53"/>
      <c r="F3396" s="53"/>
      <c r="G3396" s="23"/>
      <c r="H3396" s="24" t="s">
        <v>521</v>
      </c>
      <c r="I3396" s="54">
        <v>3.1219999999999999</v>
      </c>
      <c r="J3396" s="55"/>
      <c r="K3396" s="25">
        <f>ROUND(K3406,2)</f>
        <v>34.65</v>
      </c>
      <c r="L3396" s="23"/>
      <c r="M3396" s="23"/>
      <c r="N3396" s="23"/>
      <c r="O3396" s="23"/>
      <c r="P3396" s="23"/>
      <c r="Q3396" s="23"/>
      <c r="R3396" s="23"/>
      <c r="S3396" s="23"/>
      <c r="T3396" s="23"/>
      <c r="U3396" s="23"/>
      <c r="V3396" s="23"/>
      <c r="W3396" s="23"/>
      <c r="X3396" s="23"/>
      <c r="Y3396" s="23"/>
      <c r="Z3396" s="23"/>
      <c r="AA3396" s="23"/>
    </row>
    <row r="3397" spans="1:27" x14ac:dyDescent="0.45">
      <c r="B3397" s="18" t="s">
        <v>522</v>
      </c>
    </row>
    <row r="3398" spans="1:27" x14ac:dyDescent="0.45">
      <c r="B3398" t="s">
        <v>553</v>
      </c>
      <c r="C3398" t="s">
        <v>524</v>
      </c>
      <c r="D3398" t="s">
        <v>554</v>
      </c>
      <c r="E3398" s="26">
        <v>0.2</v>
      </c>
      <c r="F3398" t="s">
        <v>526</v>
      </c>
      <c r="G3398" t="s">
        <v>527</v>
      </c>
      <c r="H3398" s="27">
        <v>24.5</v>
      </c>
      <c r="I3398" t="s">
        <v>528</v>
      </c>
      <c r="J3398" s="28">
        <f>ROUND(E3398/I3396* H3398,5)</f>
        <v>1.56951</v>
      </c>
      <c r="K3398" s="29"/>
    </row>
    <row r="3399" spans="1:27" x14ac:dyDescent="0.45">
      <c r="B3399" t="s">
        <v>555</v>
      </c>
      <c r="C3399" t="s">
        <v>524</v>
      </c>
      <c r="D3399" t="s">
        <v>556</v>
      </c>
      <c r="E3399" s="26">
        <v>0.2</v>
      </c>
      <c r="F3399" t="s">
        <v>526</v>
      </c>
      <c r="G3399" t="s">
        <v>527</v>
      </c>
      <c r="H3399" s="27">
        <v>21.75</v>
      </c>
      <c r="I3399" t="s">
        <v>528</v>
      </c>
      <c r="J3399" s="28">
        <f>ROUND(E3399/I3396* H3399,5)</f>
        <v>1.39334</v>
      </c>
      <c r="K3399" s="29"/>
    </row>
    <row r="3400" spans="1:27" x14ac:dyDescent="0.45">
      <c r="D3400" s="30" t="s">
        <v>529</v>
      </c>
      <c r="E3400" s="29"/>
      <c r="H3400" s="29"/>
      <c r="K3400" s="27">
        <f>SUM(J3398:J3399)</f>
        <v>2.96285</v>
      </c>
    </row>
    <row r="3401" spans="1:27" x14ac:dyDescent="0.45">
      <c r="B3401" s="18" t="s">
        <v>534</v>
      </c>
      <c r="E3401" s="29"/>
      <c r="H3401" s="29"/>
      <c r="K3401" s="29"/>
    </row>
    <row r="3402" spans="1:27" x14ac:dyDescent="0.45">
      <c r="B3402" t="s">
        <v>833</v>
      </c>
      <c r="C3402" t="s">
        <v>595</v>
      </c>
      <c r="D3402" t="s">
        <v>834</v>
      </c>
      <c r="E3402" s="26">
        <v>0.3</v>
      </c>
      <c r="G3402" t="s">
        <v>527</v>
      </c>
      <c r="H3402" s="27">
        <v>1.19</v>
      </c>
      <c r="I3402" t="s">
        <v>528</v>
      </c>
      <c r="J3402" s="28">
        <f>ROUND(E3402* H3402,5)</f>
        <v>0.35699999999999998</v>
      </c>
      <c r="K3402" s="29"/>
    </row>
    <row r="3403" spans="1:27" x14ac:dyDescent="0.45">
      <c r="B3403" t="s">
        <v>1632</v>
      </c>
      <c r="C3403" t="s">
        <v>17</v>
      </c>
      <c r="D3403" t="s">
        <v>1633</v>
      </c>
      <c r="E3403" s="26">
        <v>1.1000000000000001</v>
      </c>
      <c r="G3403" t="s">
        <v>527</v>
      </c>
      <c r="H3403" s="27">
        <v>28.48</v>
      </c>
      <c r="I3403" t="s">
        <v>528</v>
      </c>
      <c r="J3403" s="28">
        <f>ROUND(E3403* H3403,5)</f>
        <v>31.327999999999999</v>
      </c>
      <c r="K3403" s="29"/>
    </row>
    <row r="3404" spans="1:27" x14ac:dyDescent="0.45">
      <c r="D3404" s="30" t="s">
        <v>542</v>
      </c>
      <c r="E3404" s="29"/>
      <c r="H3404" s="29"/>
      <c r="K3404" s="27">
        <f>SUM(J3402:J3403)</f>
        <v>31.684999999999999</v>
      </c>
    </row>
    <row r="3405" spans="1:27" x14ac:dyDescent="0.45">
      <c r="D3405" s="30" t="s">
        <v>543</v>
      </c>
      <c r="E3405" s="29"/>
      <c r="H3405" s="29"/>
      <c r="K3405" s="31">
        <f>SUM(J3397:J3404)</f>
        <v>34.647849999999998</v>
      </c>
    </row>
    <row r="3406" spans="1:27" x14ac:dyDescent="0.45">
      <c r="D3406" s="30" t="s">
        <v>546</v>
      </c>
      <c r="E3406" s="29"/>
      <c r="H3406" s="29"/>
      <c r="K3406" s="31">
        <f>SUM(K3405:K3405)</f>
        <v>34.647849999999998</v>
      </c>
    </row>
    <row r="3408" spans="1:27" ht="45" customHeight="1" x14ac:dyDescent="0.45">
      <c r="A3408" s="22" t="s">
        <v>1634</v>
      </c>
      <c r="B3408" s="22" t="s">
        <v>94</v>
      </c>
      <c r="C3408" s="23" t="s">
        <v>17</v>
      </c>
      <c r="D3408" s="52" t="s">
        <v>95</v>
      </c>
      <c r="E3408" s="53"/>
      <c r="F3408" s="53"/>
      <c r="G3408" s="23"/>
      <c r="H3408" s="24" t="s">
        <v>521</v>
      </c>
      <c r="I3408" s="54">
        <v>1</v>
      </c>
      <c r="J3408" s="55"/>
      <c r="K3408" s="25">
        <f>ROUND(K3420,2)</f>
        <v>3.5</v>
      </c>
      <c r="L3408" s="23"/>
      <c r="M3408" s="23"/>
      <c r="N3408" s="23"/>
      <c r="O3408" s="23"/>
      <c r="P3408" s="23"/>
      <c r="Q3408" s="23"/>
      <c r="R3408" s="23"/>
      <c r="S3408" s="23"/>
      <c r="T3408" s="23"/>
      <c r="U3408" s="23"/>
      <c r="V3408" s="23"/>
      <c r="W3408" s="23"/>
      <c r="X3408" s="23"/>
      <c r="Y3408" s="23"/>
      <c r="Z3408" s="23"/>
      <c r="AA3408" s="23"/>
    </row>
    <row r="3409" spans="1:27" x14ac:dyDescent="0.45">
      <c r="B3409" s="18" t="s">
        <v>522</v>
      </c>
    </row>
    <row r="3410" spans="1:27" x14ac:dyDescent="0.45">
      <c r="B3410" t="s">
        <v>1635</v>
      </c>
      <c r="C3410" t="s">
        <v>524</v>
      </c>
      <c r="D3410" t="s">
        <v>1636</v>
      </c>
      <c r="E3410" s="26">
        <v>0.01</v>
      </c>
      <c r="F3410" t="s">
        <v>526</v>
      </c>
      <c r="G3410" t="s">
        <v>527</v>
      </c>
      <c r="H3410" s="27">
        <v>19.829999999999998</v>
      </c>
      <c r="I3410" t="s">
        <v>528</v>
      </c>
      <c r="J3410" s="28">
        <f>ROUND(E3410/I3408* H3410,5)</f>
        <v>0.1983</v>
      </c>
      <c r="K3410" s="29"/>
    </row>
    <row r="3411" spans="1:27" x14ac:dyDescent="0.45">
      <c r="B3411" t="s">
        <v>1637</v>
      </c>
      <c r="C3411" t="s">
        <v>524</v>
      </c>
      <c r="D3411" t="s">
        <v>1638</v>
      </c>
      <c r="E3411" s="26">
        <v>0.1</v>
      </c>
      <c r="F3411" t="s">
        <v>526</v>
      </c>
      <c r="G3411" t="s">
        <v>527</v>
      </c>
      <c r="H3411" s="27">
        <v>22.33</v>
      </c>
      <c r="I3411" t="s">
        <v>528</v>
      </c>
      <c r="J3411" s="28">
        <f>ROUND(E3411/I3408* H3411,5)</f>
        <v>2.2330000000000001</v>
      </c>
      <c r="K3411" s="29"/>
    </row>
    <row r="3412" spans="1:27" x14ac:dyDescent="0.45">
      <c r="D3412" s="30" t="s">
        <v>529</v>
      </c>
      <c r="E3412" s="29"/>
      <c r="H3412" s="29"/>
      <c r="K3412" s="27">
        <f>SUM(J3410:J3411)</f>
        <v>2.4313000000000002</v>
      </c>
    </row>
    <row r="3413" spans="1:27" x14ac:dyDescent="0.45">
      <c r="B3413" s="18" t="s">
        <v>534</v>
      </c>
      <c r="E3413" s="29"/>
      <c r="H3413" s="29"/>
      <c r="K3413" s="29"/>
    </row>
    <row r="3414" spans="1:27" x14ac:dyDescent="0.45">
      <c r="B3414" t="s">
        <v>1639</v>
      </c>
      <c r="C3414" t="s">
        <v>595</v>
      </c>
      <c r="D3414" t="s">
        <v>1640</v>
      </c>
      <c r="E3414" s="26">
        <v>0.153</v>
      </c>
      <c r="G3414" t="s">
        <v>527</v>
      </c>
      <c r="H3414" s="27">
        <v>2.86</v>
      </c>
      <c r="I3414" t="s">
        <v>528</v>
      </c>
      <c r="J3414" s="28">
        <f>ROUND(E3414* H3414,5)</f>
        <v>0.43758000000000002</v>
      </c>
      <c r="K3414" s="29"/>
    </row>
    <row r="3415" spans="1:27" x14ac:dyDescent="0.45">
      <c r="B3415" t="s">
        <v>1641</v>
      </c>
      <c r="C3415" t="s">
        <v>595</v>
      </c>
      <c r="D3415" t="s">
        <v>1642</v>
      </c>
      <c r="E3415" s="26">
        <v>0.2</v>
      </c>
      <c r="G3415" t="s">
        <v>527</v>
      </c>
      <c r="H3415" s="27">
        <v>2.95</v>
      </c>
      <c r="I3415" t="s">
        <v>528</v>
      </c>
      <c r="J3415" s="28">
        <f>ROUND(E3415* H3415,5)</f>
        <v>0.59</v>
      </c>
      <c r="K3415" s="29"/>
    </row>
    <row r="3416" spans="1:27" x14ac:dyDescent="0.45">
      <c r="D3416" s="30" t="s">
        <v>542</v>
      </c>
      <c r="E3416" s="29"/>
      <c r="H3416" s="29"/>
      <c r="K3416" s="27">
        <f>SUM(J3414:J3415)</f>
        <v>1.0275799999999999</v>
      </c>
    </row>
    <row r="3417" spans="1:27" x14ac:dyDescent="0.45">
      <c r="E3417" s="29"/>
      <c r="H3417" s="29"/>
      <c r="K3417" s="29"/>
    </row>
    <row r="3418" spans="1:27" x14ac:dyDescent="0.45">
      <c r="D3418" s="30" t="s">
        <v>544</v>
      </c>
      <c r="E3418" s="29"/>
      <c r="H3418" s="29">
        <v>1.5</v>
      </c>
      <c r="I3418" t="s">
        <v>545</v>
      </c>
      <c r="J3418">
        <f>ROUND(H3418/100*K3412,5)</f>
        <v>3.6470000000000002E-2</v>
      </c>
      <c r="K3418" s="29"/>
    </row>
    <row r="3419" spans="1:27" x14ac:dyDescent="0.45">
      <c r="D3419" s="30" t="s">
        <v>543</v>
      </c>
      <c r="E3419" s="29"/>
      <c r="H3419" s="29"/>
      <c r="K3419" s="31">
        <f>SUM(J3409:J3418)</f>
        <v>3.4953500000000002</v>
      </c>
    </row>
    <row r="3420" spans="1:27" x14ac:dyDescent="0.45">
      <c r="D3420" s="30" t="s">
        <v>546</v>
      </c>
      <c r="E3420" s="29"/>
      <c r="H3420" s="29"/>
      <c r="K3420" s="31">
        <f>SUM(K3419:K3419)</f>
        <v>3.4953500000000002</v>
      </c>
    </row>
    <row r="3422" spans="1:27" ht="45" customHeight="1" x14ac:dyDescent="0.45">
      <c r="A3422" s="22" t="s">
        <v>1643</v>
      </c>
      <c r="B3422" s="22" t="s">
        <v>117</v>
      </c>
      <c r="C3422" s="23" t="s">
        <v>17</v>
      </c>
      <c r="D3422" s="52" t="s">
        <v>118</v>
      </c>
      <c r="E3422" s="53"/>
      <c r="F3422" s="53"/>
      <c r="G3422" s="23"/>
      <c r="H3422" s="24" t="s">
        <v>521</v>
      </c>
      <c r="I3422" s="54">
        <v>1</v>
      </c>
      <c r="J3422" s="55"/>
      <c r="K3422" s="25">
        <f>ROUND(K3434,2)</f>
        <v>4.75</v>
      </c>
      <c r="L3422" s="23"/>
      <c r="M3422" s="23"/>
      <c r="N3422" s="23"/>
      <c r="O3422" s="23"/>
      <c r="P3422" s="23"/>
      <c r="Q3422" s="23"/>
      <c r="R3422" s="23"/>
      <c r="S3422" s="23"/>
      <c r="T3422" s="23"/>
      <c r="U3422" s="23"/>
      <c r="V3422" s="23"/>
      <c r="W3422" s="23"/>
      <c r="X3422" s="23"/>
      <c r="Y3422" s="23"/>
      <c r="Z3422" s="23"/>
      <c r="AA3422" s="23"/>
    </row>
    <row r="3423" spans="1:27" x14ac:dyDescent="0.45">
      <c r="B3423" s="18" t="s">
        <v>522</v>
      </c>
    </row>
    <row r="3424" spans="1:27" x14ac:dyDescent="0.45">
      <c r="B3424" t="s">
        <v>1635</v>
      </c>
      <c r="C3424" t="s">
        <v>524</v>
      </c>
      <c r="D3424" t="s">
        <v>1636</v>
      </c>
      <c r="E3424" s="26">
        <v>1.4999999999999999E-2</v>
      </c>
      <c r="F3424" t="s">
        <v>526</v>
      </c>
      <c r="G3424" t="s">
        <v>527</v>
      </c>
      <c r="H3424" s="27">
        <v>19.829999999999998</v>
      </c>
      <c r="I3424" t="s">
        <v>528</v>
      </c>
      <c r="J3424" s="28">
        <f>ROUND(E3424/I3422* H3424,5)</f>
        <v>0.29744999999999999</v>
      </c>
      <c r="K3424" s="29"/>
    </row>
    <row r="3425" spans="1:27" x14ac:dyDescent="0.45">
      <c r="B3425" t="s">
        <v>1637</v>
      </c>
      <c r="C3425" t="s">
        <v>524</v>
      </c>
      <c r="D3425" t="s">
        <v>1638</v>
      </c>
      <c r="E3425" s="26">
        <v>0.125</v>
      </c>
      <c r="F3425" t="s">
        <v>526</v>
      </c>
      <c r="G3425" t="s">
        <v>527</v>
      </c>
      <c r="H3425" s="27">
        <v>22.33</v>
      </c>
      <c r="I3425" t="s">
        <v>528</v>
      </c>
      <c r="J3425" s="28">
        <f>ROUND(E3425/I3422* H3425,5)</f>
        <v>2.7912499999999998</v>
      </c>
      <c r="K3425" s="29"/>
    </row>
    <row r="3426" spans="1:27" x14ac:dyDescent="0.45">
      <c r="D3426" s="30" t="s">
        <v>529</v>
      </c>
      <c r="E3426" s="29"/>
      <c r="H3426" s="29"/>
      <c r="K3426" s="27">
        <f>SUM(J3424:J3425)</f>
        <v>3.0886999999999998</v>
      </c>
    </row>
    <row r="3427" spans="1:27" x14ac:dyDescent="0.45">
      <c r="B3427" s="18" t="s">
        <v>534</v>
      </c>
      <c r="E3427" s="29"/>
      <c r="H3427" s="29"/>
      <c r="K3427" s="29"/>
    </row>
    <row r="3428" spans="1:27" x14ac:dyDescent="0.45">
      <c r="B3428" t="s">
        <v>1639</v>
      </c>
      <c r="C3428" t="s">
        <v>595</v>
      </c>
      <c r="D3428" t="s">
        <v>1640</v>
      </c>
      <c r="E3428" s="26">
        <v>0.153</v>
      </c>
      <c r="G3428" t="s">
        <v>527</v>
      </c>
      <c r="H3428" s="27">
        <v>2.86</v>
      </c>
      <c r="I3428" t="s">
        <v>528</v>
      </c>
      <c r="J3428" s="28">
        <f>ROUND(E3428* H3428,5)</f>
        <v>0.43758000000000002</v>
      </c>
      <c r="K3428" s="29"/>
    </row>
    <row r="3429" spans="1:27" x14ac:dyDescent="0.45">
      <c r="B3429" t="s">
        <v>1641</v>
      </c>
      <c r="C3429" t="s">
        <v>595</v>
      </c>
      <c r="D3429" t="s">
        <v>1642</v>
      </c>
      <c r="E3429" s="26">
        <v>0.39779999999999999</v>
      </c>
      <c r="G3429" t="s">
        <v>527</v>
      </c>
      <c r="H3429" s="27">
        <v>2.95</v>
      </c>
      <c r="I3429" t="s">
        <v>528</v>
      </c>
      <c r="J3429" s="28">
        <f>ROUND(E3429* H3429,5)</f>
        <v>1.1735100000000001</v>
      </c>
      <c r="K3429" s="29"/>
    </row>
    <row r="3430" spans="1:27" x14ac:dyDescent="0.45">
      <c r="D3430" s="30" t="s">
        <v>542</v>
      </c>
      <c r="E3430" s="29"/>
      <c r="H3430" s="29"/>
      <c r="K3430" s="27">
        <f>SUM(J3428:J3429)</f>
        <v>1.6110900000000001</v>
      </c>
    </row>
    <row r="3431" spans="1:27" x14ac:dyDescent="0.45">
      <c r="E3431" s="29"/>
      <c r="H3431" s="29"/>
      <c r="K3431" s="29"/>
    </row>
    <row r="3432" spans="1:27" x14ac:dyDescent="0.45">
      <c r="D3432" s="30" t="s">
        <v>544</v>
      </c>
      <c r="E3432" s="29"/>
      <c r="H3432" s="29">
        <v>1.5</v>
      </c>
      <c r="I3432" t="s">
        <v>545</v>
      </c>
      <c r="J3432">
        <f>ROUND(H3432/100*K3426,5)</f>
        <v>4.6330000000000003E-2</v>
      </c>
      <c r="K3432" s="29"/>
    </row>
    <row r="3433" spans="1:27" x14ac:dyDescent="0.45">
      <c r="D3433" s="30" t="s">
        <v>543</v>
      </c>
      <c r="E3433" s="29"/>
      <c r="H3433" s="29"/>
      <c r="K3433" s="31">
        <f>SUM(J3423:J3432)</f>
        <v>4.7461200000000003</v>
      </c>
    </row>
    <row r="3434" spans="1:27" x14ac:dyDescent="0.45">
      <c r="D3434" s="30" t="s">
        <v>546</v>
      </c>
      <c r="E3434" s="29"/>
      <c r="H3434" s="29"/>
      <c r="K3434" s="31">
        <f>SUM(K3433:K3433)</f>
        <v>4.7461200000000003</v>
      </c>
    </row>
    <row r="3436" spans="1:27" ht="45" customHeight="1" x14ac:dyDescent="0.45">
      <c r="A3436" s="22" t="s">
        <v>1644</v>
      </c>
      <c r="B3436" s="22" t="s">
        <v>19</v>
      </c>
      <c r="C3436" s="23" t="s">
        <v>17</v>
      </c>
      <c r="D3436" s="52" t="s">
        <v>20</v>
      </c>
      <c r="E3436" s="53"/>
      <c r="F3436" s="53"/>
      <c r="G3436" s="23"/>
      <c r="H3436" s="24" t="s">
        <v>521</v>
      </c>
      <c r="I3436" s="54">
        <v>1</v>
      </c>
      <c r="J3436" s="55"/>
      <c r="K3436" s="25">
        <f>ROUND(K3448,2)</f>
        <v>13.57</v>
      </c>
      <c r="L3436" s="23"/>
      <c r="M3436" s="23"/>
      <c r="N3436" s="23"/>
      <c r="O3436" s="23"/>
      <c r="P3436" s="23"/>
      <c r="Q3436" s="23"/>
      <c r="R3436" s="23"/>
      <c r="S3436" s="23"/>
      <c r="T3436" s="23"/>
      <c r="U3436" s="23"/>
      <c r="V3436" s="23"/>
      <c r="W3436" s="23"/>
      <c r="X3436" s="23"/>
      <c r="Y3436" s="23"/>
      <c r="Z3436" s="23"/>
      <c r="AA3436" s="23"/>
    </row>
    <row r="3437" spans="1:27" x14ac:dyDescent="0.45">
      <c r="B3437" s="18" t="s">
        <v>522</v>
      </c>
    </row>
    <row r="3438" spans="1:27" x14ac:dyDescent="0.45">
      <c r="B3438" t="s">
        <v>1637</v>
      </c>
      <c r="C3438" t="s">
        <v>524</v>
      </c>
      <c r="D3438" t="s">
        <v>1638</v>
      </c>
      <c r="E3438" s="26">
        <v>0.48699999999999999</v>
      </c>
      <c r="F3438" t="s">
        <v>526</v>
      </c>
      <c r="G3438" t="s">
        <v>527</v>
      </c>
      <c r="H3438" s="27">
        <v>22.33</v>
      </c>
      <c r="I3438" t="s">
        <v>528</v>
      </c>
      <c r="J3438" s="28">
        <f>ROUND(E3438/I3436* H3438,5)</f>
        <v>10.87471</v>
      </c>
      <c r="K3438" s="29"/>
    </row>
    <row r="3439" spans="1:27" x14ac:dyDescent="0.45">
      <c r="B3439" t="s">
        <v>1635</v>
      </c>
      <c r="C3439" t="s">
        <v>524</v>
      </c>
      <c r="D3439" t="s">
        <v>1636</v>
      </c>
      <c r="E3439" s="26">
        <v>4.87E-2</v>
      </c>
      <c r="F3439" t="s">
        <v>526</v>
      </c>
      <c r="G3439" t="s">
        <v>527</v>
      </c>
      <c r="H3439" s="27">
        <v>19.829999999999998</v>
      </c>
      <c r="I3439" t="s">
        <v>528</v>
      </c>
      <c r="J3439" s="28">
        <f>ROUND(E3439/I3436* H3439,5)</f>
        <v>0.96572000000000002</v>
      </c>
      <c r="K3439" s="29"/>
    </row>
    <row r="3440" spans="1:27" x14ac:dyDescent="0.45">
      <c r="D3440" s="30" t="s">
        <v>529</v>
      </c>
      <c r="E3440" s="29"/>
      <c r="H3440" s="29"/>
      <c r="K3440" s="27">
        <f>SUM(J3438:J3439)</f>
        <v>11.84043</v>
      </c>
    </row>
    <row r="3441" spans="1:27" x14ac:dyDescent="0.45">
      <c r="B3441" s="18" t="s">
        <v>534</v>
      </c>
      <c r="E3441" s="29"/>
      <c r="H3441" s="29"/>
      <c r="K3441" s="29"/>
    </row>
    <row r="3442" spans="1:27" x14ac:dyDescent="0.45">
      <c r="B3442" t="s">
        <v>1645</v>
      </c>
      <c r="C3442" t="s">
        <v>1646</v>
      </c>
      <c r="D3442" t="s">
        <v>1647</v>
      </c>
      <c r="E3442" s="26">
        <v>0.1024</v>
      </c>
      <c r="G3442" t="s">
        <v>527</v>
      </c>
      <c r="H3442" s="27">
        <v>6.34</v>
      </c>
      <c r="I3442" t="s">
        <v>528</v>
      </c>
      <c r="J3442" s="28">
        <f>ROUND(E3442* H3442,5)</f>
        <v>0.64922000000000002</v>
      </c>
      <c r="K3442" s="29"/>
    </row>
    <row r="3443" spans="1:27" x14ac:dyDescent="0.45">
      <c r="B3443" t="s">
        <v>1648</v>
      </c>
      <c r="C3443" t="s">
        <v>1646</v>
      </c>
      <c r="D3443" t="s">
        <v>1649</v>
      </c>
      <c r="E3443" s="26">
        <v>0.1232</v>
      </c>
      <c r="G3443" t="s">
        <v>527</v>
      </c>
      <c r="H3443" s="27">
        <v>7.32</v>
      </c>
      <c r="I3443" t="s">
        <v>528</v>
      </c>
      <c r="J3443" s="28">
        <f>ROUND(E3443* H3443,5)</f>
        <v>0.90181999999999995</v>
      </c>
      <c r="K3443" s="29"/>
    </row>
    <row r="3444" spans="1:27" x14ac:dyDescent="0.45">
      <c r="D3444" s="30" t="s">
        <v>542</v>
      </c>
      <c r="E3444" s="29"/>
      <c r="H3444" s="29"/>
      <c r="K3444" s="27">
        <f>SUM(J3442:J3443)</f>
        <v>1.55104</v>
      </c>
    </row>
    <row r="3445" spans="1:27" x14ac:dyDescent="0.45">
      <c r="E3445" s="29"/>
      <c r="H3445" s="29"/>
      <c r="K3445" s="29"/>
    </row>
    <row r="3446" spans="1:27" x14ac:dyDescent="0.45">
      <c r="D3446" s="30" t="s">
        <v>544</v>
      </c>
      <c r="E3446" s="29"/>
      <c r="H3446" s="29">
        <v>1.5</v>
      </c>
      <c r="I3446" t="s">
        <v>545</v>
      </c>
      <c r="J3446">
        <f>ROUND(H3446/100*K3440,5)</f>
        <v>0.17760999999999999</v>
      </c>
      <c r="K3446" s="29"/>
    </row>
    <row r="3447" spans="1:27" x14ac:dyDescent="0.45">
      <c r="D3447" s="30" t="s">
        <v>543</v>
      </c>
      <c r="E3447" s="29"/>
      <c r="H3447" s="29"/>
      <c r="K3447" s="31">
        <f>SUM(J3437:J3446)</f>
        <v>13.56908</v>
      </c>
    </row>
    <row r="3448" spans="1:27" x14ac:dyDescent="0.45">
      <c r="D3448" s="30" t="s">
        <v>546</v>
      </c>
      <c r="E3448" s="29"/>
      <c r="H3448" s="29"/>
      <c r="K3448" s="31">
        <f>SUM(K3447:K3447)</f>
        <v>13.56908</v>
      </c>
    </row>
    <row r="3450" spans="1:27" ht="45" customHeight="1" x14ac:dyDescent="0.45">
      <c r="A3450" s="22" t="s">
        <v>1650</v>
      </c>
      <c r="B3450" s="22" t="s">
        <v>119</v>
      </c>
      <c r="C3450" s="23" t="s">
        <v>17</v>
      </c>
      <c r="D3450" s="52" t="s">
        <v>120</v>
      </c>
      <c r="E3450" s="53"/>
      <c r="F3450" s="53"/>
      <c r="G3450" s="23"/>
      <c r="H3450" s="24" t="s">
        <v>521</v>
      </c>
      <c r="I3450" s="54">
        <v>1</v>
      </c>
      <c r="J3450" s="55"/>
      <c r="K3450" s="25">
        <f>ROUND(K3464,2)</f>
        <v>7.9</v>
      </c>
      <c r="L3450" s="23"/>
      <c r="M3450" s="23"/>
      <c r="N3450" s="23"/>
      <c r="O3450" s="23"/>
      <c r="P3450" s="23"/>
      <c r="Q3450" s="23"/>
      <c r="R3450" s="23"/>
      <c r="S3450" s="23"/>
      <c r="T3450" s="23"/>
      <c r="U3450" s="23"/>
      <c r="V3450" s="23"/>
      <c r="W3450" s="23"/>
      <c r="X3450" s="23"/>
      <c r="Y3450" s="23"/>
      <c r="Z3450" s="23"/>
      <c r="AA3450" s="23"/>
    </row>
    <row r="3451" spans="1:27" x14ac:dyDescent="0.45">
      <c r="B3451" s="18" t="s">
        <v>522</v>
      </c>
    </row>
    <row r="3452" spans="1:27" x14ac:dyDescent="0.45">
      <c r="B3452" t="s">
        <v>683</v>
      </c>
      <c r="C3452" t="s">
        <v>524</v>
      </c>
      <c r="D3452" t="s">
        <v>684</v>
      </c>
      <c r="E3452" s="26">
        <v>0.1</v>
      </c>
      <c r="F3452" t="s">
        <v>526</v>
      </c>
      <c r="G3452" t="s">
        <v>527</v>
      </c>
      <c r="H3452" s="27">
        <v>22.33</v>
      </c>
      <c r="I3452" t="s">
        <v>528</v>
      </c>
      <c r="J3452" s="28">
        <f>ROUND(E3452/I3450* H3452,5)</f>
        <v>2.2330000000000001</v>
      </c>
      <c r="K3452" s="29"/>
    </row>
    <row r="3453" spans="1:27" x14ac:dyDescent="0.45">
      <c r="B3453" t="s">
        <v>588</v>
      </c>
      <c r="C3453" t="s">
        <v>524</v>
      </c>
      <c r="D3453" t="s">
        <v>589</v>
      </c>
      <c r="E3453" s="26">
        <v>0.12</v>
      </c>
      <c r="F3453" t="s">
        <v>526</v>
      </c>
      <c r="G3453" t="s">
        <v>527</v>
      </c>
      <c r="H3453" s="27">
        <v>18.64</v>
      </c>
      <c r="I3453" t="s">
        <v>528</v>
      </c>
      <c r="J3453" s="28">
        <f>ROUND(E3453/I3450* H3453,5)</f>
        <v>2.2368000000000001</v>
      </c>
      <c r="K3453" s="29"/>
    </row>
    <row r="3454" spans="1:27" x14ac:dyDescent="0.45">
      <c r="D3454" s="30" t="s">
        <v>529</v>
      </c>
      <c r="E3454" s="29"/>
      <c r="H3454" s="29"/>
      <c r="K3454" s="27">
        <f>SUM(J3452:J3453)</f>
        <v>4.4698000000000002</v>
      </c>
    </row>
    <row r="3455" spans="1:27" x14ac:dyDescent="0.45">
      <c r="B3455" s="18" t="s">
        <v>534</v>
      </c>
      <c r="E3455" s="29"/>
      <c r="H3455" s="29"/>
      <c r="K3455" s="29"/>
    </row>
    <row r="3456" spans="1:27" x14ac:dyDescent="0.45">
      <c r="B3456" t="s">
        <v>1651</v>
      </c>
      <c r="C3456" t="s">
        <v>17</v>
      </c>
      <c r="D3456" t="s">
        <v>1652</v>
      </c>
      <c r="E3456" s="26">
        <v>1.0500000000000001E-2</v>
      </c>
      <c r="G3456" t="s">
        <v>527</v>
      </c>
      <c r="H3456" s="27">
        <v>0.96</v>
      </c>
      <c r="I3456" t="s">
        <v>528</v>
      </c>
      <c r="J3456" s="28">
        <f>ROUND(E3456* H3456,5)</f>
        <v>1.008E-2</v>
      </c>
      <c r="K3456" s="29"/>
    </row>
    <row r="3457" spans="1:27" x14ac:dyDescent="0.45">
      <c r="D3457" s="30" t="s">
        <v>542</v>
      </c>
      <c r="E3457" s="29"/>
      <c r="H3457" s="29"/>
      <c r="K3457" s="27">
        <f>SUM(J3456:J3456)</f>
        <v>1.008E-2</v>
      </c>
    </row>
    <row r="3458" spans="1:27" x14ac:dyDescent="0.45">
      <c r="B3458" s="18" t="s">
        <v>518</v>
      </c>
      <c r="E3458" s="29"/>
      <c r="H3458" s="29"/>
      <c r="K3458" s="29"/>
    </row>
    <row r="3459" spans="1:27" x14ac:dyDescent="0.45">
      <c r="B3459" t="s">
        <v>549</v>
      </c>
      <c r="C3459" t="s">
        <v>500</v>
      </c>
      <c r="D3459" t="s">
        <v>550</v>
      </c>
      <c r="E3459" s="26">
        <v>0.04</v>
      </c>
      <c r="G3459" t="s">
        <v>527</v>
      </c>
      <c r="H3459" s="27">
        <v>83.874899999999997</v>
      </c>
      <c r="I3459" t="s">
        <v>528</v>
      </c>
      <c r="J3459" s="28">
        <f>ROUND(E3459* H3459,5)</f>
        <v>3.355</v>
      </c>
      <c r="K3459" s="29"/>
    </row>
    <row r="3460" spans="1:27" x14ac:dyDescent="0.45">
      <c r="D3460" s="30" t="s">
        <v>691</v>
      </c>
      <c r="E3460" s="29"/>
      <c r="H3460" s="29"/>
      <c r="K3460" s="27">
        <f>SUM(J3459:J3459)</f>
        <v>3.355</v>
      </c>
    </row>
    <row r="3461" spans="1:27" x14ac:dyDescent="0.45">
      <c r="E3461" s="29"/>
      <c r="H3461" s="29"/>
      <c r="K3461" s="29"/>
    </row>
    <row r="3462" spans="1:27" x14ac:dyDescent="0.45">
      <c r="D3462" s="30" t="s">
        <v>544</v>
      </c>
      <c r="E3462" s="29"/>
      <c r="H3462" s="29">
        <v>1.5</v>
      </c>
      <c r="I3462" t="s">
        <v>545</v>
      </c>
      <c r="J3462">
        <f>ROUND(H3462/100*K3454,5)</f>
        <v>6.7049999999999998E-2</v>
      </c>
      <c r="K3462" s="29"/>
    </row>
    <row r="3463" spans="1:27" x14ac:dyDescent="0.45">
      <c r="D3463" s="30" t="s">
        <v>543</v>
      </c>
      <c r="E3463" s="29"/>
      <c r="H3463" s="29"/>
      <c r="K3463" s="31">
        <f>SUM(J3451:J3462)</f>
        <v>7.9019300000000001</v>
      </c>
    </row>
    <row r="3464" spans="1:27" x14ac:dyDescent="0.45">
      <c r="D3464" s="30" t="s">
        <v>546</v>
      </c>
      <c r="E3464" s="29"/>
      <c r="H3464" s="29"/>
      <c r="K3464" s="31">
        <f>SUM(K3463:K3463)</f>
        <v>7.9019300000000001</v>
      </c>
    </row>
    <row r="3466" spans="1:27" ht="45" customHeight="1" x14ac:dyDescent="0.45">
      <c r="A3466" s="22" t="s">
        <v>1653</v>
      </c>
      <c r="B3466" s="22" t="s">
        <v>110</v>
      </c>
      <c r="C3466" s="23" t="s">
        <v>17</v>
      </c>
      <c r="D3466" s="52" t="s">
        <v>111</v>
      </c>
      <c r="E3466" s="53"/>
      <c r="F3466" s="53"/>
      <c r="G3466" s="23"/>
      <c r="H3466" s="24" t="s">
        <v>521</v>
      </c>
      <c r="I3466" s="54">
        <v>1</v>
      </c>
      <c r="J3466" s="55"/>
      <c r="K3466" s="25">
        <f>ROUND(K3477,2)</f>
        <v>32.82</v>
      </c>
      <c r="L3466" s="23"/>
      <c r="M3466" s="23"/>
      <c r="N3466" s="23"/>
      <c r="O3466" s="23"/>
      <c r="P3466" s="23"/>
      <c r="Q3466" s="23"/>
      <c r="R3466" s="23"/>
      <c r="S3466" s="23"/>
      <c r="T3466" s="23"/>
      <c r="U3466" s="23"/>
      <c r="V3466" s="23"/>
      <c r="W3466" s="23"/>
      <c r="X3466" s="23"/>
      <c r="Y3466" s="23"/>
      <c r="Z3466" s="23"/>
      <c r="AA3466" s="23"/>
    </row>
    <row r="3467" spans="1:27" x14ac:dyDescent="0.45">
      <c r="B3467" s="18" t="s">
        <v>522</v>
      </c>
    </row>
    <row r="3468" spans="1:27" x14ac:dyDescent="0.45">
      <c r="B3468" t="s">
        <v>555</v>
      </c>
      <c r="C3468" t="s">
        <v>524</v>
      </c>
      <c r="D3468" t="s">
        <v>556</v>
      </c>
      <c r="E3468" s="26">
        <v>7.0000000000000007E-2</v>
      </c>
      <c r="F3468" t="s">
        <v>526</v>
      </c>
      <c r="G3468" t="s">
        <v>527</v>
      </c>
      <c r="H3468" s="27">
        <v>21.75</v>
      </c>
      <c r="I3468" t="s">
        <v>528</v>
      </c>
      <c r="J3468" s="28">
        <f>ROUND(E3468/I3466* H3468,5)</f>
        <v>1.5225</v>
      </c>
      <c r="K3468" s="29"/>
    </row>
    <row r="3469" spans="1:27" x14ac:dyDescent="0.45">
      <c r="B3469" t="s">
        <v>553</v>
      </c>
      <c r="C3469" t="s">
        <v>524</v>
      </c>
      <c r="D3469" t="s">
        <v>554</v>
      </c>
      <c r="E3469" s="26">
        <v>0.14000000000000001</v>
      </c>
      <c r="F3469" t="s">
        <v>526</v>
      </c>
      <c r="G3469" t="s">
        <v>527</v>
      </c>
      <c r="H3469" s="27">
        <v>24.5</v>
      </c>
      <c r="I3469" t="s">
        <v>528</v>
      </c>
      <c r="J3469" s="28">
        <f>ROUND(E3469/I3466* H3469,5)</f>
        <v>3.43</v>
      </c>
      <c r="K3469" s="29"/>
    </row>
    <row r="3470" spans="1:27" x14ac:dyDescent="0.45">
      <c r="D3470" s="30" t="s">
        <v>529</v>
      </c>
      <c r="E3470" s="29"/>
      <c r="H3470" s="29"/>
      <c r="K3470" s="27">
        <f>SUM(J3468:J3469)</f>
        <v>4.9525000000000006</v>
      </c>
    </row>
    <row r="3471" spans="1:27" x14ac:dyDescent="0.45">
      <c r="B3471" s="18" t="s">
        <v>534</v>
      </c>
      <c r="E3471" s="29"/>
      <c r="H3471" s="29"/>
      <c r="K3471" s="29"/>
    </row>
    <row r="3472" spans="1:27" x14ac:dyDescent="0.45">
      <c r="B3472" t="s">
        <v>1654</v>
      </c>
      <c r="C3472" t="s">
        <v>113</v>
      </c>
      <c r="D3472" t="s">
        <v>1655</v>
      </c>
      <c r="E3472" s="26">
        <v>0.6</v>
      </c>
      <c r="G3472" t="s">
        <v>527</v>
      </c>
      <c r="H3472" s="27">
        <v>0.17</v>
      </c>
      <c r="I3472" t="s">
        <v>528</v>
      </c>
      <c r="J3472" s="28">
        <f>ROUND(E3472* H3472,5)</f>
        <v>0.10199999999999999</v>
      </c>
      <c r="K3472" s="29"/>
    </row>
    <row r="3473" spans="1:27" x14ac:dyDescent="0.45">
      <c r="B3473" t="s">
        <v>1656</v>
      </c>
      <c r="C3473" t="s">
        <v>17</v>
      </c>
      <c r="D3473" t="s">
        <v>1657</v>
      </c>
      <c r="E3473" s="26">
        <v>1.05</v>
      </c>
      <c r="G3473" t="s">
        <v>527</v>
      </c>
      <c r="H3473" s="27">
        <v>26.1</v>
      </c>
      <c r="I3473" t="s">
        <v>528</v>
      </c>
      <c r="J3473" s="28">
        <f>ROUND(E3473* H3473,5)</f>
        <v>27.405000000000001</v>
      </c>
      <c r="K3473" s="29"/>
    </row>
    <row r="3474" spans="1:27" x14ac:dyDescent="0.45">
      <c r="B3474" t="s">
        <v>833</v>
      </c>
      <c r="C3474" t="s">
        <v>595</v>
      </c>
      <c r="D3474" t="s">
        <v>834</v>
      </c>
      <c r="E3474" s="26">
        <v>0.3</v>
      </c>
      <c r="G3474" t="s">
        <v>527</v>
      </c>
      <c r="H3474" s="27">
        <v>1.19</v>
      </c>
      <c r="I3474" t="s">
        <v>528</v>
      </c>
      <c r="J3474" s="28">
        <f>ROUND(E3474* H3474,5)</f>
        <v>0.35699999999999998</v>
      </c>
      <c r="K3474" s="29"/>
    </row>
    <row r="3475" spans="1:27" x14ac:dyDescent="0.45">
      <c r="D3475" s="30" t="s">
        <v>542</v>
      </c>
      <c r="E3475" s="29"/>
      <c r="H3475" s="29"/>
      <c r="K3475" s="27">
        <f>SUM(J3472:J3474)</f>
        <v>27.864000000000001</v>
      </c>
    </row>
    <row r="3476" spans="1:27" x14ac:dyDescent="0.45">
      <c r="D3476" s="30" t="s">
        <v>543</v>
      </c>
      <c r="E3476" s="29"/>
      <c r="H3476" s="29"/>
      <c r="K3476" s="31">
        <f>SUM(J3467:J3475)</f>
        <v>32.816500000000005</v>
      </c>
    </row>
    <row r="3477" spans="1:27" x14ac:dyDescent="0.45">
      <c r="D3477" s="30" t="s">
        <v>546</v>
      </c>
      <c r="E3477" s="29"/>
      <c r="H3477" s="29"/>
      <c r="K3477" s="31">
        <f>SUM(K3476:K3476)</f>
        <v>32.816500000000005</v>
      </c>
    </row>
    <row r="3479" spans="1:27" ht="45" customHeight="1" x14ac:dyDescent="0.45">
      <c r="A3479" s="22" t="s">
        <v>1658</v>
      </c>
      <c r="B3479" s="22" t="s">
        <v>115</v>
      </c>
      <c r="C3479" s="23" t="s">
        <v>113</v>
      </c>
      <c r="D3479" s="52" t="s">
        <v>116</v>
      </c>
      <c r="E3479" s="53"/>
      <c r="F3479" s="53"/>
      <c r="G3479" s="23"/>
      <c r="H3479" s="24" t="s">
        <v>521</v>
      </c>
      <c r="I3479" s="54">
        <v>1</v>
      </c>
      <c r="J3479" s="55"/>
      <c r="K3479" s="25">
        <f>ROUND(K3490,2)</f>
        <v>6.99</v>
      </c>
      <c r="L3479" s="23"/>
      <c r="M3479" s="23"/>
      <c r="N3479" s="23"/>
      <c r="O3479" s="23"/>
      <c r="P3479" s="23"/>
      <c r="Q3479" s="23"/>
      <c r="R3479" s="23"/>
      <c r="S3479" s="23"/>
      <c r="T3479" s="23"/>
      <c r="U3479" s="23"/>
      <c r="V3479" s="23"/>
      <c r="W3479" s="23"/>
      <c r="X3479" s="23"/>
      <c r="Y3479" s="23"/>
      <c r="Z3479" s="23"/>
      <c r="AA3479" s="23"/>
    </row>
    <row r="3480" spans="1:27" x14ac:dyDescent="0.45">
      <c r="B3480" s="18" t="s">
        <v>522</v>
      </c>
    </row>
    <row r="3481" spans="1:27" x14ac:dyDescent="0.45">
      <c r="B3481" t="s">
        <v>553</v>
      </c>
      <c r="C3481" t="s">
        <v>524</v>
      </c>
      <c r="D3481" t="s">
        <v>554</v>
      </c>
      <c r="E3481" s="26">
        <v>0.15</v>
      </c>
      <c r="F3481" t="s">
        <v>526</v>
      </c>
      <c r="G3481" t="s">
        <v>527</v>
      </c>
      <c r="H3481" s="27">
        <v>24.5</v>
      </c>
      <c r="I3481" t="s">
        <v>528</v>
      </c>
      <c r="J3481" s="28">
        <f>ROUND(E3481/I3479* H3481,5)</f>
        <v>3.6749999999999998</v>
      </c>
      <c r="K3481" s="29"/>
    </row>
    <row r="3482" spans="1:27" x14ac:dyDescent="0.45">
      <c r="D3482" s="30" t="s">
        <v>529</v>
      </c>
      <c r="E3482" s="29"/>
      <c r="H3482" s="29"/>
      <c r="K3482" s="27">
        <f>SUM(J3481:J3481)</f>
        <v>3.6749999999999998</v>
      </c>
    </row>
    <row r="3483" spans="1:27" x14ac:dyDescent="0.45">
      <c r="B3483" s="18" t="s">
        <v>534</v>
      </c>
      <c r="E3483" s="29"/>
      <c r="H3483" s="29"/>
      <c r="K3483" s="29"/>
    </row>
    <row r="3484" spans="1:27" x14ac:dyDescent="0.45">
      <c r="B3484" t="s">
        <v>1659</v>
      </c>
      <c r="C3484" t="s">
        <v>595</v>
      </c>
      <c r="D3484" t="s">
        <v>1660</v>
      </c>
      <c r="E3484" s="26">
        <v>0.5</v>
      </c>
      <c r="G3484" t="s">
        <v>527</v>
      </c>
      <c r="H3484" s="27">
        <v>0.28000000000000003</v>
      </c>
      <c r="I3484" t="s">
        <v>528</v>
      </c>
      <c r="J3484" s="28">
        <f>ROUND(E3484* H3484,5)</f>
        <v>0.14000000000000001</v>
      </c>
      <c r="K3484" s="29"/>
    </row>
    <row r="3485" spans="1:27" x14ac:dyDescent="0.45">
      <c r="B3485" t="s">
        <v>1661</v>
      </c>
      <c r="C3485" t="s">
        <v>113</v>
      </c>
      <c r="D3485" t="s">
        <v>1662</v>
      </c>
      <c r="E3485" s="26">
        <v>1.02</v>
      </c>
      <c r="G3485" t="s">
        <v>527</v>
      </c>
      <c r="H3485" s="27">
        <v>3.06</v>
      </c>
      <c r="I3485" t="s">
        <v>528</v>
      </c>
      <c r="J3485" s="28">
        <f>ROUND(E3485* H3485,5)</f>
        <v>3.1212</v>
      </c>
      <c r="K3485" s="29"/>
    </row>
    <row r="3486" spans="1:27" x14ac:dyDescent="0.45">
      <c r="D3486" s="30" t="s">
        <v>542</v>
      </c>
      <c r="E3486" s="29"/>
      <c r="H3486" s="29"/>
      <c r="K3486" s="27">
        <f>SUM(J3484:J3485)</f>
        <v>3.2612000000000001</v>
      </c>
    </row>
    <row r="3487" spans="1:27" x14ac:dyDescent="0.45">
      <c r="E3487" s="29"/>
      <c r="H3487" s="29"/>
      <c r="K3487" s="29"/>
    </row>
    <row r="3488" spans="1:27" x14ac:dyDescent="0.45">
      <c r="D3488" s="30" t="s">
        <v>544</v>
      </c>
      <c r="E3488" s="29"/>
      <c r="H3488" s="29">
        <v>1.5</v>
      </c>
      <c r="I3488" t="s">
        <v>545</v>
      </c>
      <c r="J3488">
        <f>ROUND(H3488/100*K3482,5)</f>
        <v>5.5129999999999998E-2</v>
      </c>
      <c r="K3488" s="29"/>
    </row>
    <row r="3489" spans="1:27" x14ac:dyDescent="0.45">
      <c r="D3489" s="30" t="s">
        <v>543</v>
      </c>
      <c r="E3489" s="29"/>
      <c r="H3489" s="29"/>
      <c r="K3489" s="31">
        <f>SUM(J3480:J3488)</f>
        <v>6.9913299999999996</v>
      </c>
    </row>
    <row r="3490" spans="1:27" x14ac:dyDescent="0.45">
      <c r="D3490" s="30" t="s">
        <v>546</v>
      </c>
      <c r="E3490" s="29"/>
      <c r="H3490" s="29"/>
      <c r="K3490" s="31">
        <f>SUM(K3489:K3489)</f>
        <v>6.9913299999999996</v>
      </c>
    </row>
    <row r="3492" spans="1:27" ht="45" customHeight="1" x14ac:dyDescent="0.45">
      <c r="A3492" s="22" t="s">
        <v>1663</v>
      </c>
      <c r="B3492" s="22" t="s">
        <v>70</v>
      </c>
      <c r="C3492" s="23" t="s">
        <v>28</v>
      </c>
      <c r="D3492" s="52" t="s">
        <v>71</v>
      </c>
      <c r="E3492" s="53"/>
      <c r="F3492" s="53"/>
      <c r="G3492" s="23"/>
      <c r="H3492" s="24" t="s">
        <v>521</v>
      </c>
      <c r="I3492" s="54">
        <v>1</v>
      </c>
      <c r="J3492" s="55"/>
      <c r="K3492" s="25">
        <f>ROUND(K3501,2)</f>
        <v>1184.3599999999999</v>
      </c>
      <c r="L3492" s="23"/>
      <c r="M3492" s="23"/>
      <c r="N3492" s="23"/>
      <c r="O3492" s="23"/>
      <c r="P3492" s="23"/>
      <c r="Q3492" s="23"/>
      <c r="R3492" s="23"/>
      <c r="S3492" s="23"/>
      <c r="T3492" s="23"/>
      <c r="U3492" s="23"/>
      <c r="V3492" s="23"/>
      <c r="W3492" s="23"/>
      <c r="X3492" s="23"/>
      <c r="Y3492" s="23"/>
      <c r="Z3492" s="23"/>
      <c r="AA3492" s="23"/>
    </row>
    <row r="3493" spans="1:27" x14ac:dyDescent="0.45">
      <c r="B3493" s="18" t="s">
        <v>522</v>
      </c>
    </row>
    <row r="3494" spans="1:27" x14ac:dyDescent="0.45">
      <c r="B3494" t="s">
        <v>694</v>
      </c>
      <c r="C3494" t="s">
        <v>524</v>
      </c>
      <c r="D3494" t="s">
        <v>695</v>
      </c>
      <c r="E3494" s="26">
        <v>1</v>
      </c>
      <c r="F3494" t="s">
        <v>526</v>
      </c>
      <c r="G3494" t="s">
        <v>527</v>
      </c>
      <c r="H3494" s="27">
        <v>18.28</v>
      </c>
      <c r="I3494" t="s">
        <v>528</v>
      </c>
      <c r="J3494" s="28">
        <f>ROUND(E3494/I3492* H3494,5)</f>
        <v>18.28</v>
      </c>
      <c r="K3494" s="29"/>
    </row>
    <row r="3495" spans="1:27" x14ac:dyDescent="0.45">
      <c r="B3495" t="s">
        <v>696</v>
      </c>
      <c r="C3495" t="s">
        <v>524</v>
      </c>
      <c r="D3495" t="s">
        <v>697</v>
      </c>
      <c r="E3495" s="26">
        <v>0.25</v>
      </c>
      <c r="F3495" t="s">
        <v>526</v>
      </c>
      <c r="G3495" t="s">
        <v>527</v>
      </c>
      <c r="H3495" s="27">
        <v>20.89</v>
      </c>
      <c r="I3495" t="s">
        <v>528</v>
      </c>
      <c r="J3495" s="28">
        <f>ROUND(E3495/I3492* H3495,5)</f>
        <v>5.2225000000000001</v>
      </c>
      <c r="K3495" s="29"/>
    </row>
    <row r="3496" spans="1:27" x14ac:dyDescent="0.45">
      <c r="D3496" s="30" t="s">
        <v>529</v>
      </c>
      <c r="E3496" s="29"/>
      <c r="H3496" s="29"/>
      <c r="K3496" s="27">
        <f>SUM(J3494:J3495)</f>
        <v>23.502500000000001</v>
      </c>
    </row>
    <row r="3497" spans="1:27" x14ac:dyDescent="0.45">
      <c r="B3497" s="18" t="s">
        <v>534</v>
      </c>
      <c r="E3497" s="29"/>
      <c r="H3497" s="29"/>
      <c r="K3497" s="29"/>
    </row>
    <row r="3498" spans="1:27" x14ac:dyDescent="0.45">
      <c r="B3498" t="s">
        <v>702</v>
      </c>
      <c r="C3498" t="s">
        <v>28</v>
      </c>
      <c r="D3498" t="s">
        <v>703</v>
      </c>
      <c r="E3498" s="26">
        <v>0.9</v>
      </c>
      <c r="G3498" t="s">
        <v>527</v>
      </c>
      <c r="H3498" s="27">
        <v>1289.8399999999999</v>
      </c>
      <c r="I3498" t="s">
        <v>528</v>
      </c>
      <c r="J3498" s="28">
        <f>ROUND(E3498* H3498,5)</f>
        <v>1160.856</v>
      </c>
      <c r="K3498" s="29"/>
    </row>
    <row r="3499" spans="1:27" x14ac:dyDescent="0.45">
      <c r="D3499" s="30" t="s">
        <v>542</v>
      </c>
      <c r="E3499" s="29"/>
      <c r="H3499" s="29"/>
      <c r="K3499" s="27">
        <f>SUM(J3498:J3498)</f>
        <v>1160.856</v>
      </c>
    </row>
    <row r="3500" spans="1:27" x14ac:dyDescent="0.45">
      <c r="D3500" s="30" t="s">
        <v>543</v>
      </c>
      <c r="E3500" s="29"/>
      <c r="H3500" s="29"/>
      <c r="K3500" s="31">
        <f>SUM(J3493:J3499)</f>
        <v>1184.3585</v>
      </c>
    </row>
    <row r="3501" spans="1:27" x14ac:dyDescent="0.45">
      <c r="D3501" s="30" t="s">
        <v>546</v>
      </c>
      <c r="E3501" s="29"/>
      <c r="H3501" s="29"/>
      <c r="K3501" s="31">
        <f>SUM(K3500:K3500)</f>
        <v>1184.3585</v>
      </c>
    </row>
    <row r="3503" spans="1:27" ht="45" customHeight="1" x14ac:dyDescent="0.45">
      <c r="A3503" s="22" t="s">
        <v>1664</v>
      </c>
      <c r="B3503" s="22" t="s">
        <v>72</v>
      </c>
      <c r="C3503" s="23" t="s">
        <v>28</v>
      </c>
      <c r="D3503" s="52" t="s">
        <v>73</v>
      </c>
      <c r="E3503" s="53"/>
      <c r="F3503" s="53"/>
      <c r="G3503" s="23"/>
      <c r="H3503" s="24" t="s">
        <v>521</v>
      </c>
      <c r="I3503" s="54">
        <v>1</v>
      </c>
      <c r="J3503" s="55"/>
      <c r="K3503" s="25">
        <f>ROUND(K3512,2)</f>
        <v>1248.8499999999999</v>
      </c>
      <c r="L3503" s="23"/>
      <c r="M3503" s="23"/>
      <c r="N3503" s="23"/>
      <c r="O3503" s="23"/>
      <c r="P3503" s="23"/>
      <c r="Q3503" s="23"/>
      <c r="R3503" s="23"/>
      <c r="S3503" s="23"/>
      <c r="T3503" s="23"/>
      <c r="U3503" s="23"/>
      <c r="V3503" s="23"/>
      <c r="W3503" s="23"/>
      <c r="X3503" s="23"/>
      <c r="Y3503" s="23"/>
      <c r="Z3503" s="23"/>
      <c r="AA3503" s="23"/>
    </row>
    <row r="3504" spans="1:27" x14ac:dyDescent="0.45">
      <c r="B3504" s="18" t="s">
        <v>522</v>
      </c>
    </row>
    <row r="3505" spans="1:27" x14ac:dyDescent="0.45">
      <c r="B3505" t="s">
        <v>694</v>
      </c>
      <c r="C3505" t="s">
        <v>524</v>
      </c>
      <c r="D3505" t="s">
        <v>695</v>
      </c>
      <c r="E3505" s="26">
        <v>1</v>
      </c>
      <c r="F3505" t="s">
        <v>526</v>
      </c>
      <c r="G3505" t="s">
        <v>527</v>
      </c>
      <c r="H3505" s="27">
        <v>18.28</v>
      </c>
      <c r="I3505" t="s">
        <v>528</v>
      </c>
      <c r="J3505" s="28">
        <f>ROUND(E3505/I3503* H3505,5)</f>
        <v>18.28</v>
      </c>
      <c r="K3505" s="29"/>
    </row>
    <row r="3506" spans="1:27" x14ac:dyDescent="0.45">
      <c r="B3506" t="s">
        <v>696</v>
      </c>
      <c r="C3506" t="s">
        <v>524</v>
      </c>
      <c r="D3506" t="s">
        <v>697</v>
      </c>
      <c r="E3506" s="26">
        <v>0.25</v>
      </c>
      <c r="F3506" t="s">
        <v>526</v>
      </c>
      <c r="G3506" t="s">
        <v>527</v>
      </c>
      <c r="H3506" s="27">
        <v>20.89</v>
      </c>
      <c r="I3506" t="s">
        <v>528</v>
      </c>
      <c r="J3506" s="28">
        <f>ROUND(E3506/I3503* H3506,5)</f>
        <v>5.2225000000000001</v>
      </c>
      <c r="K3506" s="29"/>
    </row>
    <row r="3507" spans="1:27" x14ac:dyDescent="0.45">
      <c r="D3507" s="30" t="s">
        <v>529</v>
      </c>
      <c r="E3507" s="29"/>
      <c r="H3507" s="29"/>
      <c r="K3507" s="27">
        <f>SUM(J3505:J3506)</f>
        <v>23.502500000000001</v>
      </c>
    </row>
    <row r="3508" spans="1:27" x14ac:dyDescent="0.45">
      <c r="B3508" s="18" t="s">
        <v>534</v>
      </c>
      <c r="E3508" s="29"/>
      <c r="H3508" s="29"/>
      <c r="K3508" s="29"/>
    </row>
    <row r="3509" spans="1:27" x14ac:dyDescent="0.45">
      <c r="B3509" t="s">
        <v>702</v>
      </c>
      <c r="C3509" t="s">
        <v>28</v>
      </c>
      <c r="D3509" t="s">
        <v>703</v>
      </c>
      <c r="E3509" s="26">
        <v>0.95</v>
      </c>
      <c r="G3509" t="s">
        <v>527</v>
      </c>
      <c r="H3509" s="27">
        <v>1289.8399999999999</v>
      </c>
      <c r="I3509" t="s">
        <v>528</v>
      </c>
      <c r="J3509" s="28">
        <f>ROUND(E3509* H3509,5)</f>
        <v>1225.348</v>
      </c>
      <c r="K3509" s="29"/>
    </row>
    <row r="3510" spans="1:27" x14ac:dyDescent="0.45">
      <c r="D3510" s="30" t="s">
        <v>542</v>
      </c>
      <c r="E3510" s="29"/>
      <c r="H3510" s="29"/>
      <c r="K3510" s="27">
        <f>SUM(J3509:J3509)</f>
        <v>1225.348</v>
      </c>
    </row>
    <row r="3511" spans="1:27" x14ac:dyDescent="0.45">
      <c r="D3511" s="30" t="s">
        <v>543</v>
      </c>
      <c r="E3511" s="29"/>
      <c r="H3511" s="29"/>
      <c r="K3511" s="31">
        <f>SUM(J3504:J3510)</f>
        <v>1248.8505</v>
      </c>
    </row>
    <row r="3512" spans="1:27" x14ac:dyDescent="0.45">
      <c r="D3512" s="30" t="s">
        <v>546</v>
      </c>
      <c r="E3512" s="29"/>
      <c r="H3512" s="29"/>
      <c r="K3512" s="31">
        <f>SUM(K3511:K3511)</f>
        <v>1248.8505</v>
      </c>
    </row>
    <row r="3514" spans="1:27" ht="45" customHeight="1" x14ac:dyDescent="0.45">
      <c r="A3514" s="22" t="s">
        <v>1665</v>
      </c>
      <c r="B3514" s="22" t="s">
        <v>74</v>
      </c>
      <c r="C3514" s="23" t="s">
        <v>28</v>
      </c>
      <c r="D3514" s="52" t="s">
        <v>75</v>
      </c>
      <c r="E3514" s="53"/>
      <c r="F3514" s="53"/>
      <c r="G3514" s="23"/>
      <c r="H3514" s="24" t="s">
        <v>521</v>
      </c>
      <c r="I3514" s="54">
        <v>1</v>
      </c>
      <c r="J3514" s="55"/>
      <c r="K3514" s="25">
        <f>ROUND(K3523,2)</f>
        <v>165.12</v>
      </c>
      <c r="L3514" s="23"/>
      <c r="M3514" s="23"/>
      <c r="N3514" s="23"/>
      <c r="O3514" s="23"/>
      <c r="P3514" s="23"/>
      <c r="Q3514" s="23"/>
      <c r="R3514" s="23"/>
      <c r="S3514" s="23"/>
      <c r="T3514" s="23"/>
      <c r="U3514" s="23"/>
      <c r="V3514" s="23"/>
      <c r="W3514" s="23"/>
      <c r="X3514" s="23"/>
      <c r="Y3514" s="23"/>
      <c r="Z3514" s="23"/>
      <c r="AA3514" s="23"/>
    </row>
    <row r="3515" spans="1:27" x14ac:dyDescent="0.45">
      <c r="B3515" s="18" t="s">
        <v>522</v>
      </c>
    </row>
    <row r="3516" spans="1:27" x14ac:dyDescent="0.45">
      <c r="B3516" t="s">
        <v>696</v>
      </c>
      <c r="C3516" t="s">
        <v>524</v>
      </c>
      <c r="D3516" t="s">
        <v>697</v>
      </c>
      <c r="E3516" s="26">
        <v>0.25</v>
      </c>
      <c r="F3516" t="s">
        <v>526</v>
      </c>
      <c r="G3516" t="s">
        <v>527</v>
      </c>
      <c r="H3516" s="27">
        <v>20.89</v>
      </c>
      <c r="I3516" t="s">
        <v>528</v>
      </c>
      <c r="J3516" s="28">
        <f>ROUND(E3516/I3514* H3516,5)</f>
        <v>5.2225000000000001</v>
      </c>
      <c r="K3516" s="29"/>
    </row>
    <row r="3517" spans="1:27" x14ac:dyDescent="0.45">
      <c r="B3517" t="s">
        <v>694</v>
      </c>
      <c r="C3517" t="s">
        <v>524</v>
      </c>
      <c r="D3517" t="s">
        <v>695</v>
      </c>
      <c r="E3517" s="26">
        <v>1</v>
      </c>
      <c r="F3517" t="s">
        <v>526</v>
      </c>
      <c r="G3517" t="s">
        <v>527</v>
      </c>
      <c r="H3517" s="27">
        <v>18.28</v>
      </c>
      <c r="I3517" t="s">
        <v>528</v>
      </c>
      <c r="J3517" s="28">
        <f>ROUND(E3517/I3514* H3517,5)</f>
        <v>18.28</v>
      </c>
      <c r="K3517" s="29"/>
    </row>
    <row r="3518" spans="1:27" x14ac:dyDescent="0.45">
      <c r="D3518" s="30" t="s">
        <v>529</v>
      </c>
      <c r="E3518" s="29"/>
      <c r="H3518" s="29"/>
      <c r="K3518" s="27">
        <f>SUM(J3516:J3517)</f>
        <v>23.502500000000001</v>
      </c>
    </row>
    <row r="3519" spans="1:27" x14ac:dyDescent="0.45">
      <c r="B3519" s="18" t="s">
        <v>534</v>
      </c>
      <c r="E3519" s="29"/>
      <c r="H3519" s="29"/>
      <c r="K3519" s="29"/>
    </row>
    <row r="3520" spans="1:27" x14ac:dyDescent="0.45">
      <c r="B3520" t="s">
        <v>1666</v>
      </c>
      <c r="C3520" t="s">
        <v>28</v>
      </c>
      <c r="D3520" t="s">
        <v>1667</v>
      </c>
      <c r="E3520" s="26">
        <v>1</v>
      </c>
      <c r="G3520" t="s">
        <v>527</v>
      </c>
      <c r="H3520" s="27">
        <v>141.62</v>
      </c>
      <c r="I3520" t="s">
        <v>528</v>
      </c>
      <c r="J3520" s="28">
        <f>ROUND(E3520* H3520,5)</f>
        <v>141.62</v>
      </c>
      <c r="K3520" s="29"/>
    </row>
    <row r="3521" spans="1:27" x14ac:dyDescent="0.45">
      <c r="D3521" s="30" t="s">
        <v>542</v>
      </c>
      <c r="E3521" s="29"/>
      <c r="H3521" s="29"/>
      <c r="K3521" s="27">
        <f>SUM(J3520:J3520)</f>
        <v>141.62</v>
      </c>
    </row>
    <row r="3522" spans="1:27" x14ac:dyDescent="0.45">
      <c r="D3522" s="30" t="s">
        <v>543</v>
      </c>
      <c r="E3522" s="29"/>
      <c r="H3522" s="29"/>
      <c r="K3522" s="31">
        <f>SUM(J3515:J3521)</f>
        <v>165.1225</v>
      </c>
    </row>
    <row r="3523" spans="1:27" x14ac:dyDescent="0.45">
      <c r="D3523" s="30" t="s">
        <v>546</v>
      </c>
      <c r="E3523" s="29"/>
      <c r="H3523" s="29"/>
      <c r="K3523" s="31">
        <f>SUM(K3522:K3522)</f>
        <v>165.1225</v>
      </c>
    </row>
    <row r="3525" spans="1:27" ht="45" customHeight="1" x14ac:dyDescent="0.45">
      <c r="A3525" s="22" t="s">
        <v>1668</v>
      </c>
      <c r="B3525" s="22" t="s">
        <v>76</v>
      </c>
      <c r="C3525" s="23" t="s">
        <v>28</v>
      </c>
      <c r="D3525" s="52" t="s">
        <v>77</v>
      </c>
      <c r="E3525" s="53"/>
      <c r="F3525" s="53"/>
      <c r="G3525" s="23"/>
      <c r="H3525" s="24" t="s">
        <v>521</v>
      </c>
      <c r="I3525" s="54">
        <v>1</v>
      </c>
      <c r="J3525" s="55"/>
      <c r="K3525" s="25">
        <f>ROUND(K3534,2)</f>
        <v>165.12</v>
      </c>
      <c r="L3525" s="23"/>
      <c r="M3525" s="23"/>
      <c r="N3525" s="23"/>
      <c r="O3525" s="23"/>
      <c r="P3525" s="23"/>
      <c r="Q3525" s="23"/>
      <c r="R3525" s="23"/>
      <c r="S3525" s="23"/>
      <c r="T3525" s="23"/>
      <c r="U3525" s="23"/>
      <c r="V3525" s="23"/>
      <c r="W3525" s="23"/>
      <c r="X3525" s="23"/>
      <c r="Y3525" s="23"/>
      <c r="Z3525" s="23"/>
      <c r="AA3525" s="23"/>
    </row>
    <row r="3526" spans="1:27" x14ac:dyDescent="0.45">
      <c r="B3526" s="18" t="s">
        <v>522</v>
      </c>
    </row>
    <row r="3527" spans="1:27" x14ac:dyDescent="0.45">
      <c r="B3527" t="s">
        <v>696</v>
      </c>
      <c r="C3527" t="s">
        <v>524</v>
      </c>
      <c r="D3527" t="s">
        <v>697</v>
      </c>
      <c r="E3527" s="26">
        <v>0.25</v>
      </c>
      <c r="F3527" t="s">
        <v>526</v>
      </c>
      <c r="G3527" t="s">
        <v>527</v>
      </c>
      <c r="H3527" s="27">
        <v>20.89</v>
      </c>
      <c r="I3527" t="s">
        <v>528</v>
      </c>
      <c r="J3527" s="28">
        <f>ROUND(E3527/I3525* H3527,5)</f>
        <v>5.2225000000000001</v>
      </c>
      <c r="K3527" s="29"/>
    </row>
    <row r="3528" spans="1:27" x14ac:dyDescent="0.45">
      <c r="B3528" t="s">
        <v>694</v>
      </c>
      <c r="C3528" t="s">
        <v>524</v>
      </c>
      <c r="D3528" t="s">
        <v>695</v>
      </c>
      <c r="E3528" s="26">
        <v>1</v>
      </c>
      <c r="F3528" t="s">
        <v>526</v>
      </c>
      <c r="G3528" t="s">
        <v>527</v>
      </c>
      <c r="H3528" s="27">
        <v>18.28</v>
      </c>
      <c r="I3528" t="s">
        <v>528</v>
      </c>
      <c r="J3528" s="28">
        <f>ROUND(E3528/I3525* H3528,5)</f>
        <v>18.28</v>
      </c>
      <c r="K3528" s="29"/>
    </row>
    <row r="3529" spans="1:27" x14ac:dyDescent="0.45">
      <c r="D3529" s="30" t="s">
        <v>529</v>
      </c>
      <c r="E3529" s="29"/>
      <c r="H3529" s="29"/>
      <c r="K3529" s="27">
        <f>SUM(J3527:J3528)</f>
        <v>23.502500000000001</v>
      </c>
    </row>
    <row r="3530" spans="1:27" x14ac:dyDescent="0.45">
      <c r="B3530" s="18" t="s">
        <v>534</v>
      </c>
      <c r="E3530" s="29"/>
      <c r="H3530" s="29"/>
      <c r="K3530" s="29"/>
    </row>
    <row r="3531" spans="1:27" x14ac:dyDescent="0.45">
      <c r="B3531" t="s">
        <v>1666</v>
      </c>
      <c r="C3531" t="s">
        <v>28</v>
      </c>
      <c r="D3531" t="s">
        <v>1667</v>
      </c>
      <c r="E3531" s="26">
        <v>1</v>
      </c>
      <c r="G3531" t="s">
        <v>527</v>
      </c>
      <c r="H3531" s="27">
        <v>141.62</v>
      </c>
      <c r="I3531" t="s">
        <v>528</v>
      </c>
      <c r="J3531" s="28">
        <f>ROUND(E3531* H3531,5)</f>
        <v>141.62</v>
      </c>
      <c r="K3531" s="29"/>
    </row>
    <row r="3532" spans="1:27" x14ac:dyDescent="0.45">
      <c r="D3532" s="30" t="s">
        <v>542</v>
      </c>
      <c r="E3532" s="29"/>
      <c r="H3532" s="29"/>
      <c r="K3532" s="27">
        <f>SUM(J3531:J3531)</f>
        <v>141.62</v>
      </c>
    </row>
    <row r="3533" spans="1:27" x14ac:dyDescent="0.45">
      <c r="D3533" s="30" t="s">
        <v>543</v>
      </c>
      <c r="E3533" s="29"/>
      <c r="H3533" s="29"/>
      <c r="K3533" s="31">
        <f>SUM(J3526:J3532)</f>
        <v>165.1225</v>
      </c>
    </row>
    <row r="3534" spans="1:27" x14ac:dyDescent="0.45">
      <c r="D3534" s="30" t="s">
        <v>546</v>
      </c>
      <c r="E3534" s="29"/>
      <c r="H3534" s="29"/>
      <c r="K3534" s="31">
        <f>SUM(K3533:K3533)</f>
        <v>165.1225</v>
      </c>
    </row>
    <row r="3536" spans="1:27" ht="45" customHeight="1" x14ac:dyDescent="0.45">
      <c r="A3536" s="22" t="s">
        <v>1669</v>
      </c>
      <c r="B3536" s="22" t="s">
        <v>32</v>
      </c>
      <c r="C3536" s="23" t="s">
        <v>28</v>
      </c>
      <c r="D3536" s="52" t="s">
        <v>33</v>
      </c>
      <c r="E3536" s="53"/>
      <c r="F3536" s="53"/>
      <c r="G3536" s="23"/>
      <c r="H3536" s="24" t="s">
        <v>521</v>
      </c>
      <c r="I3536" s="54">
        <v>1</v>
      </c>
      <c r="J3536" s="55"/>
      <c r="K3536" s="25">
        <v>629.52</v>
      </c>
      <c r="L3536" s="23"/>
      <c r="M3536" s="23"/>
      <c r="N3536" s="23"/>
      <c r="O3536" s="23"/>
      <c r="P3536" s="23"/>
      <c r="Q3536" s="23"/>
      <c r="R3536" s="23"/>
      <c r="S3536" s="23"/>
      <c r="T3536" s="23"/>
      <c r="U3536" s="23"/>
      <c r="V3536" s="23"/>
      <c r="W3536" s="23"/>
      <c r="X3536" s="23"/>
      <c r="Y3536" s="23"/>
      <c r="Z3536" s="23"/>
      <c r="AA3536" s="23"/>
    </row>
    <row r="3537" spans="1:27" ht="45" customHeight="1" x14ac:dyDescent="0.45">
      <c r="A3537" s="22" t="s">
        <v>1670</v>
      </c>
      <c r="B3537" s="22" t="s">
        <v>82</v>
      </c>
      <c r="C3537" s="23" t="s">
        <v>28</v>
      </c>
      <c r="D3537" s="52" t="s">
        <v>83</v>
      </c>
      <c r="E3537" s="53"/>
      <c r="F3537" s="53"/>
      <c r="G3537" s="23"/>
      <c r="H3537" s="24" t="s">
        <v>521</v>
      </c>
      <c r="I3537" s="54">
        <v>1</v>
      </c>
      <c r="J3537" s="55"/>
      <c r="K3537" s="25">
        <v>1325.86</v>
      </c>
      <c r="L3537" s="23"/>
      <c r="M3537" s="23"/>
      <c r="N3537" s="23"/>
      <c r="O3537" s="23"/>
      <c r="P3537" s="23"/>
      <c r="Q3537" s="23"/>
      <c r="R3537" s="23"/>
      <c r="S3537" s="23"/>
      <c r="T3537" s="23"/>
      <c r="U3537" s="23"/>
      <c r="V3537" s="23"/>
      <c r="W3537" s="23"/>
      <c r="X3537" s="23"/>
      <c r="Y3537" s="23"/>
      <c r="Z3537" s="23"/>
      <c r="AA3537" s="23"/>
    </row>
    <row r="3538" spans="1:27" ht="45" customHeight="1" x14ac:dyDescent="0.45">
      <c r="A3538" s="22" t="s">
        <v>1671</v>
      </c>
      <c r="B3538" s="22" t="s">
        <v>80</v>
      </c>
      <c r="C3538" s="23" t="s">
        <v>28</v>
      </c>
      <c r="D3538" s="52" t="s">
        <v>81</v>
      </c>
      <c r="E3538" s="53"/>
      <c r="F3538" s="53"/>
      <c r="G3538" s="23"/>
      <c r="H3538" s="24" t="s">
        <v>521</v>
      </c>
      <c r="I3538" s="54">
        <v>1</v>
      </c>
      <c r="J3538" s="55"/>
      <c r="K3538" s="25">
        <f>ROUND(K3549,2)</f>
        <v>2002.43</v>
      </c>
      <c r="L3538" s="23"/>
      <c r="M3538" s="23"/>
      <c r="N3538" s="23"/>
      <c r="O3538" s="23"/>
      <c r="P3538" s="23"/>
      <c r="Q3538" s="23"/>
      <c r="R3538" s="23"/>
      <c r="S3538" s="23"/>
      <c r="T3538" s="23"/>
      <c r="U3538" s="23"/>
      <c r="V3538" s="23"/>
      <c r="W3538" s="23"/>
      <c r="X3538" s="23"/>
      <c r="Y3538" s="23"/>
      <c r="Z3538" s="23"/>
      <c r="AA3538" s="23"/>
    </row>
    <row r="3539" spans="1:27" x14ac:dyDescent="0.45">
      <c r="B3539" s="18" t="s">
        <v>522</v>
      </c>
    </row>
    <row r="3540" spans="1:27" x14ac:dyDescent="0.45">
      <c r="B3540" t="s">
        <v>673</v>
      </c>
      <c r="C3540" t="s">
        <v>524</v>
      </c>
      <c r="D3540" t="s">
        <v>674</v>
      </c>
      <c r="E3540" s="26">
        <v>4</v>
      </c>
      <c r="F3540" t="s">
        <v>526</v>
      </c>
      <c r="G3540" t="s">
        <v>527</v>
      </c>
      <c r="H3540" s="27">
        <v>25.3</v>
      </c>
      <c r="I3540" t="s">
        <v>528</v>
      </c>
      <c r="J3540" s="28">
        <f>ROUND(E3540/I3538* H3540,5)</f>
        <v>101.2</v>
      </c>
      <c r="K3540" s="29"/>
    </row>
    <row r="3541" spans="1:27" x14ac:dyDescent="0.45">
      <c r="B3541" t="s">
        <v>675</v>
      </c>
      <c r="C3541" t="s">
        <v>524</v>
      </c>
      <c r="D3541" t="s">
        <v>676</v>
      </c>
      <c r="E3541" s="26">
        <v>4</v>
      </c>
      <c r="F3541" t="s">
        <v>526</v>
      </c>
      <c r="G3541" t="s">
        <v>527</v>
      </c>
      <c r="H3541" s="27">
        <v>21.75</v>
      </c>
      <c r="I3541" t="s">
        <v>528</v>
      </c>
      <c r="J3541" s="28">
        <f>ROUND(E3541/I3538* H3541,5)</f>
        <v>87</v>
      </c>
      <c r="K3541" s="29"/>
    </row>
    <row r="3542" spans="1:27" x14ac:dyDescent="0.45">
      <c r="D3542" s="30" t="s">
        <v>529</v>
      </c>
      <c r="E3542" s="29"/>
      <c r="H3542" s="29"/>
      <c r="K3542" s="27">
        <f>SUM(J3540:J3541)</f>
        <v>188.2</v>
      </c>
    </row>
    <row r="3543" spans="1:27" x14ac:dyDescent="0.45">
      <c r="B3543" s="18" t="s">
        <v>534</v>
      </c>
      <c r="E3543" s="29"/>
      <c r="H3543" s="29"/>
      <c r="K3543" s="29"/>
    </row>
    <row r="3544" spans="1:27" x14ac:dyDescent="0.45">
      <c r="B3544" t="s">
        <v>1672</v>
      </c>
      <c r="C3544" t="s">
        <v>28</v>
      </c>
      <c r="D3544" t="s">
        <v>1673</v>
      </c>
      <c r="E3544" s="26">
        <v>0.95</v>
      </c>
      <c r="G3544" t="s">
        <v>527</v>
      </c>
      <c r="H3544" s="27">
        <v>1904.76</v>
      </c>
      <c r="I3544" t="s">
        <v>528</v>
      </c>
      <c r="J3544" s="28">
        <f>ROUND(E3544* H3544,5)</f>
        <v>1809.5219999999999</v>
      </c>
      <c r="K3544" s="29"/>
    </row>
    <row r="3545" spans="1:27" x14ac:dyDescent="0.45">
      <c r="D3545" s="30" t="s">
        <v>542</v>
      </c>
      <c r="E3545" s="29"/>
      <c r="H3545" s="29"/>
      <c r="K3545" s="27">
        <f>SUM(J3544:J3544)</f>
        <v>1809.5219999999999</v>
      </c>
    </row>
    <row r="3546" spans="1:27" x14ac:dyDescent="0.45">
      <c r="E3546" s="29"/>
      <c r="H3546" s="29"/>
      <c r="K3546" s="29"/>
    </row>
    <row r="3547" spans="1:27" x14ac:dyDescent="0.45">
      <c r="D3547" s="30" t="s">
        <v>544</v>
      </c>
      <c r="E3547" s="29"/>
      <c r="H3547" s="29">
        <v>2.5</v>
      </c>
      <c r="I3547" t="s">
        <v>545</v>
      </c>
      <c r="J3547">
        <f>ROUND(H3547/100*K3542,5)</f>
        <v>4.7050000000000001</v>
      </c>
      <c r="K3547" s="29"/>
    </row>
    <row r="3548" spans="1:27" x14ac:dyDescent="0.45">
      <c r="D3548" s="30" t="s">
        <v>543</v>
      </c>
      <c r="E3548" s="29"/>
      <c r="H3548" s="29"/>
      <c r="K3548" s="31">
        <f>SUM(J3539:J3547)</f>
        <v>2002.4269999999999</v>
      </c>
    </row>
    <row r="3549" spans="1:27" x14ac:dyDescent="0.45">
      <c r="D3549" s="30" t="s">
        <v>546</v>
      </c>
      <c r="E3549" s="29"/>
      <c r="H3549" s="29"/>
      <c r="K3549" s="31">
        <f>SUM(K3548:K3548)</f>
        <v>2002.4269999999999</v>
      </c>
    </row>
    <row r="3551" spans="1:27" ht="45" customHeight="1" x14ac:dyDescent="0.45">
      <c r="A3551" s="22" t="s">
        <v>1674</v>
      </c>
      <c r="B3551" s="22" t="s">
        <v>78</v>
      </c>
      <c r="C3551" s="23" t="s">
        <v>28</v>
      </c>
      <c r="D3551" s="52" t="s">
        <v>79</v>
      </c>
      <c r="E3551" s="53"/>
      <c r="F3551" s="53"/>
      <c r="G3551" s="23"/>
      <c r="H3551" s="24" t="s">
        <v>521</v>
      </c>
      <c r="I3551" s="54">
        <v>1</v>
      </c>
      <c r="J3551" s="55"/>
      <c r="K3551" s="25">
        <f>ROUND(K3560,2)</f>
        <v>445.09</v>
      </c>
      <c r="L3551" s="23"/>
      <c r="M3551" s="23"/>
      <c r="N3551" s="23"/>
      <c r="O3551" s="23"/>
      <c r="P3551" s="23"/>
      <c r="Q3551" s="23"/>
      <c r="R3551" s="23"/>
      <c r="S3551" s="23"/>
      <c r="T3551" s="23"/>
      <c r="U3551" s="23"/>
      <c r="V3551" s="23"/>
      <c r="W3551" s="23"/>
      <c r="X3551" s="23"/>
      <c r="Y3551" s="23"/>
      <c r="Z3551" s="23"/>
      <c r="AA3551" s="23"/>
    </row>
    <row r="3552" spans="1:27" x14ac:dyDescent="0.45">
      <c r="B3552" s="18" t="s">
        <v>522</v>
      </c>
    </row>
    <row r="3553" spans="1:27" x14ac:dyDescent="0.45">
      <c r="B3553" t="s">
        <v>666</v>
      </c>
      <c r="C3553" t="s">
        <v>524</v>
      </c>
      <c r="D3553" t="s">
        <v>667</v>
      </c>
      <c r="E3553" s="26">
        <v>1</v>
      </c>
      <c r="F3553" t="s">
        <v>526</v>
      </c>
      <c r="G3553" t="s">
        <v>527</v>
      </c>
      <c r="H3553" s="27">
        <v>22.73</v>
      </c>
      <c r="I3553" t="s">
        <v>528</v>
      </c>
      <c r="J3553" s="28">
        <f>ROUND(E3553/I3551* H3553,5)</f>
        <v>22.73</v>
      </c>
      <c r="K3553" s="29"/>
    </row>
    <row r="3554" spans="1:27" x14ac:dyDescent="0.45">
      <c r="B3554" t="s">
        <v>668</v>
      </c>
      <c r="C3554" t="s">
        <v>524</v>
      </c>
      <c r="D3554" t="s">
        <v>669</v>
      </c>
      <c r="E3554" s="26">
        <v>0.99970000000000003</v>
      </c>
      <c r="F3554" t="s">
        <v>526</v>
      </c>
      <c r="G3554" t="s">
        <v>527</v>
      </c>
      <c r="H3554" s="27">
        <v>19.98</v>
      </c>
      <c r="I3554" t="s">
        <v>528</v>
      </c>
      <c r="J3554" s="28">
        <f>ROUND(E3554/I3551* H3554,5)</f>
        <v>19.97401</v>
      </c>
      <c r="K3554" s="29"/>
    </row>
    <row r="3555" spans="1:27" x14ac:dyDescent="0.45">
      <c r="D3555" s="30" t="s">
        <v>529</v>
      </c>
      <c r="E3555" s="29"/>
      <c r="H3555" s="29"/>
      <c r="K3555" s="27">
        <f>SUM(J3553:J3554)</f>
        <v>42.704009999999997</v>
      </c>
    </row>
    <row r="3556" spans="1:27" x14ac:dyDescent="0.45">
      <c r="B3556" s="18" t="s">
        <v>534</v>
      </c>
      <c r="E3556" s="29"/>
      <c r="H3556" s="29"/>
      <c r="K3556" s="29"/>
    </row>
    <row r="3557" spans="1:27" x14ac:dyDescent="0.45">
      <c r="B3557" t="s">
        <v>1675</v>
      </c>
      <c r="C3557" t="s">
        <v>28</v>
      </c>
      <c r="D3557" t="s">
        <v>1676</v>
      </c>
      <c r="E3557" s="26">
        <v>0.95020000000000004</v>
      </c>
      <c r="G3557" t="s">
        <v>527</v>
      </c>
      <c r="H3557" s="27">
        <v>423.48</v>
      </c>
      <c r="I3557" t="s">
        <v>528</v>
      </c>
      <c r="J3557" s="28">
        <f>ROUND(E3557* H3557,5)</f>
        <v>402.39069999999998</v>
      </c>
      <c r="K3557" s="29"/>
    </row>
    <row r="3558" spans="1:27" x14ac:dyDescent="0.45">
      <c r="D3558" s="30" t="s">
        <v>542</v>
      </c>
      <c r="E3558" s="29"/>
      <c r="H3558" s="29"/>
      <c r="K3558" s="27">
        <f>SUM(J3557:J3557)</f>
        <v>402.39069999999998</v>
      </c>
    </row>
    <row r="3559" spans="1:27" x14ac:dyDescent="0.45">
      <c r="D3559" s="30" t="s">
        <v>543</v>
      </c>
      <c r="E3559" s="29"/>
      <c r="H3559" s="29"/>
      <c r="K3559" s="31">
        <f>SUM(J3552:J3558)</f>
        <v>445.09470999999996</v>
      </c>
    </row>
    <row r="3560" spans="1:27" x14ac:dyDescent="0.45">
      <c r="D3560" s="30" t="s">
        <v>546</v>
      </c>
      <c r="E3560" s="29"/>
      <c r="H3560" s="29"/>
      <c r="K3560" s="31">
        <f>SUM(K3559:K3559)</f>
        <v>445.09470999999996</v>
      </c>
    </row>
    <row r="3562" spans="1:27" ht="45" customHeight="1" x14ac:dyDescent="0.45">
      <c r="A3562" s="22" t="s">
        <v>1677</v>
      </c>
      <c r="B3562" s="22" t="s">
        <v>64</v>
      </c>
      <c r="C3562" s="23" t="s">
        <v>28</v>
      </c>
      <c r="D3562" s="52" t="s">
        <v>65</v>
      </c>
      <c r="E3562" s="53"/>
      <c r="F3562" s="53"/>
      <c r="G3562" s="23"/>
      <c r="H3562" s="24" t="s">
        <v>521</v>
      </c>
      <c r="I3562" s="54">
        <v>1.3680000000000001</v>
      </c>
      <c r="J3562" s="55"/>
      <c r="K3562" s="25">
        <f>ROUND(K3571,2)</f>
        <v>383.05</v>
      </c>
      <c r="L3562" s="23"/>
      <c r="M3562" s="23"/>
      <c r="N3562" s="23"/>
      <c r="O3562" s="23"/>
      <c r="P3562" s="23"/>
      <c r="Q3562" s="23"/>
      <c r="R3562" s="23"/>
      <c r="S3562" s="23"/>
      <c r="T3562" s="23"/>
      <c r="U3562" s="23"/>
      <c r="V3562" s="23"/>
      <c r="W3562" s="23"/>
      <c r="X3562" s="23"/>
      <c r="Y3562" s="23"/>
      <c r="Z3562" s="23"/>
      <c r="AA3562" s="23"/>
    </row>
    <row r="3563" spans="1:27" x14ac:dyDescent="0.45">
      <c r="B3563" s="18" t="s">
        <v>522</v>
      </c>
    </row>
    <row r="3564" spans="1:27" x14ac:dyDescent="0.45">
      <c r="B3564" t="s">
        <v>666</v>
      </c>
      <c r="C3564" t="s">
        <v>524</v>
      </c>
      <c r="D3564" t="s">
        <v>667</v>
      </c>
      <c r="E3564" s="26">
        <v>1</v>
      </c>
      <c r="F3564" t="s">
        <v>526</v>
      </c>
      <c r="G3564" t="s">
        <v>527</v>
      </c>
      <c r="H3564" s="27">
        <v>22.73</v>
      </c>
      <c r="I3564" t="s">
        <v>528</v>
      </c>
      <c r="J3564" s="28">
        <f>ROUND(E3564/I3562* H3564,5)</f>
        <v>16.615500000000001</v>
      </c>
      <c r="K3564" s="29"/>
    </row>
    <row r="3565" spans="1:27" x14ac:dyDescent="0.45">
      <c r="B3565" t="s">
        <v>668</v>
      </c>
      <c r="C3565" t="s">
        <v>524</v>
      </c>
      <c r="D3565" t="s">
        <v>669</v>
      </c>
      <c r="E3565" s="26">
        <v>1</v>
      </c>
      <c r="F3565" t="s">
        <v>526</v>
      </c>
      <c r="G3565" t="s">
        <v>527</v>
      </c>
      <c r="H3565" s="27">
        <v>19.98</v>
      </c>
      <c r="I3565" t="s">
        <v>528</v>
      </c>
      <c r="J3565" s="28">
        <f>ROUND(E3565/I3562* H3565,5)</f>
        <v>14.605259999999999</v>
      </c>
      <c r="K3565" s="29"/>
    </row>
    <row r="3566" spans="1:27" x14ac:dyDescent="0.45">
      <c r="D3566" s="30" t="s">
        <v>529</v>
      </c>
      <c r="E3566" s="29"/>
      <c r="H3566" s="29"/>
      <c r="K3566" s="27">
        <f>SUM(J3564:J3565)</f>
        <v>31.220759999999999</v>
      </c>
    </row>
    <row r="3567" spans="1:27" x14ac:dyDescent="0.45">
      <c r="B3567" s="18" t="s">
        <v>534</v>
      </c>
      <c r="E3567" s="29"/>
      <c r="H3567" s="29"/>
      <c r="K3567" s="29"/>
    </row>
    <row r="3568" spans="1:27" x14ac:dyDescent="0.45">
      <c r="B3568" t="s">
        <v>1678</v>
      </c>
      <c r="C3568" t="s">
        <v>28</v>
      </c>
      <c r="D3568" t="s">
        <v>1679</v>
      </c>
      <c r="E3568" s="26">
        <v>1</v>
      </c>
      <c r="G3568" t="s">
        <v>527</v>
      </c>
      <c r="H3568" s="27">
        <v>351.83</v>
      </c>
      <c r="I3568" t="s">
        <v>528</v>
      </c>
      <c r="J3568" s="28">
        <f>ROUND(E3568* H3568,5)</f>
        <v>351.83</v>
      </c>
      <c r="K3568" s="29"/>
    </row>
    <row r="3569" spans="1:27" x14ac:dyDescent="0.45">
      <c r="D3569" s="30" t="s">
        <v>542</v>
      </c>
      <c r="E3569" s="29"/>
      <c r="H3569" s="29"/>
      <c r="K3569" s="27">
        <f>SUM(J3568:J3568)</f>
        <v>351.83</v>
      </c>
    </row>
    <row r="3570" spans="1:27" x14ac:dyDescent="0.45">
      <c r="D3570" s="30" t="s">
        <v>543</v>
      </c>
      <c r="E3570" s="29"/>
      <c r="H3570" s="29"/>
      <c r="K3570" s="31">
        <f>SUM(J3563:J3569)</f>
        <v>383.05075999999997</v>
      </c>
    </row>
    <row r="3571" spans="1:27" x14ac:dyDescent="0.45">
      <c r="D3571" s="30" t="s">
        <v>546</v>
      </c>
      <c r="E3571" s="29"/>
      <c r="H3571" s="29"/>
      <c r="K3571" s="31">
        <f>SUM(K3570:K3570)</f>
        <v>383.05075999999997</v>
      </c>
    </row>
    <row r="3573" spans="1:27" ht="45" customHeight="1" x14ac:dyDescent="0.45">
      <c r="A3573" s="22" t="s">
        <v>1680</v>
      </c>
      <c r="B3573" s="22" t="s">
        <v>60</v>
      </c>
      <c r="C3573" s="23" t="s">
        <v>28</v>
      </c>
      <c r="D3573" s="52" t="s">
        <v>61</v>
      </c>
      <c r="E3573" s="53"/>
      <c r="F3573" s="53"/>
      <c r="G3573" s="23"/>
      <c r="H3573" s="24" t="s">
        <v>521</v>
      </c>
      <c r="I3573" s="54">
        <v>1.5660000000000001</v>
      </c>
      <c r="J3573" s="55"/>
      <c r="K3573" s="25">
        <f>ROUND(K3582,2)</f>
        <v>485.84</v>
      </c>
      <c r="L3573" s="23"/>
      <c r="M3573" s="23"/>
      <c r="N3573" s="23"/>
      <c r="O3573" s="23"/>
      <c r="P3573" s="23"/>
      <c r="Q3573" s="23"/>
      <c r="R3573" s="23"/>
      <c r="S3573" s="23"/>
      <c r="T3573" s="23"/>
      <c r="U3573" s="23"/>
      <c r="V3573" s="23"/>
      <c r="W3573" s="23"/>
      <c r="X3573" s="23"/>
      <c r="Y3573" s="23"/>
      <c r="Z3573" s="23"/>
      <c r="AA3573" s="23"/>
    </row>
    <row r="3574" spans="1:27" x14ac:dyDescent="0.45">
      <c r="B3574" s="18" t="s">
        <v>522</v>
      </c>
    </row>
    <row r="3575" spans="1:27" x14ac:dyDescent="0.45">
      <c r="B3575" t="s">
        <v>668</v>
      </c>
      <c r="C3575" t="s">
        <v>524</v>
      </c>
      <c r="D3575" t="s">
        <v>669</v>
      </c>
      <c r="E3575" s="26">
        <v>1</v>
      </c>
      <c r="F3575" t="s">
        <v>526</v>
      </c>
      <c r="G3575" t="s">
        <v>527</v>
      </c>
      <c r="H3575" s="27">
        <v>19.98</v>
      </c>
      <c r="I3575" t="s">
        <v>528</v>
      </c>
      <c r="J3575" s="28">
        <f>ROUND(E3575/I3573* H3575,5)</f>
        <v>12.758620000000001</v>
      </c>
      <c r="K3575" s="29"/>
    </row>
    <row r="3576" spans="1:27" x14ac:dyDescent="0.45">
      <c r="B3576" t="s">
        <v>666</v>
      </c>
      <c r="C3576" t="s">
        <v>524</v>
      </c>
      <c r="D3576" t="s">
        <v>667</v>
      </c>
      <c r="E3576" s="26">
        <v>1</v>
      </c>
      <c r="F3576" t="s">
        <v>526</v>
      </c>
      <c r="G3576" t="s">
        <v>527</v>
      </c>
      <c r="H3576" s="27">
        <v>22.73</v>
      </c>
      <c r="I3576" t="s">
        <v>528</v>
      </c>
      <c r="J3576" s="28">
        <f>ROUND(E3576/I3573* H3576,5)</f>
        <v>14.51469</v>
      </c>
      <c r="K3576" s="29"/>
    </row>
    <row r="3577" spans="1:27" x14ac:dyDescent="0.45">
      <c r="D3577" s="30" t="s">
        <v>529</v>
      </c>
      <c r="E3577" s="29"/>
      <c r="H3577" s="29"/>
      <c r="K3577" s="27">
        <f>SUM(J3575:J3576)</f>
        <v>27.273310000000002</v>
      </c>
    </row>
    <row r="3578" spans="1:27" x14ac:dyDescent="0.45">
      <c r="B3578" s="18" t="s">
        <v>534</v>
      </c>
      <c r="E3578" s="29"/>
      <c r="H3578" s="29"/>
      <c r="K3578" s="29"/>
    </row>
    <row r="3579" spans="1:27" x14ac:dyDescent="0.45">
      <c r="B3579" t="s">
        <v>1681</v>
      </c>
      <c r="C3579" t="s">
        <v>28</v>
      </c>
      <c r="D3579" t="s">
        <v>1682</v>
      </c>
      <c r="E3579" s="26">
        <v>1</v>
      </c>
      <c r="G3579" t="s">
        <v>527</v>
      </c>
      <c r="H3579" s="27">
        <v>458.57</v>
      </c>
      <c r="I3579" t="s">
        <v>528</v>
      </c>
      <c r="J3579" s="28">
        <f>ROUND(E3579* H3579,5)</f>
        <v>458.57</v>
      </c>
      <c r="K3579" s="29"/>
    </row>
    <row r="3580" spans="1:27" x14ac:dyDescent="0.45">
      <c r="D3580" s="30" t="s">
        <v>542</v>
      </c>
      <c r="E3580" s="29"/>
      <c r="H3580" s="29"/>
      <c r="K3580" s="27">
        <f>SUM(J3579:J3579)</f>
        <v>458.57</v>
      </c>
    </row>
    <row r="3581" spans="1:27" x14ac:dyDescent="0.45">
      <c r="D3581" s="30" t="s">
        <v>543</v>
      </c>
      <c r="E3581" s="29"/>
      <c r="H3581" s="29"/>
      <c r="K3581" s="31">
        <f>SUM(J3574:J3580)</f>
        <v>485.84330999999997</v>
      </c>
    </row>
    <row r="3582" spans="1:27" x14ac:dyDescent="0.45">
      <c r="D3582" s="30" t="s">
        <v>546</v>
      </c>
      <c r="E3582" s="29"/>
      <c r="H3582" s="29"/>
      <c r="K3582" s="31">
        <f>SUM(K3581:K3581)</f>
        <v>485.84330999999997</v>
      </c>
    </row>
    <row r="3584" spans="1:27" ht="45" customHeight="1" x14ac:dyDescent="0.45">
      <c r="A3584" s="22" t="s">
        <v>1683</v>
      </c>
      <c r="B3584" s="22" t="s">
        <v>62</v>
      </c>
      <c r="C3584" s="23" t="s">
        <v>28</v>
      </c>
      <c r="D3584" s="52" t="s">
        <v>63</v>
      </c>
      <c r="E3584" s="53"/>
      <c r="F3584" s="53"/>
      <c r="G3584" s="23"/>
      <c r="H3584" s="24" t="s">
        <v>521</v>
      </c>
      <c r="I3584" s="54">
        <v>1.55</v>
      </c>
      <c r="J3584" s="55"/>
      <c r="K3584" s="25">
        <f>ROUND(K3593,2)</f>
        <v>493.28</v>
      </c>
      <c r="L3584" s="23"/>
      <c r="M3584" s="23"/>
      <c r="N3584" s="23"/>
      <c r="O3584" s="23"/>
      <c r="P3584" s="23"/>
      <c r="Q3584" s="23"/>
      <c r="R3584" s="23"/>
      <c r="S3584" s="23"/>
      <c r="T3584" s="23"/>
      <c r="U3584" s="23"/>
      <c r="V3584" s="23"/>
      <c r="W3584" s="23"/>
      <c r="X3584" s="23"/>
      <c r="Y3584" s="23"/>
      <c r="Z3584" s="23"/>
      <c r="AA3584" s="23"/>
    </row>
    <row r="3585" spans="1:27" x14ac:dyDescent="0.45">
      <c r="B3585" s="18" t="s">
        <v>522</v>
      </c>
    </row>
    <row r="3586" spans="1:27" x14ac:dyDescent="0.45">
      <c r="B3586" t="s">
        <v>666</v>
      </c>
      <c r="C3586" t="s">
        <v>524</v>
      </c>
      <c r="D3586" t="s">
        <v>667</v>
      </c>
      <c r="E3586" s="26">
        <v>1</v>
      </c>
      <c r="F3586" t="s">
        <v>526</v>
      </c>
      <c r="G3586" t="s">
        <v>527</v>
      </c>
      <c r="H3586" s="27">
        <v>22.73</v>
      </c>
      <c r="I3586" t="s">
        <v>528</v>
      </c>
      <c r="J3586" s="28">
        <f>ROUND(E3586/I3584* H3586,5)</f>
        <v>14.66452</v>
      </c>
      <c r="K3586" s="29"/>
    </row>
    <row r="3587" spans="1:27" x14ac:dyDescent="0.45">
      <c r="B3587" t="s">
        <v>668</v>
      </c>
      <c r="C3587" t="s">
        <v>524</v>
      </c>
      <c r="D3587" t="s">
        <v>669</v>
      </c>
      <c r="E3587" s="26">
        <v>1</v>
      </c>
      <c r="F3587" t="s">
        <v>526</v>
      </c>
      <c r="G3587" t="s">
        <v>527</v>
      </c>
      <c r="H3587" s="27">
        <v>19.98</v>
      </c>
      <c r="I3587" t="s">
        <v>528</v>
      </c>
      <c r="J3587" s="28">
        <f>ROUND(E3587/I3584* H3587,5)</f>
        <v>12.890319999999999</v>
      </c>
      <c r="K3587" s="29"/>
    </row>
    <row r="3588" spans="1:27" x14ac:dyDescent="0.45">
      <c r="D3588" s="30" t="s">
        <v>529</v>
      </c>
      <c r="E3588" s="29"/>
      <c r="H3588" s="29"/>
      <c r="K3588" s="27">
        <f>SUM(J3586:J3587)</f>
        <v>27.554839999999999</v>
      </c>
    </row>
    <row r="3589" spans="1:27" x14ac:dyDescent="0.45">
      <c r="B3589" s="18" t="s">
        <v>534</v>
      </c>
      <c r="E3589" s="29"/>
      <c r="H3589" s="29"/>
      <c r="K3589" s="29"/>
    </row>
    <row r="3590" spans="1:27" x14ac:dyDescent="0.45">
      <c r="B3590" t="s">
        <v>1684</v>
      </c>
      <c r="C3590" t="s">
        <v>28</v>
      </c>
      <c r="D3590" t="s">
        <v>1685</v>
      </c>
      <c r="E3590" s="26">
        <v>1</v>
      </c>
      <c r="G3590" t="s">
        <v>527</v>
      </c>
      <c r="H3590" s="27">
        <v>465.73</v>
      </c>
      <c r="I3590" t="s">
        <v>528</v>
      </c>
      <c r="J3590" s="28">
        <f>ROUND(E3590* H3590,5)</f>
        <v>465.73</v>
      </c>
      <c r="K3590" s="29"/>
    </row>
    <row r="3591" spans="1:27" x14ac:dyDescent="0.45">
      <c r="D3591" s="30" t="s">
        <v>542</v>
      </c>
      <c r="E3591" s="29"/>
      <c r="H3591" s="29"/>
      <c r="K3591" s="27">
        <f>SUM(J3590:J3590)</f>
        <v>465.73</v>
      </c>
    </row>
    <row r="3592" spans="1:27" x14ac:dyDescent="0.45">
      <c r="D3592" s="30" t="s">
        <v>543</v>
      </c>
      <c r="E3592" s="29"/>
      <c r="H3592" s="29"/>
      <c r="K3592" s="31">
        <f>SUM(J3585:J3591)</f>
        <v>493.28484000000003</v>
      </c>
    </row>
    <row r="3593" spans="1:27" x14ac:dyDescent="0.45">
      <c r="D3593" s="30" t="s">
        <v>546</v>
      </c>
      <c r="E3593" s="29"/>
      <c r="H3593" s="29"/>
      <c r="K3593" s="31">
        <f>SUM(K3592:K3592)</f>
        <v>493.28484000000003</v>
      </c>
    </row>
    <row r="3595" spans="1:27" ht="45" customHeight="1" x14ac:dyDescent="0.45">
      <c r="A3595" s="22" t="s">
        <v>1686</v>
      </c>
      <c r="B3595" s="22" t="s">
        <v>66</v>
      </c>
      <c r="C3595" s="23" t="s">
        <v>28</v>
      </c>
      <c r="D3595" s="52" t="s">
        <v>67</v>
      </c>
      <c r="E3595" s="53"/>
      <c r="F3595" s="53"/>
      <c r="G3595" s="23"/>
      <c r="H3595" s="24" t="s">
        <v>521</v>
      </c>
      <c r="I3595" s="54">
        <v>1.357</v>
      </c>
      <c r="J3595" s="55"/>
      <c r="K3595" s="25">
        <f>ROUND(K3604,2)</f>
        <v>374.64</v>
      </c>
      <c r="L3595" s="23"/>
      <c r="M3595" s="23"/>
      <c r="N3595" s="23"/>
      <c r="O3595" s="23"/>
      <c r="P3595" s="23"/>
      <c r="Q3595" s="23"/>
      <c r="R3595" s="23"/>
      <c r="S3595" s="23"/>
      <c r="T3595" s="23"/>
      <c r="U3595" s="23"/>
      <c r="V3595" s="23"/>
      <c r="W3595" s="23"/>
      <c r="X3595" s="23"/>
      <c r="Y3595" s="23"/>
      <c r="Z3595" s="23"/>
      <c r="AA3595" s="23"/>
    </row>
    <row r="3596" spans="1:27" x14ac:dyDescent="0.45">
      <c r="B3596" s="18" t="s">
        <v>522</v>
      </c>
    </row>
    <row r="3597" spans="1:27" x14ac:dyDescent="0.45">
      <c r="B3597" t="s">
        <v>666</v>
      </c>
      <c r="C3597" t="s">
        <v>524</v>
      </c>
      <c r="D3597" t="s">
        <v>667</v>
      </c>
      <c r="E3597" s="26">
        <v>1</v>
      </c>
      <c r="F3597" t="s">
        <v>526</v>
      </c>
      <c r="G3597" t="s">
        <v>527</v>
      </c>
      <c r="H3597" s="27">
        <v>22.73</v>
      </c>
      <c r="I3597" t="s">
        <v>528</v>
      </c>
      <c r="J3597" s="28">
        <f>ROUND(E3597/I3595* H3597,5)</f>
        <v>16.75018</v>
      </c>
      <c r="K3597" s="29"/>
    </row>
    <row r="3598" spans="1:27" x14ac:dyDescent="0.45">
      <c r="B3598" t="s">
        <v>668</v>
      </c>
      <c r="C3598" t="s">
        <v>524</v>
      </c>
      <c r="D3598" t="s">
        <v>669</v>
      </c>
      <c r="E3598" s="26">
        <v>1</v>
      </c>
      <c r="F3598" t="s">
        <v>526</v>
      </c>
      <c r="G3598" t="s">
        <v>527</v>
      </c>
      <c r="H3598" s="27">
        <v>19.98</v>
      </c>
      <c r="I3598" t="s">
        <v>528</v>
      </c>
      <c r="J3598" s="28">
        <f>ROUND(E3598/I3595* H3598,5)</f>
        <v>14.723660000000001</v>
      </c>
      <c r="K3598" s="29"/>
    </row>
    <row r="3599" spans="1:27" x14ac:dyDescent="0.45">
      <c r="D3599" s="30" t="s">
        <v>529</v>
      </c>
      <c r="E3599" s="29"/>
      <c r="H3599" s="29"/>
      <c r="K3599" s="27">
        <f>SUM(J3597:J3598)</f>
        <v>31.473840000000003</v>
      </c>
    </row>
    <row r="3600" spans="1:27" x14ac:dyDescent="0.45">
      <c r="B3600" s="18" t="s">
        <v>534</v>
      </c>
      <c r="E3600" s="29"/>
      <c r="H3600" s="29"/>
      <c r="K3600" s="29"/>
    </row>
    <row r="3601" spans="1:27" x14ac:dyDescent="0.45">
      <c r="B3601" t="s">
        <v>1687</v>
      </c>
      <c r="C3601" t="s">
        <v>28</v>
      </c>
      <c r="D3601" t="s">
        <v>1682</v>
      </c>
      <c r="E3601" s="26">
        <v>1</v>
      </c>
      <c r="G3601" t="s">
        <v>527</v>
      </c>
      <c r="H3601" s="27">
        <v>343.17</v>
      </c>
      <c r="I3601" t="s">
        <v>528</v>
      </c>
      <c r="J3601" s="28">
        <f>ROUND(E3601* H3601,5)</f>
        <v>343.17</v>
      </c>
      <c r="K3601" s="29"/>
    </row>
    <row r="3602" spans="1:27" x14ac:dyDescent="0.45">
      <c r="D3602" s="30" t="s">
        <v>542</v>
      </c>
      <c r="E3602" s="29"/>
      <c r="H3602" s="29"/>
      <c r="K3602" s="27">
        <f>SUM(J3601:J3601)</f>
        <v>343.17</v>
      </c>
    </row>
    <row r="3603" spans="1:27" x14ac:dyDescent="0.45">
      <c r="D3603" s="30" t="s">
        <v>543</v>
      </c>
      <c r="E3603" s="29"/>
      <c r="H3603" s="29"/>
      <c r="K3603" s="31">
        <f>SUM(J3596:J3602)</f>
        <v>374.64384000000001</v>
      </c>
    </row>
    <row r="3604" spans="1:27" x14ac:dyDescent="0.45">
      <c r="D3604" s="30" t="s">
        <v>546</v>
      </c>
      <c r="E3604" s="29"/>
      <c r="H3604" s="29"/>
      <c r="K3604" s="31">
        <f>SUM(K3603:K3603)</f>
        <v>374.64384000000001</v>
      </c>
    </row>
    <row r="3606" spans="1:27" ht="45" customHeight="1" x14ac:dyDescent="0.45">
      <c r="A3606" s="22" t="s">
        <v>1688</v>
      </c>
      <c r="B3606" s="22" t="s">
        <v>68</v>
      </c>
      <c r="C3606" s="23" t="s">
        <v>28</v>
      </c>
      <c r="D3606" s="52" t="s">
        <v>69</v>
      </c>
      <c r="E3606" s="53"/>
      <c r="F3606" s="53"/>
      <c r="G3606" s="23"/>
      <c r="H3606" s="24" t="s">
        <v>521</v>
      </c>
      <c r="I3606" s="54">
        <v>1.3819999999999999</v>
      </c>
      <c r="J3606" s="55"/>
      <c r="K3606" s="25">
        <f>ROUND(K3615,2)</f>
        <v>393.09</v>
      </c>
      <c r="L3606" s="23"/>
      <c r="M3606" s="23"/>
      <c r="N3606" s="23"/>
      <c r="O3606" s="23"/>
      <c r="P3606" s="23"/>
      <c r="Q3606" s="23"/>
      <c r="R3606" s="23"/>
      <c r="S3606" s="23"/>
      <c r="T3606" s="23"/>
      <c r="U3606" s="23"/>
      <c r="V3606" s="23"/>
      <c r="W3606" s="23"/>
      <c r="X3606" s="23"/>
      <c r="Y3606" s="23"/>
      <c r="Z3606" s="23"/>
      <c r="AA3606" s="23"/>
    </row>
    <row r="3607" spans="1:27" x14ac:dyDescent="0.45">
      <c r="B3607" s="18" t="s">
        <v>522</v>
      </c>
    </row>
    <row r="3608" spans="1:27" x14ac:dyDescent="0.45">
      <c r="B3608" t="s">
        <v>666</v>
      </c>
      <c r="C3608" t="s">
        <v>524</v>
      </c>
      <c r="D3608" t="s">
        <v>667</v>
      </c>
      <c r="E3608" s="26">
        <v>1</v>
      </c>
      <c r="F3608" t="s">
        <v>526</v>
      </c>
      <c r="G3608" t="s">
        <v>527</v>
      </c>
      <c r="H3608" s="27">
        <v>22.73</v>
      </c>
      <c r="I3608" t="s">
        <v>528</v>
      </c>
      <c r="J3608" s="28">
        <f>ROUND(E3608/I3606* H3608,5)</f>
        <v>16.447179999999999</v>
      </c>
      <c r="K3608" s="29"/>
    </row>
    <row r="3609" spans="1:27" x14ac:dyDescent="0.45">
      <c r="B3609" t="s">
        <v>668</v>
      </c>
      <c r="C3609" t="s">
        <v>524</v>
      </c>
      <c r="D3609" t="s">
        <v>669</v>
      </c>
      <c r="E3609" s="26">
        <v>1</v>
      </c>
      <c r="F3609" t="s">
        <v>526</v>
      </c>
      <c r="G3609" t="s">
        <v>527</v>
      </c>
      <c r="H3609" s="27">
        <v>19.98</v>
      </c>
      <c r="I3609" t="s">
        <v>528</v>
      </c>
      <c r="J3609" s="28">
        <f>ROUND(E3609/I3606* H3609,5)</f>
        <v>14.45731</v>
      </c>
      <c r="K3609" s="29"/>
    </row>
    <row r="3610" spans="1:27" x14ac:dyDescent="0.45">
      <c r="D3610" s="30" t="s">
        <v>529</v>
      </c>
      <c r="E3610" s="29"/>
      <c r="H3610" s="29"/>
      <c r="K3610" s="27">
        <f>SUM(J3608:J3609)</f>
        <v>30.904489999999999</v>
      </c>
    </row>
    <row r="3611" spans="1:27" x14ac:dyDescent="0.45">
      <c r="B3611" s="18" t="s">
        <v>534</v>
      </c>
      <c r="E3611" s="29"/>
      <c r="H3611" s="29"/>
      <c r="K3611" s="29"/>
    </row>
    <row r="3612" spans="1:27" x14ac:dyDescent="0.45">
      <c r="B3612" t="s">
        <v>1689</v>
      </c>
      <c r="C3612" t="s">
        <v>28</v>
      </c>
      <c r="D3612" t="s">
        <v>1679</v>
      </c>
      <c r="E3612" s="26">
        <v>1</v>
      </c>
      <c r="G3612" t="s">
        <v>527</v>
      </c>
      <c r="H3612" s="27">
        <v>362.19</v>
      </c>
      <c r="I3612" t="s">
        <v>528</v>
      </c>
      <c r="J3612" s="28">
        <f>ROUND(E3612* H3612,5)</f>
        <v>362.19</v>
      </c>
      <c r="K3612" s="29"/>
    </row>
    <row r="3613" spans="1:27" x14ac:dyDescent="0.45">
      <c r="D3613" s="30" t="s">
        <v>542</v>
      </c>
      <c r="E3613" s="29"/>
      <c r="H3613" s="29"/>
      <c r="K3613" s="27">
        <f>SUM(J3612:J3612)</f>
        <v>362.19</v>
      </c>
    </row>
    <row r="3614" spans="1:27" x14ac:dyDescent="0.45">
      <c r="D3614" s="30" t="s">
        <v>543</v>
      </c>
      <c r="E3614" s="29"/>
      <c r="H3614" s="29"/>
      <c r="K3614" s="31">
        <f>SUM(J3607:J3613)</f>
        <v>393.09449000000001</v>
      </c>
    </row>
    <row r="3615" spans="1:27" x14ac:dyDescent="0.45">
      <c r="D3615" s="30" t="s">
        <v>546</v>
      </c>
      <c r="E3615" s="29"/>
      <c r="H3615" s="29"/>
      <c r="K3615" s="31">
        <f>SUM(K3614:K3614)</f>
        <v>393.09449000000001</v>
      </c>
    </row>
    <row r="3617" spans="1:27" ht="45" customHeight="1" x14ac:dyDescent="0.45">
      <c r="A3617" s="22" t="s">
        <v>1690</v>
      </c>
      <c r="B3617" s="22" t="s">
        <v>88</v>
      </c>
      <c r="C3617" s="23" t="s">
        <v>17</v>
      </c>
      <c r="D3617" s="52" t="s">
        <v>89</v>
      </c>
      <c r="E3617" s="53"/>
      <c r="F3617" s="53"/>
      <c r="G3617" s="23"/>
      <c r="H3617" s="24" t="s">
        <v>521</v>
      </c>
      <c r="I3617" s="54">
        <v>1</v>
      </c>
      <c r="J3617" s="55"/>
      <c r="K3617" s="25">
        <f>ROUND(K3626,2)</f>
        <v>310.08999999999997</v>
      </c>
      <c r="L3617" s="23"/>
      <c r="M3617" s="23"/>
      <c r="N3617" s="23"/>
      <c r="O3617" s="23"/>
      <c r="P3617" s="23"/>
      <c r="Q3617" s="23"/>
      <c r="R3617" s="23"/>
      <c r="S3617" s="23"/>
      <c r="T3617" s="23"/>
      <c r="U3617" s="23"/>
      <c r="V3617" s="23"/>
      <c r="W3617" s="23"/>
      <c r="X3617" s="23"/>
      <c r="Y3617" s="23"/>
      <c r="Z3617" s="23"/>
      <c r="AA3617" s="23"/>
    </row>
    <row r="3618" spans="1:27" x14ac:dyDescent="0.45">
      <c r="B3618" s="18" t="s">
        <v>522</v>
      </c>
    </row>
    <row r="3619" spans="1:27" x14ac:dyDescent="0.45">
      <c r="B3619" t="s">
        <v>675</v>
      </c>
      <c r="C3619" t="s">
        <v>524</v>
      </c>
      <c r="D3619" t="s">
        <v>676</v>
      </c>
      <c r="E3619" s="26">
        <v>0.2</v>
      </c>
      <c r="F3619" t="s">
        <v>526</v>
      </c>
      <c r="G3619" t="s">
        <v>527</v>
      </c>
      <c r="H3619" s="27">
        <v>21.75</v>
      </c>
      <c r="I3619" t="s">
        <v>528</v>
      </c>
      <c r="J3619" s="28">
        <f>ROUND(E3619/I3617* H3619,5)</f>
        <v>4.3499999999999996</v>
      </c>
      <c r="K3619" s="29"/>
    </row>
    <row r="3620" spans="1:27" x14ac:dyDescent="0.45">
      <c r="B3620" t="s">
        <v>673</v>
      </c>
      <c r="C3620" t="s">
        <v>524</v>
      </c>
      <c r="D3620" t="s">
        <v>674</v>
      </c>
      <c r="E3620" s="26">
        <v>0.15</v>
      </c>
      <c r="F3620" t="s">
        <v>526</v>
      </c>
      <c r="G3620" t="s">
        <v>527</v>
      </c>
      <c r="H3620" s="27">
        <v>25.3</v>
      </c>
      <c r="I3620" t="s">
        <v>528</v>
      </c>
      <c r="J3620" s="28">
        <f>ROUND(E3620/I3617* H3620,5)</f>
        <v>3.7949999999999999</v>
      </c>
      <c r="K3620" s="29"/>
    </row>
    <row r="3621" spans="1:27" x14ac:dyDescent="0.45">
      <c r="D3621" s="30" t="s">
        <v>529</v>
      </c>
      <c r="E3621" s="29"/>
      <c r="H3621" s="29"/>
      <c r="K3621" s="27">
        <f>SUM(J3619:J3620)</f>
        <v>8.1449999999999996</v>
      </c>
    </row>
    <row r="3622" spans="1:27" x14ac:dyDescent="0.45">
      <c r="B3622" s="18" t="s">
        <v>534</v>
      </c>
      <c r="E3622" s="29"/>
      <c r="H3622" s="29"/>
      <c r="K3622" s="29"/>
    </row>
    <row r="3623" spans="1:27" x14ac:dyDescent="0.45">
      <c r="B3623" t="s">
        <v>1691</v>
      </c>
      <c r="C3623" t="s">
        <v>17</v>
      </c>
      <c r="D3623" t="s">
        <v>1692</v>
      </c>
      <c r="E3623" s="26">
        <v>0.95</v>
      </c>
      <c r="G3623" t="s">
        <v>527</v>
      </c>
      <c r="H3623" s="27">
        <v>317.83999999999997</v>
      </c>
      <c r="I3623" t="s">
        <v>528</v>
      </c>
      <c r="J3623" s="28">
        <f>ROUND(E3623* H3623,5)</f>
        <v>301.94799999999998</v>
      </c>
      <c r="K3623" s="29"/>
    </row>
    <row r="3624" spans="1:27" x14ac:dyDescent="0.45">
      <c r="D3624" s="30" t="s">
        <v>542</v>
      </c>
      <c r="E3624" s="29"/>
      <c r="H3624" s="29"/>
      <c r="K3624" s="27">
        <f>SUM(J3623:J3623)</f>
        <v>301.94799999999998</v>
      </c>
    </row>
    <row r="3625" spans="1:27" x14ac:dyDescent="0.45">
      <c r="D3625" s="30" t="s">
        <v>543</v>
      </c>
      <c r="E3625" s="29"/>
      <c r="H3625" s="29"/>
      <c r="K3625" s="31">
        <f>SUM(J3618:J3624)</f>
        <v>310.09299999999996</v>
      </c>
    </row>
    <row r="3626" spans="1:27" x14ac:dyDescent="0.45">
      <c r="D3626" s="30" t="s">
        <v>546</v>
      </c>
      <c r="E3626" s="29"/>
      <c r="H3626" s="29"/>
      <c r="K3626" s="31">
        <f>SUM(K3625:K3625)</f>
        <v>310.09299999999996</v>
      </c>
    </row>
    <row r="3628" spans="1:27" ht="45" customHeight="1" x14ac:dyDescent="0.45">
      <c r="A3628" s="22" t="s">
        <v>1693</v>
      </c>
      <c r="B3628" s="22" t="s">
        <v>86</v>
      </c>
      <c r="C3628" s="23" t="s">
        <v>17</v>
      </c>
      <c r="D3628" s="52" t="s">
        <v>87</v>
      </c>
      <c r="E3628" s="53"/>
      <c r="F3628" s="53"/>
      <c r="G3628" s="23"/>
      <c r="H3628" s="24" t="s">
        <v>521</v>
      </c>
      <c r="I3628" s="54">
        <v>2.1869999999999998</v>
      </c>
      <c r="J3628" s="55"/>
      <c r="K3628" s="25">
        <f>ROUND(K3638,2)</f>
        <v>110.68</v>
      </c>
      <c r="L3628" s="23"/>
      <c r="M3628" s="23"/>
      <c r="N3628" s="23"/>
      <c r="O3628" s="23"/>
      <c r="P3628" s="23"/>
      <c r="Q3628" s="23"/>
      <c r="R3628" s="23"/>
      <c r="S3628" s="23"/>
      <c r="T3628" s="23"/>
      <c r="U3628" s="23"/>
      <c r="V3628" s="23"/>
      <c r="W3628" s="23"/>
      <c r="X3628" s="23"/>
      <c r="Y3628" s="23"/>
      <c r="Z3628" s="23"/>
      <c r="AA3628" s="23"/>
    </row>
    <row r="3629" spans="1:27" x14ac:dyDescent="0.45">
      <c r="B3629" s="18" t="s">
        <v>522</v>
      </c>
    </row>
    <row r="3630" spans="1:27" x14ac:dyDescent="0.45">
      <c r="B3630" t="s">
        <v>555</v>
      </c>
      <c r="C3630" t="s">
        <v>524</v>
      </c>
      <c r="D3630" t="s">
        <v>556</v>
      </c>
      <c r="E3630" s="26">
        <v>0.15</v>
      </c>
      <c r="F3630" t="s">
        <v>526</v>
      </c>
      <c r="G3630" t="s">
        <v>527</v>
      </c>
      <c r="H3630" s="27">
        <v>21.75</v>
      </c>
      <c r="I3630" t="s">
        <v>528</v>
      </c>
      <c r="J3630" s="28">
        <f>ROUND(E3630/I3628* H3630,5)</f>
        <v>1.49177</v>
      </c>
      <c r="K3630" s="29"/>
    </row>
    <row r="3631" spans="1:27" x14ac:dyDescent="0.45">
      <c r="B3631" t="s">
        <v>553</v>
      </c>
      <c r="C3631" t="s">
        <v>524</v>
      </c>
      <c r="D3631" t="s">
        <v>554</v>
      </c>
      <c r="E3631" s="26">
        <v>0.15</v>
      </c>
      <c r="F3631" t="s">
        <v>526</v>
      </c>
      <c r="G3631" t="s">
        <v>527</v>
      </c>
      <c r="H3631" s="27">
        <v>24.5</v>
      </c>
      <c r="I3631" t="s">
        <v>528</v>
      </c>
      <c r="J3631" s="28">
        <f>ROUND(E3631/I3628* H3631,5)</f>
        <v>1.68038</v>
      </c>
      <c r="K3631" s="29"/>
    </row>
    <row r="3632" spans="1:27" x14ac:dyDescent="0.45">
      <c r="D3632" s="30" t="s">
        <v>529</v>
      </c>
      <c r="E3632" s="29"/>
      <c r="H3632" s="29"/>
      <c r="K3632" s="27">
        <f>SUM(J3630:J3631)</f>
        <v>3.1721500000000002</v>
      </c>
    </row>
    <row r="3633" spans="1:27" x14ac:dyDescent="0.45">
      <c r="B3633" s="18" t="s">
        <v>534</v>
      </c>
      <c r="E3633" s="29"/>
      <c r="H3633" s="29"/>
      <c r="K3633" s="29"/>
    </row>
    <row r="3634" spans="1:27" x14ac:dyDescent="0.45">
      <c r="B3634" t="s">
        <v>644</v>
      </c>
      <c r="C3634" t="s">
        <v>28</v>
      </c>
      <c r="D3634" t="s">
        <v>645</v>
      </c>
      <c r="E3634" s="26">
        <v>1</v>
      </c>
      <c r="G3634" t="s">
        <v>527</v>
      </c>
      <c r="H3634" s="27">
        <v>15.54</v>
      </c>
      <c r="I3634" t="s">
        <v>528</v>
      </c>
      <c r="J3634" s="28">
        <f>ROUND(E3634* H3634,5)</f>
        <v>15.54</v>
      </c>
      <c r="K3634" s="29"/>
    </row>
    <row r="3635" spans="1:27" x14ac:dyDescent="0.45">
      <c r="B3635" t="s">
        <v>1694</v>
      </c>
      <c r="C3635" t="s">
        <v>17</v>
      </c>
      <c r="D3635" t="s">
        <v>1695</v>
      </c>
      <c r="E3635" s="26">
        <v>1.03</v>
      </c>
      <c r="G3635" t="s">
        <v>527</v>
      </c>
      <c r="H3635" s="27">
        <v>89.29</v>
      </c>
      <c r="I3635" t="s">
        <v>528</v>
      </c>
      <c r="J3635" s="28">
        <f>ROUND(E3635* H3635,5)</f>
        <v>91.968699999999998</v>
      </c>
      <c r="K3635" s="29"/>
    </row>
    <row r="3636" spans="1:27" x14ac:dyDescent="0.45">
      <c r="D3636" s="30" t="s">
        <v>542</v>
      </c>
      <c r="E3636" s="29"/>
      <c r="H3636" s="29"/>
      <c r="K3636" s="27">
        <f>SUM(J3634:J3635)</f>
        <v>107.5087</v>
      </c>
    </row>
    <row r="3637" spans="1:27" x14ac:dyDescent="0.45">
      <c r="D3637" s="30" t="s">
        <v>543</v>
      </c>
      <c r="E3637" s="29"/>
      <c r="H3637" s="29"/>
      <c r="K3637" s="31">
        <f>SUM(J3629:J3636)</f>
        <v>110.68084999999999</v>
      </c>
    </row>
    <row r="3638" spans="1:27" x14ac:dyDescent="0.45">
      <c r="D3638" s="30" t="s">
        <v>546</v>
      </c>
      <c r="E3638" s="29"/>
      <c r="H3638" s="29"/>
      <c r="K3638" s="31">
        <f>SUM(K3637:K3637)</f>
        <v>110.68084999999999</v>
      </c>
    </row>
    <row r="3640" spans="1:27" ht="45" customHeight="1" x14ac:dyDescent="0.45">
      <c r="A3640" s="22" t="s">
        <v>1696</v>
      </c>
      <c r="B3640" s="22" t="s">
        <v>469</v>
      </c>
      <c r="C3640" s="23" t="s">
        <v>470</v>
      </c>
      <c r="D3640" s="52" t="s">
        <v>471</v>
      </c>
      <c r="E3640" s="53"/>
      <c r="F3640" s="53"/>
      <c r="G3640" s="23"/>
      <c r="H3640" s="24" t="s">
        <v>521</v>
      </c>
      <c r="I3640" s="54">
        <v>1</v>
      </c>
      <c r="J3640" s="55"/>
      <c r="K3640" s="25">
        <f>ROUND(K3659,2)</f>
        <v>11735.78</v>
      </c>
      <c r="L3640" s="23"/>
      <c r="M3640" s="23"/>
      <c r="N3640" s="23"/>
      <c r="O3640" s="23"/>
      <c r="P3640" s="23"/>
      <c r="Q3640" s="23"/>
      <c r="R3640" s="23"/>
      <c r="S3640" s="23"/>
      <c r="T3640" s="23"/>
      <c r="U3640" s="23"/>
      <c r="V3640" s="23"/>
      <c r="W3640" s="23"/>
      <c r="X3640" s="23"/>
      <c r="Y3640" s="23"/>
      <c r="Z3640" s="23"/>
      <c r="AA3640" s="23"/>
    </row>
    <row r="3641" spans="1:27" x14ac:dyDescent="0.45">
      <c r="B3641" s="18" t="s">
        <v>522</v>
      </c>
    </row>
    <row r="3642" spans="1:27" x14ac:dyDescent="0.45">
      <c r="B3642" t="s">
        <v>675</v>
      </c>
      <c r="C3642" t="s">
        <v>524</v>
      </c>
      <c r="D3642" t="s">
        <v>676</v>
      </c>
      <c r="E3642" s="26">
        <v>0.5</v>
      </c>
      <c r="F3642" t="s">
        <v>526</v>
      </c>
      <c r="G3642" t="s">
        <v>527</v>
      </c>
      <c r="H3642" s="27">
        <v>21.75</v>
      </c>
      <c r="I3642" t="s">
        <v>528</v>
      </c>
      <c r="J3642" s="28">
        <f>ROUND(E3642/I3640* H3642,5)</f>
        <v>10.875</v>
      </c>
      <c r="K3642" s="29"/>
    </row>
    <row r="3643" spans="1:27" x14ac:dyDescent="0.45">
      <c r="B3643" t="s">
        <v>673</v>
      </c>
      <c r="C3643" t="s">
        <v>524</v>
      </c>
      <c r="D3643" t="s">
        <v>674</v>
      </c>
      <c r="E3643" s="26">
        <v>1</v>
      </c>
      <c r="F3643" t="s">
        <v>526</v>
      </c>
      <c r="G3643" t="s">
        <v>527</v>
      </c>
      <c r="H3643" s="27">
        <v>25.3</v>
      </c>
      <c r="I3643" t="s">
        <v>528</v>
      </c>
      <c r="J3643" s="28">
        <f>ROUND(E3643/I3640* H3643,5)</f>
        <v>25.3</v>
      </c>
      <c r="K3643" s="29"/>
    </row>
    <row r="3644" spans="1:27" x14ac:dyDescent="0.45">
      <c r="D3644" s="30" t="s">
        <v>529</v>
      </c>
      <c r="E3644" s="29"/>
      <c r="H3644" s="29"/>
      <c r="K3644" s="27">
        <f>SUM(J3642:J3643)</f>
        <v>36.174999999999997</v>
      </c>
    </row>
    <row r="3645" spans="1:27" x14ac:dyDescent="0.45">
      <c r="B3645" s="18" t="s">
        <v>534</v>
      </c>
      <c r="E3645" s="29"/>
      <c r="H3645" s="29"/>
      <c r="K3645" s="29"/>
    </row>
    <row r="3646" spans="1:27" x14ac:dyDescent="0.45">
      <c r="B3646" t="s">
        <v>1697</v>
      </c>
      <c r="C3646" t="s">
        <v>28</v>
      </c>
      <c r="D3646" t="s">
        <v>1698</v>
      </c>
      <c r="E3646" s="26">
        <v>74</v>
      </c>
      <c r="G3646" t="s">
        <v>527</v>
      </c>
      <c r="H3646" s="27">
        <v>0.13</v>
      </c>
      <c r="I3646" t="s">
        <v>528</v>
      </c>
      <c r="J3646" s="28">
        <f>ROUND(E3646* H3646,5)</f>
        <v>9.6199999999999992</v>
      </c>
      <c r="K3646" s="29"/>
    </row>
    <row r="3647" spans="1:27" x14ac:dyDescent="0.45">
      <c r="D3647" s="30" t="s">
        <v>542</v>
      </c>
      <c r="E3647" s="29"/>
      <c r="H3647" s="29"/>
      <c r="K3647" s="27">
        <f>SUM(J3646:J3646)</f>
        <v>9.6199999999999992</v>
      </c>
    </row>
    <row r="3648" spans="1:27" x14ac:dyDescent="0.45">
      <c r="B3648" s="18" t="s">
        <v>551</v>
      </c>
      <c r="E3648" s="29"/>
      <c r="H3648" s="29"/>
      <c r="K3648" s="29"/>
    </row>
    <row r="3649" spans="1:27" x14ac:dyDescent="0.45">
      <c r="B3649" t="s">
        <v>594</v>
      </c>
      <c r="C3649" t="s">
        <v>595</v>
      </c>
      <c r="D3649" t="s">
        <v>596</v>
      </c>
      <c r="E3649" s="26">
        <v>980.91</v>
      </c>
      <c r="G3649" t="s">
        <v>527</v>
      </c>
      <c r="H3649" s="27">
        <v>1.4432700000000001</v>
      </c>
      <c r="I3649" t="s">
        <v>528</v>
      </c>
      <c r="J3649" s="28">
        <f>ROUND(E3649* H3649,5)</f>
        <v>1415.7179799999999</v>
      </c>
      <c r="K3649" s="29"/>
    </row>
    <row r="3650" spans="1:27" x14ac:dyDescent="0.45">
      <c r="B3650" t="s">
        <v>605</v>
      </c>
      <c r="C3650" t="s">
        <v>595</v>
      </c>
      <c r="D3650" t="s">
        <v>606</v>
      </c>
      <c r="E3650" s="26">
        <v>7.44</v>
      </c>
      <c r="G3650" t="s">
        <v>527</v>
      </c>
      <c r="H3650" s="27">
        <v>1.5132699999999999</v>
      </c>
      <c r="I3650" t="s">
        <v>528</v>
      </c>
      <c r="J3650" s="28">
        <f>ROUND(E3650* H3650,5)</f>
        <v>11.25873</v>
      </c>
      <c r="K3650" s="29"/>
    </row>
    <row r="3651" spans="1:27" x14ac:dyDescent="0.45">
      <c r="B3651" t="s">
        <v>613</v>
      </c>
      <c r="C3651" t="s">
        <v>595</v>
      </c>
      <c r="D3651" t="s">
        <v>614</v>
      </c>
      <c r="E3651" s="26">
        <v>980</v>
      </c>
      <c r="G3651" t="s">
        <v>527</v>
      </c>
      <c r="H3651" s="27">
        <v>3.36077</v>
      </c>
      <c r="I3651" t="s">
        <v>528</v>
      </c>
      <c r="J3651" s="28">
        <f>ROUND(E3651* H3651,5)</f>
        <v>3293.5545999999999</v>
      </c>
      <c r="K3651" s="29"/>
    </row>
    <row r="3652" spans="1:27" x14ac:dyDescent="0.45">
      <c r="B3652" t="s">
        <v>681</v>
      </c>
      <c r="C3652" t="s">
        <v>113</v>
      </c>
      <c r="D3652" t="s">
        <v>682</v>
      </c>
      <c r="E3652" s="26">
        <v>61.896799999999999</v>
      </c>
      <c r="G3652" t="s">
        <v>527</v>
      </c>
      <c r="H3652" s="27">
        <v>56.802720000000001</v>
      </c>
      <c r="I3652" t="s">
        <v>528</v>
      </c>
      <c r="J3652" s="28">
        <f>ROUND(E3652* H3652,5)</f>
        <v>3515.9065999999998</v>
      </c>
      <c r="K3652" s="29"/>
    </row>
    <row r="3653" spans="1:27" x14ac:dyDescent="0.45">
      <c r="B3653" t="s">
        <v>609</v>
      </c>
      <c r="C3653" t="s">
        <v>595</v>
      </c>
      <c r="D3653" t="s">
        <v>610</v>
      </c>
      <c r="E3653" s="26">
        <v>16.350000000000001</v>
      </c>
      <c r="G3653" t="s">
        <v>527</v>
      </c>
      <c r="H3653" s="27">
        <v>1.60327</v>
      </c>
      <c r="I3653" t="s">
        <v>528</v>
      </c>
      <c r="J3653" s="28">
        <f>ROUND(E3653* H3653,5)</f>
        <v>26.213460000000001</v>
      </c>
      <c r="K3653" s="29"/>
    </row>
    <row r="3654" spans="1:27" x14ac:dyDescent="0.45">
      <c r="D3654" s="30" t="s">
        <v>1263</v>
      </c>
      <c r="E3654" s="29"/>
      <c r="H3654" s="29"/>
      <c r="K3654" s="27">
        <f>SUM(J3649:J3653)</f>
        <v>8262.6513700000014</v>
      </c>
    </row>
    <row r="3655" spans="1:27" x14ac:dyDescent="0.45">
      <c r="B3655" s="18" t="s">
        <v>1445</v>
      </c>
      <c r="E3655" s="29"/>
      <c r="H3655" s="29"/>
      <c r="K3655" s="29"/>
    </row>
    <row r="3656" spans="1:27" x14ac:dyDescent="0.45">
      <c r="B3656" t="s">
        <v>1699</v>
      </c>
      <c r="C3656" t="s">
        <v>1700</v>
      </c>
      <c r="D3656" t="s">
        <v>1701</v>
      </c>
      <c r="E3656" s="26">
        <v>15.95</v>
      </c>
      <c r="G3656" t="s">
        <v>527</v>
      </c>
      <c r="H3656" s="27">
        <v>214.88</v>
      </c>
      <c r="I3656" t="s">
        <v>528</v>
      </c>
      <c r="J3656" s="28">
        <f>ROUND(E3656* H3656,5)</f>
        <v>3427.3359999999998</v>
      </c>
      <c r="K3656" s="29"/>
    </row>
    <row r="3657" spans="1:27" x14ac:dyDescent="0.45">
      <c r="D3657" s="30" t="s">
        <v>1448</v>
      </c>
      <c r="E3657" s="29"/>
      <c r="H3657" s="29"/>
      <c r="K3657" s="27">
        <f>SUM(J3656:J3656)</f>
        <v>3427.3359999999998</v>
      </c>
    </row>
    <row r="3658" spans="1:27" x14ac:dyDescent="0.45">
      <c r="D3658" s="30" t="s">
        <v>543</v>
      </c>
      <c r="E3658" s="29"/>
      <c r="H3658" s="29"/>
      <c r="K3658" s="31">
        <f>SUM(J3641:J3657)</f>
        <v>11735.782370000001</v>
      </c>
    </row>
    <row r="3659" spans="1:27" x14ac:dyDescent="0.45">
      <c r="D3659" s="30" t="s">
        <v>546</v>
      </c>
      <c r="E3659" s="29"/>
      <c r="H3659" s="29"/>
      <c r="K3659" s="31">
        <f>SUM(K3658:K3658)</f>
        <v>11735.782370000001</v>
      </c>
    </row>
    <row r="3661" spans="1:27" ht="45" customHeight="1" x14ac:dyDescent="0.45">
      <c r="A3661" s="22" t="s">
        <v>1702</v>
      </c>
      <c r="B3661" s="22" t="s">
        <v>472</v>
      </c>
      <c r="C3661" s="23" t="s">
        <v>113</v>
      </c>
      <c r="D3661" s="52" t="s">
        <v>473</v>
      </c>
      <c r="E3661" s="53"/>
      <c r="F3661" s="53"/>
      <c r="G3661" s="23"/>
      <c r="H3661" s="24" t="s">
        <v>521</v>
      </c>
      <c r="I3661" s="54">
        <v>1</v>
      </c>
      <c r="J3661" s="55"/>
      <c r="K3661" s="25">
        <f>ROUND(K3672,2)</f>
        <v>42.9</v>
      </c>
      <c r="L3661" s="23"/>
      <c r="M3661" s="23"/>
      <c r="N3661" s="23"/>
      <c r="O3661" s="23"/>
      <c r="P3661" s="23"/>
      <c r="Q3661" s="23"/>
      <c r="R3661" s="23"/>
      <c r="S3661" s="23"/>
      <c r="T3661" s="23"/>
      <c r="U3661" s="23"/>
      <c r="V3661" s="23"/>
      <c r="W3661" s="23"/>
      <c r="X3661" s="23"/>
      <c r="Y3661" s="23"/>
      <c r="Z3661" s="23"/>
      <c r="AA3661" s="23"/>
    </row>
    <row r="3662" spans="1:27" x14ac:dyDescent="0.45">
      <c r="B3662" s="18" t="s">
        <v>522</v>
      </c>
    </row>
    <row r="3663" spans="1:27" x14ac:dyDescent="0.45">
      <c r="B3663" t="s">
        <v>696</v>
      </c>
      <c r="C3663" t="s">
        <v>524</v>
      </c>
      <c r="D3663" t="s">
        <v>697</v>
      </c>
      <c r="E3663" s="26">
        <v>0.5</v>
      </c>
      <c r="F3663" t="s">
        <v>526</v>
      </c>
      <c r="G3663" t="s">
        <v>527</v>
      </c>
      <c r="H3663" s="27">
        <v>20.89</v>
      </c>
      <c r="I3663" t="s">
        <v>528</v>
      </c>
      <c r="J3663" s="28">
        <f>ROUND(E3663/I3661* H3663,5)</f>
        <v>10.445</v>
      </c>
      <c r="K3663" s="29"/>
    </row>
    <row r="3664" spans="1:27" x14ac:dyDescent="0.45">
      <c r="B3664" t="s">
        <v>694</v>
      </c>
      <c r="C3664" t="s">
        <v>524</v>
      </c>
      <c r="D3664" t="s">
        <v>695</v>
      </c>
      <c r="E3664" s="26">
        <v>0.5</v>
      </c>
      <c r="F3664" t="s">
        <v>526</v>
      </c>
      <c r="G3664" t="s">
        <v>527</v>
      </c>
      <c r="H3664" s="27">
        <v>18.28</v>
      </c>
      <c r="I3664" t="s">
        <v>528</v>
      </c>
      <c r="J3664" s="28">
        <f>ROUND(E3664/I3661* H3664,5)</f>
        <v>9.14</v>
      </c>
      <c r="K3664" s="29"/>
    </row>
    <row r="3665" spans="1:27" x14ac:dyDescent="0.45">
      <c r="D3665" s="30" t="s">
        <v>529</v>
      </c>
      <c r="E3665" s="29"/>
      <c r="H3665" s="29"/>
      <c r="K3665" s="27">
        <f>SUM(J3663:J3664)</f>
        <v>19.585000000000001</v>
      </c>
    </row>
    <row r="3666" spans="1:27" x14ac:dyDescent="0.45">
      <c r="B3666" s="18" t="s">
        <v>534</v>
      </c>
      <c r="E3666" s="29"/>
      <c r="H3666" s="29"/>
      <c r="K3666" s="29"/>
    </row>
    <row r="3667" spans="1:27" x14ac:dyDescent="0.45">
      <c r="B3667" t="s">
        <v>1703</v>
      </c>
      <c r="C3667" t="s">
        <v>113</v>
      </c>
      <c r="D3667" t="s">
        <v>1704</v>
      </c>
      <c r="E3667" s="26">
        <v>0.85</v>
      </c>
      <c r="G3667" t="s">
        <v>527</v>
      </c>
      <c r="H3667" s="27">
        <v>26.85</v>
      </c>
      <c r="I3667" t="s">
        <v>528</v>
      </c>
      <c r="J3667" s="28">
        <f>ROUND(E3667* H3667,5)</f>
        <v>22.822500000000002</v>
      </c>
      <c r="K3667" s="29"/>
    </row>
    <row r="3668" spans="1:27" x14ac:dyDescent="0.45">
      <c r="D3668" s="30" t="s">
        <v>542</v>
      </c>
      <c r="E3668" s="29"/>
      <c r="H3668" s="29"/>
      <c r="K3668" s="27">
        <f>SUM(J3667:J3667)</f>
        <v>22.822500000000002</v>
      </c>
    </row>
    <row r="3669" spans="1:27" x14ac:dyDescent="0.45">
      <c r="E3669" s="29"/>
      <c r="H3669" s="29"/>
      <c r="K3669" s="29"/>
    </row>
    <row r="3670" spans="1:27" x14ac:dyDescent="0.45">
      <c r="D3670" s="30" t="s">
        <v>544</v>
      </c>
      <c r="E3670" s="29"/>
      <c r="H3670" s="29">
        <v>2.5</v>
      </c>
      <c r="I3670" t="s">
        <v>545</v>
      </c>
      <c r="J3670">
        <f>ROUND(H3670/100*K3665,5)</f>
        <v>0.48963000000000001</v>
      </c>
      <c r="K3670" s="29"/>
    </row>
    <row r="3671" spans="1:27" x14ac:dyDescent="0.45">
      <c r="D3671" s="30" t="s">
        <v>543</v>
      </c>
      <c r="E3671" s="29"/>
      <c r="H3671" s="29"/>
      <c r="K3671" s="31">
        <f>SUM(J3662:J3670)</f>
        <v>42.897129999999997</v>
      </c>
    </row>
    <row r="3672" spans="1:27" x14ac:dyDescent="0.45">
      <c r="D3672" s="30" t="s">
        <v>546</v>
      </c>
      <c r="E3672" s="29"/>
      <c r="H3672" s="29"/>
      <c r="K3672" s="31">
        <f>SUM(K3671:K3671)</f>
        <v>42.897129999999997</v>
      </c>
    </row>
    <row r="3674" spans="1:27" ht="45" customHeight="1" x14ac:dyDescent="0.45">
      <c r="A3674" s="22" t="s">
        <v>1705</v>
      </c>
      <c r="B3674" s="22" t="s">
        <v>459</v>
      </c>
      <c r="C3674" s="23" t="s">
        <v>17</v>
      </c>
      <c r="D3674" s="52" t="s">
        <v>460</v>
      </c>
      <c r="E3674" s="53"/>
      <c r="F3674" s="53"/>
      <c r="G3674" s="23"/>
      <c r="H3674" s="24" t="s">
        <v>521</v>
      </c>
      <c r="I3674" s="54">
        <v>1</v>
      </c>
      <c r="J3674" s="55"/>
      <c r="K3674" s="25">
        <f>ROUND(K3683,2)</f>
        <v>51.54</v>
      </c>
      <c r="L3674" s="23"/>
      <c r="M3674" s="23"/>
      <c r="N3674" s="23"/>
      <c r="O3674" s="23"/>
      <c r="P3674" s="23"/>
      <c r="Q3674" s="23"/>
      <c r="R3674" s="23"/>
      <c r="S3674" s="23"/>
      <c r="T3674" s="23"/>
      <c r="U3674" s="23"/>
      <c r="V3674" s="23"/>
      <c r="W3674" s="23"/>
      <c r="X3674" s="23"/>
      <c r="Y3674" s="23"/>
      <c r="Z3674" s="23"/>
      <c r="AA3674" s="23"/>
    </row>
    <row r="3675" spans="1:27" x14ac:dyDescent="0.45">
      <c r="B3675" s="18" t="s">
        <v>522</v>
      </c>
    </row>
    <row r="3676" spans="1:27" x14ac:dyDescent="0.45">
      <c r="B3676" t="s">
        <v>718</v>
      </c>
      <c r="C3676" t="s">
        <v>524</v>
      </c>
      <c r="D3676" t="s">
        <v>719</v>
      </c>
      <c r="E3676" s="26">
        <v>1</v>
      </c>
      <c r="F3676" t="s">
        <v>526</v>
      </c>
      <c r="G3676" t="s">
        <v>527</v>
      </c>
      <c r="H3676" s="27">
        <v>19.97</v>
      </c>
      <c r="I3676" t="s">
        <v>528</v>
      </c>
      <c r="J3676" s="28">
        <f>ROUND(E3676/I3674* H3676,5)</f>
        <v>19.97</v>
      </c>
      <c r="K3676" s="29"/>
    </row>
    <row r="3677" spans="1:27" x14ac:dyDescent="0.45">
      <c r="D3677" s="30" t="s">
        <v>529</v>
      </c>
      <c r="E3677" s="29"/>
      <c r="H3677" s="29"/>
      <c r="K3677" s="27">
        <f>SUM(J3676:J3676)</f>
        <v>19.97</v>
      </c>
    </row>
    <row r="3678" spans="1:27" x14ac:dyDescent="0.45">
      <c r="B3678" s="18" t="s">
        <v>534</v>
      </c>
      <c r="E3678" s="29"/>
      <c r="H3678" s="29"/>
      <c r="K3678" s="29"/>
    </row>
    <row r="3679" spans="1:27" x14ac:dyDescent="0.45">
      <c r="B3679" t="s">
        <v>1706</v>
      </c>
      <c r="C3679" t="s">
        <v>17</v>
      </c>
      <c r="D3679" t="s">
        <v>1707</v>
      </c>
      <c r="E3679" s="26">
        <v>0.85</v>
      </c>
      <c r="G3679" t="s">
        <v>527</v>
      </c>
      <c r="H3679" s="27">
        <v>35.89</v>
      </c>
      <c r="I3679" t="s">
        <v>528</v>
      </c>
      <c r="J3679" s="28">
        <f>ROUND(E3679* H3679,5)</f>
        <v>30.506499999999999</v>
      </c>
      <c r="K3679" s="29"/>
    </row>
    <row r="3680" spans="1:27" x14ac:dyDescent="0.45">
      <c r="B3680" t="s">
        <v>1708</v>
      </c>
      <c r="C3680" t="s">
        <v>789</v>
      </c>
      <c r="D3680" t="s">
        <v>1709</v>
      </c>
      <c r="E3680" s="26">
        <v>0.105</v>
      </c>
      <c r="G3680" t="s">
        <v>527</v>
      </c>
      <c r="H3680" s="27">
        <v>10.11</v>
      </c>
      <c r="I3680" t="s">
        <v>528</v>
      </c>
      <c r="J3680" s="28">
        <f>ROUND(E3680* H3680,5)</f>
        <v>1.06155</v>
      </c>
      <c r="K3680" s="29"/>
    </row>
    <row r="3681" spans="1:27" x14ac:dyDescent="0.45">
      <c r="D3681" s="30" t="s">
        <v>542</v>
      </c>
      <c r="E3681" s="29"/>
      <c r="H3681" s="29"/>
      <c r="K3681" s="27">
        <f>SUM(J3679:J3680)</f>
        <v>31.568049999999999</v>
      </c>
    </row>
    <row r="3682" spans="1:27" x14ac:dyDescent="0.45">
      <c r="D3682" s="30" t="s">
        <v>543</v>
      </c>
      <c r="E3682" s="29"/>
      <c r="H3682" s="29"/>
      <c r="K3682" s="31">
        <f>SUM(J3675:J3681)</f>
        <v>51.538049999999998</v>
      </c>
    </row>
    <row r="3683" spans="1:27" x14ac:dyDescent="0.45">
      <c r="D3683" s="30" t="s">
        <v>546</v>
      </c>
      <c r="E3683" s="29"/>
      <c r="H3683" s="29"/>
      <c r="K3683" s="31">
        <f>SUM(K3682:K3682)</f>
        <v>51.538049999999998</v>
      </c>
    </row>
    <row r="3685" spans="1:27" ht="45" customHeight="1" x14ac:dyDescent="0.45">
      <c r="A3685" s="22" t="s">
        <v>1710</v>
      </c>
      <c r="B3685" s="22" t="s">
        <v>431</v>
      </c>
      <c r="C3685" s="23" t="s">
        <v>113</v>
      </c>
      <c r="D3685" s="52" t="s">
        <v>432</v>
      </c>
      <c r="E3685" s="53"/>
      <c r="F3685" s="53"/>
      <c r="G3685" s="23"/>
      <c r="H3685" s="24" t="s">
        <v>521</v>
      </c>
      <c r="I3685" s="54">
        <v>1</v>
      </c>
      <c r="J3685" s="55"/>
      <c r="K3685" s="25">
        <f>ROUND(K3696,2)</f>
        <v>17.77</v>
      </c>
      <c r="L3685" s="23"/>
      <c r="M3685" s="23"/>
      <c r="N3685" s="23"/>
      <c r="O3685" s="23"/>
      <c r="P3685" s="23"/>
      <c r="Q3685" s="23"/>
      <c r="R3685" s="23"/>
      <c r="S3685" s="23"/>
      <c r="T3685" s="23"/>
      <c r="U3685" s="23"/>
      <c r="V3685" s="23"/>
      <c r="W3685" s="23"/>
      <c r="X3685" s="23"/>
      <c r="Y3685" s="23"/>
      <c r="Z3685" s="23"/>
      <c r="AA3685" s="23"/>
    </row>
    <row r="3686" spans="1:27" x14ac:dyDescent="0.45">
      <c r="B3686" s="18" t="s">
        <v>522</v>
      </c>
    </row>
    <row r="3687" spans="1:27" x14ac:dyDescent="0.45">
      <c r="B3687" t="s">
        <v>724</v>
      </c>
      <c r="C3687" t="s">
        <v>524</v>
      </c>
      <c r="D3687" t="s">
        <v>725</v>
      </c>
      <c r="E3687" s="26">
        <v>0.18</v>
      </c>
      <c r="F3687" t="s">
        <v>526</v>
      </c>
      <c r="G3687" t="s">
        <v>527</v>
      </c>
      <c r="H3687" s="27">
        <v>19.05</v>
      </c>
      <c r="I3687" t="s">
        <v>528</v>
      </c>
      <c r="J3687" s="28">
        <f>ROUND(E3687/I3685* H3687,5)</f>
        <v>3.4289999999999998</v>
      </c>
      <c r="K3687" s="29"/>
    </row>
    <row r="3688" spans="1:27" x14ac:dyDescent="0.45">
      <c r="B3688" t="s">
        <v>726</v>
      </c>
      <c r="C3688" t="s">
        <v>524</v>
      </c>
      <c r="D3688" t="s">
        <v>727</v>
      </c>
      <c r="E3688" s="26">
        <v>0.36</v>
      </c>
      <c r="F3688" t="s">
        <v>526</v>
      </c>
      <c r="G3688" t="s">
        <v>527</v>
      </c>
      <c r="H3688" s="27">
        <v>22.24</v>
      </c>
      <c r="I3688" t="s">
        <v>528</v>
      </c>
      <c r="J3688" s="28">
        <f>ROUND(E3688/I3685* H3688,5)</f>
        <v>8.0063999999999993</v>
      </c>
      <c r="K3688" s="29"/>
    </row>
    <row r="3689" spans="1:27" x14ac:dyDescent="0.45">
      <c r="D3689" s="30" t="s">
        <v>529</v>
      </c>
      <c r="E3689" s="29"/>
      <c r="H3689" s="29"/>
      <c r="K3689" s="27">
        <f>SUM(J3687:J3688)</f>
        <v>11.4354</v>
      </c>
    </row>
    <row r="3690" spans="1:27" x14ac:dyDescent="0.45">
      <c r="B3690" s="18" t="s">
        <v>534</v>
      </c>
      <c r="E3690" s="29"/>
      <c r="H3690" s="29"/>
      <c r="K3690" s="29"/>
    </row>
    <row r="3691" spans="1:27" x14ac:dyDescent="0.45">
      <c r="B3691" t="s">
        <v>1711</v>
      </c>
      <c r="C3691" t="s">
        <v>28</v>
      </c>
      <c r="D3691" t="s">
        <v>1712</v>
      </c>
      <c r="E3691" s="26">
        <v>1</v>
      </c>
      <c r="G3691" t="s">
        <v>527</v>
      </c>
      <c r="H3691" s="27">
        <v>0.04</v>
      </c>
      <c r="I3691" t="s">
        <v>528</v>
      </c>
      <c r="J3691" s="28">
        <f>ROUND(E3691* H3691,5)</f>
        <v>0.04</v>
      </c>
      <c r="K3691" s="29"/>
    </row>
    <row r="3692" spans="1:27" x14ac:dyDescent="0.45">
      <c r="B3692" t="s">
        <v>1713</v>
      </c>
      <c r="C3692" t="s">
        <v>28</v>
      </c>
      <c r="D3692" t="s">
        <v>1714</v>
      </c>
      <c r="E3692" s="26">
        <v>1</v>
      </c>
      <c r="G3692" t="s">
        <v>527</v>
      </c>
      <c r="H3692" s="27">
        <v>2.13</v>
      </c>
      <c r="I3692" t="s">
        <v>528</v>
      </c>
      <c r="J3692" s="28">
        <f>ROUND(E3692* H3692,5)</f>
        <v>2.13</v>
      </c>
      <c r="K3692" s="29"/>
    </row>
    <row r="3693" spans="1:27" x14ac:dyDescent="0.45">
      <c r="B3693" t="s">
        <v>1715</v>
      </c>
      <c r="C3693" t="s">
        <v>113</v>
      </c>
      <c r="D3693" t="s">
        <v>1716</v>
      </c>
      <c r="E3693" s="26">
        <v>1.25</v>
      </c>
      <c r="G3693" t="s">
        <v>527</v>
      </c>
      <c r="H3693" s="27">
        <v>3.33</v>
      </c>
      <c r="I3693" t="s">
        <v>528</v>
      </c>
      <c r="J3693" s="28">
        <f>ROUND(E3693* H3693,5)</f>
        <v>4.1624999999999996</v>
      </c>
      <c r="K3693" s="29"/>
    </row>
    <row r="3694" spans="1:27" x14ac:dyDescent="0.45">
      <c r="D3694" s="30" t="s">
        <v>542</v>
      </c>
      <c r="E3694" s="29"/>
      <c r="H3694" s="29"/>
      <c r="K3694" s="27">
        <f>SUM(J3691:J3693)</f>
        <v>6.3324999999999996</v>
      </c>
    </row>
    <row r="3695" spans="1:27" x14ac:dyDescent="0.45">
      <c r="D3695" s="30" t="s">
        <v>543</v>
      </c>
      <c r="E3695" s="29"/>
      <c r="H3695" s="29"/>
      <c r="K3695" s="31">
        <f>SUM(J3686:J3694)</f>
        <v>17.767899999999997</v>
      </c>
    </row>
    <row r="3696" spans="1:27" x14ac:dyDescent="0.45">
      <c r="D3696" s="30" t="s">
        <v>546</v>
      </c>
      <c r="E3696" s="29"/>
      <c r="H3696" s="29"/>
      <c r="K3696" s="31">
        <f>SUM(K3695:K3695)</f>
        <v>17.767899999999997</v>
      </c>
    </row>
    <row r="3698" spans="1:27" ht="45" customHeight="1" x14ac:dyDescent="0.45">
      <c r="A3698" s="22" t="s">
        <v>1717</v>
      </c>
      <c r="B3698" s="22" t="s">
        <v>439</v>
      </c>
      <c r="C3698" s="23" t="s">
        <v>28</v>
      </c>
      <c r="D3698" s="52" t="s">
        <v>440</v>
      </c>
      <c r="E3698" s="53"/>
      <c r="F3698" s="53"/>
      <c r="G3698" s="23"/>
      <c r="H3698" s="24" t="s">
        <v>521</v>
      </c>
      <c r="I3698" s="54">
        <v>1</v>
      </c>
      <c r="J3698" s="55"/>
      <c r="K3698" s="25">
        <f>ROUND(K3707,2)</f>
        <v>69.94</v>
      </c>
      <c r="L3698" s="23"/>
      <c r="M3698" s="23"/>
      <c r="N3698" s="23"/>
      <c r="O3698" s="23"/>
      <c r="P3698" s="23"/>
      <c r="Q3698" s="23"/>
      <c r="R3698" s="23"/>
      <c r="S3698" s="23"/>
      <c r="T3698" s="23"/>
      <c r="U3698" s="23"/>
      <c r="V3698" s="23"/>
      <c r="W3698" s="23"/>
      <c r="X3698" s="23"/>
      <c r="Y3698" s="23"/>
      <c r="Z3698" s="23"/>
      <c r="AA3698" s="23"/>
    </row>
    <row r="3699" spans="1:27" x14ac:dyDescent="0.45">
      <c r="B3699" s="18" t="s">
        <v>522</v>
      </c>
    </row>
    <row r="3700" spans="1:27" x14ac:dyDescent="0.45">
      <c r="B3700" t="s">
        <v>555</v>
      </c>
      <c r="C3700" t="s">
        <v>524</v>
      </c>
      <c r="D3700" t="s">
        <v>556</v>
      </c>
      <c r="E3700" s="26">
        <v>0.1</v>
      </c>
      <c r="F3700" t="s">
        <v>526</v>
      </c>
      <c r="G3700" t="s">
        <v>527</v>
      </c>
      <c r="H3700" s="27">
        <v>21.75</v>
      </c>
      <c r="I3700" t="s">
        <v>528</v>
      </c>
      <c r="J3700" s="28">
        <f>ROUND(E3700/I3698* H3700,5)</f>
        <v>2.1749999999999998</v>
      </c>
      <c r="K3700" s="29"/>
    </row>
    <row r="3701" spans="1:27" x14ac:dyDescent="0.45">
      <c r="B3701" t="s">
        <v>553</v>
      </c>
      <c r="C3701" t="s">
        <v>524</v>
      </c>
      <c r="D3701" t="s">
        <v>554</v>
      </c>
      <c r="E3701" s="26">
        <v>0.1</v>
      </c>
      <c r="F3701" t="s">
        <v>526</v>
      </c>
      <c r="G3701" t="s">
        <v>527</v>
      </c>
      <c r="H3701" s="27">
        <v>24.5</v>
      </c>
      <c r="I3701" t="s">
        <v>528</v>
      </c>
      <c r="J3701" s="28">
        <f>ROUND(E3701/I3698* H3701,5)</f>
        <v>2.4500000000000002</v>
      </c>
      <c r="K3701" s="29"/>
    </row>
    <row r="3702" spans="1:27" x14ac:dyDescent="0.45">
      <c r="D3702" s="30" t="s">
        <v>529</v>
      </c>
      <c r="E3702" s="29"/>
      <c r="H3702" s="29"/>
      <c r="K3702" s="27">
        <f>SUM(J3700:J3701)</f>
        <v>4.625</v>
      </c>
    </row>
    <row r="3703" spans="1:27" x14ac:dyDescent="0.45">
      <c r="B3703" s="18" t="s">
        <v>534</v>
      </c>
      <c r="E3703" s="29"/>
      <c r="H3703" s="29"/>
      <c r="K3703" s="29"/>
    </row>
    <row r="3704" spans="1:27" x14ac:dyDescent="0.45">
      <c r="B3704" t="s">
        <v>1718</v>
      </c>
      <c r="C3704" t="s">
        <v>28</v>
      </c>
      <c r="D3704" t="s">
        <v>1719</v>
      </c>
      <c r="E3704" s="26">
        <v>1</v>
      </c>
      <c r="G3704" t="s">
        <v>527</v>
      </c>
      <c r="H3704" s="27">
        <v>65.31</v>
      </c>
      <c r="I3704" t="s">
        <v>528</v>
      </c>
      <c r="J3704" s="28">
        <f>ROUND(E3704* H3704,5)</f>
        <v>65.31</v>
      </c>
      <c r="K3704" s="29"/>
    </row>
    <row r="3705" spans="1:27" x14ac:dyDescent="0.45">
      <c r="D3705" s="30" t="s">
        <v>542</v>
      </c>
      <c r="E3705" s="29"/>
      <c r="H3705" s="29"/>
      <c r="K3705" s="27">
        <f>SUM(J3704:J3704)</f>
        <v>65.31</v>
      </c>
    </row>
    <row r="3706" spans="1:27" x14ac:dyDescent="0.45">
      <c r="D3706" s="30" t="s">
        <v>543</v>
      </c>
      <c r="E3706" s="29"/>
      <c r="H3706" s="29"/>
      <c r="K3706" s="31">
        <f>SUM(J3699:J3705)</f>
        <v>69.935000000000002</v>
      </c>
    </row>
    <row r="3707" spans="1:27" x14ac:dyDescent="0.45">
      <c r="D3707" s="30" t="s">
        <v>546</v>
      </c>
      <c r="E3707" s="29"/>
      <c r="H3707" s="29"/>
      <c r="K3707" s="31">
        <f>SUM(K3706:K3706)</f>
        <v>69.935000000000002</v>
      </c>
    </row>
    <row r="3709" spans="1:27" ht="45" customHeight="1" x14ac:dyDescent="0.45">
      <c r="A3709" s="22" t="s">
        <v>1720</v>
      </c>
      <c r="B3709" s="22" t="s">
        <v>441</v>
      </c>
      <c r="C3709" s="23" t="s">
        <v>28</v>
      </c>
      <c r="D3709" s="52" t="s">
        <v>442</v>
      </c>
      <c r="E3709" s="53"/>
      <c r="F3709" s="53"/>
      <c r="G3709" s="23"/>
      <c r="H3709" s="24" t="s">
        <v>521</v>
      </c>
      <c r="I3709" s="54">
        <v>1</v>
      </c>
      <c r="J3709" s="55"/>
      <c r="K3709" s="25">
        <f>ROUND(K3718,2)</f>
        <v>95.47</v>
      </c>
      <c r="L3709" s="23"/>
      <c r="M3709" s="23"/>
      <c r="N3709" s="23"/>
      <c r="O3709" s="23"/>
      <c r="P3709" s="23"/>
      <c r="Q3709" s="23"/>
      <c r="R3709" s="23"/>
      <c r="S3709" s="23"/>
      <c r="T3709" s="23"/>
      <c r="U3709" s="23"/>
      <c r="V3709" s="23"/>
      <c r="W3709" s="23"/>
      <c r="X3709" s="23"/>
      <c r="Y3709" s="23"/>
      <c r="Z3709" s="23"/>
      <c r="AA3709" s="23"/>
    </row>
    <row r="3710" spans="1:27" x14ac:dyDescent="0.45">
      <c r="B3710" s="18" t="s">
        <v>522</v>
      </c>
    </row>
    <row r="3711" spans="1:27" x14ac:dyDescent="0.45">
      <c r="B3711" t="s">
        <v>553</v>
      </c>
      <c r="C3711" t="s">
        <v>524</v>
      </c>
      <c r="D3711" t="s">
        <v>554</v>
      </c>
      <c r="E3711" s="26">
        <v>0.1</v>
      </c>
      <c r="F3711" t="s">
        <v>526</v>
      </c>
      <c r="G3711" t="s">
        <v>527</v>
      </c>
      <c r="H3711" s="27">
        <v>24.5</v>
      </c>
      <c r="I3711" t="s">
        <v>528</v>
      </c>
      <c r="J3711" s="28">
        <f>ROUND(E3711/I3709* H3711,5)</f>
        <v>2.4500000000000002</v>
      </c>
      <c r="K3711" s="29"/>
    </row>
    <row r="3712" spans="1:27" x14ac:dyDescent="0.45">
      <c r="B3712" t="s">
        <v>555</v>
      </c>
      <c r="C3712" t="s">
        <v>524</v>
      </c>
      <c r="D3712" t="s">
        <v>556</v>
      </c>
      <c r="E3712" s="26">
        <v>0.1</v>
      </c>
      <c r="F3712" t="s">
        <v>526</v>
      </c>
      <c r="G3712" t="s">
        <v>527</v>
      </c>
      <c r="H3712" s="27">
        <v>21.75</v>
      </c>
      <c r="I3712" t="s">
        <v>528</v>
      </c>
      <c r="J3712" s="28">
        <f>ROUND(E3712/I3709* H3712,5)</f>
        <v>2.1749999999999998</v>
      </c>
      <c r="K3712" s="29"/>
    </row>
    <row r="3713" spans="1:27" x14ac:dyDescent="0.45">
      <c r="D3713" s="30" t="s">
        <v>529</v>
      </c>
      <c r="E3713" s="29"/>
      <c r="H3713" s="29"/>
      <c r="K3713" s="27">
        <f>SUM(J3711:J3712)</f>
        <v>4.625</v>
      </c>
    </row>
    <row r="3714" spans="1:27" x14ac:dyDescent="0.45">
      <c r="B3714" s="18" t="s">
        <v>534</v>
      </c>
      <c r="E3714" s="29"/>
      <c r="H3714" s="29"/>
      <c r="K3714" s="29"/>
    </row>
    <row r="3715" spans="1:27" x14ac:dyDescent="0.45">
      <c r="B3715" t="s">
        <v>1721</v>
      </c>
      <c r="C3715" t="s">
        <v>28</v>
      </c>
      <c r="D3715" t="s">
        <v>1722</v>
      </c>
      <c r="E3715" s="26">
        <v>1</v>
      </c>
      <c r="G3715" t="s">
        <v>527</v>
      </c>
      <c r="H3715" s="27">
        <v>90.84</v>
      </c>
      <c r="I3715" t="s">
        <v>528</v>
      </c>
      <c r="J3715" s="28">
        <f>ROUND(E3715* H3715,5)</f>
        <v>90.84</v>
      </c>
      <c r="K3715" s="29"/>
    </row>
    <row r="3716" spans="1:27" x14ac:dyDescent="0.45">
      <c r="D3716" s="30" t="s">
        <v>542</v>
      </c>
      <c r="E3716" s="29"/>
      <c r="H3716" s="29"/>
      <c r="K3716" s="27">
        <f>SUM(J3715:J3715)</f>
        <v>90.84</v>
      </c>
    </row>
    <row r="3717" spans="1:27" x14ac:dyDescent="0.45">
      <c r="D3717" s="30" t="s">
        <v>543</v>
      </c>
      <c r="E3717" s="29"/>
      <c r="H3717" s="29"/>
      <c r="K3717" s="31">
        <f>SUM(J3710:J3716)</f>
        <v>95.465000000000003</v>
      </c>
    </row>
    <row r="3718" spans="1:27" x14ac:dyDescent="0.45">
      <c r="D3718" s="30" t="s">
        <v>546</v>
      </c>
      <c r="E3718" s="29"/>
      <c r="H3718" s="29"/>
      <c r="K3718" s="31">
        <f>SUM(K3717:K3717)</f>
        <v>95.465000000000003</v>
      </c>
    </row>
    <row r="3720" spans="1:27" ht="45" customHeight="1" x14ac:dyDescent="0.45">
      <c r="A3720" s="22" t="s">
        <v>1723</v>
      </c>
      <c r="B3720" s="22" t="s">
        <v>437</v>
      </c>
      <c r="C3720" s="23" t="s">
        <v>113</v>
      </c>
      <c r="D3720" s="52" t="s">
        <v>438</v>
      </c>
      <c r="E3720" s="53"/>
      <c r="F3720" s="53"/>
      <c r="G3720" s="23"/>
      <c r="H3720" s="24" t="s">
        <v>521</v>
      </c>
      <c r="I3720" s="54">
        <v>1</v>
      </c>
      <c r="J3720" s="55"/>
      <c r="K3720" s="25">
        <f>ROUND(K3732,2)</f>
        <v>37.21</v>
      </c>
      <c r="L3720" s="23"/>
      <c r="M3720" s="23"/>
      <c r="N3720" s="23"/>
      <c r="O3720" s="23"/>
      <c r="P3720" s="23"/>
      <c r="Q3720" s="23"/>
      <c r="R3720" s="23"/>
      <c r="S3720" s="23"/>
      <c r="T3720" s="23"/>
      <c r="U3720" s="23"/>
      <c r="V3720" s="23"/>
      <c r="W3720" s="23"/>
      <c r="X3720" s="23"/>
      <c r="Y3720" s="23"/>
      <c r="Z3720" s="23"/>
      <c r="AA3720" s="23"/>
    </row>
    <row r="3721" spans="1:27" x14ac:dyDescent="0.45">
      <c r="B3721" s="18" t="s">
        <v>522</v>
      </c>
    </row>
    <row r="3722" spans="1:27" x14ac:dyDescent="0.45">
      <c r="B3722" t="s">
        <v>553</v>
      </c>
      <c r="C3722" t="s">
        <v>524</v>
      </c>
      <c r="D3722" t="s">
        <v>554</v>
      </c>
      <c r="E3722" s="26">
        <v>0.6</v>
      </c>
      <c r="F3722" t="s">
        <v>526</v>
      </c>
      <c r="G3722" t="s">
        <v>527</v>
      </c>
      <c r="H3722" s="27">
        <v>24.5</v>
      </c>
      <c r="I3722" t="s">
        <v>528</v>
      </c>
      <c r="J3722" s="28">
        <f>ROUND(E3722/I3720* H3722,5)</f>
        <v>14.7</v>
      </c>
      <c r="K3722" s="29"/>
    </row>
    <row r="3723" spans="1:27" x14ac:dyDescent="0.45">
      <c r="B3723" t="s">
        <v>555</v>
      </c>
      <c r="C3723" t="s">
        <v>524</v>
      </c>
      <c r="D3723" t="s">
        <v>556</v>
      </c>
      <c r="E3723" s="26">
        <v>0.3</v>
      </c>
      <c r="F3723" t="s">
        <v>526</v>
      </c>
      <c r="G3723" t="s">
        <v>527</v>
      </c>
      <c r="H3723" s="27">
        <v>21.75</v>
      </c>
      <c r="I3723" t="s">
        <v>528</v>
      </c>
      <c r="J3723" s="28">
        <f>ROUND(E3723/I3720* H3723,5)</f>
        <v>6.5250000000000004</v>
      </c>
      <c r="K3723" s="29"/>
    </row>
    <row r="3724" spans="1:27" x14ac:dyDescent="0.45">
      <c r="D3724" s="30" t="s">
        <v>529</v>
      </c>
      <c r="E3724" s="29"/>
      <c r="H3724" s="29"/>
      <c r="K3724" s="27">
        <f>SUM(J3722:J3723)</f>
        <v>21.225000000000001</v>
      </c>
    </row>
    <row r="3725" spans="1:27" x14ac:dyDescent="0.45">
      <c r="B3725" s="18" t="s">
        <v>534</v>
      </c>
      <c r="E3725" s="29"/>
      <c r="H3725" s="29"/>
      <c r="K3725" s="29"/>
    </row>
    <row r="3726" spans="1:27" x14ac:dyDescent="0.45">
      <c r="B3726" t="s">
        <v>730</v>
      </c>
      <c r="C3726" t="s">
        <v>28</v>
      </c>
      <c r="D3726" t="s">
        <v>731</v>
      </c>
      <c r="E3726" s="26">
        <v>0.33</v>
      </c>
      <c r="G3726" t="s">
        <v>527</v>
      </c>
      <c r="H3726" s="27">
        <v>11.33</v>
      </c>
      <c r="I3726" t="s">
        <v>528</v>
      </c>
      <c r="J3726" s="28">
        <f>ROUND(E3726* H3726,5)</f>
        <v>3.7389000000000001</v>
      </c>
      <c r="K3726" s="29"/>
    </row>
    <row r="3727" spans="1:27" x14ac:dyDescent="0.45">
      <c r="B3727" t="s">
        <v>732</v>
      </c>
      <c r="C3727" t="s">
        <v>113</v>
      </c>
      <c r="D3727" t="s">
        <v>733</v>
      </c>
      <c r="E3727" s="26">
        <v>1.2</v>
      </c>
      <c r="G3727" t="s">
        <v>527</v>
      </c>
      <c r="H3727" s="27">
        <v>8.7200000000000006</v>
      </c>
      <c r="I3727" t="s">
        <v>528</v>
      </c>
      <c r="J3727" s="28">
        <f>ROUND(E3727* H3727,5)</f>
        <v>10.464</v>
      </c>
      <c r="K3727" s="29"/>
    </row>
    <row r="3728" spans="1:27" x14ac:dyDescent="0.45">
      <c r="B3728" t="s">
        <v>563</v>
      </c>
      <c r="C3728" t="s">
        <v>28</v>
      </c>
      <c r="D3728" t="s">
        <v>564</v>
      </c>
      <c r="E3728" s="26">
        <v>0.66</v>
      </c>
      <c r="G3728" t="s">
        <v>527</v>
      </c>
      <c r="H3728" s="27">
        <v>2.44</v>
      </c>
      <c r="I3728" t="s">
        <v>528</v>
      </c>
      <c r="J3728" s="28">
        <f>ROUND(E3728* H3728,5)</f>
        <v>1.6104000000000001</v>
      </c>
      <c r="K3728" s="29"/>
    </row>
    <row r="3729" spans="1:27" x14ac:dyDescent="0.45">
      <c r="B3729" t="s">
        <v>728</v>
      </c>
      <c r="C3729" t="s">
        <v>28</v>
      </c>
      <c r="D3729" t="s">
        <v>729</v>
      </c>
      <c r="E3729" s="26">
        <v>1</v>
      </c>
      <c r="G3729" t="s">
        <v>527</v>
      </c>
      <c r="H3729" s="27">
        <v>0.17</v>
      </c>
      <c r="I3729" t="s">
        <v>528</v>
      </c>
      <c r="J3729" s="28">
        <f>ROUND(E3729* H3729,5)</f>
        <v>0.17</v>
      </c>
      <c r="K3729" s="29"/>
    </row>
    <row r="3730" spans="1:27" x14ac:dyDescent="0.45">
      <c r="D3730" s="30" t="s">
        <v>542</v>
      </c>
      <c r="E3730" s="29"/>
      <c r="H3730" s="29"/>
      <c r="K3730" s="27">
        <f>SUM(J3726:J3729)</f>
        <v>15.9833</v>
      </c>
    </row>
    <row r="3731" spans="1:27" x14ac:dyDescent="0.45">
      <c r="D3731" s="30" t="s">
        <v>543</v>
      </c>
      <c r="E3731" s="29"/>
      <c r="H3731" s="29"/>
      <c r="K3731" s="31">
        <f>SUM(J3721:J3730)</f>
        <v>37.208300000000001</v>
      </c>
    </row>
    <row r="3732" spans="1:27" x14ac:dyDescent="0.45">
      <c r="D3732" s="30" t="s">
        <v>546</v>
      </c>
      <c r="E3732" s="29"/>
      <c r="H3732" s="29"/>
      <c r="K3732" s="31">
        <f>SUM(K3731:K3731)</f>
        <v>37.208300000000001</v>
      </c>
    </row>
    <row r="3734" spans="1:27" ht="45" customHeight="1" x14ac:dyDescent="0.45">
      <c r="A3734" s="22" t="s">
        <v>1724</v>
      </c>
      <c r="B3734" s="22" t="s">
        <v>435</v>
      </c>
      <c r="C3734" s="23" t="s">
        <v>113</v>
      </c>
      <c r="D3734" s="52" t="s">
        <v>436</v>
      </c>
      <c r="E3734" s="53"/>
      <c r="F3734" s="53"/>
      <c r="G3734" s="23"/>
      <c r="H3734" s="24" t="s">
        <v>521</v>
      </c>
      <c r="I3734" s="54">
        <v>1</v>
      </c>
      <c r="J3734" s="55"/>
      <c r="K3734" s="25">
        <f>ROUND(K3746,2)</f>
        <v>42.6</v>
      </c>
      <c r="L3734" s="23"/>
      <c r="M3734" s="23"/>
      <c r="N3734" s="23"/>
      <c r="O3734" s="23"/>
      <c r="P3734" s="23"/>
      <c r="Q3734" s="23"/>
      <c r="R3734" s="23"/>
      <c r="S3734" s="23"/>
      <c r="T3734" s="23"/>
      <c r="U3734" s="23"/>
      <c r="V3734" s="23"/>
      <c r="W3734" s="23"/>
      <c r="X3734" s="23"/>
      <c r="Y3734" s="23"/>
      <c r="Z3734" s="23"/>
      <c r="AA3734" s="23"/>
    </row>
    <row r="3735" spans="1:27" x14ac:dyDescent="0.45">
      <c r="B3735" s="18" t="s">
        <v>522</v>
      </c>
    </row>
    <row r="3736" spans="1:27" x14ac:dyDescent="0.45">
      <c r="B3736" t="s">
        <v>555</v>
      </c>
      <c r="C3736" t="s">
        <v>524</v>
      </c>
      <c r="D3736" t="s">
        <v>556</v>
      </c>
      <c r="E3736" s="26">
        <v>0.3</v>
      </c>
      <c r="F3736" t="s">
        <v>526</v>
      </c>
      <c r="G3736" t="s">
        <v>527</v>
      </c>
      <c r="H3736" s="27">
        <v>21.75</v>
      </c>
      <c r="I3736" t="s">
        <v>528</v>
      </c>
      <c r="J3736" s="28">
        <f>ROUND(E3736/I3734* H3736,5)</f>
        <v>6.5250000000000004</v>
      </c>
      <c r="K3736" s="29"/>
    </row>
    <row r="3737" spans="1:27" x14ac:dyDescent="0.45">
      <c r="B3737" t="s">
        <v>553</v>
      </c>
      <c r="C3737" t="s">
        <v>524</v>
      </c>
      <c r="D3737" t="s">
        <v>554</v>
      </c>
      <c r="E3737" s="26">
        <v>0.6</v>
      </c>
      <c r="F3737" t="s">
        <v>526</v>
      </c>
      <c r="G3737" t="s">
        <v>527</v>
      </c>
      <c r="H3737" s="27">
        <v>24.5</v>
      </c>
      <c r="I3737" t="s">
        <v>528</v>
      </c>
      <c r="J3737" s="28">
        <f>ROUND(E3737/I3734* H3737,5)</f>
        <v>14.7</v>
      </c>
      <c r="K3737" s="29"/>
    </row>
    <row r="3738" spans="1:27" x14ac:dyDescent="0.45">
      <c r="D3738" s="30" t="s">
        <v>529</v>
      </c>
      <c r="E3738" s="29"/>
      <c r="H3738" s="29"/>
      <c r="K3738" s="27">
        <f>SUM(J3736:J3737)</f>
        <v>21.225000000000001</v>
      </c>
    </row>
    <row r="3739" spans="1:27" x14ac:dyDescent="0.45">
      <c r="B3739" s="18" t="s">
        <v>534</v>
      </c>
      <c r="E3739" s="29"/>
      <c r="H3739" s="29"/>
      <c r="K3739" s="29"/>
    </row>
    <row r="3740" spans="1:27" x14ac:dyDescent="0.45">
      <c r="B3740" t="s">
        <v>563</v>
      </c>
      <c r="C3740" t="s">
        <v>28</v>
      </c>
      <c r="D3740" t="s">
        <v>564</v>
      </c>
      <c r="E3740" s="26">
        <v>0.66</v>
      </c>
      <c r="G3740" t="s">
        <v>527</v>
      </c>
      <c r="H3740" s="27">
        <v>2.44</v>
      </c>
      <c r="I3740" t="s">
        <v>528</v>
      </c>
      <c r="J3740" s="28">
        <f>ROUND(E3740* H3740,5)</f>
        <v>1.6104000000000001</v>
      </c>
      <c r="K3740" s="29"/>
    </row>
    <row r="3741" spans="1:27" x14ac:dyDescent="0.45">
      <c r="B3741" t="s">
        <v>1725</v>
      </c>
      <c r="C3741" t="s">
        <v>28</v>
      </c>
      <c r="D3741" t="s">
        <v>1726</v>
      </c>
      <c r="E3741" s="26">
        <v>1</v>
      </c>
      <c r="G3741" t="s">
        <v>527</v>
      </c>
      <c r="H3741" s="27">
        <v>0.24</v>
      </c>
      <c r="I3741" t="s">
        <v>528</v>
      </c>
      <c r="J3741" s="28">
        <f>ROUND(E3741* H3741,5)</f>
        <v>0.24</v>
      </c>
      <c r="K3741" s="29"/>
    </row>
    <row r="3742" spans="1:27" x14ac:dyDescent="0.45">
      <c r="B3742" t="s">
        <v>1727</v>
      </c>
      <c r="C3742" t="s">
        <v>28</v>
      </c>
      <c r="D3742" t="s">
        <v>1728</v>
      </c>
      <c r="E3742" s="26">
        <v>0.33</v>
      </c>
      <c r="G3742" t="s">
        <v>527</v>
      </c>
      <c r="H3742" s="27">
        <v>14.11</v>
      </c>
      <c r="I3742" t="s">
        <v>528</v>
      </c>
      <c r="J3742" s="28">
        <f>ROUND(E3742* H3742,5)</f>
        <v>4.6562999999999999</v>
      </c>
      <c r="K3742" s="29"/>
    </row>
    <row r="3743" spans="1:27" x14ac:dyDescent="0.45">
      <c r="B3743" t="s">
        <v>1729</v>
      </c>
      <c r="C3743" t="s">
        <v>113</v>
      </c>
      <c r="D3743" t="s">
        <v>1730</v>
      </c>
      <c r="E3743" s="26">
        <v>1.2</v>
      </c>
      <c r="G3743" t="s">
        <v>527</v>
      </c>
      <c r="H3743" s="27">
        <v>12.39</v>
      </c>
      <c r="I3743" t="s">
        <v>528</v>
      </c>
      <c r="J3743" s="28">
        <f>ROUND(E3743* H3743,5)</f>
        <v>14.868</v>
      </c>
      <c r="K3743" s="29"/>
    </row>
    <row r="3744" spans="1:27" x14ac:dyDescent="0.45">
      <c r="D3744" s="30" t="s">
        <v>542</v>
      </c>
      <c r="E3744" s="29"/>
      <c r="H3744" s="29"/>
      <c r="K3744" s="27">
        <f>SUM(J3740:J3743)</f>
        <v>21.374700000000001</v>
      </c>
    </row>
    <row r="3745" spans="1:27" x14ac:dyDescent="0.45">
      <c r="D3745" s="30" t="s">
        <v>543</v>
      </c>
      <c r="E3745" s="29"/>
      <c r="H3745" s="29"/>
      <c r="K3745" s="31">
        <f>SUM(J3735:J3744)</f>
        <v>42.599699999999999</v>
      </c>
    </row>
    <row r="3746" spans="1:27" x14ac:dyDescent="0.45">
      <c r="D3746" s="30" t="s">
        <v>546</v>
      </c>
      <c r="E3746" s="29"/>
      <c r="H3746" s="29"/>
      <c r="K3746" s="31">
        <f>SUM(K3745:K3745)</f>
        <v>42.599699999999999</v>
      </c>
    </row>
    <row r="3748" spans="1:27" ht="45" customHeight="1" x14ac:dyDescent="0.45">
      <c r="A3748" s="22" t="s">
        <v>1731</v>
      </c>
      <c r="B3748" s="22" t="s">
        <v>433</v>
      </c>
      <c r="C3748" s="23" t="s">
        <v>113</v>
      </c>
      <c r="D3748" s="52" t="s">
        <v>434</v>
      </c>
      <c r="E3748" s="53"/>
      <c r="F3748" s="53"/>
      <c r="G3748" s="23"/>
      <c r="H3748" s="24" t="s">
        <v>521</v>
      </c>
      <c r="I3748" s="54">
        <v>1</v>
      </c>
      <c r="J3748" s="55"/>
      <c r="K3748" s="25">
        <f>ROUND(K3760,2)</f>
        <v>56.22</v>
      </c>
      <c r="L3748" s="23"/>
      <c r="M3748" s="23"/>
      <c r="N3748" s="23"/>
      <c r="O3748" s="23"/>
      <c r="P3748" s="23"/>
      <c r="Q3748" s="23"/>
      <c r="R3748" s="23"/>
      <c r="S3748" s="23"/>
      <c r="T3748" s="23"/>
      <c r="U3748" s="23"/>
      <c r="V3748" s="23"/>
      <c r="W3748" s="23"/>
      <c r="X3748" s="23"/>
      <c r="Y3748" s="23"/>
      <c r="Z3748" s="23"/>
      <c r="AA3748" s="23"/>
    </row>
    <row r="3749" spans="1:27" x14ac:dyDescent="0.45">
      <c r="B3749" s="18" t="s">
        <v>522</v>
      </c>
    </row>
    <row r="3750" spans="1:27" x14ac:dyDescent="0.45">
      <c r="B3750" t="s">
        <v>555</v>
      </c>
      <c r="C3750" t="s">
        <v>524</v>
      </c>
      <c r="D3750" t="s">
        <v>556</v>
      </c>
      <c r="E3750" s="26">
        <v>0.35</v>
      </c>
      <c r="F3750" t="s">
        <v>526</v>
      </c>
      <c r="G3750" t="s">
        <v>527</v>
      </c>
      <c r="H3750" s="27">
        <v>21.75</v>
      </c>
      <c r="I3750" t="s">
        <v>528</v>
      </c>
      <c r="J3750" s="28">
        <f>ROUND(E3750/I3748* H3750,5)</f>
        <v>7.6124999999999998</v>
      </c>
      <c r="K3750" s="29"/>
    </row>
    <row r="3751" spans="1:27" x14ac:dyDescent="0.45">
      <c r="B3751" t="s">
        <v>553</v>
      </c>
      <c r="C3751" t="s">
        <v>524</v>
      </c>
      <c r="D3751" t="s">
        <v>554</v>
      </c>
      <c r="E3751" s="26">
        <v>0.7</v>
      </c>
      <c r="F3751" t="s">
        <v>526</v>
      </c>
      <c r="G3751" t="s">
        <v>527</v>
      </c>
      <c r="H3751" s="27">
        <v>24.5</v>
      </c>
      <c r="I3751" t="s">
        <v>528</v>
      </c>
      <c r="J3751" s="28">
        <f>ROUND(E3751/I3748* H3751,5)</f>
        <v>17.149999999999999</v>
      </c>
      <c r="K3751" s="29"/>
    </row>
    <row r="3752" spans="1:27" x14ac:dyDescent="0.45">
      <c r="D3752" s="30" t="s">
        <v>529</v>
      </c>
      <c r="E3752" s="29"/>
      <c r="H3752" s="29"/>
      <c r="K3752" s="27">
        <f>SUM(J3750:J3751)</f>
        <v>24.762499999999999</v>
      </c>
    </row>
    <row r="3753" spans="1:27" x14ac:dyDescent="0.45">
      <c r="B3753" s="18" t="s">
        <v>534</v>
      </c>
      <c r="E3753" s="29"/>
      <c r="H3753" s="29"/>
      <c r="K3753" s="29"/>
    </row>
    <row r="3754" spans="1:27" x14ac:dyDescent="0.45">
      <c r="B3754" t="s">
        <v>1732</v>
      </c>
      <c r="C3754" t="s">
        <v>28</v>
      </c>
      <c r="D3754" t="s">
        <v>1733</v>
      </c>
      <c r="E3754" s="26">
        <v>0.33</v>
      </c>
      <c r="G3754" t="s">
        <v>527</v>
      </c>
      <c r="H3754" s="27">
        <v>19.91</v>
      </c>
      <c r="I3754" t="s">
        <v>528</v>
      </c>
      <c r="J3754" s="28">
        <f>ROUND(E3754* H3754,5)</f>
        <v>6.5702999999999996</v>
      </c>
      <c r="K3754" s="29"/>
    </row>
    <row r="3755" spans="1:27" x14ac:dyDescent="0.45">
      <c r="B3755" t="s">
        <v>1734</v>
      </c>
      <c r="C3755" t="s">
        <v>28</v>
      </c>
      <c r="D3755" t="s">
        <v>1735</v>
      </c>
      <c r="E3755" s="26">
        <v>1</v>
      </c>
      <c r="G3755" t="s">
        <v>527</v>
      </c>
      <c r="H3755" s="27">
        <v>0.49</v>
      </c>
      <c r="I3755" t="s">
        <v>528</v>
      </c>
      <c r="J3755" s="28">
        <f>ROUND(E3755* H3755,5)</f>
        <v>0.49</v>
      </c>
      <c r="K3755" s="29"/>
    </row>
    <row r="3756" spans="1:27" x14ac:dyDescent="0.45">
      <c r="B3756" t="s">
        <v>563</v>
      </c>
      <c r="C3756" t="s">
        <v>28</v>
      </c>
      <c r="D3756" t="s">
        <v>564</v>
      </c>
      <c r="E3756" s="26">
        <v>0.66</v>
      </c>
      <c r="G3756" t="s">
        <v>527</v>
      </c>
      <c r="H3756" s="27">
        <v>2.44</v>
      </c>
      <c r="I3756" t="s">
        <v>528</v>
      </c>
      <c r="J3756" s="28">
        <f>ROUND(E3756* H3756,5)</f>
        <v>1.6104000000000001</v>
      </c>
      <c r="K3756" s="29"/>
    </row>
    <row r="3757" spans="1:27" x14ac:dyDescent="0.45">
      <c r="B3757" t="s">
        <v>1736</v>
      </c>
      <c r="C3757" t="s">
        <v>113</v>
      </c>
      <c r="D3757" t="s">
        <v>1737</v>
      </c>
      <c r="E3757" s="26">
        <v>1.2</v>
      </c>
      <c r="G3757" t="s">
        <v>527</v>
      </c>
      <c r="H3757" s="27">
        <v>18.989999999999998</v>
      </c>
      <c r="I3757" t="s">
        <v>528</v>
      </c>
      <c r="J3757" s="28">
        <f>ROUND(E3757* H3757,5)</f>
        <v>22.788</v>
      </c>
      <c r="K3757" s="29"/>
    </row>
    <row r="3758" spans="1:27" x14ac:dyDescent="0.45">
      <c r="D3758" s="30" t="s">
        <v>542</v>
      </c>
      <c r="E3758" s="29"/>
      <c r="H3758" s="29"/>
      <c r="K3758" s="27">
        <f>SUM(J3754:J3757)</f>
        <v>31.4587</v>
      </c>
    </row>
    <row r="3759" spans="1:27" x14ac:dyDescent="0.45">
      <c r="D3759" s="30" t="s">
        <v>543</v>
      </c>
      <c r="E3759" s="29"/>
      <c r="H3759" s="29"/>
      <c r="K3759" s="31">
        <f>SUM(J3749:J3758)</f>
        <v>56.221199999999996</v>
      </c>
    </row>
    <row r="3760" spans="1:27" x14ac:dyDescent="0.45">
      <c r="D3760" s="30" t="s">
        <v>546</v>
      </c>
      <c r="E3760" s="29"/>
      <c r="H3760" s="29"/>
      <c r="K3760" s="31">
        <f>SUM(K3759:K3759)</f>
        <v>56.221199999999996</v>
      </c>
    </row>
    <row r="3762" spans="1:27" ht="45" customHeight="1" x14ac:dyDescent="0.45">
      <c r="A3762" s="22" t="s">
        <v>1738</v>
      </c>
      <c r="B3762" s="22" t="s">
        <v>329</v>
      </c>
      <c r="C3762" s="23" t="s">
        <v>28</v>
      </c>
      <c r="D3762" s="52" t="s">
        <v>330</v>
      </c>
      <c r="E3762" s="53"/>
      <c r="F3762" s="53"/>
      <c r="G3762" s="23"/>
      <c r="H3762" s="24" t="s">
        <v>521</v>
      </c>
      <c r="I3762" s="54">
        <v>1</v>
      </c>
      <c r="J3762" s="55"/>
      <c r="K3762" s="25">
        <f>ROUND(K3773,2)</f>
        <v>659.26</v>
      </c>
      <c r="L3762" s="23"/>
      <c r="M3762" s="23"/>
      <c r="N3762" s="23"/>
      <c r="O3762" s="23"/>
      <c r="P3762" s="23"/>
      <c r="Q3762" s="23"/>
      <c r="R3762" s="23"/>
      <c r="S3762" s="23"/>
      <c r="T3762" s="23"/>
      <c r="U3762" s="23"/>
      <c r="V3762" s="23"/>
      <c r="W3762" s="23"/>
      <c r="X3762" s="23"/>
      <c r="Y3762" s="23"/>
      <c r="Z3762" s="23"/>
      <c r="AA3762" s="23"/>
    </row>
    <row r="3763" spans="1:27" x14ac:dyDescent="0.45">
      <c r="B3763" s="18" t="s">
        <v>522</v>
      </c>
    </row>
    <row r="3764" spans="1:27" x14ac:dyDescent="0.45">
      <c r="B3764" t="s">
        <v>840</v>
      </c>
      <c r="C3764" t="s">
        <v>524</v>
      </c>
      <c r="D3764" t="s">
        <v>841</v>
      </c>
      <c r="E3764" s="26">
        <v>7</v>
      </c>
      <c r="F3764" t="s">
        <v>526</v>
      </c>
      <c r="G3764" t="s">
        <v>527</v>
      </c>
      <c r="H3764" s="27">
        <v>21.72</v>
      </c>
      <c r="I3764" t="s">
        <v>528</v>
      </c>
      <c r="J3764" s="28">
        <f>ROUND(E3764/I3762* H3764,5)</f>
        <v>152.04</v>
      </c>
      <c r="K3764" s="29"/>
    </row>
    <row r="3765" spans="1:27" x14ac:dyDescent="0.45">
      <c r="B3765" t="s">
        <v>836</v>
      </c>
      <c r="C3765" t="s">
        <v>524</v>
      </c>
      <c r="D3765" t="s">
        <v>837</v>
      </c>
      <c r="E3765" s="26">
        <v>7</v>
      </c>
      <c r="F3765" t="s">
        <v>526</v>
      </c>
      <c r="G3765" t="s">
        <v>527</v>
      </c>
      <c r="H3765" s="27">
        <v>25.32</v>
      </c>
      <c r="I3765" t="s">
        <v>528</v>
      </c>
      <c r="J3765" s="28">
        <f>ROUND(E3765/I3762* H3765,5)</f>
        <v>177.24</v>
      </c>
      <c r="K3765" s="29"/>
    </row>
    <row r="3766" spans="1:27" x14ac:dyDescent="0.45">
      <c r="D3766" s="30" t="s">
        <v>529</v>
      </c>
      <c r="E3766" s="29"/>
      <c r="H3766" s="29"/>
      <c r="K3766" s="27">
        <f>SUM(J3764:J3765)</f>
        <v>329.28</v>
      </c>
    </row>
    <row r="3767" spans="1:27" x14ac:dyDescent="0.45">
      <c r="B3767" s="18" t="s">
        <v>534</v>
      </c>
      <c r="E3767" s="29"/>
      <c r="H3767" s="29"/>
      <c r="K3767" s="29"/>
    </row>
    <row r="3768" spans="1:27" x14ac:dyDescent="0.45">
      <c r="B3768" t="s">
        <v>1739</v>
      </c>
      <c r="C3768" t="s">
        <v>28</v>
      </c>
      <c r="D3768" t="s">
        <v>1740</v>
      </c>
      <c r="E3768" s="26">
        <v>1</v>
      </c>
      <c r="G3768" t="s">
        <v>527</v>
      </c>
      <c r="H3768" s="27">
        <v>321.75</v>
      </c>
      <c r="I3768" t="s">
        <v>528</v>
      </c>
      <c r="J3768" s="28">
        <f>ROUND(E3768* H3768,5)</f>
        <v>321.75</v>
      </c>
      <c r="K3768" s="29"/>
    </row>
    <row r="3769" spans="1:27" x14ac:dyDescent="0.45">
      <c r="D3769" s="30" t="s">
        <v>542</v>
      </c>
      <c r="E3769" s="29"/>
      <c r="H3769" s="29"/>
      <c r="K3769" s="27">
        <f>SUM(J3768:J3768)</f>
        <v>321.75</v>
      </c>
    </row>
    <row r="3770" spans="1:27" x14ac:dyDescent="0.45">
      <c r="E3770" s="29"/>
      <c r="H3770" s="29"/>
      <c r="K3770" s="29"/>
    </row>
    <row r="3771" spans="1:27" x14ac:dyDescent="0.45">
      <c r="D3771" s="30" t="s">
        <v>544</v>
      </c>
      <c r="E3771" s="29"/>
      <c r="H3771" s="29">
        <v>2.5</v>
      </c>
      <c r="I3771" t="s">
        <v>545</v>
      </c>
      <c r="J3771">
        <f>ROUND(H3771/100*K3766,5)</f>
        <v>8.2319999999999993</v>
      </c>
      <c r="K3771" s="29"/>
    </row>
    <row r="3772" spans="1:27" x14ac:dyDescent="0.45">
      <c r="D3772" s="30" t="s">
        <v>543</v>
      </c>
      <c r="E3772" s="29"/>
      <c r="H3772" s="29"/>
      <c r="K3772" s="31">
        <f>SUM(J3763:J3771)</f>
        <v>659.26199999999994</v>
      </c>
    </row>
    <row r="3773" spans="1:27" x14ac:dyDescent="0.45">
      <c r="D3773" s="30" t="s">
        <v>546</v>
      </c>
      <c r="E3773" s="29"/>
      <c r="H3773" s="29"/>
      <c r="K3773" s="31">
        <f>SUM(K3772:K3772)</f>
        <v>659.26199999999994</v>
      </c>
    </row>
    <row r="3775" spans="1:27" ht="45" customHeight="1" x14ac:dyDescent="0.45">
      <c r="A3775" s="22" t="s">
        <v>1741</v>
      </c>
      <c r="B3775" s="22" t="s">
        <v>201</v>
      </c>
      <c r="C3775" s="23" t="s">
        <v>28</v>
      </c>
      <c r="D3775" s="52" t="s">
        <v>202</v>
      </c>
      <c r="E3775" s="53"/>
      <c r="F3775" s="53"/>
      <c r="G3775" s="23"/>
      <c r="H3775" s="24" t="s">
        <v>521</v>
      </c>
      <c r="I3775" s="54">
        <v>1</v>
      </c>
      <c r="J3775" s="55"/>
      <c r="K3775" s="25">
        <f>ROUND(K3785,2)</f>
        <v>188.11</v>
      </c>
      <c r="L3775" s="23"/>
      <c r="M3775" s="23"/>
      <c r="N3775" s="23"/>
      <c r="O3775" s="23"/>
      <c r="P3775" s="23"/>
      <c r="Q3775" s="23"/>
      <c r="R3775" s="23"/>
      <c r="S3775" s="23"/>
      <c r="T3775" s="23"/>
      <c r="U3775" s="23"/>
      <c r="V3775" s="23"/>
      <c r="W3775" s="23"/>
      <c r="X3775" s="23"/>
      <c r="Y3775" s="23"/>
      <c r="Z3775" s="23"/>
      <c r="AA3775" s="23"/>
    </row>
    <row r="3776" spans="1:27" x14ac:dyDescent="0.45">
      <c r="B3776" s="18" t="s">
        <v>522</v>
      </c>
    </row>
    <row r="3777" spans="1:27" x14ac:dyDescent="0.45">
      <c r="B3777" t="s">
        <v>752</v>
      </c>
      <c r="C3777" t="s">
        <v>524</v>
      </c>
      <c r="D3777" t="s">
        <v>753</v>
      </c>
      <c r="E3777" s="26">
        <v>0.3</v>
      </c>
      <c r="F3777" t="s">
        <v>526</v>
      </c>
      <c r="G3777" t="s">
        <v>527</v>
      </c>
      <c r="H3777" s="27">
        <v>25.32</v>
      </c>
      <c r="I3777" t="s">
        <v>528</v>
      </c>
      <c r="J3777" s="28">
        <f>ROUND(E3777/I3775* H3777,5)</f>
        <v>7.5960000000000001</v>
      </c>
      <c r="K3777" s="29"/>
    </row>
    <row r="3778" spans="1:27" x14ac:dyDescent="0.45">
      <c r="B3778" t="s">
        <v>754</v>
      </c>
      <c r="C3778" t="s">
        <v>524</v>
      </c>
      <c r="D3778" t="s">
        <v>755</v>
      </c>
      <c r="E3778" s="26">
        <v>0.3</v>
      </c>
      <c r="F3778" t="s">
        <v>526</v>
      </c>
      <c r="G3778" t="s">
        <v>527</v>
      </c>
      <c r="H3778" s="27">
        <v>21.72</v>
      </c>
      <c r="I3778" t="s">
        <v>528</v>
      </c>
      <c r="J3778" s="28">
        <f>ROUND(E3778/I3775* H3778,5)</f>
        <v>6.516</v>
      </c>
      <c r="K3778" s="29"/>
    </row>
    <row r="3779" spans="1:27" x14ac:dyDescent="0.45">
      <c r="D3779" s="30" t="s">
        <v>529</v>
      </c>
      <c r="E3779" s="29"/>
      <c r="H3779" s="29"/>
      <c r="K3779" s="27">
        <f>SUM(J3777:J3778)</f>
        <v>14.112</v>
      </c>
    </row>
    <row r="3780" spans="1:27" x14ac:dyDescent="0.45">
      <c r="B3780" s="18" t="s">
        <v>534</v>
      </c>
      <c r="E3780" s="29"/>
      <c r="H3780" s="29"/>
      <c r="K3780" s="29"/>
    </row>
    <row r="3781" spans="1:27" x14ac:dyDescent="0.45">
      <c r="B3781" t="s">
        <v>1742</v>
      </c>
      <c r="C3781" t="s">
        <v>28</v>
      </c>
      <c r="D3781" t="s">
        <v>1743</v>
      </c>
      <c r="E3781" s="26">
        <v>1</v>
      </c>
      <c r="G3781" t="s">
        <v>527</v>
      </c>
      <c r="H3781" s="27">
        <v>170</v>
      </c>
      <c r="I3781" t="s">
        <v>528</v>
      </c>
      <c r="J3781" s="28">
        <f>ROUND(E3781* H3781,5)</f>
        <v>170</v>
      </c>
      <c r="K3781" s="29"/>
    </row>
    <row r="3782" spans="1:27" x14ac:dyDescent="0.45">
      <c r="B3782" t="s">
        <v>1744</v>
      </c>
      <c r="C3782" t="s">
        <v>28</v>
      </c>
      <c r="D3782" t="s">
        <v>1745</v>
      </c>
      <c r="E3782" s="26">
        <v>2</v>
      </c>
      <c r="G3782" t="s">
        <v>527</v>
      </c>
      <c r="H3782" s="27">
        <v>2</v>
      </c>
      <c r="I3782" t="s">
        <v>528</v>
      </c>
      <c r="J3782" s="28">
        <f>ROUND(E3782* H3782,5)</f>
        <v>4</v>
      </c>
      <c r="K3782" s="29"/>
    </row>
    <row r="3783" spans="1:27" x14ac:dyDescent="0.45">
      <c r="D3783" s="30" t="s">
        <v>542</v>
      </c>
      <c r="E3783" s="29"/>
      <c r="H3783" s="29"/>
      <c r="K3783" s="27">
        <f>SUM(J3781:J3782)</f>
        <v>174</v>
      </c>
    </row>
    <row r="3784" spans="1:27" x14ac:dyDescent="0.45">
      <c r="D3784" s="30" t="s">
        <v>543</v>
      </c>
      <c r="E3784" s="29"/>
      <c r="H3784" s="29"/>
      <c r="K3784" s="31">
        <f>SUM(J3776:J3783)</f>
        <v>188.11199999999999</v>
      </c>
    </row>
    <row r="3785" spans="1:27" x14ac:dyDescent="0.45">
      <c r="D3785" s="30" t="s">
        <v>546</v>
      </c>
      <c r="E3785" s="29"/>
      <c r="H3785" s="29"/>
      <c r="K3785" s="31">
        <f>SUM(K3784:K3784)</f>
        <v>188.11199999999999</v>
      </c>
    </row>
    <row r="3787" spans="1:27" ht="45" customHeight="1" x14ac:dyDescent="0.45">
      <c r="A3787" s="22" t="s">
        <v>1746</v>
      </c>
      <c r="B3787" s="22" t="s">
        <v>480</v>
      </c>
      <c r="C3787" s="23" t="s">
        <v>28</v>
      </c>
      <c r="D3787" s="52" t="s">
        <v>481</v>
      </c>
      <c r="E3787" s="53"/>
      <c r="F3787" s="53"/>
      <c r="G3787" s="23"/>
      <c r="H3787" s="24" t="s">
        <v>521</v>
      </c>
      <c r="I3787" s="54">
        <v>1</v>
      </c>
      <c r="J3787" s="55"/>
      <c r="K3787" s="25">
        <f>ROUND(K3799,2)</f>
        <v>89.15</v>
      </c>
      <c r="L3787" s="23"/>
      <c r="M3787" s="23"/>
      <c r="N3787" s="23"/>
      <c r="O3787" s="23"/>
      <c r="P3787" s="23"/>
      <c r="Q3787" s="23"/>
      <c r="R3787" s="23"/>
      <c r="S3787" s="23"/>
      <c r="T3787" s="23"/>
      <c r="U3787" s="23"/>
      <c r="V3787" s="23"/>
      <c r="W3787" s="23"/>
      <c r="X3787" s="23"/>
      <c r="Y3787" s="23"/>
      <c r="Z3787" s="23"/>
      <c r="AA3787" s="23"/>
    </row>
    <row r="3788" spans="1:27" x14ac:dyDescent="0.45">
      <c r="B3788" s="18" t="s">
        <v>522</v>
      </c>
    </row>
    <row r="3789" spans="1:27" x14ac:dyDescent="0.45">
      <c r="B3789" t="s">
        <v>726</v>
      </c>
      <c r="C3789" t="s">
        <v>524</v>
      </c>
      <c r="D3789" t="s">
        <v>727</v>
      </c>
      <c r="E3789" s="26">
        <v>0.4</v>
      </c>
      <c r="F3789" t="s">
        <v>526</v>
      </c>
      <c r="G3789" t="s">
        <v>527</v>
      </c>
      <c r="H3789" s="27">
        <v>22.24</v>
      </c>
      <c r="I3789" t="s">
        <v>528</v>
      </c>
      <c r="J3789" s="28">
        <f>ROUND(E3789/I3787* H3789,5)</f>
        <v>8.8960000000000008</v>
      </c>
      <c r="K3789" s="29"/>
    </row>
    <row r="3790" spans="1:27" x14ac:dyDescent="0.45">
      <c r="B3790" t="s">
        <v>724</v>
      </c>
      <c r="C3790" t="s">
        <v>524</v>
      </c>
      <c r="D3790" t="s">
        <v>725</v>
      </c>
      <c r="E3790" s="26">
        <v>0.1</v>
      </c>
      <c r="F3790" t="s">
        <v>526</v>
      </c>
      <c r="G3790" t="s">
        <v>527</v>
      </c>
      <c r="H3790" s="27">
        <v>19.05</v>
      </c>
      <c r="I3790" t="s">
        <v>528</v>
      </c>
      <c r="J3790" s="28">
        <f>ROUND(E3790/I3787* H3790,5)</f>
        <v>1.905</v>
      </c>
      <c r="K3790" s="29"/>
    </row>
    <row r="3791" spans="1:27" x14ac:dyDescent="0.45">
      <c r="D3791" s="30" t="s">
        <v>529</v>
      </c>
      <c r="E3791" s="29"/>
      <c r="H3791" s="29"/>
      <c r="K3791" s="27">
        <f>SUM(J3789:J3790)</f>
        <v>10.801</v>
      </c>
    </row>
    <row r="3792" spans="1:27" x14ac:dyDescent="0.45">
      <c r="B3792" s="18" t="s">
        <v>534</v>
      </c>
      <c r="E3792" s="29"/>
      <c r="H3792" s="29"/>
      <c r="K3792" s="29"/>
    </row>
    <row r="3793" spans="1:27" x14ac:dyDescent="0.45">
      <c r="B3793" t="s">
        <v>1747</v>
      </c>
      <c r="C3793" t="s">
        <v>28</v>
      </c>
      <c r="D3793" t="s">
        <v>1748</v>
      </c>
      <c r="E3793" s="26">
        <v>1</v>
      </c>
      <c r="G3793" t="s">
        <v>527</v>
      </c>
      <c r="H3793" s="27">
        <v>77.89</v>
      </c>
      <c r="I3793" t="s">
        <v>528</v>
      </c>
      <c r="J3793" s="28">
        <f>ROUND(E3793* H3793,5)</f>
        <v>77.89</v>
      </c>
      <c r="K3793" s="29"/>
    </row>
    <row r="3794" spans="1:27" x14ac:dyDescent="0.45">
      <c r="B3794" t="s">
        <v>788</v>
      </c>
      <c r="C3794" t="s">
        <v>789</v>
      </c>
      <c r="D3794" t="s">
        <v>790</v>
      </c>
      <c r="E3794" s="26">
        <v>2.5000000000000001E-2</v>
      </c>
      <c r="G3794" t="s">
        <v>527</v>
      </c>
      <c r="H3794" s="27">
        <v>11.76</v>
      </c>
      <c r="I3794" t="s">
        <v>528</v>
      </c>
      <c r="J3794" s="28">
        <f>ROUND(E3794* H3794,5)</f>
        <v>0.29399999999999998</v>
      </c>
      <c r="K3794" s="29"/>
    </row>
    <row r="3795" spans="1:27" x14ac:dyDescent="0.45">
      <c r="D3795" s="30" t="s">
        <v>542</v>
      </c>
      <c r="E3795" s="29"/>
      <c r="H3795" s="29"/>
      <c r="K3795" s="27">
        <f>SUM(J3793:J3794)</f>
        <v>78.183999999999997</v>
      </c>
    </row>
    <row r="3796" spans="1:27" x14ac:dyDescent="0.45">
      <c r="E3796" s="29"/>
      <c r="H3796" s="29"/>
      <c r="K3796" s="29"/>
    </row>
    <row r="3797" spans="1:27" x14ac:dyDescent="0.45">
      <c r="D3797" s="30" t="s">
        <v>544</v>
      </c>
      <c r="E3797" s="29"/>
      <c r="H3797" s="29">
        <v>1.5</v>
      </c>
      <c r="I3797" t="s">
        <v>545</v>
      </c>
      <c r="J3797">
        <f>ROUND(H3797/100*K3791,5)</f>
        <v>0.16202</v>
      </c>
      <c r="K3797" s="29"/>
    </row>
    <row r="3798" spans="1:27" x14ac:dyDescent="0.45">
      <c r="D3798" s="30" t="s">
        <v>543</v>
      </c>
      <c r="E3798" s="29"/>
      <c r="H3798" s="29"/>
      <c r="K3798" s="31">
        <f>SUM(J3788:J3797)</f>
        <v>89.147019999999998</v>
      </c>
    </row>
    <row r="3799" spans="1:27" x14ac:dyDescent="0.45">
      <c r="D3799" s="30" t="s">
        <v>546</v>
      </c>
      <c r="E3799" s="29"/>
      <c r="H3799" s="29"/>
      <c r="K3799" s="31">
        <f>SUM(K3798:K3798)</f>
        <v>89.147019999999998</v>
      </c>
    </row>
    <row r="3801" spans="1:27" ht="45" customHeight="1" x14ac:dyDescent="0.45">
      <c r="A3801" s="22" t="s">
        <v>1749</v>
      </c>
      <c r="B3801" s="22" t="s">
        <v>478</v>
      </c>
      <c r="C3801" s="23" t="s">
        <v>28</v>
      </c>
      <c r="D3801" s="52" t="s">
        <v>479</v>
      </c>
      <c r="E3801" s="53"/>
      <c r="F3801" s="53"/>
      <c r="G3801" s="23"/>
      <c r="H3801" s="24" t="s">
        <v>521</v>
      </c>
      <c r="I3801" s="54">
        <v>1</v>
      </c>
      <c r="J3801" s="55"/>
      <c r="K3801" s="25">
        <f>ROUND(K3814,2)</f>
        <v>189.36</v>
      </c>
      <c r="L3801" s="23"/>
      <c r="M3801" s="23"/>
      <c r="N3801" s="23"/>
      <c r="O3801" s="23"/>
      <c r="P3801" s="23"/>
      <c r="Q3801" s="23"/>
      <c r="R3801" s="23"/>
      <c r="S3801" s="23"/>
      <c r="T3801" s="23"/>
      <c r="U3801" s="23"/>
      <c r="V3801" s="23"/>
      <c r="W3801" s="23"/>
      <c r="X3801" s="23"/>
      <c r="Y3801" s="23"/>
      <c r="Z3801" s="23"/>
      <c r="AA3801" s="23"/>
    </row>
    <row r="3802" spans="1:27" x14ac:dyDescent="0.45">
      <c r="B3802" s="18" t="s">
        <v>522</v>
      </c>
    </row>
    <row r="3803" spans="1:27" x14ac:dyDescent="0.45">
      <c r="B3803" t="s">
        <v>724</v>
      </c>
      <c r="C3803" t="s">
        <v>524</v>
      </c>
      <c r="D3803" t="s">
        <v>725</v>
      </c>
      <c r="E3803" s="26">
        <v>0.25</v>
      </c>
      <c r="F3803" t="s">
        <v>526</v>
      </c>
      <c r="G3803" t="s">
        <v>527</v>
      </c>
      <c r="H3803" s="27">
        <v>19.05</v>
      </c>
      <c r="I3803" t="s">
        <v>528</v>
      </c>
      <c r="J3803" s="28">
        <f>ROUND(E3803/I3801* H3803,5)</f>
        <v>4.7625000000000002</v>
      </c>
      <c r="K3803" s="29"/>
    </row>
    <row r="3804" spans="1:27" x14ac:dyDescent="0.45">
      <c r="B3804" t="s">
        <v>726</v>
      </c>
      <c r="C3804" t="s">
        <v>524</v>
      </c>
      <c r="D3804" t="s">
        <v>727</v>
      </c>
      <c r="E3804" s="26">
        <v>1</v>
      </c>
      <c r="F3804" t="s">
        <v>526</v>
      </c>
      <c r="G3804" t="s">
        <v>527</v>
      </c>
      <c r="H3804" s="27">
        <v>22.24</v>
      </c>
      <c r="I3804" t="s">
        <v>528</v>
      </c>
      <c r="J3804" s="28">
        <f>ROUND(E3804/I3801* H3804,5)</f>
        <v>22.24</v>
      </c>
      <c r="K3804" s="29"/>
    </row>
    <row r="3805" spans="1:27" x14ac:dyDescent="0.45">
      <c r="B3805" t="s">
        <v>683</v>
      </c>
      <c r="C3805" t="s">
        <v>524</v>
      </c>
      <c r="D3805" t="s">
        <v>684</v>
      </c>
      <c r="E3805" s="26">
        <v>0.5</v>
      </c>
      <c r="F3805" t="s">
        <v>526</v>
      </c>
      <c r="G3805" t="s">
        <v>527</v>
      </c>
      <c r="H3805" s="27">
        <v>22.33</v>
      </c>
      <c r="I3805" t="s">
        <v>528</v>
      </c>
      <c r="J3805" s="28">
        <f>ROUND(E3805/I3801* H3805,5)</f>
        <v>11.164999999999999</v>
      </c>
      <c r="K3805" s="29"/>
    </row>
    <row r="3806" spans="1:27" x14ac:dyDescent="0.45">
      <c r="B3806" t="s">
        <v>588</v>
      </c>
      <c r="C3806" t="s">
        <v>524</v>
      </c>
      <c r="D3806" t="s">
        <v>589</v>
      </c>
      <c r="E3806" s="26">
        <v>0.25</v>
      </c>
      <c r="F3806" t="s">
        <v>526</v>
      </c>
      <c r="G3806" t="s">
        <v>527</v>
      </c>
      <c r="H3806" s="27">
        <v>18.64</v>
      </c>
      <c r="I3806" t="s">
        <v>528</v>
      </c>
      <c r="J3806" s="28">
        <f>ROUND(E3806/I3801* H3806,5)</f>
        <v>4.66</v>
      </c>
      <c r="K3806" s="29"/>
    </row>
    <row r="3807" spans="1:27" x14ac:dyDescent="0.45">
      <c r="D3807" s="30" t="s">
        <v>529</v>
      </c>
      <c r="E3807" s="29"/>
      <c r="H3807" s="29"/>
      <c r="K3807" s="27">
        <f>SUM(J3803:J3806)</f>
        <v>42.827500000000001</v>
      </c>
    </row>
    <row r="3808" spans="1:27" x14ac:dyDescent="0.45">
      <c r="B3808" s="18" t="s">
        <v>534</v>
      </c>
      <c r="E3808" s="29"/>
      <c r="H3808" s="29"/>
      <c r="K3808" s="29"/>
    </row>
    <row r="3809" spans="1:27" x14ac:dyDescent="0.45">
      <c r="B3809" t="s">
        <v>1750</v>
      </c>
      <c r="C3809" t="s">
        <v>28</v>
      </c>
      <c r="D3809" t="s">
        <v>1751</v>
      </c>
      <c r="E3809" s="26">
        <v>1</v>
      </c>
      <c r="G3809" t="s">
        <v>527</v>
      </c>
      <c r="H3809" s="27">
        <v>145.88999999999999</v>
      </c>
      <c r="I3809" t="s">
        <v>528</v>
      </c>
      <c r="J3809" s="28">
        <f>ROUND(E3809* H3809,5)</f>
        <v>145.88999999999999</v>
      </c>
      <c r="K3809" s="29"/>
    </row>
    <row r="3810" spans="1:27" x14ac:dyDescent="0.45">
      <c r="D3810" s="30" t="s">
        <v>542</v>
      </c>
      <c r="E3810" s="29"/>
      <c r="H3810" s="29"/>
      <c r="K3810" s="27">
        <f>SUM(J3809:J3809)</f>
        <v>145.88999999999999</v>
      </c>
    </row>
    <row r="3811" spans="1:27" x14ac:dyDescent="0.45">
      <c r="E3811" s="29"/>
      <c r="H3811" s="29"/>
      <c r="K3811" s="29"/>
    </row>
    <row r="3812" spans="1:27" x14ac:dyDescent="0.45">
      <c r="D3812" s="30" t="s">
        <v>544</v>
      </c>
      <c r="E3812" s="29"/>
      <c r="H3812" s="29">
        <v>1.5</v>
      </c>
      <c r="I3812" t="s">
        <v>545</v>
      </c>
      <c r="J3812">
        <f>ROUND(H3812/100*K3807,5)</f>
        <v>0.64241000000000004</v>
      </c>
      <c r="K3812" s="29"/>
    </row>
    <row r="3813" spans="1:27" x14ac:dyDescent="0.45">
      <c r="D3813" s="30" t="s">
        <v>543</v>
      </c>
      <c r="E3813" s="29"/>
      <c r="H3813" s="29"/>
      <c r="K3813" s="31">
        <f>SUM(J3802:J3812)</f>
        <v>189.35990999999999</v>
      </c>
    </row>
    <row r="3814" spans="1:27" x14ac:dyDescent="0.45">
      <c r="D3814" s="30" t="s">
        <v>546</v>
      </c>
      <c r="E3814" s="29"/>
      <c r="H3814" s="29"/>
      <c r="K3814" s="31">
        <f>SUM(K3813:K3813)</f>
        <v>189.35990999999999</v>
      </c>
    </row>
    <row r="3816" spans="1:27" ht="45" customHeight="1" x14ac:dyDescent="0.45">
      <c r="A3816" s="22" t="s">
        <v>1752</v>
      </c>
      <c r="B3816" s="22" t="s">
        <v>467</v>
      </c>
      <c r="C3816" s="23" t="s">
        <v>28</v>
      </c>
      <c r="D3816" s="52" t="s">
        <v>468</v>
      </c>
      <c r="E3816" s="53"/>
      <c r="F3816" s="53"/>
      <c r="G3816" s="23"/>
      <c r="H3816" s="24" t="s">
        <v>521</v>
      </c>
      <c r="I3816" s="54">
        <v>1</v>
      </c>
      <c r="J3816" s="55"/>
      <c r="K3816" s="25">
        <f>ROUND(K3828,2)</f>
        <v>67.14</v>
      </c>
      <c r="L3816" s="23"/>
      <c r="M3816" s="23"/>
      <c r="N3816" s="23"/>
      <c r="O3816" s="23"/>
      <c r="P3816" s="23"/>
      <c r="Q3816" s="23"/>
      <c r="R3816" s="23"/>
      <c r="S3816" s="23"/>
      <c r="T3816" s="23"/>
      <c r="U3816" s="23"/>
      <c r="V3816" s="23"/>
      <c r="W3816" s="23"/>
      <c r="X3816" s="23"/>
      <c r="Y3816" s="23"/>
      <c r="Z3816" s="23"/>
      <c r="AA3816" s="23"/>
    </row>
    <row r="3817" spans="1:27" x14ac:dyDescent="0.45">
      <c r="B3817" s="18" t="s">
        <v>522</v>
      </c>
    </row>
    <row r="3818" spans="1:27" x14ac:dyDescent="0.45">
      <c r="B3818" t="s">
        <v>726</v>
      </c>
      <c r="C3818" t="s">
        <v>524</v>
      </c>
      <c r="D3818" t="s">
        <v>727</v>
      </c>
      <c r="E3818" s="26">
        <v>0.3</v>
      </c>
      <c r="F3818" t="s">
        <v>526</v>
      </c>
      <c r="G3818" t="s">
        <v>527</v>
      </c>
      <c r="H3818" s="27">
        <v>22.24</v>
      </c>
      <c r="I3818" t="s">
        <v>528</v>
      </c>
      <c r="J3818" s="28">
        <f>ROUND(E3818/I3816* H3818,5)</f>
        <v>6.6719999999999997</v>
      </c>
      <c r="K3818" s="29"/>
    </row>
    <row r="3819" spans="1:27" x14ac:dyDescent="0.45">
      <c r="B3819" t="s">
        <v>724</v>
      </c>
      <c r="C3819" t="s">
        <v>524</v>
      </c>
      <c r="D3819" t="s">
        <v>725</v>
      </c>
      <c r="E3819" s="26">
        <v>7.4999999999999997E-2</v>
      </c>
      <c r="F3819" t="s">
        <v>526</v>
      </c>
      <c r="G3819" t="s">
        <v>527</v>
      </c>
      <c r="H3819" s="27">
        <v>19.05</v>
      </c>
      <c r="I3819" t="s">
        <v>528</v>
      </c>
      <c r="J3819" s="28">
        <f>ROUND(E3819/I3816* H3819,5)</f>
        <v>1.42875</v>
      </c>
      <c r="K3819" s="29"/>
    </row>
    <row r="3820" spans="1:27" x14ac:dyDescent="0.45">
      <c r="D3820" s="30" t="s">
        <v>529</v>
      </c>
      <c r="E3820" s="29"/>
      <c r="H3820" s="29"/>
      <c r="K3820" s="27">
        <f>SUM(J3818:J3819)</f>
        <v>8.1007499999999997</v>
      </c>
    </row>
    <row r="3821" spans="1:27" x14ac:dyDescent="0.45">
      <c r="B3821" s="18" t="s">
        <v>534</v>
      </c>
      <c r="E3821" s="29"/>
      <c r="H3821" s="29"/>
      <c r="K3821" s="29"/>
    </row>
    <row r="3822" spans="1:27" x14ac:dyDescent="0.45">
      <c r="B3822" t="s">
        <v>788</v>
      </c>
      <c r="C3822" t="s">
        <v>789</v>
      </c>
      <c r="D3822" t="s">
        <v>790</v>
      </c>
      <c r="E3822" s="26">
        <v>2.5000000000000001E-2</v>
      </c>
      <c r="G3822" t="s">
        <v>527</v>
      </c>
      <c r="H3822" s="27">
        <v>11.76</v>
      </c>
      <c r="I3822" t="s">
        <v>528</v>
      </c>
      <c r="J3822" s="28">
        <f>ROUND(E3822* H3822,5)</f>
        <v>0.29399999999999998</v>
      </c>
      <c r="K3822" s="29"/>
    </row>
    <row r="3823" spans="1:27" x14ac:dyDescent="0.45">
      <c r="B3823" t="s">
        <v>1753</v>
      </c>
      <c r="C3823" t="s">
        <v>28</v>
      </c>
      <c r="D3823" t="s">
        <v>1754</v>
      </c>
      <c r="E3823" s="26">
        <v>1</v>
      </c>
      <c r="G3823" t="s">
        <v>527</v>
      </c>
      <c r="H3823" s="27">
        <v>58.62</v>
      </c>
      <c r="I3823" t="s">
        <v>528</v>
      </c>
      <c r="J3823" s="28">
        <f>ROUND(E3823* H3823,5)</f>
        <v>58.62</v>
      </c>
      <c r="K3823" s="29"/>
    </row>
    <row r="3824" spans="1:27" x14ac:dyDescent="0.45">
      <c r="D3824" s="30" t="s">
        <v>542</v>
      </c>
      <c r="E3824" s="29"/>
      <c r="H3824" s="29"/>
      <c r="K3824" s="27">
        <f>SUM(J3822:J3823)</f>
        <v>58.913999999999994</v>
      </c>
    </row>
    <row r="3825" spans="1:27" x14ac:dyDescent="0.45">
      <c r="E3825" s="29"/>
      <c r="H3825" s="29"/>
      <c r="K3825" s="29"/>
    </row>
    <row r="3826" spans="1:27" x14ac:dyDescent="0.45">
      <c r="D3826" s="30" t="s">
        <v>544</v>
      </c>
      <c r="E3826" s="29"/>
      <c r="H3826" s="29">
        <v>1.5</v>
      </c>
      <c r="I3826" t="s">
        <v>545</v>
      </c>
      <c r="J3826">
        <f>ROUND(H3826/100*K3820,5)</f>
        <v>0.12151000000000001</v>
      </c>
      <c r="K3826" s="29"/>
    </row>
    <row r="3827" spans="1:27" x14ac:dyDescent="0.45">
      <c r="D3827" s="30" t="s">
        <v>543</v>
      </c>
      <c r="E3827" s="29"/>
      <c r="H3827" s="29"/>
      <c r="K3827" s="31">
        <f>SUM(J3817:J3826)</f>
        <v>67.136259999999993</v>
      </c>
    </row>
    <row r="3828" spans="1:27" x14ac:dyDescent="0.45">
      <c r="D3828" s="30" t="s">
        <v>546</v>
      </c>
      <c r="E3828" s="29"/>
      <c r="H3828" s="29"/>
      <c r="K3828" s="31">
        <f>SUM(K3827:K3827)</f>
        <v>67.136259999999993</v>
      </c>
    </row>
    <row r="3830" spans="1:27" ht="45" customHeight="1" x14ac:dyDescent="0.45">
      <c r="A3830" s="22" t="s">
        <v>1755</v>
      </c>
      <c r="B3830" s="22" t="s">
        <v>482</v>
      </c>
      <c r="C3830" s="23" t="s">
        <v>28</v>
      </c>
      <c r="D3830" s="52" t="s">
        <v>483</v>
      </c>
      <c r="E3830" s="53"/>
      <c r="F3830" s="53"/>
      <c r="G3830" s="23"/>
      <c r="H3830" s="24" t="s">
        <v>521</v>
      </c>
      <c r="I3830" s="54">
        <v>1</v>
      </c>
      <c r="J3830" s="55"/>
      <c r="K3830" s="25">
        <f>ROUND(K3842,2)</f>
        <v>162.5</v>
      </c>
      <c r="L3830" s="23"/>
      <c r="M3830" s="23"/>
      <c r="N3830" s="23"/>
      <c r="O3830" s="23"/>
      <c r="P3830" s="23"/>
      <c r="Q3830" s="23"/>
      <c r="R3830" s="23"/>
      <c r="S3830" s="23"/>
      <c r="T3830" s="23"/>
      <c r="U3830" s="23"/>
      <c r="V3830" s="23"/>
      <c r="W3830" s="23"/>
      <c r="X3830" s="23"/>
      <c r="Y3830" s="23"/>
      <c r="Z3830" s="23"/>
      <c r="AA3830" s="23"/>
    </row>
    <row r="3831" spans="1:27" x14ac:dyDescent="0.45">
      <c r="B3831" s="18" t="s">
        <v>522</v>
      </c>
    </row>
    <row r="3832" spans="1:27" x14ac:dyDescent="0.45">
      <c r="B3832" t="s">
        <v>724</v>
      </c>
      <c r="C3832" t="s">
        <v>524</v>
      </c>
      <c r="D3832" t="s">
        <v>725</v>
      </c>
      <c r="E3832" s="26">
        <v>0.112</v>
      </c>
      <c r="F3832" t="s">
        <v>526</v>
      </c>
      <c r="G3832" t="s">
        <v>527</v>
      </c>
      <c r="H3832" s="27">
        <v>19.05</v>
      </c>
      <c r="I3832" t="s">
        <v>528</v>
      </c>
      <c r="J3832" s="28">
        <f>ROUND(E3832/I3830* H3832,5)</f>
        <v>2.1335999999999999</v>
      </c>
      <c r="K3832" s="29"/>
    </row>
    <row r="3833" spans="1:27" x14ac:dyDescent="0.45">
      <c r="B3833" t="s">
        <v>726</v>
      </c>
      <c r="C3833" t="s">
        <v>524</v>
      </c>
      <c r="D3833" t="s">
        <v>727</v>
      </c>
      <c r="E3833" s="26">
        <v>0.45</v>
      </c>
      <c r="F3833" t="s">
        <v>526</v>
      </c>
      <c r="G3833" t="s">
        <v>527</v>
      </c>
      <c r="H3833" s="27">
        <v>22.24</v>
      </c>
      <c r="I3833" t="s">
        <v>528</v>
      </c>
      <c r="J3833" s="28">
        <f>ROUND(E3833/I3830* H3833,5)</f>
        <v>10.007999999999999</v>
      </c>
      <c r="K3833" s="29"/>
    </row>
    <row r="3834" spans="1:27" x14ac:dyDescent="0.45">
      <c r="D3834" s="30" t="s">
        <v>529</v>
      </c>
      <c r="E3834" s="29"/>
      <c r="H3834" s="29"/>
      <c r="K3834" s="27">
        <f>SUM(J3832:J3833)</f>
        <v>12.141599999999999</v>
      </c>
    </row>
    <row r="3835" spans="1:27" x14ac:dyDescent="0.45">
      <c r="B3835" s="18" t="s">
        <v>534</v>
      </c>
      <c r="E3835" s="29"/>
      <c r="H3835" s="29"/>
      <c r="K3835" s="29"/>
    </row>
    <row r="3836" spans="1:27" x14ac:dyDescent="0.45">
      <c r="B3836" t="s">
        <v>1756</v>
      </c>
      <c r="C3836" t="s">
        <v>28</v>
      </c>
      <c r="D3836" t="s">
        <v>1757</v>
      </c>
      <c r="E3836" s="26">
        <v>1</v>
      </c>
      <c r="G3836" t="s">
        <v>527</v>
      </c>
      <c r="H3836" s="27">
        <v>123.4</v>
      </c>
      <c r="I3836" t="s">
        <v>528</v>
      </c>
      <c r="J3836" s="28">
        <f>ROUND(E3836* H3836,5)</f>
        <v>123.4</v>
      </c>
      <c r="K3836" s="29"/>
    </row>
    <row r="3837" spans="1:27" x14ac:dyDescent="0.45">
      <c r="B3837" t="s">
        <v>1758</v>
      </c>
      <c r="C3837" t="s">
        <v>28</v>
      </c>
      <c r="D3837" t="s">
        <v>1759</v>
      </c>
      <c r="E3837" s="26">
        <v>1</v>
      </c>
      <c r="G3837" t="s">
        <v>527</v>
      </c>
      <c r="H3837" s="27">
        <v>26.78</v>
      </c>
      <c r="I3837" t="s">
        <v>528</v>
      </c>
      <c r="J3837" s="28">
        <f>ROUND(E3837* H3837,5)</f>
        <v>26.78</v>
      </c>
      <c r="K3837" s="29"/>
    </row>
    <row r="3838" spans="1:27" x14ac:dyDescent="0.45">
      <c r="D3838" s="30" t="s">
        <v>542</v>
      </c>
      <c r="E3838" s="29"/>
      <c r="H3838" s="29"/>
      <c r="K3838" s="27">
        <f>SUM(J3836:J3837)</f>
        <v>150.18</v>
      </c>
    </row>
    <row r="3839" spans="1:27" x14ac:dyDescent="0.45">
      <c r="E3839" s="29"/>
      <c r="H3839" s="29"/>
      <c r="K3839" s="29"/>
    </row>
    <row r="3840" spans="1:27" x14ac:dyDescent="0.45">
      <c r="D3840" s="30" t="s">
        <v>544</v>
      </c>
      <c r="E3840" s="29"/>
      <c r="H3840" s="29">
        <v>1.5</v>
      </c>
      <c r="I3840" t="s">
        <v>545</v>
      </c>
      <c r="J3840">
        <f>ROUND(H3840/100*K3834,5)</f>
        <v>0.18212</v>
      </c>
      <c r="K3840" s="29"/>
    </row>
    <row r="3841" spans="1:27" x14ac:dyDescent="0.45">
      <c r="D3841" s="30" t="s">
        <v>543</v>
      </c>
      <c r="E3841" s="29"/>
      <c r="H3841" s="29"/>
      <c r="K3841" s="31">
        <f>SUM(J3831:J3840)</f>
        <v>162.50372000000002</v>
      </c>
    </row>
    <row r="3842" spans="1:27" x14ac:dyDescent="0.45">
      <c r="D3842" s="30" t="s">
        <v>546</v>
      </c>
      <c r="E3842" s="29"/>
      <c r="H3842" s="29"/>
      <c r="K3842" s="31">
        <f>SUM(K3841:K3841)</f>
        <v>162.50372000000002</v>
      </c>
    </row>
    <row r="3844" spans="1:27" ht="45" customHeight="1" x14ac:dyDescent="0.45">
      <c r="A3844" s="22" t="s">
        <v>1760</v>
      </c>
      <c r="B3844" s="22" t="s">
        <v>484</v>
      </c>
      <c r="C3844" s="23" t="s">
        <v>28</v>
      </c>
      <c r="D3844" s="52" t="s">
        <v>485</v>
      </c>
      <c r="E3844" s="53"/>
      <c r="F3844" s="53"/>
      <c r="G3844" s="23"/>
      <c r="H3844" s="24" t="s">
        <v>521</v>
      </c>
      <c r="I3844" s="54">
        <v>1</v>
      </c>
      <c r="J3844" s="55"/>
      <c r="K3844" s="25">
        <f>ROUND(K3855,2)</f>
        <v>88.03</v>
      </c>
      <c r="L3844" s="23"/>
      <c r="M3844" s="23"/>
      <c r="N3844" s="23"/>
      <c r="O3844" s="23"/>
      <c r="P3844" s="23"/>
      <c r="Q3844" s="23"/>
      <c r="R3844" s="23"/>
      <c r="S3844" s="23"/>
      <c r="T3844" s="23"/>
      <c r="U3844" s="23"/>
      <c r="V3844" s="23"/>
      <c r="W3844" s="23"/>
      <c r="X3844" s="23"/>
      <c r="Y3844" s="23"/>
      <c r="Z3844" s="23"/>
      <c r="AA3844" s="23"/>
    </row>
    <row r="3845" spans="1:27" x14ac:dyDescent="0.45">
      <c r="B3845" s="18" t="s">
        <v>522</v>
      </c>
    </row>
    <row r="3846" spans="1:27" x14ac:dyDescent="0.45">
      <c r="B3846" t="s">
        <v>726</v>
      </c>
      <c r="C3846" t="s">
        <v>524</v>
      </c>
      <c r="D3846" t="s">
        <v>727</v>
      </c>
      <c r="E3846" s="26">
        <v>0.33</v>
      </c>
      <c r="F3846" t="s">
        <v>526</v>
      </c>
      <c r="G3846" t="s">
        <v>527</v>
      </c>
      <c r="H3846" s="27">
        <v>22.24</v>
      </c>
      <c r="I3846" t="s">
        <v>528</v>
      </c>
      <c r="J3846" s="28">
        <f>ROUND(E3846/I3844* H3846,5)</f>
        <v>7.3391999999999999</v>
      </c>
      <c r="K3846" s="29"/>
    </row>
    <row r="3847" spans="1:27" x14ac:dyDescent="0.45">
      <c r="B3847" t="s">
        <v>724</v>
      </c>
      <c r="C3847" t="s">
        <v>524</v>
      </c>
      <c r="D3847" t="s">
        <v>725</v>
      </c>
      <c r="E3847" s="26">
        <v>8.3000000000000004E-2</v>
      </c>
      <c r="F3847" t="s">
        <v>526</v>
      </c>
      <c r="G3847" t="s">
        <v>527</v>
      </c>
      <c r="H3847" s="27">
        <v>19.05</v>
      </c>
      <c r="I3847" t="s">
        <v>528</v>
      </c>
      <c r="J3847" s="28">
        <f>ROUND(E3847/I3844* H3847,5)</f>
        <v>1.5811500000000001</v>
      </c>
      <c r="K3847" s="29"/>
    </row>
    <row r="3848" spans="1:27" x14ac:dyDescent="0.45">
      <c r="D3848" s="30" t="s">
        <v>529</v>
      </c>
      <c r="E3848" s="29"/>
      <c r="H3848" s="29"/>
      <c r="K3848" s="27">
        <f>SUM(J3846:J3847)</f>
        <v>8.9203499999999991</v>
      </c>
    </row>
    <row r="3849" spans="1:27" x14ac:dyDescent="0.45">
      <c r="B3849" s="18" t="s">
        <v>534</v>
      </c>
      <c r="E3849" s="29"/>
      <c r="H3849" s="29"/>
      <c r="K3849" s="29"/>
    </row>
    <row r="3850" spans="1:27" x14ac:dyDescent="0.45">
      <c r="B3850" t="s">
        <v>1761</v>
      </c>
      <c r="C3850" t="s">
        <v>28</v>
      </c>
      <c r="D3850" t="s">
        <v>1762</v>
      </c>
      <c r="E3850" s="26">
        <v>1</v>
      </c>
      <c r="G3850" t="s">
        <v>527</v>
      </c>
      <c r="H3850" s="27">
        <v>78.98</v>
      </c>
      <c r="I3850" t="s">
        <v>528</v>
      </c>
      <c r="J3850" s="28">
        <f>ROUND(E3850* H3850,5)</f>
        <v>78.98</v>
      </c>
      <c r="K3850" s="29"/>
    </row>
    <row r="3851" spans="1:27" x14ac:dyDescent="0.45">
      <c r="D3851" s="30" t="s">
        <v>542</v>
      </c>
      <c r="E3851" s="29"/>
      <c r="H3851" s="29"/>
      <c r="K3851" s="27">
        <f>SUM(J3850:J3850)</f>
        <v>78.98</v>
      </c>
    </row>
    <row r="3852" spans="1:27" x14ac:dyDescent="0.45">
      <c r="E3852" s="29"/>
      <c r="H3852" s="29"/>
      <c r="K3852" s="29"/>
    </row>
    <row r="3853" spans="1:27" x14ac:dyDescent="0.45">
      <c r="D3853" s="30" t="s">
        <v>544</v>
      </c>
      <c r="E3853" s="29"/>
      <c r="H3853" s="29">
        <v>1.5</v>
      </c>
      <c r="I3853" t="s">
        <v>545</v>
      </c>
      <c r="J3853">
        <f>ROUND(H3853/100*K3848,5)</f>
        <v>0.13381000000000001</v>
      </c>
      <c r="K3853" s="29"/>
    </row>
    <row r="3854" spans="1:27" x14ac:dyDescent="0.45">
      <c r="D3854" s="30" t="s">
        <v>543</v>
      </c>
      <c r="E3854" s="29"/>
      <c r="H3854" s="29"/>
      <c r="K3854" s="31">
        <f>SUM(J3845:J3853)</f>
        <v>88.03416</v>
      </c>
    </row>
    <row r="3855" spans="1:27" x14ac:dyDescent="0.45">
      <c r="D3855" s="30" t="s">
        <v>546</v>
      </c>
      <c r="E3855" s="29"/>
      <c r="H3855" s="29"/>
      <c r="K3855" s="31">
        <f>SUM(K3854:K3854)</f>
        <v>88.03416</v>
      </c>
    </row>
    <row r="3857" spans="1:27" ht="45" customHeight="1" x14ac:dyDescent="0.45">
      <c r="A3857" s="22" t="s">
        <v>1763</v>
      </c>
      <c r="B3857" s="22" t="s">
        <v>486</v>
      </c>
      <c r="C3857" s="23" t="s">
        <v>28</v>
      </c>
      <c r="D3857" s="52" t="s">
        <v>487</v>
      </c>
      <c r="E3857" s="53"/>
      <c r="F3857" s="53"/>
      <c r="G3857" s="23"/>
      <c r="H3857" s="24" t="s">
        <v>521</v>
      </c>
      <c r="I3857" s="54">
        <v>1</v>
      </c>
      <c r="J3857" s="55"/>
      <c r="K3857" s="25">
        <f>ROUND(K3868,2)</f>
        <v>64.42</v>
      </c>
      <c r="L3857" s="23"/>
      <c r="M3857" s="23"/>
      <c r="N3857" s="23"/>
      <c r="O3857" s="23"/>
      <c r="P3857" s="23"/>
      <c r="Q3857" s="23"/>
      <c r="R3857" s="23"/>
      <c r="S3857" s="23"/>
      <c r="T3857" s="23"/>
      <c r="U3857" s="23"/>
      <c r="V3857" s="23"/>
      <c r="W3857" s="23"/>
      <c r="X3857" s="23"/>
      <c r="Y3857" s="23"/>
      <c r="Z3857" s="23"/>
      <c r="AA3857" s="23"/>
    </row>
    <row r="3858" spans="1:27" x14ac:dyDescent="0.45">
      <c r="B3858" s="18" t="s">
        <v>522</v>
      </c>
    </row>
    <row r="3859" spans="1:27" x14ac:dyDescent="0.45">
      <c r="B3859" t="s">
        <v>726</v>
      </c>
      <c r="C3859" t="s">
        <v>524</v>
      </c>
      <c r="D3859" t="s">
        <v>727</v>
      </c>
      <c r="E3859" s="26">
        <v>0.6</v>
      </c>
      <c r="F3859" t="s">
        <v>526</v>
      </c>
      <c r="G3859" t="s">
        <v>527</v>
      </c>
      <c r="H3859" s="27">
        <v>22.24</v>
      </c>
      <c r="I3859" t="s">
        <v>528</v>
      </c>
      <c r="J3859" s="28">
        <f>ROUND(E3859/I3857* H3859,5)</f>
        <v>13.343999999999999</v>
      </c>
      <c r="K3859" s="29"/>
    </row>
    <row r="3860" spans="1:27" x14ac:dyDescent="0.45">
      <c r="B3860" t="s">
        <v>724</v>
      </c>
      <c r="C3860" t="s">
        <v>524</v>
      </c>
      <c r="D3860" t="s">
        <v>725</v>
      </c>
      <c r="E3860" s="26">
        <v>0.15</v>
      </c>
      <c r="F3860" t="s">
        <v>526</v>
      </c>
      <c r="G3860" t="s">
        <v>527</v>
      </c>
      <c r="H3860" s="27">
        <v>19.05</v>
      </c>
      <c r="I3860" t="s">
        <v>528</v>
      </c>
      <c r="J3860" s="28">
        <f>ROUND(E3860/I3857* H3860,5)</f>
        <v>2.8574999999999999</v>
      </c>
      <c r="K3860" s="29"/>
    </row>
    <row r="3861" spans="1:27" x14ac:dyDescent="0.45">
      <c r="D3861" s="30" t="s">
        <v>529</v>
      </c>
      <c r="E3861" s="29"/>
      <c r="H3861" s="29"/>
      <c r="K3861" s="27">
        <f>SUM(J3859:J3860)</f>
        <v>16.201499999999999</v>
      </c>
    </row>
    <row r="3862" spans="1:27" x14ac:dyDescent="0.45">
      <c r="B3862" s="18" t="s">
        <v>534</v>
      </c>
      <c r="E3862" s="29"/>
      <c r="H3862" s="29"/>
      <c r="K3862" s="29"/>
    </row>
    <row r="3863" spans="1:27" x14ac:dyDescent="0.45">
      <c r="B3863" t="s">
        <v>1764</v>
      </c>
      <c r="C3863" t="s">
        <v>28</v>
      </c>
      <c r="D3863" t="s">
        <v>802</v>
      </c>
      <c r="E3863" s="26">
        <v>1</v>
      </c>
      <c r="G3863" t="s">
        <v>527</v>
      </c>
      <c r="H3863" s="27">
        <v>47.98</v>
      </c>
      <c r="I3863" t="s">
        <v>528</v>
      </c>
      <c r="J3863" s="28">
        <f>ROUND(E3863* H3863,5)</f>
        <v>47.98</v>
      </c>
      <c r="K3863" s="29"/>
    </row>
    <row r="3864" spans="1:27" x14ac:dyDescent="0.45">
      <c r="D3864" s="30" t="s">
        <v>542</v>
      </c>
      <c r="E3864" s="29"/>
      <c r="H3864" s="29"/>
      <c r="K3864" s="27">
        <f>SUM(J3863:J3863)</f>
        <v>47.98</v>
      </c>
    </row>
    <row r="3865" spans="1:27" x14ac:dyDescent="0.45">
      <c r="E3865" s="29"/>
      <c r="H3865" s="29"/>
      <c r="K3865" s="29"/>
    </row>
    <row r="3866" spans="1:27" x14ac:dyDescent="0.45">
      <c r="D3866" s="30" t="s">
        <v>544</v>
      </c>
      <c r="E3866" s="29"/>
      <c r="H3866" s="29">
        <v>1.5</v>
      </c>
      <c r="I3866" t="s">
        <v>545</v>
      </c>
      <c r="J3866">
        <f>ROUND(H3866/100*K3861,5)</f>
        <v>0.24302000000000001</v>
      </c>
      <c r="K3866" s="29"/>
    </row>
    <row r="3867" spans="1:27" x14ac:dyDescent="0.45">
      <c r="D3867" s="30" t="s">
        <v>543</v>
      </c>
      <c r="E3867" s="29"/>
      <c r="H3867" s="29"/>
      <c r="K3867" s="31">
        <f>SUM(J3858:J3866)</f>
        <v>64.424520000000001</v>
      </c>
    </row>
    <row r="3868" spans="1:27" x14ac:dyDescent="0.45">
      <c r="D3868" s="30" t="s">
        <v>546</v>
      </c>
      <c r="E3868" s="29"/>
      <c r="H3868" s="29"/>
      <c r="K3868" s="31">
        <f>SUM(K3867:K3867)</f>
        <v>64.424520000000001</v>
      </c>
    </row>
    <row r="3870" spans="1:27" ht="45" customHeight="1" x14ac:dyDescent="0.45">
      <c r="A3870" s="22" t="s">
        <v>1765</v>
      </c>
      <c r="B3870" s="22" t="s">
        <v>474</v>
      </c>
      <c r="C3870" s="23" t="s">
        <v>28</v>
      </c>
      <c r="D3870" s="52" t="s">
        <v>475</v>
      </c>
      <c r="E3870" s="53"/>
      <c r="F3870" s="53"/>
      <c r="G3870" s="23"/>
      <c r="H3870" s="24" t="s">
        <v>521</v>
      </c>
      <c r="I3870" s="54">
        <v>1</v>
      </c>
      <c r="J3870" s="55"/>
      <c r="K3870" s="25">
        <f>ROUND(K3881,2)</f>
        <v>127.44</v>
      </c>
      <c r="L3870" s="23"/>
      <c r="M3870" s="23"/>
      <c r="N3870" s="23"/>
      <c r="O3870" s="23"/>
      <c r="P3870" s="23"/>
      <c r="Q3870" s="23"/>
      <c r="R3870" s="23"/>
      <c r="S3870" s="23"/>
      <c r="T3870" s="23"/>
      <c r="U3870" s="23"/>
      <c r="V3870" s="23"/>
      <c r="W3870" s="23"/>
      <c r="X3870" s="23"/>
      <c r="Y3870" s="23"/>
      <c r="Z3870" s="23"/>
      <c r="AA3870" s="23"/>
    </row>
    <row r="3871" spans="1:27" x14ac:dyDescent="0.45">
      <c r="B3871" s="18" t="s">
        <v>522</v>
      </c>
    </row>
    <row r="3872" spans="1:27" x14ac:dyDescent="0.45">
      <c r="B3872" t="s">
        <v>726</v>
      </c>
      <c r="C3872" t="s">
        <v>524</v>
      </c>
      <c r="D3872" t="s">
        <v>727</v>
      </c>
      <c r="E3872" s="26">
        <v>0.6</v>
      </c>
      <c r="F3872" t="s">
        <v>526</v>
      </c>
      <c r="G3872" t="s">
        <v>527</v>
      </c>
      <c r="H3872" s="27">
        <v>22.24</v>
      </c>
      <c r="I3872" t="s">
        <v>528</v>
      </c>
      <c r="J3872" s="28">
        <f>ROUND(E3872/I3870* H3872,5)</f>
        <v>13.343999999999999</v>
      </c>
      <c r="K3872" s="29"/>
    </row>
    <row r="3873" spans="1:27" x14ac:dyDescent="0.45">
      <c r="B3873" t="s">
        <v>724</v>
      </c>
      <c r="C3873" t="s">
        <v>524</v>
      </c>
      <c r="D3873" t="s">
        <v>725</v>
      </c>
      <c r="E3873" s="26">
        <v>0.15</v>
      </c>
      <c r="F3873" t="s">
        <v>526</v>
      </c>
      <c r="G3873" t="s">
        <v>527</v>
      </c>
      <c r="H3873" s="27">
        <v>19.05</v>
      </c>
      <c r="I3873" t="s">
        <v>528</v>
      </c>
      <c r="J3873" s="28">
        <f>ROUND(E3873/I3870* H3873,5)</f>
        <v>2.8574999999999999</v>
      </c>
      <c r="K3873" s="29"/>
    </row>
    <row r="3874" spans="1:27" x14ac:dyDescent="0.45">
      <c r="D3874" s="30" t="s">
        <v>529</v>
      </c>
      <c r="E3874" s="29"/>
      <c r="H3874" s="29"/>
      <c r="K3874" s="27">
        <f>SUM(J3872:J3873)</f>
        <v>16.201499999999999</v>
      </c>
    </row>
    <row r="3875" spans="1:27" x14ac:dyDescent="0.45">
      <c r="B3875" s="18" t="s">
        <v>534</v>
      </c>
      <c r="E3875" s="29"/>
      <c r="H3875" s="29"/>
      <c r="K3875" s="29"/>
    </row>
    <row r="3876" spans="1:27" x14ac:dyDescent="0.45">
      <c r="B3876" t="s">
        <v>1766</v>
      </c>
      <c r="C3876" t="s">
        <v>28</v>
      </c>
      <c r="D3876" t="s">
        <v>1767</v>
      </c>
      <c r="E3876" s="26">
        <v>1</v>
      </c>
      <c r="G3876" t="s">
        <v>527</v>
      </c>
      <c r="H3876" s="27">
        <v>111</v>
      </c>
      <c r="I3876" t="s">
        <v>528</v>
      </c>
      <c r="J3876" s="28">
        <f>ROUND(E3876* H3876,5)</f>
        <v>111</v>
      </c>
      <c r="K3876" s="29"/>
    </row>
    <row r="3877" spans="1:27" x14ac:dyDescent="0.45">
      <c r="D3877" s="30" t="s">
        <v>542</v>
      </c>
      <c r="E3877" s="29"/>
      <c r="H3877" s="29"/>
      <c r="K3877" s="27">
        <f>SUM(J3876:J3876)</f>
        <v>111</v>
      </c>
    </row>
    <row r="3878" spans="1:27" x14ac:dyDescent="0.45">
      <c r="E3878" s="29"/>
      <c r="H3878" s="29"/>
      <c r="K3878" s="29"/>
    </row>
    <row r="3879" spans="1:27" x14ac:dyDescent="0.45">
      <c r="D3879" s="30" t="s">
        <v>544</v>
      </c>
      <c r="E3879" s="29"/>
      <c r="H3879" s="29">
        <v>1.5</v>
      </c>
      <c r="I3879" t="s">
        <v>545</v>
      </c>
      <c r="J3879">
        <f>ROUND(H3879/100*K3874,5)</f>
        <v>0.24302000000000001</v>
      </c>
      <c r="K3879" s="29"/>
    </row>
    <row r="3880" spans="1:27" x14ac:dyDescent="0.45">
      <c r="D3880" s="30" t="s">
        <v>543</v>
      </c>
      <c r="E3880" s="29"/>
      <c r="H3880" s="29"/>
      <c r="K3880" s="31">
        <f>SUM(J3871:J3879)</f>
        <v>127.44452</v>
      </c>
    </row>
    <row r="3881" spans="1:27" x14ac:dyDescent="0.45">
      <c r="D3881" s="30" t="s">
        <v>546</v>
      </c>
      <c r="E3881" s="29"/>
      <c r="H3881" s="29"/>
      <c r="K3881" s="31">
        <f>SUM(K3880:K3880)</f>
        <v>127.44452</v>
      </c>
    </row>
    <row r="3883" spans="1:27" ht="45" customHeight="1" x14ac:dyDescent="0.45">
      <c r="A3883" s="22" t="s">
        <v>1768</v>
      </c>
      <c r="B3883" s="22" t="s">
        <v>476</v>
      </c>
      <c r="C3883" s="23" t="s">
        <v>28</v>
      </c>
      <c r="D3883" s="52" t="s">
        <v>477</v>
      </c>
      <c r="E3883" s="53"/>
      <c r="F3883" s="53"/>
      <c r="G3883" s="23"/>
      <c r="H3883" s="24" t="s">
        <v>521</v>
      </c>
      <c r="I3883" s="54">
        <v>1</v>
      </c>
      <c r="J3883" s="55"/>
      <c r="K3883" s="25">
        <f>ROUND(K3892,2)</f>
        <v>10.7</v>
      </c>
      <c r="L3883" s="23"/>
      <c r="M3883" s="23"/>
      <c r="N3883" s="23"/>
      <c r="O3883" s="23"/>
      <c r="P3883" s="23"/>
      <c r="Q3883" s="23"/>
      <c r="R3883" s="23"/>
      <c r="S3883" s="23"/>
      <c r="T3883" s="23"/>
      <c r="U3883" s="23"/>
      <c r="V3883" s="23"/>
      <c r="W3883" s="23"/>
      <c r="X3883" s="23"/>
      <c r="Y3883" s="23"/>
      <c r="Z3883" s="23"/>
      <c r="AA3883" s="23"/>
    </row>
    <row r="3884" spans="1:27" x14ac:dyDescent="0.45">
      <c r="B3884" s="18" t="s">
        <v>522</v>
      </c>
    </row>
    <row r="3885" spans="1:27" x14ac:dyDescent="0.45">
      <c r="B3885" t="s">
        <v>724</v>
      </c>
      <c r="C3885" t="s">
        <v>524</v>
      </c>
      <c r="D3885" t="s">
        <v>725</v>
      </c>
      <c r="E3885" s="26">
        <v>0.05</v>
      </c>
      <c r="F3885" t="s">
        <v>526</v>
      </c>
      <c r="G3885" t="s">
        <v>527</v>
      </c>
      <c r="H3885" s="27">
        <v>19.05</v>
      </c>
      <c r="I3885" t="s">
        <v>528</v>
      </c>
      <c r="J3885" s="28">
        <f>ROUND(E3885/I3883* H3885,5)</f>
        <v>0.95250000000000001</v>
      </c>
      <c r="K3885" s="29"/>
    </row>
    <row r="3886" spans="1:27" x14ac:dyDescent="0.45">
      <c r="B3886" t="s">
        <v>726</v>
      </c>
      <c r="C3886" t="s">
        <v>524</v>
      </c>
      <c r="D3886" t="s">
        <v>727</v>
      </c>
      <c r="E3886" s="26">
        <v>0.2</v>
      </c>
      <c r="F3886" t="s">
        <v>526</v>
      </c>
      <c r="G3886" t="s">
        <v>527</v>
      </c>
      <c r="H3886" s="27">
        <v>22.24</v>
      </c>
      <c r="I3886" t="s">
        <v>528</v>
      </c>
      <c r="J3886" s="28">
        <f>ROUND(E3886/I3883* H3886,5)</f>
        <v>4.4480000000000004</v>
      </c>
      <c r="K3886" s="29"/>
    </row>
    <row r="3887" spans="1:27" x14ac:dyDescent="0.45">
      <c r="D3887" s="30" t="s">
        <v>529</v>
      </c>
      <c r="E3887" s="29"/>
      <c r="H3887" s="29"/>
      <c r="K3887" s="27">
        <f>SUM(J3885:J3886)</f>
        <v>5.4005000000000001</v>
      </c>
    </row>
    <row r="3888" spans="1:27" x14ac:dyDescent="0.45">
      <c r="B3888" s="18" t="s">
        <v>534</v>
      </c>
      <c r="E3888" s="29"/>
      <c r="H3888" s="29"/>
      <c r="K3888" s="29"/>
    </row>
    <row r="3889" spans="1:27" x14ac:dyDescent="0.45">
      <c r="B3889" t="s">
        <v>1769</v>
      </c>
      <c r="C3889" t="s">
        <v>28</v>
      </c>
      <c r="D3889" t="s">
        <v>1770</v>
      </c>
      <c r="E3889" s="26">
        <v>1</v>
      </c>
      <c r="G3889" t="s">
        <v>527</v>
      </c>
      <c r="H3889" s="27">
        <v>5.3</v>
      </c>
      <c r="I3889" t="s">
        <v>528</v>
      </c>
      <c r="J3889" s="28">
        <f>ROUND(E3889* H3889,5)</f>
        <v>5.3</v>
      </c>
      <c r="K3889" s="29"/>
    </row>
    <row r="3890" spans="1:27" x14ac:dyDescent="0.45">
      <c r="D3890" s="30" t="s">
        <v>542</v>
      </c>
      <c r="E3890" s="29"/>
      <c r="H3890" s="29"/>
      <c r="K3890" s="27">
        <f>SUM(J3889:J3889)</f>
        <v>5.3</v>
      </c>
    </row>
    <row r="3891" spans="1:27" x14ac:dyDescent="0.45">
      <c r="D3891" s="30" t="s">
        <v>543</v>
      </c>
      <c r="E3891" s="29"/>
      <c r="H3891" s="29"/>
      <c r="K3891" s="31">
        <f>SUM(J3884:J3890)</f>
        <v>10.7005</v>
      </c>
    </row>
    <row r="3892" spans="1:27" x14ac:dyDescent="0.45">
      <c r="D3892" s="30" t="s">
        <v>546</v>
      </c>
      <c r="E3892" s="29"/>
      <c r="H3892" s="29"/>
      <c r="K3892" s="31">
        <f>SUM(K3891:K3891)</f>
        <v>10.7005</v>
      </c>
    </row>
    <row r="3894" spans="1:27" ht="45" customHeight="1" x14ac:dyDescent="0.45">
      <c r="A3894" s="22" t="s">
        <v>1771</v>
      </c>
      <c r="B3894" s="22" t="s">
        <v>463</v>
      </c>
      <c r="C3894" s="23" t="s">
        <v>28</v>
      </c>
      <c r="D3894" s="52" t="s">
        <v>464</v>
      </c>
      <c r="E3894" s="53"/>
      <c r="F3894" s="53"/>
      <c r="G3894" s="23"/>
      <c r="H3894" s="24" t="s">
        <v>521</v>
      </c>
      <c r="I3894" s="54">
        <v>1</v>
      </c>
      <c r="J3894" s="55"/>
      <c r="K3894" s="25">
        <f>ROUND(K3902,2)</f>
        <v>76.37</v>
      </c>
      <c r="L3894" s="23"/>
      <c r="M3894" s="23"/>
      <c r="N3894" s="23"/>
      <c r="O3894" s="23"/>
      <c r="P3894" s="23"/>
      <c r="Q3894" s="23"/>
      <c r="R3894" s="23"/>
      <c r="S3894" s="23"/>
      <c r="T3894" s="23"/>
      <c r="U3894" s="23"/>
      <c r="V3894" s="23"/>
      <c r="W3894" s="23"/>
      <c r="X3894" s="23"/>
      <c r="Y3894" s="23"/>
      <c r="Z3894" s="23"/>
      <c r="AA3894" s="23"/>
    </row>
    <row r="3895" spans="1:27" x14ac:dyDescent="0.45">
      <c r="B3895" s="18" t="s">
        <v>522</v>
      </c>
    </row>
    <row r="3896" spans="1:27" x14ac:dyDescent="0.45">
      <c r="B3896" t="s">
        <v>553</v>
      </c>
      <c r="C3896" t="s">
        <v>524</v>
      </c>
      <c r="D3896" t="s">
        <v>554</v>
      </c>
      <c r="E3896" s="26">
        <v>0.25</v>
      </c>
      <c r="F3896" t="s">
        <v>526</v>
      </c>
      <c r="G3896" t="s">
        <v>527</v>
      </c>
      <c r="H3896" s="27">
        <v>24.5</v>
      </c>
      <c r="I3896" t="s">
        <v>528</v>
      </c>
      <c r="J3896" s="28">
        <f>ROUND(E3896/I3894* H3896,5)</f>
        <v>6.125</v>
      </c>
      <c r="K3896" s="29"/>
    </row>
    <row r="3897" spans="1:27" x14ac:dyDescent="0.45">
      <c r="D3897" s="30" t="s">
        <v>529</v>
      </c>
      <c r="E3897" s="29"/>
      <c r="H3897" s="29"/>
      <c r="K3897" s="27">
        <f>SUM(J3896:J3896)</f>
        <v>6.125</v>
      </c>
    </row>
    <row r="3898" spans="1:27" x14ac:dyDescent="0.45">
      <c r="B3898" s="18" t="s">
        <v>1445</v>
      </c>
      <c r="E3898" s="29"/>
      <c r="H3898" s="29"/>
      <c r="K3898" s="29"/>
    </row>
    <row r="3899" spans="1:27" x14ac:dyDescent="0.45">
      <c r="B3899" t="s">
        <v>1772</v>
      </c>
      <c r="C3899" t="s">
        <v>28</v>
      </c>
      <c r="D3899" t="s">
        <v>1773</v>
      </c>
      <c r="E3899" s="26">
        <v>0.85</v>
      </c>
      <c r="G3899" t="s">
        <v>527</v>
      </c>
      <c r="H3899" s="27">
        <v>82.64</v>
      </c>
      <c r="I3899" t="s">
        <v>528</v>
      </c>
      <c r="J3899" s="28">
        <f>ROUND(E3899* H3899,5)</f>
        <v>70.244</v>
      </c>
      <c r="K3899" s="29"/>
    </row>
    <row r="3900" spans="1:27" x14ac:dyDescent="0.45">
      <c r="D3900" s="30" t="s">
        <v>1448</v>
      </c>
      <c r="E3900" s="29"/>
      <c r="H3900" s="29"/>
      <c r="K3900" s="27">
        <f>SUM(J3899:J3899)</f>
        <v>70.244</v>
      </c>
    </row>
    <row r="3901" spans="1:27" x14ac:dyDescent="0.45">
      <c r="D3901" s="30" t="s">
        <v>543</v>
      </c>
      <c r="E3901" s="29"/>
      <c r="H3901" s="29"/>
      <c r="K3901" s="31">
        <f>SUM(J3895:J3900)</f>
        <v>76.369</v>
      </c>
    </row>
    <row r="3902" spans="1:27" x14ac:dyDescent="0.45">
      <c r="D3902" s="30" t="s">
        <v>546</v>
      </c>
      <c r="E3902" s="29"/>
      <c r="H3902" s="29"/>
      <c r="K3902" s="31">
        <f>SUM(K3901:K3901)</f>
        <v>76.369</v>
      </c>
    </row>
    <row r="3904" spans="1:27" ht="45" customHeight="1" x14ac:dyDescent="0.45">
      <c r="A3904" s="22" t="s">
        <v>1774</v>
      </c>
      <c r="B3904" s="22" t="s">
        <v>488</v>
      </c>
      <c r="C3904" s="23" t="s">
        <v>489</v>
      </c>
      <c r="D3904" s="52" t="s">
        <v>490</v>
      </c>
      <c r="E3904" s="53"/>
      <c r="F3904" s="53"/>
      <c r="G3904" s="23"/>
      <c r="H3904" s="24" t="s">
        <v>521</v>
      </c>
      <c r="I3904" s="54">
        <v>1</v>
      </c>
      <c r="J3904" s="55"/>
      <c r="K3904" s="25">
        <f>ROUND(K3913,2)</f>
        <v>23934.75</v>
      </c>
      <c r="L3904" s="23"/>
      <c r="M3904" s="23"/>
      <c r="N3904" s="23"/>
      <c r="O3904" s="23"/>
      <c r="P3904" s="23"/>
      <c r="Q3904" s="23"/>
      <c r="R3904" s="23"/>
      <c r="S3904" s="23"/>
      <c r="T3904" s="23"/>
      <c r="U3904" s="23"/>
      <c r="V3904" s="23"/>
      <c r="W3904" s="23"/>
      <c r="X3904" s="23"/>
      <c r="Y3904" s="23"/>
      <c r="Z3904" s="23"/>
      <c r="AA3904" s="23"/>
    </row>
    <row r="3905" spans="1:27" x14ac:dyDescent="0.45">
      <c r="B3905" s="18" t="s">
        <v>522</v>
      </c>
    </row>
    <row r="3906" spans="1:27" x14ac:dyDescent="0.45">
      <c r="B3906" t="s">
        <v>675</v>
      </c>
      <c r="C3906" t="s">
        <v>524</v>
      </c>
      <c r="D3906" t="s">
        <v>676</v>
      </c>
      <c r="E3906" s="26">
        <v>75</v>
      </c>
      <c r="F3906" t="s">
        <v>526</v>
      </c>
      <c r="G3906" t="s">
        <v>527</v>
      </c>
      <c r="H3906" s="27">
        <v>21.75</v>
      </c>
      <c r="I3906" t="s">
        <v>528</v>
      </c>
      <c r="J3906" s="28">
        <f>ROUND(E3906/I3904* H3906,5)</f>
        <v>1631.25</v>
      </c>
      <c r="K3906" s="29"/>
    </row>
    <row r="3907" spans="1:27" x14ac:dyDescent="0.45">
      <c r="B3907" t="s">
        <v>673</v>
      </c>
      <c r="C3907" t="s">
        <v>524</v>
      </c>
      <c r="D3907" t="s">
        <v>674</v>
      </c>
      <c r="E3907" s="26">
        <v>75</v>
      </c>
      <c r="F3907" t="s">
        <v>526</v>
      </c>
      <c r="G3907" t="s">
        <v>527</v>
      </c>
      <c r="H3907" s="27">
        <v>25.3</v>
      </c>
      <c r="I3907" t="s">
        <v>528</v>
      </c>
      <c r="J3907" s="28">
        <f>ROUND(E3907/I3904* H3907,5)</f>
        <v>1897.5</v>
      </c>
      <c r="K3907" s="29"/>
    </row>
    <row r="3908" spans="1:27" x14ac:dyDescent="0.45">
      <c r="D3908" s="30" t="s">
        <v>529</v>
      </c>
      <c r="E3908" s="29"/>
      <c r="H3908" s="29"/>
      <c r="K3908" s="27">
        <f>SUM(J3906:J3907)</f>
        <v>3528.75</v>
      </c>
    </row>
    <row r="3909" spans="1:27" x14ac:dyDescent="0.45">
      <c r="B3909" s="18" t="s">
        <v>534</v>
      </c>
      <c r="E3909" s="29"/>
      <c r="H3909" s="29"/>
      <c r="K3909" s="29"/>
    </row>
    <row r="3910" spans="1:27" ht="409.5" x14ac:dyDescent="0.45">
      <c r="B3910" t="s">
        <v>1775</v>
      </c>
      <c r="C3910" t="s">
        <v>28</v>
      </c>
      <c r="D3910" s="32" t="s">
        <v>1776</v>
      </c>
      <c r="E3910" s="26">
        <v>1</v>
      </c>
      <c r="G3910" t="s">
        <v>527</v>
      </c>
      <c r="H3910" s="27">
        <v>20406</v>
      </c>
      <c r="I3910" t="s">
        <v>528</v>
      </c>
      <c r="J3910" s="28">
        <f>ROUND(E3910* H3910,5)</f>
        <v>20406</v>
      </c>
      <c r="K3910" s="29"/>
    </row>
    <row r="3911" spans="1:27" x14ac:dyDescent="0.45">
      <c r="D3911" s="30" t="s">
        <v>542</v>
      </c>
      <c r="E3911" s="29"/>
      <c r="H3911" s="29"/>
      <c r="K3911" s="27">
        <f>SUM(J3910:J3910)</f>
        <v>20406</v>
      </c>
    </row>
    <row r="3912" spans="1:27" x14ac:dyDescent="0.45">
      <c r="D3912" s="30" t="s">
        <v>543</v>
      </c>
      <c r="E3912" s="29"/>
      <c r="H3912" s="29"/>
      <c r="K3912" s="31">
        <f>SUM(J3905:J3911)</f>
        <v>23934.75</v>
      </c>
    </row>
    <row r="3913" spans="1:27" x14ac:dyDescent="0.45">
      <c r="D3913" s="30" t="s">
        <v>546</v>
      </c>
      <c r="E3913" s="29"/>
      <c r="H3913" s="29"/>
      <c r="K3913" s="31">
        <f>SUM(K3912:K3912)</f>
        <v>23934.75</v>
      </c>
    </row>
    <row r="3915" spans="1:27" ht="45" customHeight="1" x14ac:dyDescent="0.45">
      <c r="A3915" s="22" t="s">
        <v>1777</v>
      </c>
      <c r="B3915" s="22" t="s">
        <v>461</v>
      </c>
      <c r="C3915" s="23" t="s">
        <v>28</v>
      </c>
      <c r="D3915" s="52" t="s">
        <v>462</v>
      </c>
      <c r="E3915" s="53"/>
      <c r="F3915" s="53"/>
      <c r="G3915" s="23"/>
      <c r="H3915" s="24" t="s">
        <v>521</v>
      </c>
      <c r="I3915" s="54">
        <v>1</v>
      </c>
      <c r="J3915" s="55"/>
      <c r="K3915" s="25">
        <f>ROUND(K3924,2)</f>
        <v>996.33</v>
      </c>
      <c r="L3915" s="23"/>
      <c r="M3915" s="23"/>
      <c r="N3915" s="23"/>
      <c r="O3915" s="23"/>
      <c r="P3915" s="23"/>
      <c r="Q3915" s="23"/>
      <c r="R3915" s="23"/>
      <c r="S3915" s="23"/>
      <c r="T3915" s="23"/>
      <c r="U3915" s="23"/>
      <c r="V3915" s="23"/>
      <c r="W3915" s="23"/>
      <c r="X3915" s="23"/>
      <c r="Y3915" s="23"/>
      <c r="Z3915" s="23"/>
      <c r="AA3915" s="23"/>
    </row>
    <row r="3916" spans="1:27" x14ac:dyDescent="0.45">
      <c r="B3916" s="18" t="s">
        <v>522</v>
      </c>
    </row>
    <row r="3917" spans="1:27" x14ac:dyDescent="0.45">
      <c r="B3917" t="s">
        <v>675</v>
      </c>
      <c r="C3917" t="s">
        <v>524</v>
      </c>
      <c r="D3917" t="s">
        <v>676</v>
      </c>
      <c r="E3917" s="26">
        <v>1</v>
      </c>
      <c r="F3917" t="s">
        <v>526</v>
      </c>
      <c r="G3917" t="s">
        <v>527</v>
      </c>
      <c r="H3917" s="27">
        <v>21.75</v>
      </c>
      <c r="I3917" t="s">
        <v>528</v>
      </c>
      <c r="J3917" s="28">
        <f>ROUND(E3917/I3915* H3917,5)</f>
        <v>21.75</v>
      </c>
      <c r="K3917" s="29"/>
    </row>
    <row r="3918" spans="1:27" x14ac:dyDescent="0.45">
      <c r="B3918" t="s">
        <v>673</v>
      </c>
      <c r="C3918" t="s">
        <v>524</v>
      </c>
      <c r="D3918" t="s">
        <v>674</v>
      </c>
      <c r="E3918" s="26">
        <v>1</v>
      </c>
      <c r="F3918" t="s">
        <v>526</v>
      </c>
      <c r="G3918" t="s">
        <v>527</v>
      </c>
      <c r="H3918" s="27">
        <v>25.3</v>
      </c>
      <c r="I3918" t="s">
        <v>528</v>
      </c>
      <c r="J3918" s="28">
        <f>ROUND(E3918/I3915* H3918,5)</f>
        <v>25.3</v>
      </c>
      <c r="K3918" s="29"/>
    </row>
    <row r="3919" spans="1:27" x14ac:dyDescent="0.45">
      <c r="D3919" s="30" t="s">
        <v>529</v>
      </c>
      <c r="E3919" s="29"/>
      <c r="H3919" s="29"/>
      <c r="K3919" s="27">
        <f>SUM(J3917:J3918)</f>
        <v>47.05</v>
      </c>
    </row>
    <row r="3920" spans="1:27" x14ac:dyDescent="0.45">
      <c r="B3920" s="18" t="s">
        <v>534</v>
      </c>
      <c r="E3920" s="29"/>
      <c r="H3920" s="29"/>
      <c r="K3920" s="29"/>
    </row>
    <row r="3921" spans="1:27" x14ac:dyDescent="0.45">
      <c r="B3921" t="s">
        <v>1778</v>
      </c>
      <c r="C3921" t="s">
        <v>28</v>
      </c>
      <c r="D3921" t="s">
        <v>1779</v>
      </c>
      <c r="E3921" s="26">
        <v>2</v>
      </c>
      <c r="G3921" t="s">
        <v>527</v>
      </c>
      <c r="H3921" s="27">
        <v>474.64</v>
      </c>
      <c r="I3921" t="s">
        <v>528</v>
      </c>
      <c r="J3921" s="28">
        <f>ROUND(E3921* H3921,5)</f>
        <v>949.28</v>
      </c>
      <c r="K3921" s="29"/>
    </row>
    <row r="3922" spans="1:27" x14ac:dyDescent="0.45">
      <c r="D3922" s="30" t="s">
        <v>542</v>
      </c>
      <c r="E3922" s="29"/>
      <c r="H3922" s="29"/>
      <c r="K3922" s="27">
        <f>SUM(J3921:J3921)</f>
        <v>949.28</v>
      </c>
    </row>
    <row r="3923" spans="1:27" x14ac:dyDescent="0.45">
      <c r="D3923" s="30" t="s">
        <v>543</v>
      </c>
      <c r="E3923" s="29"/>
      <c r="H3923" s="29"/>
      <c r="K3923" s="31">
        <f>SUM(J3916:J3922)</f>
        <v>996.32999999999993</v>
      </c>
    </row>
    <row r="3924" spans="1:27" x14ac:dyDescent="0.45">
      <c r="D3924" s="30" t="s">
        <v>546</v>
      </c>
      <c r="E3924" s="29"/>
      <c r="H3924" s="29"/>
      <c r="K3924" s="31">
        <f>SUM(K3923:K3923)</f>
        <v>996.32999999999993</v>
      </c>
    </row>
    <row r="3926" spans="1:27" ht="45" customHeight="1" x14ac:dyDescent="0.45">
      <c r="A3926" s="22" t="s">
        <v>1780</v>
      </c>
      <c r="B3926" s="22" t="s">
        <v>465</v>
      </c>
      <c r="C3926" s="23" t="s">
        <v>113</v>
      </c>
      <c r="D3926" s="52" t="s">
        <v>466</v>
      </c>
      <c r="E3926" s="53"/>
      <c r="F3926" s="53"/>
      <c r="G3926" s="23"/>
      <c r="H3926" s="24" t="s">
        <v>521</v>
      </c>
      <c r="I3926" s="54">
        <v>1</v>
      </c>
      <c r="J3926" s="55"/>
      <c r="K3926" s="25">
        <f>ROUND(K3940,2)</f>
        <v>190.78</v>
      </c>
      <c r="L3926" s="23"/>
      <c r="M3926" s="23"/>
      <c r="N3926" s="23"/>
      <c r="O3926" s="23"/>
      <c r="P3926" s="23"/>
      <c r="Q3926" s="23"/>
      <c r="R3926" s="23"/>
      <c r="S3926" s="23"/>
      <c r="T3926" s="23"/>
      <c r="U3926" s="23"/>
      <c r="V3926" s="23"/>
      <c r="W3926" s="23"/>
      <c r="X3926" s="23"/>
      <c r="Y3926" s="23"/>
      <c r="Z3926" s="23"/>
      <c r="AA3926" s="23"/>
    </row>
    <row r="3927" spans="1:27" x14ac:dyDescent="0.45">
      <c r="B3927" s="18" t="s">
        <v>522</v>
      </c>
    </row>
    <row r="3928" spans="1:27" x14ac:dyDescent="0.45">
      <c r="B3928" t="s">
        <v>673</v>
      </c>
      <c r="C3928" t="s">
        <v>524</v>
      </c>
      <c r="D3928" t="s">
        <v>674</v>
      </c>
      <c r="E3928" s="26">
        <v>4</v>
      </c>
      <c r="F3928" t="s">
        <v>526</v>
      </c>
      <c r="G3928" t="s">
        <v>527</v>
      </c>
      <c r="H3928" s="27">
        <v>25.3</v>
      </c>
      <c r="I3928" t="s">
        <v>528</v>
      </c>
      <c r="J3928" s="28">
        <f>ROUND(E3928/I3926* H3928,5)</f>
        <v>101.2</v>
      </c>
      <c r="K3928" s="29"/>
    </row>
    <row r="3929" spans="1:27" x14ac:dyDescent="0.45">
      <c r="D3929" s="30" t="s">
        <v>529</v>
      </c>
      <c r="E3929" s="29"/>
      <c r="H3929" s="29"/>
      <c r="K3929" s="27">
        <f>SUM(J3928:J3928)</f>
        <v>101.2</v>
      </c>
    </row>
    <row r="3930" spans="1:27" x14ac:dyDescent="0.45">
      <c r="B3930" s="18" t="s">
        <v>534</v>
      </c>
      <c r="E3930" s="29"/>
      <c r="H3930" s="29"/>
      <c r="K3930" s="29"/>
    </row>
    <row r="3931" spans="1:27" x14ac:dyDescent="0.45">
      <c r="B3931" t="s">
        <v>1781</v>
      </c>
      <c r="C3931" t="s">
        <v>17</v>
      </c>
      <c r="D3931" t="s">
        <v>1782</v>
      </c>
      <c r="E3931" s="26">
        <v>0.6</v>
      </c>
      <c r="G3931" t="s">
        <v>527</v>
      </c>
      <c r="H3931" s="27">
        <v>44.79</v>
      </c>
      <c r="I3931" t="s">
        <v>528</v>
      </c>
      <c r="J3931" s="28">
        <f>ROUND(E3931* H3931,5)</f>
        <v>26.873999999999999</v>
      </c>
      <c r="K3931" s="29"/>
    </row>
    <row r="3932" spans="1:27" x14ac:dyDescent="0.45">
      <c r="B3932" t="s">
        <v>1783</v>
      </c>
      <c r="C3932" t="s">
        <v>28</v>
      </c>
      <c r="D3932" t="s">
        <v>1784</v>
      </c>
      <c r="E3932" s="26">
        <v>3.9</v>
      </c>
      <c r="G3932" t="s">
        <v>527</v>
      </c>
      <c r="H3932" s="27">
        <v>15.59</v>
      </c>
      <c r="I3932" t="s">
        <v>528</v>
      </c>
      <c r="J3932" s="28">
        <f>ROUND(E3932* H3932,5)</f>
        <v>60.801000000000002</v>
      </c>
      <c r="K3932" s="29"/>
    </row>
    <row r="3933" spans="1:27" x14ac:dyDescent="0.45">
      <c r="D3933" s="30" t="s">
        <v>542</v>
      </c>
      <c r="E3933" s="29"/>
      <c r="H3933" s="29"/>
      <c r="K3933" s="27">
        <f>SUM(J3931:J3932)</f>
        <v>87.674999999999997</v>
      </c>
    </row>
    <row r="3934" spans="1:27" x14ac:dyDescent="0.45">
      <c r="B3934" s="18" t="s">
        <v>518</v>
      </c>
      <c r="E3934" s="29"/>
      <c r="H3934" s="29"/>
      <c r="K3934" s="29"/>
    </row>
    <row r="3935" spans="1:27" x14ac:dyDescent="0.45">
      <c r="B3935" t="s">
        <v>547</v>
      </c>
      <c r="C3935" t="s">
        <v>500</v>
      </c>
      <c r="D3935" t="s">
        <v>548</v>
      </c>
      <c r="E3935" s="26">
        <v>5.3E-3</v>
      </c>
      <c r="G3935" t="s">
        <v>527</v>
      </c>
      <c r="H3935" s="27">
        <v>72.9435</v>
      </c>
      <c r="I3935" t="s">
        <v>528</v>
      </c>
      <c r="J3935" s="28">
        <f>ROUND(E3935* H3935,5)</f>
        <v>0.3866</v>
      </c>
      <c r="K3935" s="29"/>
    </row>
    <row r="3936" spans="1:27" x14ac:dyDescent="0.45">
      <c r="D3936" s="30" t="s">
        <v>691</v>
      </c>
      <c r="E3936" s="29"/>
      <c r="H3936" s="29"/>
      <c r="K3936" s="27">
        <f>SUM(J3935:J3935)</f>
        <v>0.3866</v>
      </c>
    </row>
    <row r="3937" spans="1:27" x14ac:dyDescent="0.45">
      <c r="E3937" s="29"/>
      <c r="H3937" s="29"/>
      <c r="K3937" s="29"/>
    </row>
    <row r="3938" spans="1:27" x14ac:dyDescent="0.45">
      <c r="D3938" s="30" t="s">
        <v>544</v>
      </c>
      <c r="E3938" s="29"/>
      <c r="H3938" s="29">
        <v>1.5</v>
      </c>
      <c r="I3938" t="s">
        <v>545</v>
      </c>
      <c r="J3938">
        <f>ROUND(H3938/100*K3929,5)</f>
        <v>1.518</v>
      </c>
      <c r="K3938" s="29"/>
    </row>
    <row r="3939" spans="1:27" x14ac:dyDescent="0.45">
      <c r="D3939" s="30" t="s">
        <v>543</v>
      </c>
      <c r="E3939" s="29"/>
      <c r="H3939" s="29"/>
      <c r="K3939" s="31">
        <f>SUM(J3927:J3938)</f>
        <v>190.77959999999999</v>
      </c>
    </row>
    <row r="3940" spans="1:27" x14ac:dyDescent="0.45">
      <c r="D3940" s="30" t="s">
        <v>546</v>
      </c>
      <c r="E3940" s="29"/>
      <c r="H3940" s="29"/>
      <c r="K3940" s="31">
        <f>SUM(K3939:K3939)</f>
        <v>190.77959999999999</v>
      </c>
    </row>
    <row r="3942" spans="1:27" ht="45" customHeight="1" x14ac:dyDescent="0.45">
      <c r="A3942" s="22" t="s">
        <v>1785</v>
      </c>
      <c r="B3942" s="22" t="s">
        <v>27</v>
      </c>
      <c r="C3942" s="23" t="s">
        <v>28</v>
      </c>
      <c r="D3942" s="52" t="s">
        <v>29</v>
      </c>
      <c r="E3942" s="53"/>
      <c r="F3942" s="53"/>
      <c r="G3942" s="23"/>
      <c r="H3942" s="24" t="s">
        <v>521</v>
      </c>
      <c r="I3942" s="54">
        <v>1</v>
      </c>
      <c r="J3942" s="55"/>
      <c r="K3942" s="25">
        <f>ROUND(K3959,2)</f>
        <v>794.44</v>
      </c>
      <c r="L3942" s="23"/>
      <c r="M3942" s="23"/>
      <c r="N3942" s="23"/>
      <c r="O3942" s="23"/>
      <c r="P3942" s="23"/>
      <c r="Q3942" s="23"/>
      <c r="R3942" s="23"/>
      <c r="S3942" s="23"/>
      <c r="T3942" s="23"/>
      <c r="U3942" s="23"/>
      <c r="V3942" s="23"/>
      <c r="W3942" s="23"/>
      <c r="X3942" s="23"/>
      <c r="Y3942" s="23"/>
      <c r="Z3942" s="23"/>
      <c r="AA3942" s="23"/>
    </row>
    <row r="3943" spans="1:27" x14ac:dyDescent="0.45">
      <c r="B3943" s="18" t="s">
        <v>522</v>
      </c>
    </row>
    <row r="3944" spans="1:27" x14ac:dyDescent="0.45">
      <c r="B3944" t="s">
        <v>673</v>
      </c>
      <c r="C3944" t="s">
        <v>524</v>
      </c>
      <c r="D3944" t="s">
        <v>674</v>
      </c>
      <c r="E3944" s="26">
        <v>1.2</v>
      </c>
      <c r="F3944" t="s">
        <v>526</v>
      </c>
      <c r="G3944" t="s">
        <v>527</v>
      </c>
      <c r="H3944" s="27">
        <v>25.3</v>
      </c>
      <c r="I3944" t="s">
        <v>528</v>
      </c>
      <c r="J3944" s="28">
        <f>ROUND(E3944/I3942* H3944,5)</f>
        <v>30.36</v>
      </c>
      <c r="K3944" s="29"/>
    </row>
    <row r="3945" spans="1:27" x14ac:dyDescent="0.45">
      <c r="B3945" t="s">
        <v>675</v>
      </c>
      <c r="C3945" t="s">
        <v>524</v>
      </c>
      <c r="D3945" t="s">
        <v>676</v>
      </c>
      <c r="E3945" s="26">
        <v>0.3</v>
      </c>
      <c r="F3945" t="s">
        <v>526</v>
      </c>
      <c r="G3945" t="s">
        <v>527</v>
      </c>
      <c r="H3945" s="27">
        <v>21.75</v>
      </c>
      <c r="I3945" t="s">
        <v>528</v>
      </c>
      <c r="J3945" s="28">
        <f>ROUND(E3945/I3942* H3945,5)</f>
        <v>6.5250000000000004</v>
      </c>
      <c r="K3945" s="29"/>
    </row>
    <row r="3946" spans="1:27" x14ac:dyDescent="0.45">
      <c r="D3946" s="30" t="s">
        <v>529</v>
      </c>
      <c r="E3946" s="29"/>
      <c r="H3946" s="29"/>
      <c r="K3946" s="27">
        <f>SUM(J3944:J3945)</f>
        <v>36.884999999999998</v>
      </c>
    </row>
    <row r="3947" spans="1:27" x14ac:dyDescent="0.45">
      <c r="B3947" s="18" t="s">
        <v>534</v>
      </c>
      <c r="E3947" s="29"/>
      <c r="H3947" s="29"/>
      <c r="K3947" s="29"/>
    </row>
    <row r="3948" spans="1:27" x14ac:dyDescent="0.45">
      <c r="B3948" t="s">
        <v>1786</v>
      </c>
      <c r="C3948" t="s">
        <v>17</v>
      </c>
      <c r="D3948" t="s">
        <v>1787</v>
      </c>
      <c r="E3948" s="26">
        <v>0.79300000000000004</v>
      </c>
      <c r="G3948" t="s">
        <v>527</v>
      </c>
      <c r="H3948" s="27">
        <v>160.49</v>
      </c>
      <c r="I3948" t="s">
        <v>528</v>
      </c>
      <c r="J3948" s="28">
        <f>ROUND(E3948* H3948,5)</f>
        <v>127.26857</v>
      </c>
      <c r="K3948" s="29"/>
    </row>
    <row r="3949" spans="1:27" x14ac:dyDescent="0.45">
      <c r="B3949" t="s">
        <v>1788</v>
      </c>
      <c r="C3949" t="s">
        <v>28</v>
      </c>
      <c r="D3949" t="s">
        <v>1789</v>
      </c>
      <c r="E3949" s="26">
        <v>1.66</v>
      </c>
      <c r="G3949" t="s">
        <v>527</v>
      </c>
      <c r="H3949" s="27">
        <v>240.37</v>
      </c>
      <c r="I3949" t="s">
        <v>528</v>
      </c>
      <c r="J3949" s="28">
        <f>ROUND(E3949* H3949,5)</f>
        <v>399.01420000000002</v>
      </c>
      <c r="K3949" s="29"/>
    </row>
    <row r="3950" spans="1:27" x14ac:dyDescent="0.45">
      <c r="B3950" t="s">
        <v>1790</v>
      </c>
      <c r="C3950" t="s">
        <v>789</v>
      </c>
      <c r="D3950" t="s">
        <v>1791</v>
      </c>
      <c r="E3950" s="26">
        <v>0.36</v>
      </c>
      <c r="G3950" t="s">
        <v>527</v>
      </c>
      <c r="H3950" s="27">
        <v>11.58</v>
      </c>
      <c r="I3950" t="s">
        <v>528</v>
      </c>
      <c r="J3950" s="28">
        <f>ROUND(E3950* H3950,5)</f>
        <v>4.1688000000000001</v>
      </c>
      <c r="K3950" s="29"/>
    </row>
    <row r="3951" spans="1:27" x14ac:dyDescent="0.45">
      <c r="B3951" t="s">
        <v>788</v>
      </c>
      <c r="C3951" t="s">
        <v>789</v>
      </c>
      <c r="D3951" t="s">
        <v>790</v>
      </c>
      <c r="E3951" s="26">
        <v>0.12</v>
      </c>
      <c r="G3951" t="s">
        <v>527</v>
      </c>
      <c r="H3951" s="27">
        <v>11.76</v>
      </c>
      <c r="I3951" t="s">
        <v>528</v>
      </c>
      <c r="J3951" s="28">
        <f>ROUND(E3951* H3951,5)</f>
        <v>1.4112</v>
      </c>
      <c r="K3951" s="29"/>
    </row>
    <row r="3952" spans="1:27" x14ac:dyDescent="0.45">
      <c r="D3952" s="30" t="s">
        <v>542</v>
      </c>
      <c r="E3952" s="29"/>
      <c r="H3952" s="29"/>
      <c r="K3952" s="27">
        <f>SUM(J3948:J3951)</f>
        <v>531.86277000000007</v>
      </c>
    </row>
    <row r="3953" spans="1:27" x14ac:dyDescent="0.45">
      <c r="B3953" s="18" t="s">
        <v>551</v>
      </c>
      <c r="E3953" s="29"/>
      <c r="H3953" s="29"/>
      <c r="K3953" s="29"/>
    </row>
    <row r="3954" spans="1:27" x14ac:dyDescent="0.45">
      <c r="B3954" t="s">
        <v>716</v>
      </c>
      <c r="C3954" t="s">
        <v>17</v>
      </c>
      <c r="D3954" t="s">
        <v>717</v>
      </c>
      <c r="E3954" s="26">
        <v>2.9</v>
      </c>
      <c r="G3954" t="s">
        <v>527</v>
      </c>
      <c r="H3954" s="27">
        <v>57.920850000000002</v>
      </c>
      <c r="I3954" t="s">
        <v>528</v>
      </c>
      <c r="J3954" s="28">
        <f>ROUND(E3954* H3954,5)</f>
        <v>167.97047000000001</v>
      </c>
      <c r="K3954" s="29"/>
    </row>
    <row r="3955" spans="1:27" x14ac:dyDescent="0.45">
      <c r="B3955" t="s">
        <v>704</v>
      </c>
      <c r="C3955" t="s">
        <v>28</v>
      </c>
      <c r="D3955" t="s">
        <v>705</v>
      </c>
      <c r="E3955" s="26">
        <v>0.85</v>
      </c>
      <c r="G3955" t="s">
        <v>527</v>
      </c>
      <c r="H3955" s="27">
        <v>34.44</v>
      </c>
      <c r="I3955" t="s">
        <v>528</v>
      </c>
      <c r="J3955" s="28">
        <f>ROUND(E3955* H3955,5)</f>
        <v>29.274000000000001</v>
      </c>
      <c r="K3955" s="29"/>
    </row>
    <row r="3956" spans="1:27" x14ac:dyDescent="0.45">
      <c r="B3956" t="s">
        <v>708</v>
      </c>
      <c r="C3956" t="s">
        <v>28</v>
      </c>
      <c r="D3956" t="s">
        <v>709</v>
      </c>
      <c r="E3956" s="26">
        <v>0.85</v>
      </c>
      <c r="G3956" t="s">
        <v>527</v>
      </c>
      <c r="H3956" s="27">
        <v>33.462069999999997</v>
      </c>
      <c r="I3956" t="s">
        <v>528</v>
      </c>
      <c r="J3956" s="28">
        <f>ROUND(E3956* H3956,5)</f>
        <v>28.44276</v>
      </c>
      <c r="K3956" s="29"/>
    </row>
    <row r="3957" spans="1:27" x14ac:dyDescent="0.45">
      <c r="D3957" s="30" t="s">
        <v>1263</v>
      </c>
      <c r="E3957" s="29"/>
      <c r="H3957" s="29"/>
      <c r="K3957" s="27">
        <f>SUM(J3954:J3956)</f>
        <v>225.68723</v>
      </c>
    </row>
    <row r="3958" spans="1:27" x14ac:dyDescent="0.45">
      <c r="D3958" s="30" t="s">
        <v>543</v>
      </c>
      <c r="E3958" s="29"/>
      <c r="H3958" s="29"/>
      <c r="K3958" s="31">
        <f>SUM(J3943:J3957)</f>
        <v>794.43500000000006</v>
      </c>
    </row>
    <row r="3959" spans="1:27" x14ac:dyDescent="0.45">
      <c r="D3959" s="30" t="s">
        <v>546</v>
      </c>
      <c r="E3959" s="29"/>
      <c r="H3959" s="29"/>
      <c r="K3959" s="31">
        <f>SUM(K3958:K3958)</f>
        <v>794.43500000000006</v>
      </c>
    </row>
    <row r="3961" spans="1:27" ht="45" customHeight="1" x14ac:dyDescent="0.45">
      <c r="A3961" s="22" t="s">
        <v>1792</v>
      </c>
      <c r="B3961" s="22" t="s">
        <v>30</v>
      </c>
      <c r="C3961" s="23" t="s">
        <v>28</v>
      </c>
      <c r="D3961" s="52" t="s">
        <v>31</v>
      </c>
      <c r="E3961" s="53"/>
      <c r="F3961" s="53"/>
      <c r="G3961" s="23"/>
      <c r="H3961" s="24" t="s">
        <v>521</v>
      </c>
      <c r="I3961" s="54">
        <v>1</v>
      </c>
      <c r="J3961" s="55"/>
      <c r="K3961" s="25">
        <f>ROUND(K3978,2)</f>
        <v>859.34</v>
      </c>
      <c r="L3961" s="23"/>
      <c r="M3961" s="23"/>
      <c r="N3961" s="23"/>
      <c r="O3961" s="23"/>
      <c r="P3961" s="23"/>
      <c r="Q3961" s="23"/>
      <c r="R3961" s="23"/>
      <c r="S3961" s="23"/>
      <c r="T3961" s="23"/>
      <c r="U3961" s="23"/>
      <c r="V3961" s="23"/>
      <c r="W3961" s="23"/>
      <c r="X3961" s="23"/>
      <c r="Y3961" s="23"/>
      <c r="Z3961" s="23"/>
      <c r="AA3961" s="23"/>
    </row>
    <row r="3962" spans="1:27" x14ac:dyDescent="0.45">
      <c r="B3962" s="18" t="s">
        <v>522</v>
      </c>
    </row>
    <row r="3963" spans="1:27" x14ac:dyDescent="0.45">
      <c r="B3963" t="s">
        <v>675</v>
      </c>
      <c r="C3963" t="s">
        <v>524</v>
      </c>
      <c r="D3963" t="s">
        <v>676</v>
      </c>
      <c r="E3963" s="26">
        <v>0.3</v>
      </c>
      <c r="F3963" t="s">
        <v>526</v>
      </c>
      <c r="G3963" t="s">
        <v>527</v>
      </c>
      <c r="H3963" s="27">
        <v>21.75</v>
      </c>
      <c r="I3963" t="s">
        <v>528</v>
      </c>
      <c r="J3963" s="28">
        <f>ROUND(E3963/I3961* H3963,5)</f>
        <v>6.5250000000000004</v>
      </c>
      <c r="K3963" s="29"/>
    </row>
    <row r="3964" spans="1:27" x14ac:dyDescent="0.45">
      <c r="B3964" t="s">
        <v>673</v>
      </c>
      <c r="C3964" t="s">
        <v>524</v>
      </c>
      <c r="D3964" t="s">
        <v>674</v>
      </c>
      <c r="E3964" s="26">
        <v>1.2</v>
      </c>
      <c r="F3964" t="s">
        <v>526</v>
      </c>
      <c r="G3964" t="s">
        <v>527</v>
      </c>
      <c r="H3964" s="27">
        <v>25.3</v>
      </c>
      <c r="I3964" t="s">
        <v>528</v>
      </c>
      <c r="J3964" s="28">
        <f>ROUND(E3964/I3961* H3964,5)</f>
        <v>30.36</v>
      </c>
      <c r="K3964" s="29"/>
    </row>
    <row r="3965" spans="1:27" x14ac:dyDescent="0.45">
      <c r="D3965" s="30" t="s">
        <v>529</v>
      </c>
      <c r="E3965" s="29"/>
      <c r="H3965" s="29"/>
      <c r="K3965" s="27">
        <f>SUM(J3963:J3964)</f>
        <v>36.884999999999998</v>
      </c>
    </row>
    <row r="3966" spans="1:27" x14ac:dyDescent="0.45">
      <c r="B3966" s="18" t="s">
        <v>534</v>
      </c>
      <c r="E3966" s="29"/>
      <c r="H3966" s="29"/>
      <c r="K3966" s="29"/>
    </row>
    <row r="3967" spans="1:27" x14ac:dyDescent="0.45">
      <c r="B3967" t="s">
        <v>1786</v>
      </c>
      <c r="C3967" t="s">
        <v>17</v>
      </c>
      <c r="D3967" t="s">
        <v>1787</v>
      </c>
      <c r="E3967" s="26">
        <v>0.79300000000000004</v>
      </c>
      <c r="G3967" t="s">
        <v>527</v>
      </c>
      <c r="H3967" s="27">
        <v>160.49</v>
      </c>
      <c r="I3967" t="s">
        <v>528</v>
      </c>
      <c r="J3967" s="28">
        <f>ROUND(E3967* H3967,5)</f>
        <v>127.26857</v>
      </c>
      <c r="K3967" s="29"/>
    </row>
    <row r="3968" spans="1:27" x14ac:dyDescent="0.45">
      <c r="B3968" t="s">
        <v>788</v>
      </c>
      <c r="C3968" t="s">
        <v>789</v>
      </c>
      <c r="D3968" t="s">
        <v>790</v>
      </c>
      <c r="E3968" s="26">
        <v>0.12</v>
      </c>
      <c r="G3968" t="s">
        <v>527</v>
      </c>
      <c r="H3968" s="27">
        <v>11.76</v>
      </c>
      <c r="I3968" t="s">
        <v>528</v>
      </c>
      <c r="J3968" s="28">
        <f>ROUND(E3968* H3968,5)</f>
        <v>1.4112</v>
      </c>
      <c r="K3968" s="29"/>
    </row>
    <row r="3969" spans="1:27" x14ac:dyDescent="0.45">
      <c r="B3969" t="s">
        <v>1790</v>
      </c>
      <c r="C3969" t="s">
        <v>789</v>
      </c>
      <c r="D3969" t="s">
        <v>1791</v>
      </c>
      <c r="E3969" s="26">
        <v>0.36</v>
      </c>
      <c r="G3969" t="s">
        <v>527</v>
      </c>
      <c r="H3969" s="27">
        <v>11.58</v>
      </c>
      <c r="I3969" t="s">
        <v>528</v>
      </c>
      <c r="J3969" s="28">
        <f>ROUND(E3969* H3969,5)</f>
        <v>4.1688000000000001</v>
      </c>
      <c r="K3969" s="29"/>
    </row>
    <row r="3970" spans="1:27" x14ac:dyDescent="0.45">
      <c r="B3970" t="s">
        <v>1788</v>
      </c>
      <c r="C3970" t="s">
        <v>28</v>
      </c>
      <c r="D3970" t="s">
        <v>1789</v>
      </c>
      <c r="E3970" s="26">
        <v>1.65</v>
      </c>
      <c r="G3970" t="s">
        <v>527</v>
      </c>
      <c r="H3970" s="27">
        <v>240.37</v>
      </c>
      <c r="I3970" t="s">
        <v>528</v>
      </c>
      <c r="J3970" s="28">
        <f>ROUND(E3970* H3970,5)</f>
        <v>396.6105</v>
      </c>
      <c r="K3970" s="29"/>
    </row>
    <row r="3971" spans="1:27" x14ac:dyDescent="0.45">
      <c r="D3971" s="30" t="s">
        <v>542</v>
      </c>
      <c r="E3971" s="29"/>
      <c r="H3971" s="29"/>
      <c r="K3971" s="27">
        <f>SUM(J3967:J3970)</f>
        <v>529.45907</v>
      </c>
    </row>
    <row r="3972" spans="1:27" x14ac:dyDescent="0.45">
      <c r="B3972" s="18" t="s">
        <v>551</v>
      </c>
      <c r="E3972" s="29"/>
      <c r="H3972" s="29"/>
      <c r="K3972" s="29"/>
    </row>
    <row r="3973" spans="1:27" x14ac:dyDescent="0.45">
      <c r="B3973" t="s">
        <v>708</v>
      </c>
      <c r="C3973" t="s">
        <v>28</v>
      </c>
      <c r="D3973" t="s">
        <v>709</v>
      </c>
      <c r="E3973" s="26">
        <v>0.85</v>
      </c>
      <c r="G3973" t="s">
        <v>527</v>
      </c>
      <c r="H3973" s="27">
        <v>33.462069999999997</v>
      </c>
      <c r="I3973" t="s">
        <v>528</v>
      </c>
      <c r="J3973" s="28">
        <f>ROUND(E3973* H3973,5)</f>
        <v>28.44276</v>
      </c>
      <c r="K3973" s="29"/>
    </row>
    <row r="3974" spans="1:27" x14ac:dyDescent="0.45">
      <c r="B3974" t="s">
        <v>704</v>
      </c>
      <c r="C3974" t="s">
        <v>28</v>
      </c>
      <c r="D3974" t="s">
        <v>705</v>
      </c>
      <c r="E3974" s="26">
        <v>0.85</v>
      </c>
      <c r="G3974" t="s">
        <v>527</v>
      </c>
      <c r="H3974" s="27">
        <v>34.44</v>
      </c>
      <c r="I3974" t="s">
        <v>528</v>
      </c>
      <c r="J3974" s="28">
        <f>ROUND(E3974* H3974,5)</f>
        <v>29.274000000000001</v>
      </c>
      <c r="K3974" s="29"/>
    </row>
    <row r="3975" spans="1:27" x14ac:dyDescent="0.45">
      <c r="B3975" t="s">
        <v>716</v>
      </c>
      <c r="C3975" t="s">
        <v>17</v>
      </c>
      <c r="D3975" t="s">
        <v>717</v>
      </c>
      <c r="E3975" s="26">
        <v>4.0620000000000003</v>
      </c>
      <c r="G3975" t="s">
        <v>527</v>
      </c>
      <c r="H3975" s="27">
        <v>57.920850000000002</v>
      </c>
      <c r="I3975" t="s">
        <v>528</v>
      </c>
      <c r="J3975" s="28">
        <f>ROUND(E3975* H3975,5)</f>
        <v>235.27448999999999</v>
      </c>
      <c r="K3975" s="29"/>
    </row>
    <row r="3976" spans="1:27" x14ac:dyDescent="0.45">
      <c r="D3976" s="30" t="s">
        <v>1263</v>
      </c>
      <c r="E3976" s="29"/>
      <c r="H3976" s="29"/>
      <c r="K3976" s="27">
        <f>SUM(J3973:J3975)</f>
        <v>292.99124999999998</v>
      </c>
    </row>
    <row r="3977" spans="1:27" x14ac:dyDescent="0.45">
      <c r="D3977" s="30" t="s">
        <v>543</v>
      </c>
      <c r="E3977" s="29"/>
      <c r="H3977" s="29"/>
      <c r="K3977" s="31">
        <f>SUM(J3962:J3976)</f>
        <v>859.33532000000002</v>
      </c>
    </row>
    <row r="3978" spans="1:27" x14ac:dyDescent="0.45">
      <c r="D3978" s="30" t="s">
        <v>546</v>
      </c>
      <c r="E3978" s="29"/>
      <c r="H3978" s="29"/>
      <c r="K3978" s="31">
        <f>SUM(K3977:K3977)</f>
        <v>859.33532000000002</v>
      </c>
    </row>
    <row r="3980" spans="1:27" ht="45" customHeight="1" x14ac:dyDescent="0.45">
      <c r="A3980" s="22" t="s">
        <v>1793</v>
      </c>
      <c r="B3980" s="22" t="s">
        <v>92</v>
      </c>
      <c r="C3980" s="23" t="s">
        <v>17</v>
      </c>
      <c r="D3980" s="52" t="s">
        <v>93</v>
      </c>
      <c r="E3980" s="53"/>
      <c r="F3980" s="53"/>
      <c r="G3980" s="23"/>
      <c r="H3980" s="24" t="s">
        <v>521</v>
      </c>
      <c r="I3980" s="54">
        <v>2.4700000000000002</v>
      </c>
      <c r="J3980" s="55"/>
      <c r="K3980" s="25">
        <f>ROUND(K3992,2)</f>
        <v>20.49</v>
      </c>
      <c r="L3980" s="23"/>
      <c r="M3980" s="23"/>
      <c r="N3980" s="23"/>
      <c r="O3980" s="23"/>
      <c r="P3980" s="23"/>
      <c r="Q3980" s="23"/>
      <c r="R3980" s="23"/>
      <c r="S3980" s="23"/>
      <c r="T3980" s="23"/>
      <c r="U3980" s="23"/>
      <c r="V3980" s="23"/>
      <c r="W3980" s="23"/>
      <c r="X3980" s="23"/>
      <c r="Y3980" s="23"/>
      <c r="Z3980" s="23"/>
      <c r="AA3980" s="23"/>
    </row>
    <row r="3981" spans="1:27" x14ac:dyDescent="0.45">
      <c r="B3981" s="18" t="s">
        <v>522</v>
      </c>
    </row>
    <row r="3982" spans="1:27" x14ac:dyDescent="0.45">
      <c r="B3982" t="s">
        <v>588</v>
      </c>
      <c r="C3982" t="s">
        <v>524</v>
      </c>
      <c r="D3982" t="s">
        <v>589</v>
      </c>
      <c r="E3982" s="26">
        <v>0.14000000000000001</v>
      </c>
      <c r="F3982" t="s">
        <v>526</v>
      </c>
      <c r="G3982" t="s">
        <v>527</v>
      </c>
      <c r="H3982" s="27">
        <v>18.64</v>
      </c>
      <c r="I3982" t="s">
        <v>528</v>
      </c>
      <c r="J3982" s="28">
        <f>ROUND(E3982/I3980* H3982,5)</f>
        <v>1.0565199999999999</v>
      </c>
      <c r="K3982" s="29"/>
    </row>
    <row r="3983" spans="1:27" x14ac:dyDescent="0.45">
      <c r="B3983" t="s">
        <v>553</v>
      </c>
      <c r="C3983" t="s">
        <v>524</v>
      </c>
      <c r="D3983" t="s">
        <v>554</v>
      </c>
      <c r="E3983" s="26">
        <v>3.5000000000000003E-2</v>
      </c>
      <c r="F3983" t="s">
        <v>526</v>
      </c>
      <c r="G3983" t="s">
        <v>527</v>
      </c>
      <c r="H3983" s="27">
        <v>24.5</v>
      </c>
      <c r="I3983" t="s">
        <v>528</v>
      </c>
      <c r="J3983" s="28">
        <f>ROUND(E3983/I3980* H3983,5)</f>
        <v>0.34716999999999998</v>
      </c>
      <c r="K3983" s="29"/>
    </row>
    <row r="3984" spans="1:27" x14ac:dyDescent="0.45">
      <c r="D3984" s="30" t="s">
        <v>529</v>
      </c>
      <c r="E3984" s="29"/>
      <c r="H3984" s="29"/>
      <c r="K3984" s="27">
        <f>SUM(J3982:J3983)</f>
        <v>1.4036899999999999</v>
      </c>
    </row>
    <row r="3985" spans="1:27" x14ac:dyDescent="0.45">
      <c r="B3985" s="18" t="s">
        <v>534</v>
      </c>
      <c r="E3985" s="29"/>
      <c r="H3985" s="29"/>
      <c r="K3985" s="29"/>
    </row>
    <row r="3986" spans="1:27" x14ac:dyDescent="0.45">
      <c r="B3986" t="s">
        <v>1794</v>
      </c>
      <c r="C3986" t="s">
        <v>113</v>
      </c>
      <c r="D3986" t="s">
        <v>1795</v>
      </c>
      <c r="E3986" s="26">
        <v>0.25</v>
      </c>
      <c r="G3986" t="s">
        <v>527</v>
      </c>
      <c r="H3986" s="27">
        <v>5.15</v>
      </c>
      <c r="I3986" t="s">
        <v>528</v>
      </c>
      <c r="J3986" s="28">
        <f>ROUND(E3986* H3986,5)</f>
        <v>1.2875000000000001</v>
      </c>
      <c r="K3986" s="29"/>
    </row>
    <row r="3987" spans="1:27" x14ac:dyDescent="0.45">
      <c r="B3987" t="s">
        <v>687</v>
      </c>
      <c r="C3987" t="s">
        <v>595</v>
      </c>
      <c r="D3987" t="s">
        <v>688</v>
      </c>
      <c r="E3987" s="26">
        <v>0.47</v>
      </c>
      <c r="G3987" t="s">
        <v>527</v>
      </c>
      <c r="H3987" s="27">
        <v>0.88</v>
      </c>
      <c r="I3987" t="s">
        <v>528</v>
      </c>
      <c r="J3987" s="28">
        <f>ROUND(E3987* H3987,5)</f>
        <v>0.41360000000000002</v>
      </c>
      <c r="K3987" s="29"/>
    </row>
    <row r="3988" spans="1:27" x14ac:dyDescent="0.45">
      <c r="B3988" t="s">
        <v>1796</v>
      </c>
      <c r="C3988" t="s">
        <v>17</v>
      </c>
      <c r="D3988" t="s">
        <v>1797</v>
      </c>
      <c r="E3988" s="26">
        <v>0.95</v>
      </c>
      <c r="G3988" t="s">
        <v>527</v>
      </c>
      <c r="H3988" s="27">
        <v>17.579999999999998</v>
      </c>
      <c r="I3988" t="s">
        <v>528</v>
      </c>
      <c r="J3988" s="28">
        <f>ROUND(E3988* H3988,5)</f>
        <v>16.701000000000001</v>
      </c>
      <c r="K3988" s="29"/>
    </row>
    <row r="3989" spans="1:27" x14ac:dyDescent="0.45">
      <c r="B3989" t="s">
        <v>1798</v>
      </c>
      <c r="C3989" t="s">
        <v>595</v>
      </c>
      <c r="D3989" t="s">
        <v>1799</v>
      </c>
      <c r="E3989" s="26">
        <v>4</v>
      </c>
      <c r="G3989" t="s">
        <v>527</v>
      </c>
      <c r="H3989" s="27">
        <v>0.17</v>
      </c>
      <c r="I3989" t="s">
        <v>528</v>
      </c>
      <c r="J3989" s="28">
        <f>ROUND(E3989* H3989,5)</f>
        <v>0.68</v>
      </c>
      <c r="K3989" s="29"/>
    </row>
    <row r="3990" spans="1:27" x14ac:dyDescent="0.45">
      <c r="D3990" s="30" t="s">
        <v>542</v>
      </c>
      <c r="E3990" s="29"/>
      <c r="H3990" s="29"/>
      <c r="K3990" s="27">
        <f>SUM(J3986:J3989)</f>
        <v>19.082100000000001</v>
      </c>
    </row>
    <row r="3991" spans="1:27" x14ac:dyDescent="0.45">
      <c r="D3991" s="30" t="s">
        <v>543</v>
      </c>
      <c r="E3991" s="29"/>
      <c r="H3991" s="29"/>
      <c r="K3991" s="31">
        <f>SUM(J3981:J3990)</f>
        <v>20.485790000000001</v>
      </c>
    </row>
    <row r="3992" spans="1:27" x14ac:dyDescent="0.45">
      <c r="D3992" s="30" t="s">
        <v>546</v>
      </c>
      <c r="E3992" s="29"/>
      <c r="H3992" s="29"/>
      <c r="K3992" s="31">
        <f>SUM(K3991:K3991)</f>
        <v>20.485790000000001</v>
      </c>
    </row>
    <row r="3994" spans="1:27" ht="45" customHeight="1" x14ac:dyDescent="0.45">
      <c r="A3994" s="22" t="s">
        <v>1800</v>
      </c>
      <c r="B3994" s="22" t="s">
        <v>100</v>
      </c>
      <c r="C3994" s="23" t="s">
        <v>17</v>
      </c>
      <c r="D3994" s="52" t="s">
        <v>101</v>
      </c>
      <c r="E3994" s="53"/>
      <c r="F3994" s="53"/>
      <c r="G3994" s="23"/>
      <c r="H3994" s="24" t="s">
        <v>521</v>
      </c>
      <c r="I3994" s="54">
        <v>53222.909</v>
      </c>
      <c r="J3994" s="55"/>
      <c r="K3994" s="25">
        <f>ROUND(K4009,2)</f>
        <v>10.82</v>
      </c>
      <c r="L3994" s="23"/>
      <c r="M3994" s="23"/>
      <c r="N3994" s="23"/>
      <c r="O3994" s="23"/>
      <c r="P3994" s="23"/>
      <c r="Q3994" s="23"/>
      <c r="R3994" s="23"/>
      <c r="S3994" s="23"/>
      <c r="T3994" s="23"/>
      <c r="U3994" s="23"/>
      <c r="V3994" s="23"/>
      <c r="W3994" s="23"/>
      <c r="X3994" s="23"/>
      <c r="Y3994" s="23"/>
      <c r="Z3994" s="23"/>
      <c r="AA3994" s="23"/>
    </row>
    <row r="3995" spans="1:27" x14ac:dyDescent="0.45">
      <c r="B3995" s="18" t="s">
        <v>522</v>
      </c>
    </row>
    <row r="3996" spans="1:27" x14ac:dyDescent="0.45">
      <c r="B3996" t="s">
        <v>553</v>
      </c>
      <c r="C3996" t="s">
        <v>524</v>
      </c>
      <c r="D3996" t="s">
        <v>554</v>
      </c>
      <c r="E3996" s="26">
        <v>0.40600000000000003</v>
      </c>
      <c r="F3996" t="s">
        <v>526</v>
      </c>
      <c r="G3996" t="s">
        <v>527</v>
      </c>
      <c r="H3996" s="27">
        <v>24.5</v>
      </c>
      <c r="I3996" t="s">
        <v>528</v>
      </c>
      <c r="J3996" s="28">
        <f>ROUND(E3996/I3994* H3996,5)</f>
        <v>1.9000000000000001E-4</v>
      </c>
      <c r="K3996" s="29"/>
    </row>
    <row r="3997" spans="1:27" x14ac:dyDescent="0.45">
      <c r="B3997" t="s">
        <v>555</v>
      </c>
      <c r="C3997" t="s">
        <v>524</v>
      </c>
      <c r="D3997" t="s">
        <v>556</v>
      </c>
      <c r="E3997" s="26">
        <v>0.40600000000000003</v>
      </c>
      <c r="F3997" t="s">
        <v>526</v>
      </c>
      <c r="G3997" t="s">
        <v>527</v>
      </c>
      <c r="H3997" s="27">
        <v>21.75</v>
      </c>
      <c r="I3997" t="s">
        <v>528</v>
      </c>
      <c r="J3997" s="28">
        <f>ROUND(E3997/I3994* H3997,5)</f>
        <v>1.7000000000000001E-4</v>
      </c>
      <c r="K3997" s="29"/>
    </row>
    <row r="3998" spans="1:27" x14ac:dyDescent="0.45">
      <c r="D3998" s="30" t="s">
        <v>529</v>
      </c>
      <c r="E3998" s="29"/>
      <c r="H3998" s="29"/>
      <c r="K3998" s="27">
        <f>SUM(J3996:J3997)</f>
        <v>3.6000000000000002E-4</v>
      </c>
    </row>
    <row r="3999" spans="1:27" x14ac:dyDescent="0.45">
      <c r="B3999" s="18" t="s">
        <v>534</v>
      </c>
      <c r="E3999" s="29"/>
      <c r="H3999" s="29"/>
      <c r="K3999" s="29"/>
    </row>
    <row r="4000" spans="1:27" x14ac:dyDescent="0.45">
      <c r="B4000" t="s">
        <v>638</v>
      </c>
      <c r="C4000" t="s">
        <v>595</v>
      </c>
      <c r="D4000" t="s">
        <v>639</v>
      </c>
      <c r="E4000" s="26">
        <v>0.47299999999999998</v>
      </c>
      <c r="G4000" t="s">
        <v>527</v>
      </c>
      <c r="H4000" s="27">
        <v>1.03</v>
      </c>
      <c r="I4000" t="s">
        <v>528</v>
      </c>
      <c r="J4000" s="28">
        <f>ROUND(E4000* H4000,5)</f>
        <v>0.48719000000000001</v>
      </c>
      <c r="K4000" s="29"/>
    </row>
    <row r="4001" spans="1:27" x14ac:dyDescent="0.45">
      <c r="B4001" t="s">
        <v>636</v>
      </c>
      <c r="C4001" t="s">
        <v>113</v>
      </c>
      <c r="D4001" t="s">
        <v>637</v>
      </c>
      <c r="E4001" s="26">
        <v>0.95</v>
      </c>
      <c r="G4001" t="s">
        <v>527</v>
      </c>
      <c r="H4001" s="27">
        <v>7.0000000000000007E-2</v>
      </c>
      <c r="I4001" t="s">
        <v>528</v>
      </c>
      <c r="J4001" s="28">
        <f>ROUND(E4001* H4001,5)</f>
        <v>6.6500000000000004E-2</v>
      </c>
      <c r="K4001" s="29"/>
    </row>
    <row r="4002" spans="1:27" x14ac:dyDescent="0.45">
      <c r="B4002" t="s">
        <v>1801</v>
      </c>
      <c r="C4002" t="s">
        <v>17</v>
      </c>
      <c r="D4002" t="s">
        <v>1802</v>
      </c>
      <c r="E4002" s="26">
        <v>0.97</v>
      </c>
      <c r="G4002" t="s">
        <v>527</v>
      </c>
      <c r="H4002" s="27">
        <v>4.34</v>
      </c>
      <c r="I4002" t="s">
        <v>528</v>
      </c>
      <c r="J4002" s="28">
        <f>ROUND(E4002* H4002,5)</f>
        <v>4.2098000000000004</v>
      </c>
      <c r="K4002" s="29"/>
    </row>
    <row r="4003" spans="1:27" x14ac:dyDescent="0.45">
      <c r="B4003" t="s">
        <v>619</v>
      </c>
      <c r="C4003" t="s">
        <v>620</v>
      </c>
      <c r="D4003" t="s">
        <v>621</v>
      </c>
      <c r="E4003" s="26">
        <v>0.18</v>
      </c>
      <c r="G4003" t="s">
        <v>527</v>
      </c>
      <c r="H4003" s="27">
        <v>8.8800000000000008</v>
      </c>
      <c r="I4003" t="s">
        <v>528</v>
      </c>
      <c r="J4003" s="28">
        <f>ROUND(E4003* H4003,5)</f>
        <v>1.5984</v>
      </c>
      <c r="K4003" s="29"/>
    </row>
    <row r="4004" spans="1:27" x14ac:dyDescent="0.45">
      <c r="D4004" s="30" t="s">
        <v>542</v>
      </c>
      <c r="E4004" s="29"/>
      <c r="H4004" s="29"/>
      <c r="K4004" s="27">
        <f>SUM(J4000:J4003)</f>
        <v>6.3618900000000007</v>
      </c>
    </row>
    <row r="4005" spans="1:27" x14ac:dyDescent="0.45">
      <c r="B4005" s="18" t="s">
        <v>1445</v>
      </c>
      <c r="E4005" s="29"/>
      <c r="H4005" s="29"/>
      <c r="K4005" s="29"/>
    </row>
    <row r="4006" spans="1:27" x14ac:dyDescent="0.45">
      <c r="B4006" t="s">
        <v>1803</v>
      </c>
      <c r="C4006" t="s">
        <v>17</v>
      </c>
      <c r="D4006" t="s">
        <v>1804</v>
      </c>
      <c r="E4006" s="26">
        <v>0.95</v>
      </c>
      <c r="G4006" t="s">
        <v>527</v>
      </c>
      <c r="H4006" s="27">
        <v>4.6900000000000004</v>
      </c>
      <c r="I4006" t="s">
        <v>528</v>
      </c>
      <c r="J4006" s="28">
        <f>ROUND(E4006* H4006,5)</f>
        <v>4.4554999999999998</v>
      </c>
      <c r="K4006" s="29"/>
    </row>
    <row r="4007" spans="1:27" x14ac:dyDescent="0.45">
      <c r="D4007" s="30" t="s">
        <v>1448</v>
      </c>
      <c r="E4007" s="29"/>
      <c r="H4007" s="29"/>
      <c r="K4007" s="27">
        <f>SUM(J4006:J4006)</f>
        <v>4.4554999999999998</v>
      </c>
    </row>
    <row r="4008" spans="1:27" x14ac:dyDescent="0.45">
      <c r="D4008" s="30" t="s">
        <v>543</v>
      </c>
      <c r="E4008" s="29"/>
      <c r="H4008" s="29"/>
      <c r="K4008" s="31">
        <f>SUM(J3995:J4007)</f>
        <v>10.81775</v>
      </c>
    </row>
    <row r="4009" spans="1:27" x14ac:dyDescent="0.45">
      <c r="D4009" s="30" t="s">
        <v>546</v>
      </c>
      <c r="E4009" s="29"/>
      <c r="H4009" s="29"/>
      <c r="K4009" s="31">
        <f>SUM(K4008:K4008)</f>
        <v>10.81775</v>
      </c>
    </row>
    <row r="4011" spans="1:27" ht="45" customHeight="1" x14ac:dyDescent="0.45">
      <c r="A4011" s="22" t="s">
        <v>1805</v>
      </c>
      <c r="B4011" s="22" t="s">
        <v>98</v>
      </c>
      <c r="C4011" s="23" t="s">
        <v>17</v>
      </c>
      <c r="D4011" s="52" t="s">
        <v>99</v>
      </c>
      <c r="E4011" s="53"/>
      <c r="F4011" s="53"/>
      <c r="G4011" s="23"/>
      <c r="H4011" s="24" t="s">
        <v>521</v>
      </c>
      <c r="I4011" s="54">
        <v>1</v>
      </c>
      <c r="J4011" s="55"/>
      <c r="K4011" s="25">
        <f>ROUND(K4024,2)</f>
        <v>30.74</v>
      </c>
      <c r="L4011" s="23"/>
      <c r="M4011" s="23"/>
      <c r="N4011" s="23"/>
      <c r="O4011" s="23"/>
      <c r="P4011" s="23"/>
      <c r="Q4011" s="23"/>
      <c r="R4011" s="23"/>
      <c r="S4011" s="23"/>
      <c r="T4011" s="23"/>
      <c r="U4011" s="23"/>
      <c r="V4011" s="23"/>
      <c r="W4011" s="23"/>
      <c r="X4011" s="23"/>
      <c r="Y4011" s="23"/>
      <c r="Z4011" s="23"/>
      <c r="AA4011" s="23"/>
    </row>
    <row r="4012" spans="1:27" x14ac:dyDescent="0.45">
      <c r="B4012" s="18" t="s">
        <v>522</v>
      </c>
    </row>
    <row r="4013" spans="1:27" x14ac:dyDescent="0.45">
      <c r="B4013" t="s">
        <v>555</v>
      </c>
      <c r="C4013" t="s">
        <v>524</v>
      </c>
      <c r="D4013" t="s">
        <v>556</v>
      </c>
      <c r="E4013" s="26">
        <v>0.40600000000000003</v>
      </c>
      <c r="F4013" t="s">
        <v>526</v>
      </c>
      <c r="G4013" t="s">
        <v>527</v>
      </c>
      <c r="H4013" s="27">
        <v>21.75</v>
      </c>
      <c r="I4013" t="s">
        <v>528</v>
      </c>
      <c r="J4013" s="28">
        <f>ROUND(E4013/I4011* H4013,5)</f>
        <v>8.8305000000000007</v>
      </c>
      <c r="K4013" s="29"/>
    </row>
    <row r="4014" spans="1:27" x14ac:dyDescent="0.45">
      <c r="B4014" t="s">
        <v>553</v>
      </c>
      <c r="C4014" t="s">
        <v>524</v>
      </c>
      <c r="D4014" t="s">
        <v>554</v>
      </c>
      <c r="E4014" s="26">
        <v>0.40600000000000003</v>
      </c>
      <c r="F4014" t="s">
        <v>526</v>
      </c>
      <c r="G4014" t="s">
        <v>527</v>
      </c>
      <c r="H4014" s="27">
        <v>24.5</v>
      </c>
      <c r="I4014" t="s">
        <v>528</v>
      </c>
      <c r="J4014" s="28">
        <f>ROUND(E4014/I4011* H4014,5)</f>
        <v>9.9469999999999992</v>
      </c>
      <c r="K4014" s="29"/>
    </row>
    <row r="4015" spans="1:27" x14ac:dyDescent="0.45">
      <c r="D4015" s="30" t="s">
        <v>529</v>
      </c>
      <c r="E4015" s="29"/>
      <c r="H4015" s="29"/>
      <c r="K4015" s="27">
        <f>SUM(J4013:J4014)</f>
        <v>18.7775</v>
      </c>
    </row>
    <row r="4016" spans="1:27" x14ac:dyDescent="0.45">
      <c r="B4016" s="18" t="s">
        <v>534</v>
      </c>
      <c r="E4016" s="29"/>
      <c r="H4016" s="29"/>
      <c r="K4016" s="29"/>
    </row>
    <row r="4017" spans="1:27" x14ac:dyDescent="0.45">
      <c r="B4017">
        <v>50431</v>
      </c>
      <c r="C4017" t="s">
        <v>17</v>
      </c>
      <c r="D4017" t="s">
        <v>1806</v>
      </c>
      <c r="E4017" s="26">
        <v>0.95</v>
      </c>
      <c r="G4017" t="s">
        <v>527</v>
      </c>
      <c r="H4017" s="27">
        <v>6.22</v>
      </c>
      <c r="I4017" t="s">
        <v>528</v>
      </c>
      <c r="J4017" s="28">
        <f>ROUND(E4017* H4017,5)</f>
        <v>5.9089999999999998</v>
      </c>
      <c r="K4017" s="29"/>
    </row>
    <row r="4018" spans="1:27" x14ac:dyDescent="0.45">
      <c r="B4018" t="s">
        <v>619</v>
      </c>
      <c r="C4018" t="s">
        <v>620</v>
      </c>
      <c r="D4018" t="s">
        <v>621</v>
      </c>
      <c r="E4018" s="26">
        <v>0.18</v>
      </c>
      <c r="G4018" t="s">
        <v>527</v>
      </c>
      <c r="H4018" s="27">
        <v>8.8800000000000008</v>
      </c>
      <c r="I4018" t="s">
        <v>528</v>
      </c>
      <c r="J4018" s="28">
        <f>ROUND(E4018* H4018,5)</f>
        <v>1.5984</v>
      </c>
      <c r="K4018" s="29"/>
    </row>
    <row r="4019" spans="1:27" x14ac:dyDescent="0.45">
      <c r="D4019" s="30" t="s">
        <v>542</v>
      </c>
      <c r="E4019" s="29"/>
      <c r="H4019" s="29"/>
      <c r="K4019" s="27">
        <f>SUM(J4017:J4018)</f>
        <v>7.5073999999999996</v>
      </c>
    </row>
    <row r="4020" spans="1:27" x14ac:dyDescent="0.45">
      <c r="B4020" s="18" t="s">
        <v>1445</v>
      </c>
      <c r="E4020" s="29"/>
      <c r="H4020" s="29"/>
      <c r="K4020" s="29"/>
    </row>
    <row r="4021" spans="1:27" x14ac:dyDescent="0.45">
      <c r="B4021" t="s">
        <v>1803</v>
      </c>
      <c r="C4021" t="s">
        <v>17</v>
      </c>
      <c r="D4021" t="s">
        <v>1804</v>
      </c>
      <c r="E4021" s="26">
        <v>0.95</v>
      </c>
      <c r="G4021" t="s">
        <v>527</v>
      </c>
      <c r="H4021" s="27">
        <v>4.6900000000000004</v>
      </c>
      <c r="I4021" t="s">
        <v>528</v>
      </c>
      <c r="J4021" s="28">
        <f>ROUND(E4021* H4021,5)</f>
        <v>4.4554999999999998</v>
      </c>
      <c r="K4021" s="29"/>
    </row>
    <row r="4022" spans="1:27" x14ac:dyDescent="0.45">
      <c r="D4022" s="30" t="s">
        <v>1448</v>
      </c>
      <c r="E4022" s="29"/>
      <c r="H4022" s="29"/>
      <c r="K4022" s="27">
        <f>SUM(J4021:J4021)</f>
        <v>4.4554999999999998</v>
      </c>
    </row>
    <row r="4023" spans="1:27" x14ac:dyDescent="0.45">
      <c r="D4023" s="30" t="s">
        <v>543</v>
      </c>
      <c r="E4023" s="29"/>
      <c r="H4023" s="29"/>
      <c r="K4023" s="31">
        <f>SUM(J4012:J4022)</f>
        <v>30.740400000000001</v>
      </c>
    </row>
    <row r="4024" spans="1:27" x14ac:dyDescent="0.45">
      <c r="D4024" s="30" t="s">
        <v>546</v>
      </c>
      <c r="E4024" s="29"/>
      <c r="H4024" s="29"/>
      <c r="K4024" s="31">
        <f>SUM(K4023:K4023)</f>
        <v>30.740400000000001</v>
      </c>
    </row>
    <row r="4026" spans="1:27" ht="45" customHeight="1" x14ac:dyDescent="0.45">
      <c r="A4026" s="22" t="s">
        <v>1807</v>
      </c>
      <c r="B4026" s="22" t="s">
        <v>102</v>
      </c>
      <c r="C4026" s="23" t="s">
        <v>17</v>
      </c>
      <c r="D4026" s="52" t="s">
        <v>103</v>
      </c>
      <c r="E4026" s="53"/>
      <c r="F4026" s="53"/>
      <c r="G4026" s="23"/>
      <c r="H4026" s="24" t="s">
        <v>521</v>
      </c>
      <c r="I4026" s="54">
        <v>1</v>
      </c>
      <c r="J4026" s="55"/>
      <c r="K4026" s="25">
        <f>ROUND(K4031,2)</f>
        <v>49.33</v>
      </c>
      <c r="L4026" s="23"/>
      <c r="M4026" s="23"/>
      <c r="N4026" s="23"/>
      <c r="O4026" s="23"/>
      <c r="P4026" s="23"/>
      <c r="Q4026" s="23"/>
      <c r="R4026" s="23"/>
      <c r="S4026" s="23"/>
      <c r="T4026" s="23"/>
      <c r="U4026" s="23"/>
      <c r="V4026" s="23"/>
      <c r="W4026" s="23"/>
      <c r="X4026" s="23"/>
      <c r="Y4026" s="23"/>
      <c r="Z4026" s="23"/>
      <c r="AA4026" s="23"/>
    </row>
    <row r="4027" spans="1:27" x14ac:dyDescent="0.45">
      <c r="B4027" s="18" t="s">
        <v>551</v>
      </c>
    </row>
    <row r="4028" spans="1:27" x14ac:dyDescent="0.45">
      <c r="B4028" t="s">
        <v>671</v>
      </c>
      <c r="C4028" t="s">
        <v>17</v>
      </c>
      <c r="D4028" t="s">
        <v>672</v>
      </c>
      <c r="E4028" s="26">
        <v>0.90249999999999997</v>
      </c>
      <c r="G4028" t="s">
        <v>527</v>
      </c>
      <c r="H4028" s="27">
        <v>54.657060000000001</v>
      </c>
      <c r="I4028" t="s">
        <v>528</v>
      </c>
      <c r="J4028" s="28">
        <f>ROUND(E4028* H4028,5)</f>
        <v>49.328000000000003</v>
      </c>
      <c r="K4028" s="29"/>
    </row>
    <row r="4029" spans="1:27" x14ac:dyDescent="0.45">
      <c r="D4029" s="30" t="s">
        <v>1263</v>
      </c>
      <c r="E4029" s="29"/>
      <c r="H4029" s="29"/>
      <c r="K4029" s="27">
        <f>SUM(J4028:J4028)</f>
        <v>49.328000000000003</v>
      </c>
    </row>
    <row r="4030" spans="1:27" x14ac:dyDescent="0.45">
      <c r="D4030" s="30" t="s">
        <v>543</v>
      </c>
      <c r="E4030" s="29"/>
      <c r="H4030" s="29"/>
      <c r="K4030" s="31">
        <f>SUM(J4027:J4029)</f>
        <v>49.328000000000003</v>
      </c>
    </row>
    <row r="4031" spans="1:27" x14ac:dyDescent="0.45">
      <c r="D4031" s="30" t="s">
        <v>546</v>
      </c>
      <c r="E4031" s="29"/>
      <c r="H4031" s="29"/>
      <c r="K4031" s="31">
        <f>SUM(K4030:K4030)</f>
        <v>49.328000000000003</v>
      </c>
    </row>
    <row r="4033" spans="1:27" ht="45" customHeight="1" x14ac:dyDescent="0.45">
      <c r="A4033" s="22" t="s">
        <v>1808</v>
      </c>
      <c r="B4033" s="22" t="s">
        <v>104</v>
      </c>
      <c r="C4033" s="23" t="s">
        <v>17</v>
      </c>
      <c r="D4033" s="52" t="s">
        <v>105</v>
      </c>
      <c r="E4033" s="53"/>
      <c r="F4033" s="53"/>
      <c r="G4033" s="23"/>
      <c r="H4033" s="24" t="s">
        <v>521</v>
      </c>
      <c r="I4033" s="54">
        <v>1</v>
      </c>
      <c r="J4033" s="55"/>
      <c r="K4033" s="25">
        <f>ROUND(K4042,2)</f>
        <v>29.03</v>
      </c>
      <c r="L4033" s="23"/>
      <c r="M4033" s="23"/>
      <c r="N4033" s="23"/>
      <c r="O4033" s="23"/>
      <c r="P4033" s="23"/>
      <c r="Q4033" s="23"/>
      <c r="R4033" s="23"/>
      <c r="S4033" s="23"/>
      <c r="T4033" s="23"/>
      <c r="U4033" s="23"/>
      <c r="V4033" s="23"/>
      <c r="W4033" s="23"/>
      <c r="X4033" s="23"/>
      <c r="Y4033" s="23"/>
      <c r="Z4033" s="23"/>
      <c r="AA4033" s="23"/>
    </row>
    <row r="4034" spans="1:27" x14ac:dyDescent="0.45">
      <c r="B4034" s="18" t="s">
        <v>522</v>
      </c>
    </row>
    <row r="4035" spans="1:27" x14ac:dyDescent="0.45">
      <c r="B4035" t="s">
        <v>675</v>
      </c>
      <c r="C4035" t="s">
        <v>524</v>
      </c>
      <c r="D4035" t="s">
        <v>676</v>
      </c>
      <c r="E4035" s="26">
        <v>0.48</v>
      </c>
      <c r="F4035" t="s">
        <v>526</v>
      </c>
      <c r="G4035" t="s">
        <v>527</v>
      </c>
      <c r="H4035" s="27">
        <v>21.75</v>
      </c>
      <c r="I4035" t="s">
        <v>528</v>
      </c>
      <c r="J4035" s="28">
        <f>ROUND(E4035/I4033* H4035,5)</f>
        <v>10.44</v>
      </c>
      <c r="K4035" s="29"/>
    </row>
    <row r="4036" spans="1:27" x14ac:dyDescent="0.45">
      <c r="B4036" t="s">
        <v>673</v>
      </c>
      <c r="C4036" t="s">
        <v>524</v>
      </c>
      <c r="D4036" t="s">
        <v>674</v>
      </c>
      <c r="E4036" s="26">
        <v>0.48</v>
      </c>
      <c r="F4036" t="s">
        <v>526</v>
      </c>
      <c r="G4036" t="s">
        <v>527</v>
      </c>
      <c r="H4036" s="27">
        <v>25.3</v>
      </c>
      <c r="I4036" t="s">
        <v>528</v>
      </c>
      <c r="J4036" s="28">
        <f>ROUND(E4036/I4033* H4036,5)</f>
        <v>12.144</v>
      </c>
      <c r="K4036" s="29"/>
    </row>
    <row r="4037" spans="1:27" x14ac:dyDescent="0.45">
      <c r="D4037" s="30" t="s">
        <v>529</v>
      </c>
      <c r="E4037" s="29"/>
      <c r="H4037" s="29"/>
      <c r="K4037" s="27">
        <f>SUM(J4035:J4036)</f>
        <v>22.584</v>
      </c>
    </row>
    <row r="4038" spans="1:27" x14ac:dyDescent="0.45">
      <c r="B4038" s="18" t="s">
        <v>534</v>
      </c>
      <c r="E4038" s="29"/>
      <c r="H4038" s="29"/>
      <c r="K4038" s="29"/>
    </row>
    <row r="4039" spans="1:27" x14ac:dyDescent="0.45">
      <c r="B4039">
        <v>50433</v>
      </c>
      <c r="C4039" t="s">
        <v>17</v>
      </c>
      <c r="D4039" t="s">
        <v>1809</v>
      </c>
      <c r="E4039" s="26">
        <v>0.95</v>
      </c>
      <c r="G4039" t="s">
        <v>527</v>
      </c>
      <c r="H4039" s="27">
        <v>6.79</v>
      </c>
      <c r="I4039" t="s">
        <v>528</v>
      </c>
      <c r="J4039" s="28">
        <f>ROUND(E4039* H4039,5)</f>
        <v>6.4504999999999999</v>
      </c>
      <c r="K4039" s="29"/>
    </row>
    <row r="4040" spans="1:27" x14ac:dyDescent="0.45">
      <c r="D4040" s="30" t="s">
        <v>542</v>
      </c>
      <c r="E4040" s="29"/>
      <c r="H4040" s="29"/>
      <c r="K4040" s="27">
        <f>SUM(J4039:J4039)</f>
        <v>6.4504999999999999</v>
      </c>
    </row>
    <row r="4041" spans="1:27" x14ac:dyDescent="0.45">
      <c r="D4041" s="30" t="s">
        <v>543</v>
      </c>
      <c r="E4041" s="29"/>
      <c r="H4041" s="29"/>
      <c r="K4041" s="31">
        <f>SUM(J4034:J4040)</f>
        <v>29.034500000000001</v>
      </c>
    </row>
    <row r="4042" spans="1:27" x14ac:dyDescent="0.45">
      <c r="D4042" s="30" t="s">
        <v>546</v>
      </c>
      <c r="E4042" s="29"/>
      <c r="H4042" s="29"/>
      <c r="K4042" s="31">
        <f>SUM(K4041:K4041)</f>
        <v>29.034500000000001</v>
      </c>
    </row>
    <row r="4044" spans="1:27" ht="45" customHeight="1" x14ac:dyDescent="0.45">
      <c r="A4044" s="22" t="s">
        <v>1810</v>
      </c>
      <c r="B4044" s="22" t="s">
        <v>112</v>
      </c>
      <c r="C4044" s="23" t="s">
        <v>113</v>
      </c>
      <c r="D4044" s="52" t="s">
        <v>114</v>
      </c>
      <c r="E4044" s="53"/>
      <c r="F4044" s="53"/>
      <c r="G4044" s="23"/>
      <c r="H4044" s="24" t="s">
        <v>521</v>
      </c>
      <c r="I4044" s="54">
        <v>1.84</v>
      </c>
      <c r="J4044" s="55"/>
      <c r="K4044" s="25">
        <f>ROUND(K4056,2)</f>
        <v>15.05</v>
      </c>
      <c r="L4044" s="23"/>
      <c r="M4044" s="23"/>
      <c r="N4044" s="23"/>
      <c r="O4044" s="23"/>
      <c r="P4044" s="23"/>
      <c r="Q4044" s="23"/>
      <c r="R4044" s="23"/>
      <c r="S4044" s="23"/>
      <c r="T4044" s="23"/>
      <c r="U4044" s="23"/>
      <c r="V4044" s="23"/>
      <c r="W4044" s="23"/>
      <c r="X4044" s="23"/>
      <c r="Y4044" s="23"/>
      <c r="Z4044" s="23"/>
      <c r="AA4044" s="23"/>
    </row>
    <row r="4045" spans="1:27" x14ac:dyDescent="0.45">
      <c r="B4045" s="18" t="s">
        <v>522</v>
      </c>
    </row>
    <row r="4046" spans="1:27" x14ac:dyDescent="0.45">
      <c r="B4046" t="s">
        <v>553</v>
      </c>
      <c r="C4046" t="s">
        <v>524</v>
      </c>
      <c r="D4046" t="s">
        <v>554</v>
      </c>
      <c r="E4046" s="26">
        <v>0.4</v>
      </c>
      <c r="F4046" t="s">
        <v>526</v>
      </c>
      <c r="G4046" t="s">
        <v>527</v>
      </c>
      <c r="H4046" s="27">
        <v>24.5</v>
      </c>
      <c r="I4046" t="s">
        <v>528</v>
      </c>
      <c r="J4046" s="28">
        <f>ROUND(E4046/I4044* H4046,5)</f>
        <v>5.3260899999999998</v>
      </c>
      <c r="K4046" s="29"/>
    </row>
    <row r="4047" spans="1:27" x14ac:dyDescent="0.45">
      <c r="B4047" t="s">
        <v>555</v>
      </c>
      <c r="C4047" t="s">
        <v>524</v>
      </c>
      <c r="D4047" t="s">
        <v>556</v>
      </c>
      <c r="E4047" s="26">
        <v>0.2</v>
      </c>
      <c r="F4047" t="s">
        <v>526</v>
      </c>
      <c r="G4047" t="s">
        <v>527</v>
      </c>
      <c r="H4047" s="27">
        <v>21.75</v>
      </c>
      <c r="I4047" t="s">
        <v>528</v>
      </c>
      <c r="J4047" s="28">
        <f>ROUND(E4047/I4044* H4047,5)</f>
        <v>2.3641299999999998</v>
      </c>
      <c r="K4047" s="29"/>
    </row>
    <row r="4048" spans="1:27" x14ac:dyDescent="0.45">
      <c r="D4048" s="30" t="s">
        <v>529</v>
      </c>
      <c r="E4048" s="29"/>
      <c r="H4048" s="29"/>
      <c r="K4048" s="27">
        <f>SUM(J4046:J4047)</f>
        <v>7.6902200000000001</v>
      </c>
    </row>
    <row r="4049" spans="1:27" x14ac:dyDescent="0.45">
      <c r="B4049" s="18" t="s">
        <v>534</v>
      </c>
      <c r="E4049" s="29"/>
      <c r="H4049" s="29"/>
      <c r="K4049" s="29"/>
    </row>
    <row r="4050" spans="1:27" x14ac:dyDescent="0.45">
      <c r="B4050" t="s">
        <v>831</v>
      </c>
      <c r="C4050" t="s">
        <v>17</v>
      </c>
      <c r="D4050" t="s">
        <v>832</v>
      </c>
      <c r="E4050" s="26">
        <v>0.15</v>
      </c>
      <c r="G4050" t="s">
        <v>527</v>
      </c>
      <c r="H4050" s="27">
        <v>40.5</v>
      </c>
      <c r="I4050" t="s">
        <v>528</v>
      </c>
      <c r="J4050" s="28">
        <f>ROUND(E4050* H4050,5)</f>
        <v>6.0750000000000002</v>
      </c>
      <c r="K4050" s="29"/>
    </row>
    <row r="4051" spans="1:27" x14ac:dyDescent="0.45">
      <c r="B4051" t="s">
        <v>1811</v>
      </c>
      <c r="C4051" t="s">
        <v>113</v>
      </c>
      <c r="D4051" t="s">
        <v>1812</v>
      </c>
      <c r="E4051" s="26">
        <v>1.02</v>
      </c>
      <c r="G4051" t="s">
        <v>527</v>
      </c>
      <c r="H4051" s="27">
        <v>1.1499999999999999</v>
      </c>
      <c r="I4051" t="s">
        <v>528</v>
      </c>
      <c r="J4051" s="28">
        <f>ROUND(E4051* H4051,5)</f>
        <v>1.173</v>
      </c>
      <c r="K4051" s="29"/>
    </row>
    <row r="4052" spans="1:27" x14ac:dyDescent="0.45">
      <c r="D4052" s="30" t="s">
        <v>542</v>
      </c>
      <c r="E4052" s="29"/>
      <c r="H4052" s="29"/>
      <c r="K4052" s="27">
        <f>SUM(J4050:J4051)</f>
        <v>7.2480000000000002</v>
      </c>
    </row>
    <row r="4053" spans="1:27" x14ac:dyDescent="0.45">
      <c r="E4053" s="29"/>
      <c r="H4053" s="29"/>
      <c r="K4053" s="29"/>
    </row>
    <row r="4054" spans="1:27" x14ac:dyDescent="0.45">
      <c r="D4054" s="30" t="s">
        <v>544</v>
      </c>
      <c r="E4054" s="29"/>
      <c r="H4054" s="29">
        <v>1.5</v>
      </c>
      <c r="I4054" t="s">
        <v>545</v>
      </c>
      <c r="J4054">
        <f>ROUND(H4054/100*K4048,5)</f>
        <v>0.11534999999999999</v>
      </c>
      <c r="K4054" s="29"/>
    </row>
    <row r="4055" spans="1:27" x14ac:dyDescent="0.45">
      <c r="D4055" s="30" t="s">
        <v>543</v>
      </c>
      <c r="E4055" s="29"/>
      <c r="H4055" s="29"/>
      <c r="K4055" s="31">
        <f>SUM(J4045:J4054)</f>
        <v>15.053569999999999</v>
      </c>
    </row>
    <row r="4056" spans="1:27" x14ac:dyDescent="0.45">
      <c r="D4056" s="30" t="s">
        <v>546</v>
      </c>
      <c r="E4056" s="29"/>
      <c r="H4056" s="29"/>
      <c r="K4056" s="31">
        <f>SUM(K4055:K4055)</f>
        <v>15.053569999999999</v>
      </c>
    </row>
    <row r="4058" spans="1:27" ht="45" customHeight="1" x14ac:dyDescent="0.45">
      <c r="A4058" s="22" t="s">
        <v>1813</v>
      </c>
      <c r="B4058" s="22" t="s">
        <v>492</v>
      </c>
      <c r="C4058" s="23" t="s">
        <v>173</v>
      </c>
      <c r="D4058" s="52" t="s">
        <v>493</v>
      </c>
      <c r="E4058" s="53"/>
      <c r="F4058" s="53"/>
      <c r="G4058" s="23"/>
      <c r="H4058" s="24" t="s">
        <v>521</v>
      </c>
      <c r="I4058" s="54">
        <v>1</v>
      </c>
      <c r="J4058" s="55"/>
      <c r="K4058" s="25">
        <v>1714.29</v>
      </c>
      <c r="L4058" s="23"/>
      <c r="M4058" s="23"/>
      <c r="N4058" s="23"/>
      <c r="O4058" s="23"/>
      <c r="P4058" s="23"/>
      <c r="Q4058" s="23"/>
      <c r="R4058" s="23"/>
      <c r="S4058" s="23"/>
      <c r="T4058" s="23"/>
      <c r="U4058" s="23"/>
      <c r="V4058" s="23"/>
      <c r="W4058" s="23"/>
      <c r="X4058" s="23"/>
      <c r="Y4058" s="23"/>
      <c r="Z4058" s="23"/>
      <c r="AA4058" s="23"/>
    </row>
    <row r="4059" spans="1:27" ht="45" customHeight="1" x14ac:dyDescent="0.45">
      <c r="A4059" s="22" t="s">
        <v>1814</v>
      </c>
      <c r="B4059" s="22" t="s">
        <v>494</v>
      </c>
      <c r="C4059" s="23" t="s">
        <v>173</v>
      </c>
      <c r="D4059" s="52" t="s">
        <v>495</v>
      </c>
      <c r="E4059" s="53"/>
      <c r="F4059" s="53"/>
      <c r="G4059" s="23"/>
      <c r="H4059" s="24" t="s">
        <v>521</v>
      </c>
      <c r="I4059" s="54">
        <v>1</v>
      </c>
      <c r="J4059" s="55"/>
      <c r="K4059" s="25">
        <v>1380.95</v>
      </c>
      <c r="L4059" s="23"/>
      <c r="M4059" s="23"/>
      <c r="N4059" s="23"/>
      <c r="O4059" s="23"/>
      <c r="P4059" s="23"/>
      <c r="Q4059" s="23"/>
      <c r="R4059" s="23"/>
      <c r="S4059" s="23"/>
      <c r="T4059" s="23"/>
      <c r="U4059" s="23"/>
      <c r="V4059" s="23"/>
      <c r="W4059" s="23"/>
      <c r="X4059" s="23"/>
      <c r="Y4059" s="23"/>
      <c r="Z4059" s="23"/>
      <c r="AA4059" s="23"/>
    </row>
    <row r="4060" spans="1:27" ht="45" customHeight="1" x14ac:dyDescent="0.45">
      <c r="A4060" s="22" t="s">
        <v>1815</v>
      </c>
      <c r="B4060" s="22" t="s">
        <v>511</v>
      </c>
      <c r="C4060" s="23" t="s">
        <v>447</v>
      </c>
      <c r="D4060" s="52" t="s">
        <v>512</v>
      </c>
      <c r="E4060" s="53"/>
      <c r="F4060" s="53"/>
      <c r="G4060" s="23"/>
      <c r="H4060" s="24" t="s">
        <v>521</v>
      </c>
      <c r="I4060" s="54">
        <v>1</v>
      </c>
      <c r="J4060" s="55"/>
      <c r="K4060" s="25">
        <f>ROUND(K4062,2)</f>
        <v>0</v>
      </c>
      <c r="L4060" s="23"/>
      <c r="M4060" s="23"/>
      <c r="N4060" s="23"/>
      <c r="O4060" s="23"/>
      <c r="P4060" s="23"/>
      <c r="Q4060" s="23"/>
      <c r="R4060" s="23"/>
      <c r="S4060" s="23"/>
      <c r="T4060" s="23"/>
      <c r="U4060" s="23"/>
      <c r="V4060" s="23"/>
      <c r="W4060" s="23"/>
      <c r="X4060" s="23"/>
      <c r="Y4060" s="23"/>
      <c r="Z4060" s="23"/>
      <c r="AA4060" s="23"/>
    </row>
    <row r="4061" spans="1:27" x14ac:dyDescent="0.45">
      <c r="D4061" s="30" t="s">
        <v>543</v>
      </c>
      <c r="E4061" s="29"/>
      <c r="H4061" s="29"/>
      <c r="K4061" s="31">
        <f>SUM(J4060:J4060)</f>
        <v>0</v>
      </c>
    </row>
    <row r="4062" spans="1:27" x14ac:dyDescent="0.45">
      <c r="D4062" s="30" t="s">
        <v>546</v>
      </c>
      <c r="E4062" s="29"/>
      <c r="H4062" s="29"/>
      <c r="K4062" s="31">
        <f>SUM(K4061:K4061)</f>
        <v>0</v>
      </c>
    </row>
  </sheetData>
  <mergeCells count="683">
    <mergeCell ref="D4059:F4059"/>
    <mergeCell ref="I4059:J4059"/>
    <mergeCell ref="D4060:F4060"/>
    <mergeCell ref="I4060:J4060"/>
    <mergeCell ref="D4011:F4011"/>
    <mergeCell ref="I4011:J4011"/>
    <mergeCell ref="D4026:F4026"/>
    <mergeCell ref="I4026:J4026"/>
    <mergeCell ref="D4033:F4033"/>
    <mergeCell ref="I4033:J4033"/>
    <mergeCell ref="D4044:F4044"/>
    <mergeCell ref="I4044:J4044"/>
    <mergeCell ref="D4058:F4058"/>
    <mergeCell ref="I4058:J4058"/>
    <mergeCell ref="D3926:F3926"/>
    <mergeCell ref="I3926:J3926"/>
    <mergeCell ref="D3942:F3942"/>
    <mergeCell ref="I3942:J3942"/>
    <mergeCell ref="D3961:F3961"/>
    <mergeCell ref="I3961:J3961"/>
    <mergeCell ref="D3980:F3980"/>
    <mergeCell ref="I3980:J3980"/>
    <mergeCell ref="D3994:F3994"/>
    <mergeCell ref="I3994:J3994"/>
    <mergeCell ref="D3870:F3870"/>
    <mergeCell ref="I3870:J3870"/>
    <mergeCell ref="D3883:F3883"/>
    <mergeCell ref="I3883:J3883"/>
    <mergeCell ref="D3894:F3894"/>
    <mergeCell ref="I3894:J3894"/>
    <mergeCell ref="D3904:F3904"/>
    <mergeCell ref="I3904:J3904"/>
    <mergeCell ref="D3915:F3915"/>
    <mergeCell ref="I3915:J3915"/>
    <mergeCell ref="D3801:F3801"/>
    <mergeCell ref="I3801:J3801"/>
    <mergeCell ref="D3816:F3816"/>
    <mergeCell ref="I3816:J3816"/>
    <mergeCell ref="D3830:F3830"/>
    <mergeCell ref="I3830:J3830"/>
    <mergeCell ref="D3844:F3844"/>
    <mergeCell ref="I3844:J3844"/>
    <mergeCell ref="D3857:F3857"/>
    <mergeCell ref="I3857:J3857"/>
    <mergeCell ref="D3734:F3734"/>
    <mergeCell ref="I3734:J3734"/>
    <mergeCell ref="D3748:F3748"/>
    <mergeCell ref="I3748:J3748"/>
    <mergeCell ref="D3762:F3762"/>
    <mergeCell ref="I3762:J3762"/>
    <mergeCell ref="D3775:F3775"/>
    <mergeCell ref="I3775:J3775"/>
    <mergeCell ref="D3787:F3787"/>
    <mergeCell ref="I3787:J3787"/>
    <mergeCell ref="D3674:F3674"/>
    <mergeCell ref="I3674:J3674"/>
    <mergeCell ref="D3685:F3685"/>
    <mergeCell ref="I3685:J3685"/>
    <mergeCell ref="D3698:F3698"/>
    <mergeCell ref="I3698:J3698"/>
    <mergeCell ref="D3709:F3709"/>
    <mergeCell ref="I3709:J3709"/>
    <mergeCell ref="D3720:F3720"/>
    <mergeCell ref="I3720:J3720"/>
    <mergeCell ref="D3606:F3606"/>
    <mergeCell ref="I3606:J3606"/>
    <mergeCell ref="D3617:F3617"/>
    <mergeCell ref="I3617:J3617"/>
    <mergeCell ref="D3628:F3628"/>
    <mergeCell ref="I3628:J3628"/>
    <mergeCell ref="D3640:F3640"/>
    <mergeCell ref="I3640:J3640"/>
    <mergeCell ref="D3661:F3661"/>
    <mergeCell ref="I3661:J3661"/>
    <mergeCell ref="D3551:F3551"/>
    <mergeCell ref="I3551:J3551"/>
    <mergeCell ref="D3562:F3562"/>
    <mergeCell ref="I3562:J3562"/>
    <mergeCell ref="D3573:F3573"/>
    <mergeCell ref="I3573:J3573"/>
    <mergeCell ref="D3584:F3584"/>
    <mergeCell ref="I3584:J3584"/>
    <mergeCell ref="D3595:F3595"/>
    <mergeCell ref="I3595:J3595"/>
    <mergeCell ref="D3514:F3514"/>
    <mergeCell ref="I3514:J3514"/>
    <mergeCell ref="D3525:F3525"/>
    <mergeCell ref="I3525:J3525"/>
    <mergeCell ref="D3536:F3536"/>
    <mergeCell ref="I3536:J3536"/>
    <mergeCell ref="D3537:F3537"/>
    <mergeCell ref="I3537:J3537"/>
    <mergeCell ref="D3538:F3538"/>
    <mergeCell ref="I3538:J3538"/>
    <mergeCell ref="D3450:F3450"/>
    <mergeCell ref="I3450:J3450"/>
    <mergeCell ref="D3466:F3466"/>
    <mergeCell ref="I3466:J3466"/>
    <mergeCell ref="D3479:F3479"/>
    <mergeCell ref="I3479:J3479"/>
    <mergeCell ref="D3492:F3492"/>
    <mergeCell ref="I3492:J3492"/>
    <mergeCell ref="D3503:F3503"/>
    <mergeCell ref="I3503:J3503"/>
    <mergeCell ref="D3389:F3389"/>
    <mergeCell ref="I3389:J3389"/>
    <mergeCell ref="D3396:F3396"/>
    <mergeCell ref="I3396:J3396"/>
    <mergeCell ref="D3408:F3408"/>
    <mergeCell ref="I3408:J3408"/>
    <mergeCell ref="D3422:F3422"/>
    <mergeCell ref="I3422:J3422"/>
    <mergeCell ref="D3436:F3436"/>
    <mergeCell ref="I3436:J3436"/>
    <mergeCell ref="D3287:F3287"/>
    <mergeCell ref="I3287:J3287"/>
    <mergeCell ref="D3304:F3304"/>
    <mergeCell ref="I3304:J3304"/>
    <mergeCell ref="D3326:F3326"/>
    <mergeCell ref="I3326:J3326"/>
    <mergeCell ref="D3347:F3347"/>
    <mergeCell ref="I3347:J3347"/>
    <mergeCell ref="D3370:F3370"/>
    <mergeCell ref="I3370:J3370"/>
    <mergeCell ref="D3184:F3184"/>
    <mergeCell ref="I3184:J3184"/>
    <mergeCell ref="D3206:F3206"/>
    <mergeCell ref="I3206:J3206"/>
    <mergeCell ref="D3229:F3229"/>
    <mergeCell ref="I3229:J3229"/>
    <mergeCell ref="D3252:F3252"/>
    <mergeCell ref="I3252:J3252"/>
    <mergeCell ref="D3274:F3274"/>
    <mergeCell ref="I3274:J3274"/>
    <mergeCell ref="D3121:F3121"/>
    <mergeCell ref="I3121:J3121"/>
    <mergeCell ref="D3128:F3128"/>
    <mergeCell ref="I3128:J3128"/>
    <mergeCell ref="D3136:F3136"/>
    <mergeCell ref="I3136:J3136"/>
    <mergeCell ref="D3143:F3143"/>
    <mergeCell ref="I3143:J3143"/>
    <mergeCell ref="D3165:F3165"/>
    <mergeCell ref="I3165:J3165"/>
    <mergeCell ref="D3078:F3078"/>
    <mergeCell ref="I3078:J3078"/>
    <mergeCell ref="D3089:F3089"/>
    <mergeCell ref="I3089:J3089"/>
    <mergeCell ref="D3100:F3100"/>
    <mergeCell ref="I3100:J3100"/>
    <mergeCell ref="D3111:F3111"/>
    <mergeCell ref="I3111:J3111"/>
    <mergeCell ref="D3112:F3112"/>
    <mergeCell ref="I3112:J3112"/>
    <mergeCell ref="D3033:F3033"/>
    <mergeCell ref="I3033:J3033"/>
    <mergeCell ref="D3044:F3044"/>
    <mergeCell ref="I3044:J3044"/>
    <mergeCell ref="D3055:F3055"/>
    <mergeCell ref="I3055:J3055"/>
    <mergeCell ref="D3056:F3056"/>
    <mergeCell ref="I3056:J3056"/>
    <mergeCell ref="D3067:F3067"/>
    <mergeCell ref="I3067:J3067"/>
    <mergeCell ref="D2978:F2978"/>
    <mergeCell ref="I2978:J2978"/>
    <mergeCell ref="D2989:F2989"/>
    <mergeCell ref="I2989:J2989"/>
    <mergeCell ref="D3000:F3000"/>
    <mergeCell ref="I3000:J3000"/>
    <mergeCell ref="D3011:F3011"/>
    <mergeCell ref="I3011:J3011"/>
    <mergeCell ref="D3022:F3022"/>
    <mergeCell ref="I3022:J3022"/>
    <mergeCell ref="D2923:F2923"/>
    <mergeCell ref="I2923:J2923"/>
    <mergeCell ref="D2934:F2934"/>
    <mergeCell ref="I2934:J2934"/>
    <mergeCell ref="D2945:F2945"/>
    <mergeCell ref="I2945:J2945"/>
    <mergeCell ref="D2956:F2956"/>
    <mergeCell ref="I2956:J2956"/>
    <mergeCell ref="D2967:F2967"/>
    <mergeCell ref="I2967:J2967"/>
    <mergeCell ref="D2868:F2868"/>
    <mergeCell ref="I2868:J2868"/>
    <mergeCell ref="D2879:F2879"/>
    <mergeCell ref="I2879:J2879"/>
    <mergeCell ref="D2890:F2890"/>
    <mergeCell ref="I2890:J2890"/>
    <mergeCell ref="D2901:F2901"/>
    <mergeCell ref="I2901:J2901"/>
    <mergeCell ref="D2912:F2912"/>
    <mergeCell ref="I2912:J2912"/>
    <mergeCell ref="D2820:F2820"/>
    <mergeCell ref="I2820:J2820"/>
    <mergeCell ref="D2831:F2831"/>
    <mergeCell ref="I2831:J2831"/>
    <mergeCell ref="D2832:F2832"/>
    <mergeCell ref="I2832:J2832"/>
    <mergeCell ref="D2843:F2843"/>
    <mergeCell ref="I2843:J2843"/>
    <mergeCell ref="D2857:F2857"/>
    <mergeCell ref="I2857:J2857"/>
    <mergeCell ref="D2768:F2768"/>
    <mergeCell ref="I2768:J2768"/>
    <mergeCell ref="D2779:F2779"/>
    <mergeCell ref="I2779:J2779"/>
    <mergeCell ref="D2790:F2790"/>
    <mergeCell ref="I2790:J2790"/>
    <mergeCell ref="D2801:F2801"/>
    <mergeCell ref="I2801:J2801"/>
    <mergeCell ref="D2812:F2812"/>
    <mergeCell ref="I2812:J2812"/>
    <mergeCell ref="D2714:F2714"/>
    <mergeCell ref="I2714:J2714"/>
    <mergeCell ref="D2725:F2725"/>
    <mergeCell ref="I2725:J2725"/>
    <mergeCell ref="D2736:F2736"/>
    <mergeCell ref="I2736:J2736"/>
    <mergeCell ref="D2746:F2746"/>
    <mergeCell ref="I2746:J2746"/>
    <mergeCell ref="D2757:F2757"/>
    <mergeCell ref="I2757:J2757"/>
    <mergeCell ref="D2659:F2659"/>
    <mergeCell ref="I2659:J2659"/>
    <mergeCell ref="D2670:F2670"/>
    <mergeCell ref="I2670:J2670"/>
    <mergeCell ref="D2681:F2681"/>
    <mergeCell ref="I2681:J2681"/>
    <mergeCell ref="D2692:F2692"/>
    <mergeCell ref="I2692:J2692"/>
    <mergeCell ref="D2703:F2703"/>
    <mergeCell ref="I2703:J2703"/>
    <mergeCell ref="D2596:F2596"/>
    <mergeCell ref="I2596:J2596"/>
    <mergeCell ref="D2612:F2612"/>
    <mergeCell ref="I2612:J2612"/>
    <mergeCell ref="D2625:F2625"/>
    <mergeCell ref="I2625:J2625"/>
    <mergeCell ref="D2637:F2637"/>
    <mergeCell ref="I2637:J2637"/>
    <mergeCell ref="D2648:F2648"/>
    <mergeCell ref="I2648:J2648"/>
    <mergeCell ref="D2540:F2540"/>
    <mergeCell ref="I2540:J2540"/>
    <mergeCell ref="D2551:F2551"/>
    <mergeCell ref="I2551:J2551"/>
    <mergeCell ref="D2562:F2562"/>
    <mergeCell ref="I2562:J2562"/>
    <mergeCell ref="D2573:F2573"/>
    <mergeCell ref="I2573:J2573"/>
    <mergeCell ref="D2585:F2585"/>
    <mergeCell ref="I2585:J2585"/>
    <mergeCell ref="D2485:F2485"/>
    <mergeCell ref="I2485:J2485"/>
    <mergeCell ref="D2496:F2496"/>
    <mergeCell ref="I2496:J2496"/>
    <mergeCell ref="D2507:F2507"/>
    <mergeCell ref="I2507:J2507"/>
    <mergeCell ref="D2518:F2518"/>
    <mergeCell ref="I2518:J2518"/>
    <mergeCell ref="D2529:F2529"/>
    <mergeCell ref="I2529:J2529"/>
    <mergeCell ref="D2430:F2430"/>
    <mergeCell ref="I2430:J2430"/>
    <mergeCell ref="D2441:F2441"/>
    <mergeCell ref="I2441:J2441"/>
    <mergeCell ref="D2452:F2452"/>
    <mergeCell ref="I2452:J2452"/>
    <mergeCell ref="D2463:F2463"/>
    <mergeCell ref="I2463:J2463"/>
    <mergeCell ref="D2474:F2474"/>
    <mergeCell ref="I2474:J2474"/>
    <mergeCell ref="D2405:F2405"/>
    <mergeCell ref="I2405:J2405"/>
    <mergeCell ref="D2416:F2416"/>
    <mergeCell ref="I2416:J2416"/>
    <mergeCell ref="D2417:F2417"/>
    <mergeCell ref="I2417:J2417"/>
    <mergeCell ref="D2418:F2418"/>
    <mergeCell ref="I2418:J2418"/>
    <mergeCell ref="D2419:F2419"/>
    <mergeCell ref="I2419:J2419"/>
    <mergeCell ref="D2342:F2342"/>
    <mergeCell ref="I2342:J2342"/>
    <mergeCell ref="D2357:F2357"/>
    <mergeCell ref="I2357:J2357"/>
    <mergeCell ref="D2372:F2372"/>
    <mergeCell ref="I2372:J2372"/>
    <mergeCell ref="D2383:F2383"/>
    <mergeCell ref="I2383:J2383"/>
    <mergeCell ref="D2394:F2394"/>
    <mergeCell ref="I2394:J2394"/>
    <mergeCell ref="D2267:F2267"/>
    <mergeCell ref="I2267:J2267"/>
    <mergeCell ref="D2282:F2282"/>
    <mergeCell ref="I2282:J2282"/>
    <mergeCell ref="D2297:F2297"/>
    <mergeCell ref="I2297:J2297"/>
    <mergeCell ref="D2312:F2312"/>
    <mergeCell ref="I2312:J2312"/>
    <mergeCell ref="D2327:F2327"/>
    <mergeCell ref="I2327:J2327"/>
    <mergeCell ref="D2196:F2196"/>
    <mergeCell ref="I2196:J2196"/>
    <mergeCell ref="D2207:F2207"/>
    <mergeCell ref="I2207:J2207"/>
    <mergeCell ref="D2222:F2222"/>
    <mergeCell ref="I2222:J2222"/>
    <mergeCell ref="D2237:F2237"/>
    <mergeCell ref="I2237:J2237"/>
    <mergeCell ref="D2252:F2252"/>
    <mergeCell ref="I2252:J2252"/>
    <mergeCell ref="D2139:F2139"/>
    <mergeCell ref="I2139:J2139"/>
    <mergeCell ref="D2150:F2150"/>
    <mergeCell ref="I2150:J2150"/>
    <mergeCell ref="D2161:F2161"/>
    <mergeCell ref="I2161:J2161"/>
    <mergeCell ref="D2172:F2172"/>
    <mergeCell ref="I2172:J2172"/>
    <mergeCell ref="D2183:F2183"/>
    <mergeCell ref="I2183:J2183"/>
    <mergeCell ref="D2088:F2088"/>
    <mergeCell ref="I2088:J2088"/>
    <mergeCell ref="D2095:F2095"/>
    <mergeCell ref="I2095:J2095"/>
    <mergeCell ref="D2106:F2106"/>
    <mergeCell ref="I2106:J2106"/>
    <mergeCell ref="D2117:F2117"/>
    <mergeCell ref="I2117:J2117"/>
    <mergeCell ref="D2128:F2128"/>
    <mergeCell ref="I2128:J2128"/>
    <mergeCell ref="D2055:F2055"/>
    <mergeCell ref="I2055:J2055"/>
    <mergeCell ref="D2056:F2056"/>
    <mergeCell ref="I2056:J2056"/>
    <mergeCell ref="D2068:F2068"/>
    <mergeCell ref="I2068:J2068"/>
    <mergeCell ref="D2080:F2080"/>
    <mergeCell ref="I2080:J2080"/>
    <mergeCell ref="D2081:F2081"/>
    <mergeCell ref="I2081:J2081"/>
    <mergeCell ref="D1999:F1999"/>
    <mergeCell ref="I1999:J1999"/>
    <mergeCell ref="D2009:F2009"/>
    <mergeCell ref="I2009:J2009"/>
    <mergeCell ref="D2022:F2022"/>
    <mergeCell ref="I2022:J2022"/>
    <mergeCell ref="D2035:F2035"/>
    <mergeCell ref="I2035:J2035"/>
    <mergeCell ref="D2048:F2048"/>
    <mergeCell ref="I2048:J2048"/>
    <mergeCell ref="D1941:F1941"/>
    <mergeCell ref="I1941:J1941"/>
    <mergeCell ref="D1949:F1949"/>
    <mergeCell ref="I1949:J1949"/>
    <mergeCell ref="D1960:F1960"/>
    <mergeCell ref="I1960:J1960"/>
    <mergeCell ref="D1971:F1971"/>
    <mergeCell ref="I1971:J1971"/>
    <mergeCell ref="D1985:F1985"/>
    <mergeCell ref="I1985:J1985"/>
    <mergeCell ref="D1876:F1876"/>
    <mergeCell ref="I1876:J1876"/>
    <mergeCell ref="D1888:F1888"/>
    <mergeCell ref="I1888:J1888"/>
    <mergeCell ref="D1905:F1905"/>
    <mergeCell ref="I1905:J1905"/>
    <mergeCell ref="D1917:F1917"/>
    <mergeCell ref="I1917:J1917"/>
    <mergeCell ref="D1929:F1929"/>
    <mergeCell ref="I1929:J1929"/>
    <mergeCell ref="D1815:F1815"/>
    <mergeCell ref="I1815:J1815"/>
    <mergeCell ref="D1826:F1826"/>
    <mergeCell ref="I1826:J1826"/>
    <mergeCell ref="D1840:F1840"/>
    <mergeCell ref="I1840:J1840"/>
    <mergeCell ref="D1854:F1854"/>
    <mergeCell ref="I1854:J1854"/>
    <mergeCell ref="D1865:F1865"/>
    <mergeCell ref="I1865:J1865"/>
    <mergeCell ref="D1757:F1757"/>
    <mergeCell ref="I1757:J1757"/>
    <mergeCell ref="D1769:F1769"/>
    <mergeCell ref="I1769:J1769"/>
    <mergeCell ref="D1782:F1782"/>
    <mergeCell ref="I1782:J1782"/>
    <mergeCell ref="D1796:F1796"/>
    <mergeCell ref="I1796:J1796"/>
    <mergeCell ref="D1803:F1803"/>
    <mergeCell ref="I1803:J1803"/>
    <mergeCell ref="D1699:F1699"/>
    <mergeCell ref="I1699:J1699"/>
    <mergeCell ref="D1713:F1713"/>
    <mergeCell ref="I1713:J1713"/>
    <mergeCell ref="D1725:F1725"/>
    <mergeCell ref="I1725:J1725"/>
    <mergeCell ref="D1737:F1737"/>
    <mergeCell ref="I1737:J1737"/>
    <mergeCell ref="D1749:F1749"/>
    <mergeCell ref="I1749:J1749"/>
    <mergeCell ref="D1644:F1644"/>
    <mergeCell ref="I1644:J1644"/>
    <mergeCell ref="D1655:F1655"/>
    <mergeCell ref="I1655:J1655"/>
    <mergeCell ref="D1666:F1666"/>
    <mergeCell ref="I1666:J1666"/>
    <mergeCell ref="D1677:F1677"/>
    <mergeCell ref="I1677:J1677"/>
    <mergeCell ref="D1688:F1688"/>
    <mergeCell ref="I1688:J1688"/>
    <mergeCell ref="D1569:F1569"/>
    <mergeCell ref="I1569:J1569"/>
    <mergeCell ref="D1584:F1584"/>
    <mergeCell ref="I1584:J1584"/>
    <mergeCell ref="D1599:F1599"/>
    <mergeCell ref="I1599:J1599"/>
    <mergeCell ref="D1614:F1614"/>
    <mergeCell ref="I1614:J1614"/>
    <mergeCell ref="D1629:F1629"/>
    <mergeCell ref="I1629:J1629"/>
    <mergeCell ref="D1506:F1506"/>
    <mergeCell ref="I1506:J1506"/>
    <mergeCell ref="D1518:F1518"/>
    <mergeCell ref="I1518:J1518"/>
    <mergeCell ref="D1530:F1530"/>
    <mergeCell ref="I1530:J1530"/>
    <mergeCell ref="D1542:F1542"/>
    <mergeCell ref="I1542:J1542"/>
    <mergeCell ref="D1555:F1555"/>
    <mergeCell ref="I1555:J1555"/>
    <mergeCell ref="D1446:F1446"/>
    <mergeCell ref="I1446:J1446"/>
    <mergeCell ref="D1458:F1458"/>
    <mergeCell ref="I1458:J1458"/>
    <mergeCell ref="D1470:F1470"/>
    <mergeCell ref="I1470:J1470"/>
    <mergeCell ref="D1482:F1482"/>
    <mergeCell ref="I1482:J1482"/>
    <mergeCell ref="D1494:F1494"/>
    <mergeCell ref="I1494:J1494"/>
    <mergeCell ref="D1386:F1386"/>
    <mergeCell ref="I1386:J1386"/>
    <mergeCell ref="D1398:F1398"/>
    <mergeCell ref="I1398:J1398"/>
    <mergeCell ref="D1410:F1410"/>
    <mergeCell ref="I1410:J1410"/>
    <mergeCell ref="D1422:F1422"/>
    <mergeCell ref="I1422:J1422"/>
    <mergeCell ref="D1434:F1434"/>
    <mergeCell ref="I1434:J1434"/>
    <mergeCell ref="D1330:F1330"/>
    <mergeCell ref="I1330:J1330"/>
    <mergeCell ref="D1341:F1341"/>
    <mergeCell ref="I1341:J1341"/>
    <mergeCell ref="D1352:F1352"/>
    <mergeCell ref="I1352:J1352"/>
    <mergeCell ref="D1363:F1363"/>
    <mergeCell ref="I1363:J1363"/>
    <mergeCell ref="D1374:F1374"/>
    <mergeCell ref="I1374:J1374"/>
    <mergeCell ref="D1275:F1275"/>
    <mergeCell ref="I1275:J1275"/>
    <mergeCell ref="D1286:F1286"/>
    <mergeCell ref="I1286:J1286"/>
    <mergeCell ref="D1297:F1297"/>
    <mergeCell ref="I1297:J1297"/>
    <mergeCell ref="D1308:F1308"/>
    <mergeCell ref="I1308:J1308"/>
    <mergeCell ref="D1319:F1319"/>
    <mergeCell ref="I1319:J1319"/>
    <mergeCell ref="D1222:F1222"/>
    <mergeCell ref="I1222:J1222"/>
    <mergeCell ref="D1233:F1233"/>
    <mergeCell ref="I1233:J1233"/>
    <mergeCell ref="D1244:F1244"/>
    <mergeCell ref="I1244:J1244"/>
    <mergeCell ref="D1255:F1255"/>
    <mergeCell ref="I1255:J1255"/>
    <mergeCell ref="D1265:F1265"/>
    <mergeCell ref="I1265:J1265"/>
    <mergeCell ref="D1167:F1167"/>
    <mergeCell ref="I1167:J1167"/>
    <mergeCell ref="D1178:F1178"/>
    <mergeCell ref="I1178:J1178"/>
    <mergeCell ref="D1189:F1189"/>
    <mergeCell ref="I1189:J1189"/>
    <mergeCell ref="D1200:F1200"/>
    <mergeCell ref="I1200:J1200"/>
    <mergeCell ref="D1211:F1211"/>
    <mergeCell ref="I1211:J1211"/>
    <mergeCell ref="D1112:F1112"/>
    <mergeCell ref="I1112:J1112"/>
    <mergeCell ref="D1123:F1123"/>
    <mergeCell ref="I1123:J1123"/>
    <mergeCell ref="D1134:F1134"/>
    <mergeCell ref="I1134:J1134"/>
    <mergeCell ref="D1145:F1145"/>
    <mergeCell ref="I1145:J1145"/>
    <mergeCell ref="D1156:F1156"/>
    <mergeCell ref="I1156:J1156"/>
    <mergeCell ref="D1043:F1043"/>
    <mergeCell ref="I1043:J1043"/>
    <mergeCell ref="D1057:F1057"/>
    <mergeCell ref="I1057:J1057"/>
    <mergeCell ref="D1071:F1071"/>
    <mergeCell ref="I1071:J1071"/>
    <mergeCell ref="D1084:F1084"/>
    <mergeCell ref="I1084:J1084"/>
    <mergeCell ref="D1098:F1098"/>
    <mergeCell ref="I1098:J1098"/>
    <mergeCell ref="D974:F974"/>
    <mergeCell ref="I974:J974"/>
    <mergeCell ref="D985:F985"/>
    <mergeCell ref="I985:J985"/>
    <mergeCell ref="D996:F996"/>
    <mergeCell ref="I996:J996"/>
    <mergeCell ref="D1015:F1015"/>
    <mergeCell ref="I1015:J1015"/>
    <mergeCell ref="D1029:F1029"/>
    <mergeCell ref="I1029:J1029"/>
    <mergeCell ref="D936:F936"/>
    <mergeCell ref="I936:J936"/>
    <mergeCell ref="D948:F948"/>
    <mergeCell ref="I948:J948"/>
    <mergeCell ref="D960:F960"/>
    <mergeCell ref="I960:J960"/>
    <mergeCell ref="D972:F972"/>
    <mergeCell ref="I972:J972"/>
    <mergeCell ref="D973:F973"/>
    <mergeCell ref="I973:J973"/>
    <mergeCell ref="D880:F880"/>
    <mergeCell ref="I880:J880"/>
    <mergeCell ref="D891:F891"/>
    <mergeCell ref="I891:J891"/>
    <mergeCell ref="D902:F902"/>
    <mergeCell ref="I902:J902"/>
    <mergeCell ref="D913:F913"/>
    <mergeCell ref="I913:J913"/>
    <mergeCell ref="D924:F924"/>
    <mergeCell ref="I924:J924"/>
    <mergeCell ref="D825:F825"/>
    <mergeCell ref="I825:J825"/>
    <mergeCell ref="D836:F836"/>
    <mergeCell ref="I836:J836"/>
    <mergeCell ref="D847:F847"/>
    <mergeCell ref="I847:J847"/>
    <mergeCell ref="D858:F858"/>
    <mergeCell ref="I858:J858"/>
    <mergeCell ref="D869:F869"/>
    <mergeCell ref="I869:J869"/>
    <mergeCell ref="D766:F766"/>
    <mergeCell ref="I766:J766"/>
    <mergeCell ref="D778:F778"/>
    <mergeCell ref="I778:J778"/>
    <mergeCell ref="D790:F790"/>
    <mergeCell ref="I790:J790"/>
    <mergeCell ref="D802:F802"/>
    <mergeCell ref="I802:J802"/>
    <mergeCell ref="D814:F814"/>
    <mergeCell ref="I814:J814"/>
    <mergeCell ref="D714:F714"/>
    <mergeCell ref="I714:J714"/>
    <mergeCell ref="D725:F725"/>
    <mergeCell ref="I725:J725"/>
    <mergeCell ref="D736:F736"/>
    <mergeCell ref="I736:J736"/>
    <mergeCell ref="D743:F743"/>
    <mergeCell ref="I743:J743"/>
    <mergeCell ref="D754:F754"/>
    <mergeCell ref="I754:J754"/>
    <mergeCell ref="D660:F660"/>
    <mergeCell ref="I660:J660"/>
    <mergeCell ref="D670:F670"/>
    <mergeCell ref="I670:J670"/>
    <mergeCell ref="D681:F681"/>
    <mergeCell ref="I681:J681"/>
    <mergeCell ref="D692:F692"/>
    <mergeCell ref="I692:J692"/>
    <mergeCell ref="D703:F703"/>
    <mergeCell ref="I703:J703"/>
    <mergeCell ref="D603:F603"/>
    <mergeCell ref="I603:J603"/>
    <mergeCell ref="D616:F616"/>
    <mergeCell ref="I616:J616"/>
    <mergeCell ref="D628:F628"/>
    <mergeCell ref="I628:J628"/>
    <mergeCell ref="D635:F635"/>
    <mergeCell ref="I635:J635"/>
    <mergeCell ref="D648:F648"/>
    <mergeCell ref="I648:J648"/>
    <mergeCell ref="D550:F550"/>
    <mergeCell ref="I550:J550"/>
    <mergeCell ref="D563:F563"/>
    <mergeCell ref="I563:J563"/>
    <mergeCell ref="D576:F576"/>
    <mergeCell ref="I576:J576"/>
    <mergeCell ref="D589:F589"/>
    <mergeCell ref="I589:J589"/>
    <mergeCell ref="D602:F602"/>
    <mergeCell ref="I602:J602"/>
    <mergeCell ref="D483:F483"/>
    <mergeCell ref="I483:J483"/>
    <mergeCell ref="D496:F496"/>
    <mergeCell ref="I496:J496"/>
    <mergeCell ref="D509:F509"/>
    <mergeCell ref="I509:J509"/>
    <mergeCell ref="D522:F522"/>
    <mergeCell ref="I522:J522"/>
    <mergeCell ref="D536:F536"/>
    <mergeCell ref="I536:J536"/>
    <mergeCell ref="D406:F406"/>
    <mergeCell ref="I406:J406"/>
    <mergeCell ref="D424:F424"/>
    <mergeCell ref="I424:J424"/>
    <mergeCell ref="D443:F443"/>
    <mergeCell ref="I443:J443"/>
    <mergeCell ref="D457:F457"/>
    <mergeCell ref="I457:J457"/>
    <mergeCell ref="D470:F470"/>
    <mergeCell ref="I470:J470"/>
    <mergeCell ref="D350:F350"/>
    <mergeCell ref="I350:J350"/>
    <mergeCell ref="D357:F357"/>
    <mergeCell ref="I357:J357"/>
    <mergeCell ref="D367:F367"/>
    <mergeCell ref="I367:J367"/>
    <mergeCell ref="D381:F381"/>
    <mergeCell ref="I381:J381"/>
    <mergeCell ref="D393:F393"/>
    <mergeCell ref="I393:J393"/>
    <mergeCell ref="D283:F283"/>
    <mergeCell ref="I283:J283"/>
    <mergeCell ref="D296:F296"/>
    <mergeCell ref="I296:J296"/>
    <mergeCell ref="D310:F310"/>
    <mergeCell ref="I310:J310"/>
    <mergeCell ref="D328:F328"/>
    <mergeCell ref="I328:J328"/>
    <mergeCell ref="D339:F339"/>
    <mergeCell ref="I339:J339"/>
    <mergeCell ref="D202:F202"/>
    <mergeCell ref="I202:J202"/>
    <mergeCell ref="D224:F224"/>
    <mergeCell ref="I224:J224"/>
    <mergeCell ref="D225:F225"/>
    <mergeCell ref="I225:J225"/>
    <mergeCell ref="D239:F239"/>
    <mergeCell ref="I239:J239"/>
    <mergeCell ref="D261:F261"/>
    <mergeCell ref="I261:J261"/>
    <mergeCell ref="D124:F124"/>
    <mergeCell ref="I124:J124"/>
    <mergeCell ref="D138:F138"/>
    <mergeCell ref="I138:J138"/>
    <mergeCell ref="D154:F154"/>
    <mergeCell ref="I154:J154"/>
    <mergeCell ref="D170:F170"/>
    <mergeCell ref="I170:J170"/>
    <mergeCell ref="D186:F186"/>
    <mergeCell ref="I186:J186"/>
    <mergeCell ref="D43:F43"/>
    <mergeCell ref="I43:J43"/>
    <mergeCell ref="D60:F60"/>
    <mergeCell ref="I60:J60"/>
    <mergeCell ref="D76:F76"/>
    <mergeCell ref="I76:J76"/>
    <mergeCell ref="D92:F92"/>
    <mergeCell ref="I92:J92"/>
    <mergeCell ref="D108:F108"/>
    <mergeCell ref="I108:J108"/>
    <mergeCell ref="A1:K1"/>
    <mergeCell ref="A2:K2"/>
    <mergeCell ref="A3:K3"/>
    <mergeCell ref="A4:K4"/>
    <mergeCell ref="A6:K6"/>
    <mergeCell ref="D11:F11"/>
    <mergeCell ref="I11:J11"/>
    <mergeCell ref="D27:F27"/>
    <mergeCell ref="I27:J27"/>
  </mergeCells>
  <pageMargins left="0.75" right="0.75" top="0.75" bottom="0.5" header="0.5" footer="0.7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81"/>
  <sheetViews>
    <sheetView workbookViewId="0">
      <pane ySplit="8" topLeftCell="A9" activePane="bottomLeft" state="frozenSplit"/>
      <selection pane="bottomLeft" sqref="A1:D1"/>
    </sheetView>
  </sheetViews>
  <sheetFormatPr baseColWidth="10" defaultColWidth="9.06640625" defaultRowHeight="14.25" x14ac:dyDescent="0.45"/>
  <cols>
    <col min="1" max="1" width="14.73046875" customWidth="1"/>
    <col min="2" max="2" width="6.19921875" customWidth="1"/>
    <col min="3" max="3" width="65.73046875" customWidth="1"/>
    <col min="4" max="4" width="13.73046875" customWidth="1"/>
    <col min="5" max="5" width="3.3984375" customWidth="1"/>
  </cols>
  <sheetData>
    <row r="1" spans="1:4" x14ac:dyDescent="0.45">
      <c r="A1" s="51" t="s">
        <v>0</v>
      </c>
      <c r="B1" s="51" t="s">
        <v>0</v>
      </c>
      <c r="C1" s="51" t="s">
        <v>0</v>
      </c>
      <c r="D1" s="51" t="s">
        <v>0</v>
      </c>
    </row>
    <row r="2" spans="1:4" x14ac:dyDescent="0.45">
      <c r="A2" s="51"/>
      <c r="B2" s="51"/>
      <c r="C2" s="51"/>
      <c r="D2" s="51"/>
    </row>
    <row r="3" spans="1:4" x14ac:dyDescent="0.45">
      <c r="A3" s="51"/>
      <c r="B3" s="51"/>
      <c r="C3" s="51"/>
      <c r="D3" s="51"/>
    </row>
    <row r="4" spans="1:4" x14ac:dyDescent="0.45">
      <c r="A4" s="51"/>
      <c r="B4" s="51"/>
      <c r="C4" s="51"/>
      <c r="D4" s="51"/>
    </row>
    <row r="6" spans="1:4" ht="18" x14ac:dyDescent="0.55000000000000004">
      <c r="A6" s="45" t="s">
        <v>513</v>
      </c>
      <c r="B6" s="45" t="s">
        <v>513</v>
      </c>
      <c r="C6" s="45" t="s">
        <v>513</v>
      </c>
      <c r="D6" s="45" t="s">
        <v>513</v>
      </c>
    </row>
    <row r="8" spans="1:4" x14ac:dyDescent="0.45">
      <c r="A8" s="21" t="s">
        <v>515</v>
      </c>
      <c r="B8" s="21" t="s">
        <v>516</v>
      </c>
      <c r="C8" s="21" t="s">
        <v>517</v>
      </c>
      <c r="D8" s="21" t="s">
        <v>1</v>
      </c>
    </row>
    <row r="10" spans="1:4" x14ac:dyDescent="0.45">
      <c r="A10" s="20" t="s">
        <v>522</v>
      </c>
    </row>
    <row r="11" spans="1:4" x14ac:dyDescent="0.45">
      <c r="A11" t="s">
        <v>1341</v>
      </c>
      <c r="B11" t="s">
        <v>524</v>
      </c>
      <c r="C11" t="s">
        <v>755</v>
      </c>
      <c r="D11" s="27">
        <v>21.72</v>
      </c>
    </row>
    <row r="12" spans="1:4" x14ac:dyDescent="0.45">
      <c r="A12" t="s">
        <v>683</v>
      </c>
      <c r="B12" t="s">
        <v>524</v>
      </c>
      <c r="C12" t="s">
        <v>684</v>
      </c>
      <c r="D12" s="27">
        <v>22.33</v>
      </c>
    </row>
    <row r="13" spans="1:4" x14ac:dyDescent="0.45">
      <c r="A13" t="s">
        <v>599</v>
      </c>
      <c r="B13" t="s">
        <v>524</v>
      </c>
      <c r="C13" t="s">
        <v>600</v>
      </c>
      <c r="D13" s="27">
        <v>21.85</v>
      </c>
    </row>
    <row r="14" spans="1:4" x14ac:dyDescent="0.45">
      <c r="A14" t="s">
        <v>553</v>
      </c>
      <c r="B14" t="s">
        <v>524</v>
      </c>
      <c r="C14" t="s">
        <v>554</v>
      </c>
      <c r="D14" s="27">
        <v>24.5</v>
      </c>
    </row>
    <row r="15" spans="1:4" x14ac:dyDescent="0.45">
      <c r="A15" t="s">
        <v>666</v>
      </c>
      <c r="B15" t="s">
        <v>524</v>
      </c>
      <c r="C15" t="s">
        <v>667</v>
      </c>
      <c r="D15" s="27">
        <v>22.73</v>
      </c>
    </row>
    <row r="16" spans="1:4" x14ac:dyDescent="0.45">
      <c r="A16" t="s">
        <v>1637</v>
      </c>
      <c r="B16" t="s">
        <v>524</v>
      </c>
      <c r="C16" t="s">
        <v>1638</v>
      </c>
      <c r="D16" s="27">
        <v>22.33</v>
      </c>
    </row>
    <row r="17" spans="1:4" x14ac:dyDescent="0.45">
      <c r="A17" t="s">
        <v>718</v>
      </c>
      <c r="B17" t="s">
        <v>524</v>
      </c>
      <c r="C17" t="s">
        <v>719</v>
      </c>
      <c r="D17" s="27">
        <v>19.97</v>
      </c>
    </row>
    <row r="18" spans="1:4" x14ac:dyDescent="0.45">
      <c r="A18" t="s">
        <v>696</v>
      </c>
      <c r="B18" t="s">
        <v>524</v>
      </c>
      <c r="C18" t="s">
        <v>697</v>
      </c>
      <c r="D18" s="27">
        <v>20.89</v>
      </c>
    </row>
    <row r="19" spans="1:4" x14ac:dyDescent="0.45">
      <c r="A19" t="s">
        <v>836</v>
      </c>
      <c r="B19" t="s">
        <v>524</v>
      </c>
      <c r="C19" t="s">
        <v>837</v>
      </c>
      <c r="D19" s="27">
        <v>25.32</v>
      </c>
    </row>
    <row r="20" spans="1:4" x14ac:dyDescent="0.45">
      <c r="A20" t="s">
        <v>752</v>
      </c>
      <c r="B20" t="s">
        <v>524</v>
      </c>
      <c r="C20" t="s">
        <v>753</v>
      </c>
      <c r="D20" s="27">
        <v>25.32</v>
      </c>
    </row>
    <row r="21" spans="1:4" x14ac:dyDescent="0.45">
      <c r="A21" t="s">
        <v>726</v>
      </c>
      <c r="B21" t="s">
        <v>524</v>
      </c>
      <c r="C21" t="s">
        <v>727</v>
      </c>
      <c r="D21" s="27">
        <v>22.24</v>
      </c>
    </row>
    <row r="22" spans="1:4" x14ac:dyDescent="0.45">
      <c r="A22" t="s">
        <v>673</v>
      </c>
      <c r="B22" t="s">
        <v>524</v>
      </c>
      <c r="C22" t="s">
        <v>674</v>
      </c>
      <c r="D22" s="27">
        <v>25.3</v>
      </c>
    </row>
    <row r="23" spans="1:4" x14ac:dyDescent="0.45">
      <c r="A23" t="s">
        <v>1254</v>
      </c>
      <c r="B23" t="s">
        <v>524</v>
      </c>
      <c r="C23" t="s">
        <v>1255</v>
      </c>
      <c r="D23" s="27">
        <v>21.75</v>
      </c>
    </row>
    <row r="24" spans="1:4" x14ac:dyDescent="0.45">
      <c r="A24" t="s">
        <v>597</v>
      </c>
      <c r="B24" t="s">
        <v>524</v>
      </c>
      <c r="C24" t="s">
        <v>598</v>
      </c>
      <c r="D24" s="27">
        <v>19.170000000000002</v>
      </c>
    </row>
    <row r="25" spans="1:4" x14ac:dyDescent="0.45">
      <c r="A25" t="s">
        <v>555</v>
      </c>
      <c r="B25" t="s">
        <v>524</v>
      </c>
      <c r="C25" t="s">
        <v>556</v>
      </c>
      <c r="D25" s="27">
        <v>21.75</v>
      </c>
    </row>
    <row r="26" spans="1:4" x14ac:dyDescent="0.45">
      <c r="A26" t="s">
        <v>668</v>
      </c>
      <c r="B26" t="s">
        <v>524</v>
      </c>
      <c r="C26" t="s">
        <v>669</v>
      </c>
      <c r="D26" s="27">
        <v>19.98</v>
      </c>
    </row>
    <row r="27" spans="1:4" x14ac:dyDescent="0.45">
      <c r="A27" t="s">
        <v>1635</v>
      </c>
      <c r="B27" t="s">
        <v>524</v>
      </c>
      <c r="C27" t="s">
        <v>1636</v>
      </c>
      <c r="D27" s="27">
        <v>19.829999999999998</v>
      </c>
    </row>
    <row r="28" spans="1:4" x14ac:dyDescent="0.45">
      <c r="A28" t="s">
        <v>694</v>
      </c>
      <c r="B28" t="s">
        <v>524</v>
      </c>
      <c r="C28" t="s">
        <v>695</v>
      </c>
      <c r="D28" s="27">
        <v>18.28</v>
      </c>
    </row>
    <row r="29" spans="1:4" x14ac:dyDescent="0.45">
      <c r="A29" t="s">
        <v>840</v>
      </c>
      <c r="B29" t="s">
        <v>524</v>
      </c>
      <c r="C29" t="s">
        <v>841</v>
      </c>
      <c r="D29" s="27">
        <v>21.72</v>
      </c>
    </row>
    <row r="30" spans="1:4" x14ac:dyDescent="0.45">
      <c r="A30" t="s">
        <v>754</v>
      </c>
      <c r="B30" t="s">
        <v>524</v>
      </c>
      <c r="C30" t="s">
        <v>755</v>
      </c>
      <c r="D30" s="27">
        <v>21.72</v>
      </c>
    </row>
    <row r="31" spans="1:4" x14ac:dyDescent="0.45">
      <c r="A31" t="s">
        <v>724</v>
      </c>
      <c r="B31" t="s">
        <v>524</v>
      </c>
      <c r="C31" t="s">
        <v>725</v>
      </c>
      <c r="D31" s="27">
        <v>19.05</v>
      </c>
    </row>
    <row r="32" spans="1:4" x14ac:dyDescent="0.45">
      <c r="A32" t="s">
        <v>675</v>
      </c>
      <c r="B32" t="s">
        <v>524</v>
      </c>
      <c r="C32" t="s">
        <v>676</v>
      </c>
      <c r="D32" s="27">
        <v>21.75</v>
      </c>
    </row>
    <row r="33" spans="1:4" x14ac:dyDescent="0.45">
      <c r="A33" t="s">
        <v>588</v>
      </c>
      <c r="B33" t="s">
        <v>524</v>
      </c>
      <c r="C33" t="s">
        <v>589</v>
      </c>
      <c r="D33" s="27">
        <v>18.64</v>
      </c>
    </row>
    <row r="34" spans="1:4" x14ac:dyDescent="0.45">
      <c r="A34" t="s">
        <v>523</v>
      </c>
      <c r="B34" t="s">
        <v>524</v>
      </c>
      <c r="C34" t="s">
        <v>525</v>
      </c>
      <c r="D34" s="27">
        <v>18.57</v>
      </c>
    </row>
    <row r="35" spans="1:4" x14ac:dyDescent="0.45">
      <c r="A35" t="s">
        <v>1342</v>
      </c>
      <c r="B35" t="s">
        <v>524</v>
      </c>
      <c r="C35" t="s">
        <v>753</v>
      </c>
      <c r="D35" s="27">
        <v>25.32</v>
      </c>
    </row>
    <row r="36" spans="1:4" x14ac:dyDescent="0.45">
      <c r="A36" s="20" t="s">
        <v>530</v>
      </c>
    </row>
    <row r="37" spans="1:4" x14ac:dyDescent="0.45">
      <c r="A37" t="s">
        <v>815</v>
      </c>
      <c r="B37" t="s">
        <v>524</v>
      </c>
      <c r="C37" t="s">
        <v>816</v>
      </c>
      <c r="D37" s="27">
        <v>15.65</v>
      </c>
    </row>
    <row r="38" spans="1:4" x14ac:dyDescent="0.45">
      <c r="A38" t="s">
        <v>1591</v>
      </c>
      <c r="B38" t="s">
        <v>524</v>
      </c>
      <c r="C38" t="s">
        <v>1592</v>
      </c>
      <c r="D38" s="27">
        <v>83.12</v>
      </c>
    </row>
    <row r="39" spans="1:4" x14ac:dyDescent="0.45">
      <c r="A39" t="s">
        <v>592</v>
      </c>
      <c r="B39" t="s">
        <v>524</v>
      </c>
      <c r="C39" t="s">
        <v>593</v>
      </c>
      <c r="D39" s="27">
        <v>45</v>
      </c>
    </row>
    <row r="40" spans="1:4" x14ac:dyDescent="0.45">
      <c r="A40" t="s">
        <v>823</v>
      </c>
      <c r="B40" t="s">
        <v>524</v>
      </c>
      <c r="C40" t="s">
        <v>824</v>
      </c>
      <c r="D40" s="27">
        <v>48.46</v>
      </c>
    </row>
    <row r="41" spans="1:4" x14ac:dyDescent="0.45">
      <c r="A41" t="s">
        <v>590</v>
      </c>
      <c r="B41" t="s">
        <v>524</v>
      </c>
      <c r="C41" t="s">
        <v>591</v>
      </c>
      <c r="D41" s="27">
        <v>5.56</v>
      </c>
    </row>
    <row r="42" spans="1:4" x14ac:dyDescent="0.45">
      <c r="A42" t="s">
        <v>1588</v>
      </c>
      <c r="B42" t="s">
        <v>524</v>
      </c>
      <c r="C42" t="s">
        <v>1589</v>
      </c>
      <c r="D42" s="27">
        <v>36.07</v>
      </c>
    </row>
    <row r="43" spans="1:4" x14ac:dyDescent="0.45">
      <c r="A43" t="s">
        <v>531</v>
      </c>
      <c r="B43" t="s">
        <v>524</v>
      </c>
      <c r="C43" t="s">
        <v>532</v>
      </c>
      <c r="D43" s="27">
        <v>1.65</v>
      </c>
    </row>
    <row r="44" spans="1:4" x14ac:dyDescent="0.45">
      <c r="A44" t="s">
        <v>819</v>
      </c>
      <c r="B44" t="s">
        <v>524</v>
      </c>
      <c r="C44" t="s">
        <v>820</v>
      </c>
      <c r="D44" s="27">
        <v>8.4600000000000009</v>
      </c>
    </row>
    <row r="45" spans="1:4" x14ac:dyDescent="0.45">
      <c r="A45" t="s">
        <v>601</v>
      </c>
      <c r="B45" t="s">
        <v>524</v>
      </c>
      <c r="C45" t="s">
        <v>602</v>
      </c>
      <c r="D45" s="27">
        <v>2.98</v>
      </c>
    </row>
    <row r="46" spans="1:4" x14ac:dyDescent="0.45">
      <c r="A46" t="s">
        <v>1619</v>
      </c>
      <c r="B46" t="s">
        <v>524</v>
      </c>
      <c r="C46" t="s">
        <v>1620</v>
      </c>
      <c r="D46" s="27">
        <v>4</v>
      </c>
    </row>
    <row r="47" spans="1:4" x14ac:dyDescent="0.45">
      <c r="A47" s="20" t="s">
        <v>534</v>
      </c>
    </row>
    <row r="48" spans="1:4" x14ac:dyDescent="0.45">
      <c r="A48">
        <v>140311</v>
      </c>
      <c r="B48" t="s">
        <v>17</v>
      </c>
      <c r="C48" t="s">
        <v>1625</v>
      </c>
      <c r="D48" s="27">
        <v>11.74</v>
      </c>
    </row>
    <row r="49" spans="1:4" x14ac:dyDescent="0.45">
      <c r="A49">
        <v>250849</v>
      </c>
      <c r="B49" t="s">
        <v>17</v>
      </c>
      <c r="C49" t="s">
        <v>670</v>
      </c>
      <c r="D49" s="27">
        <v>21.28</v>
      </c>
    </row>
    <row r="50" spans="1:4" x14ac:dyDescent="0.45">
      <c r="A50">
        <v>50431</v>
      </c>
      <c r="B50" t="s">
        <v>17</v>
      </c>
      <c r="C50" t="s">
        <v>1806</v>
      </c>
      <c r="D50" s="27">
        <v>6.22</v>
      </c>
    </row>
    <row r="51" spans="1:4" x14ac:dyDescent="0.45">
      <c r="A51">
        <v>50433</v>
      </c>
      <c r="B51" t="s">
        <v>17</v>
      </c>
      <c r="C51" t="s">
        <v>1809</v>
      </c>
      <c r="D51" s="27">
        <v>6.79</v>
      </c>
    </row>
    <row r="52" spans="1:4" x14ac:dyDescent="0.45">
      <c r="A52" t="s">
        <v>535</v>
      </c>
      <c r="B52" t="s">
        <v>500</v>
      </c>
      <c r="C52" t="s">
        <v>536</v>
      </c>
      <c r="D52" s="27">
        <v>1.59</v>
      </c>
    </row>
    <row r="53" spans="1:4" x14ac:dyDescent="0.45">
      <c r="A53" t="s">
        <v>537</v>
      </c>
      <c r="B53" t="s">
        <v>538</v>
      </c>
      <c r="C53" t="s">
        <v>539</v>
      </c>
      <c r="D53" s="27">
        <v>17.21</v>
      </c>
    </row>
    <row r="54" spans="1:4" x14ac:dyDescent="0.45">
      <c r="A54" t="s">
        <v>738</v>
      </c>
      <c r="B54" t="s">
        <v>538</v>
      </c>
      <c r="C54" t="s">
        <v>739</v>
      </c>
      <c r="D54" s="27">
        <v>11.6</v>
      </c>
    </row>
    <row r="55" spans="1:4" x14ac:dyDescent="0.45">
      <c r="A55" t="s">
        <v>540</v>
      </c>
      <c r="B55" t="s">
        <v>538</v>
      </c>
      <c r="C55" t="s">
        <v>541</v>
      </c>
      <c r="D55" s="27">
        <v>98.65</v>
      </c>
    </row>
    <row r="56" spans="1:4" x14ac:dyDescent="0.45">
      <c r="A56" t="s">
        <v>685</v>
      </c>
      <c r="B56" t="s">
        <v>595</v>
      </c>
      <c r="C56" t="s">
        <v>686</v>
      </c>
      <c r="D56" s="27">
        <v>0.13</v>
      </c>
    </row>
    <row r="57" spans="1:4" x14ac:dyDescent="0.45">
      <c r="A57" t="s">
        <v>748</v>
      </c>
      <c r="B57" t="s">
        <v>500</v>
      </c>
      <c r="C57" t="s">
        <v>749</v>
      </c>
      <c r="D57" s="27">
        <v>42.39</v>
      </c>
    </row>
    <row r="58" spans="1:4" x14ac:dyDescent="0.45">
      <c r="A58" t="s">
        <v>827</v>
      </c>
      <c r="B58" t="s">
        <v>500</v>
      </c>
      <c r="C58" t="s">
        <v>828</v>
      </c>
      <c r="D58" s="27">
        <v>42.39</v>
      </c>
    </row>
    <row r="59" spans="1:4" x14ac:dyDescent="0.45">
      <c r="A59" t="s">
        <v>1798</v>
      </c>
      <c r="B59" t="s">
        <v>595</v>
      </c>
      <c r="C59" t="s">
        <v>1799</v>
      </c>
      <c r="D59" s="27">
        <v>0.17</v>
      </c>
    </row>
    <row r="60" spans="1:4" x14ac:dyDescent="0.45">
      <c r="A60" t="s">
        <v>1659</v>
      </c>
      <c r="B60" t="s">
        <v>595</v>
      </c>
      <c r="C60" t="s">
        <v>1660</v>
      </c>
      <c r="D60" s="27">
        <v>0.28000000000000003</v>
      </c>
    </row>
    <row r="61" spans="1:4" x14ac:dyDescent="0.45">
      <c r="A61" t="s">
        <v>833</v>
      </c>
      <c r="B61" t="s">
        <v>595</v>
      </c>
      <c r="C61" t="s">
        <v>834</v>
      </c>
      <c r="D61" s="27">
        <v>1.19</v>
      </c>
    </row>
    <row r="62" spans="1:4" x14ac:dyDescent="0.45">
      <c r="A62" t="s">
        <v>1249</v>
      </c>
      <c r="B62" t="s">
        <v>113</v>
      </c>
      <c r="C62" t="s">
        <v>1250</v>
      </c>
      <c r="D62" s="27">
        <v>1.24</v>
      </c>
    </row>
    <row r="63" spans="1:4" x14ac:dyDescent="0.45">
      <c r="A63" t="s">
        <v>619</v>
      </c>
      <c r="B63" t="s">
        <v>620</v>
      </c>
      <c r="C63" t="s">
        <v>621</v>
      </c>
      <c r="D63" s="27">
        <v>8.8800000000000008</v>
      </c>
    </row>
    <row r="64" spans="1:4" x14ac:dyDescent="0.45">
      <c r="A64" t="s">
        <v>622</v>
      </c>
      <c r="B64" t="s">
        <v>620</v>
      </c>
      <c r="C64" t="s">
        <v>623</v>
      </c>
      <c r="D64" s="27">
        <v>2.04</v>
      </c>
    </row>
    <row r="65" spans="1:4" x14ac:dyDescent="0.45">
      <c r="A65" t="s">
        <v>1697</v>
      </c>
      <c r="B65" t="s">
        <v>28</v>
      </c>
      <c r="C65" t="s">
        <v>1698</v>
      </c>
      <c r="D65" s="27">
        <v>0.13</v>
      </c>
    </row>
    <row r="66" spans="1:4" x14ac:dyDescent="0.45">
      <c r="A66" t="s">
        <v>624</v>
      </c>
      <c r="B66" t="s">
        <v>28</v>
      </c>
      <c r="C66" t="s">
        <v>625</v>
      </c>
      <c r="D66" s="27">
        <v>0.14000000000000001</v>
      </c>
    </row>
    <row r="67" spans="1:4" x14ac:dyDescent="0.45">
      <c r="A67" t="s">
        <v>1816</v>
      </c>
      <c r="B67" t="s">
        <v>28</v>
      </c>
      <c r="C67" t="s">
        <v>1817</v>
      </c>
      <c r="D67" s="27">
        <v>0.55000000000000004</v>
      </c>
    </row>
    <row r="68" spans="1:4" x14ac:dyDescent="0.45">
      <c r="A68" t="s">
        <v>712</v>
      </c>
      <c r="B68" t="s">
        <v>28</v>
      </c>
      <c r="C68" t="s">
        <v>713</v>
      </c>
      <c r="D68" s="27">
        <v>0.9</v>
      </c>
    </row>
    <row r="69" spans="1:4" x14ac:dyDescent="0.45">
      <c r="A69" t="s">
        <v>1010</v>
      </c>
      <c r="B69" t="s">
        <v>28</v>
      </c>
      <c r="C69" t="s">
        <v>1011</v>
      </c>
      <c r="D69" s="27">
        <v>0.21</v>
      </c>
    </row>
    <row r="70" spans="1:4" x14ac:dyDescent="0.45">
      <c r="A70" t="s">
        <v>995</v>
      </c>
      <c r="B70" t="s">
        <v>28</v>
      </c>
      <c r="C70" t="s">
        <v>996</v>
      </c>
      <c r="D70" s="27">
        <v>0.22</v>
      </c>
    </row>
    <row r="71" spans="1:4" x14ac:dyDescent="0.45">
      <c r="A71" t="s">
        <v>985</v>
      </c>
      <c r="B71" t="s">
        <v>28</v>
      </c>
      <c r="C71" t="s">
        <v>986</v>
      </c>
      <c r="D71" s="27">
        <v>0.33</v>
      </c>
    </row>
    <row r="72" spans="1:4" x14ac:dyDescent="0.45">
      <c r="A72" t="s">
        <v>976</v>
      </c>
      <c r="B72" t="s">
        <v>28</v>
      </c>
      <c r="C72" t="s">
        <v>977</v>
      </c>
      <c r="D72" s="27">
        <v>0.56999999999999995</v>
      </c>
    </row>
    <row r="73" spans="1:4" x14ac:dyDescent="0.45">
      <c r="A73" t="s">
        <v>965</v>
      </c>
      <c r="B73" t="s">
        <v>28</v>
      </c>
      <c r="C73" t="s">
        <v>966</v>
      </c>
      <c r="D73" s="27">
        <v>1.19</v>
      </c>
    </row>
    <row r="74" spans="1:4" x14ac:dyDescent="0.45">
      <c r="A74" t="s">
        <v>958</v>
      </c>
      <c r="B74" t="s">
        <v>28</v>
      </c>
      <c r="C74" t="s">
        <v>959</v>
      </c>
      <c r="D74" s="27">
        <v>1.33</v>
      </c>
    </row>
    <row r="75" spans="1:4" x14ac:dyDescent="0.45">
      <c r="A75" t="s">
        <v>1293</v>
      </c>
      <c r="B75" t="s">
        <v>28</v>
      </c>
      <c r="C75" t="s">
        <v>1294</v>
      </c>
      <c r="D75" s="27">
        <v>0.21</v>
      </c>
    </row>
    <row r="76" spans="1:4" x14ac:dyDescent="0.45">
      <c r="A76" t="s">
        <v>1284</v>
      </c>
      <c r="B76" t="s">
        <v>28</v>
      </c>
      <c r="C76" t="s">
        <v>1285</v>
      </c>
      <c r="D76" s="27">
        <v>0.19</v>
      </c>
    </row>
    <row r="77" spans="1:4" x14ac:dyDescent="0.45">
      <c r="A77" t="s">
        <v>1258</v>
      </c>
      <c r="B77" t="s">
        <v>595</v>
      </c>
      <c r="C77" t="s">
        <v>1259</v>
      </c>
      <c r="D77" s="27">
        <v>0.46</v>
      </c>
    </row>
    <row r="78" spans="1:4" x14ac:dyDescent="0.45">
      <c r="A78" t="s">
        <v>650</v>
      </c>
      <c r="B78" t="s">
        <v>17</v>
      </c>
      <c r="C78" t="s">
        <v>651</v>
      </c>
      <c r="D78" s="27">
        <v>3.79</v>
      </c>
    </row>
    <row r="79" spans="1:4" x14ac:dyDescent="0.45">
      <c r="A79" t="s">
        <v>1801</v>
      </c>
      <c r="B79" t="s">
        <v>17</v>
      </c>
      <c r="C79" t="s">
        <v>1802</v>
      </c>
      <c r="D79" s="27">
        <v>4.34</v>
      </c>
    </row>
    <row r="80" spans="1:4" x14ac:dyDescent="0.45">
      <c r="A80" t="s">
        <v>626</v>
      </c>
      <c r="B80" t="s">
        <v>17</v>
      </c>
      <c r="C80" t="s">
        <v>627</v>
      </c>
      <c r="D80" s="27">
        <v>6.17</v>
      </c>
    </row>
    <row r="81" spans="1:4" x14ac:dyDescent="0.45">
      <c r="A81" t="s">
        <v>1609</v>
      </c>
      <c r="B81" t="s">
        <v>17</v>
      </c>
      <c r="C81" t="s">
        <v>1610</v>
      </c>
      <c r="D81" s="27">
        <v>5.85</v>
      </c>
    </row>
    <row r="82" spans="1:4" x14ac:dyDescent="0.45">
      <c r="A82" t="s">
        <v>1818</v>
      </c>
      <c r="B82" t="s">
        <v>17</v>
      </c>
      <c r="C82" t="s">
        <v>1819</v>
      </c>
      <c r="D82" s="27">
        <v>6.45</v>
      </c>
    </row>
    <row r="83" spans="1:4" x14ac:dyDescent="0.45">
      <c r="A83" t="s">
        <v>662</v>
      </c>
      <c r="B83" t="s">
        <v>17</v>
      </c>
      <c r="C83" t="s">
        <v>663</v>
      </c>
      <c r="D83" s="27">
        <v>5.16</v>
      </c>
    </row>
    <row r="84" spans="1:4" x14ac:dyDescent="0.45">
      <c r="A84" t="s">
        <v>1606</v>
      </c>
      <c r="B84" t="s">
        <v>17</v>
      </c>
      <c r="C84" t="s">
        <v>1607</v>
      </c>
      <c r="D84" s="27">
        <v>7.11</v>
      </c>
    </row>
    <row r="85" spans="1:4" x14ac:dyDescent="0.45">
      <c r="A85" t="s">
        <v>1820</v>
      </c>
      <c r="B85" t="s">
        <v>17</v>
      </c>
      <c r="C85" t="s">
        <v>1821</v>
      </c>
      <c r="D85" s="27">
        <v>5.41</v>
      </c>
    </row>
    <row r="86" spans="1:4" x14ac:dyDescent="0.45">
      <c r="A86" t="s">
        <v>1256</v>
      </c>
      <c r="B86" t="s">
        <v>28</v>
      </c>
      <c r="C86" t="s">
        <v>1257</v>
      </c>
      <c r="D86" s="27">
        <v>1.05</v>
      </c>
    </row>
    <row r="87" spans="1:4" x14ac:dyDescent="0.45">
      <c r="A87" t="s">
        <v>1260</v>
      </c>
      <c r="B87" t="s">
        <v>28</v>
      </c>
      <c r="C87" t="s">
        <v>1261</v>
      </c>
      <c r="D87" s="27">
        <v>0.12</v>
      </c>
    </row>
    <row r="88" spans="1:4" x14ac:dyDescent="0.45">
      <c r="A88" t="s">
        <v>1796</v>
      </c>
      <c r="B88" t="s">
        <v>17</v>
      </c>
      <c r="C88" t="s">
        <v>1797</v>
      </c>
      <c r="D88" s="27">
        <v>17.579999999999998</v>
      </c>
    </row>
    <row r="89" spans="1:4" x14ac:dyDescent="0.45">
      <c r="A89" t="s">
        <v>1822</v>
      </c>
      <c r="B89" t="s">
        <v>113</v>
      </c>
      <c r="C89" t="s">
        <v>1823</v>
      </c>
      <c r="D89" s="27">
        <v>4.75</v>
      </c>
    </row>
    <row r="90" spans="1:4" x14ac:dyDescent="0.45">
      <c r="A90" t="s">
        <v>1824</v>
      </c>
      <c r="B90" t="s">
        <v>113</v>
      </c>
      <c r="C90" t="s">
        <v>1825</v>
      </c>
      <c r="D90" s="27">
        <v>8.69</v>
      </c>
    </row>
    <row r="91" spans="1:4" x14ac:dyDescent="0.45">
      <c r="A91" t="s">
        <v>1594</v>
      </c>
      <c r="B91" t="s">
        <v>538</v>
      </c>
      <c r="C91" t="s">
        <v>507</v>
      </c>
      <c r="D91" s="27">
        <v>56.35</v>
      </c>
    </row>
    <row r="92" spans="1:4" x14ac:dyDescent="0.45">
      <c r="A92" t="s">
        <v>615</v>
      </c>
      <c r="B92" t="s">
        <v>595</v>
      </c>
      <c r="C92" t="s">
        <v>616</v>
      </c>
      <c r="D92" s="27">
        <v>1.1299999999999999</v>
      </c>
    </row>
    <row r="93" spans="1:4" x14ac:dyDescent="0.45">
      <c r="A93" t="s">
        <v>603</v>
      </c>
      <c r="B93" t="s">
        <v>595</v>
      </c>
      <c r="C93" t="s">
        <v>604</v>
      </c>
      <c r="D93" s="27">
        <v>0.79</v>
      </c>
    </row>
    <row r="94" spans="1:4" x14ac:dyDescent="0.45">
      <c r="A94" t="s">
        <v>607</v>
      </c>
      <c r="B94" t="s">
        <v>595</v>
      </c>
      <c r="C94" t="s">
        <v>608</v>
      </c>
      <c r="D94" s="27">
        <v>0.86</v>
      </c>
    </row>
    <row r="95" spans="1:4" x14ac:dyDescent="0.45">
      <c r="A95" t="s">
        <v>611</v>
      </c>
      <c r="B95" t="s">
        <v>595</v>
      </c>
      <c r="C95" t="s">
        <v>612</v>
      </c>
      <c r="D95" s="27">
        <v>0.95</v>
      </c>
    </row>
    <row r="96" spans="1:4" x14ac:dyDescent="0.45">
      <c r="A96" t="s">
        <v>1266</v>
      </c>
      <c r="B96" t="s">
        <v>28</v>
      </c>
      <c r="C96" t="s">
        <v>1267</v>
      </c>
      <c r="D96" s="27">
        <v>0.19</v>
      </c>
    </row>
    <row r="97" spans="1:4" x14ac:dyDescent="0.45">
      <c r="A97" t="s">
        <v>646</v>
      </c>
      <c r="B97" t="s">
        <v>17</v>
      </c>
      <c r="C97" t="s">
        <v>647</v>
      </c>
      <c r="D97" s="27">
        <v>77.95</v>
      </c>
    </row>
    <row r="98" spans="1:4" x14ac:dyDescent="0.45">
      <c r="A98" t="s">
        <v>1826</v>
      </c>
      <c r="B98" t="s">
        <v>17</v>
      </c>
      <c r="C98" t="s">
        <v>1827</v>
      </c>
      <c r="D98" s="27">
        <v>136.43</v>
      </c>
    </row>
    <row r="99" spans="1:4" x14ac:dyDescent="0.45">
      <c r="A99" t="s">
        <v>1694</v>
      </c>
      <c r="B99" t="s">
        <v>17</v>
      </c>
      <c r="C99" t="s">
        <v>1695</v>
      </c>
      <c r="D99" s="27">
        <v>89.29</v>
      </c>
    </row>
    <row r="100" spans="1:4" x14ac:dyDescent="0.45">
      <c r="A100" t="s">
        <v>1691</v>
      </c>
      <c r="B100" t="s">
        <v>17</v>
      </c>
      <c r="C100" t="s">
        <v>1692</v>
      </c>
      <c r="D100" s="27">
        <v>317.83999999999997</v>
      </c>
    </row>
    <row r="101" spans="1:4" x14ac:dyDescent="0.45">
      <c r="A101" t="s">
        <v>644</v>
      </c>
      <c r="B101" t="s">
        <v>28</v>
      </c>
      <c r="C101" t="s">
        <v>645</v>
      </c>
      <c r="D101" s="27">
        <v>15.54</v>
      </c>
    </row>
    <row r="102" spans="1:4" x14ac:dyDescent="0.45">
      <c r="A102" t="s">
        <v>652</v>
      </c>
      <c r="B102" t="s">
        <v>113</v>
      </c>
      <c r="C102" t="s">
        <v>653</v>
      </c>
      <c r="D102" s="27">
        <v>0.99</v>
      </c>
    </row>
    <row r="103" spans="1:4" x14ac:dyDescent="0.45">
      <c r="A103" t="s">
        <v>1598</v>
      </c>
      <c r="B103" t="s">
        <v>113</v>
      </c>
      <c r="C103" t="s">
        <v>1599</v>
      </c>
      <c r="D103" s="27">
        <v>1.19</v>
      </c>
    </row>
    <row r="104" spans="1:4" x14ac:dyDescent="0.45">
      <c r="A104" t="s">
        <v>628</v>
      </c>
      <c r="B104" t="s">
        <v>113</v>
      </c>
      <c r="C104" t="s">
        <v>629</v>
      </c>
      <c r="D104" s="27">
        <v>1.6</v>
      </c>
    </row>
    <row r="105" spans="1:4" x14ac:dyDescent="0.45">
      <c r="A105" t="s">
        <v>654</v>
      </c>
      <c r="B105" t="s">
        <v>113</v>
      </c>
      <c r="C105" t="s">
        <v>655</v>
      </c>
      <c r="D105" s="27">
        <v>0.96</v>
      </c>
    </row>
    <row r="106" spans="1:4" x14ac:dyDescent="0.45">
      <c r="A106" t="s">
        <v>1600</v>
      </c>
      <c r="B106" t="s">
        <v>113</v>
      </c>
      <c r="C106" t="s">
        <v>1601</v>
      </c>
      <c r="D106" s="27">
        <v>1.02</v>
      </c>
    </row>
    <row r="107" spans="1:4" x14ac:dyDescent="0.45">
      <c r="A107" t="s">
        <v>630</v>
      </c>
      <c r="B107" t="s">
        <v>113</v>
      </c>
      <c r="C107" t="s">
        <v>631</v>
      </c>
      <c r="D107" s="27">
        <v>1.52</v>
      </c>
    </row>
    <row r="108" spans="1:4" x14ac:dyDescent="0.45">
      <c r="A108" t="s">
        <v>632</v>
      </c>
      <c r="B108" t="s">
        <v>113</v>
      </c>
      <c r="C108" t="s">
        <v>633</v>
      </c>
      <c r="D108" s="27">
        <v>0.52</v>
      </c>
    </row>
    <row r="109" spans="1:4" x14ac:dyDescent="0.45">
      <c r="A109" t="s">
        <v>1828</v>
      </c>
      <c r="B109" t="s">
        <v>113</v>
      </c>
      <c r="C109" t="s">
        <v>1829</v>
      </c>
      <c r="D109" s="27">
        <v>0.82</v>
      </c>
    </row>
    <row r="110" spans="1:4" x14ac:dyDescent="0.45">
      <c r="A110" t="s">
        <v>1651</v>
      </c>
      <c r="B110" t="s">
        <v>17</v>
      </c>
      <c r="C110" t="s">
        <v>1652</v>
      </c>
      <c r="D110" s="27">
        <v>0.96</v>
      </c>
    </row>
    <row r="111" spans="1:4" x14ac:dyDescent="0.45">
      <c r="A111" t="s">
        <v>1616</v>
      </c>
      <c r="B111" t="s">
        <v>17</v>
      </c>
      <c r="C111" t="s">
        <v>1617</v>
      </c>
      <c r="D111" s="27">
        <v>3.91</v>
      </c>
    </row>
    <row r="112" spans="1:4" x14ac:dyDescent="0.45">
      <c r="A112" t="s">
        <v>660</v>
      </c>
      <c r="B112" t="s">
        <v>17</v>
      </c>
      <c r="C112" t="s">
        <v>661</v>
      </c>
      <c r="D112" s="27">
        <v>2.0499999999999998</v>
      </c>
    </row>
    <row r="113" spans="1:4" x14ac:dyDescent="0.45">
      <c r="A113" t="s">
        <v>1596</v>
      </c>
      <c r="B113" t="s">
        <v>17</v>
      </c>
      <c r="C113" t="s">
        <v>1597</v>
      </c>
      <c r="D113" s="27">
        <v>3.73</v>
      </c>
    </row>
    <row r="114" spans="1:4" x14ac:dyDescent="0.45">
      <c r="A114" t="s">
        <v>656</v>
      </c>
      <c r="B114" t="s">
        <v>17</v>
      </c>
      <c r="C114" t="s">
        <v>657</v>
      </c>
      <c r="D114" s="27">
        <v>2.42</v>
      </c>
    </row>
    <row r="115" spans="1:4" x14ac:dyDescent="0.45">
      <c r="A115" t="s">
        <v>1604</v>
      </c>
      <c r="B115" t="s">
        <v>17</v>
      </c>
      <c r="C115" t="s">
        <v>1605</v>
      </c>
      <c r="D115" s="27">
        <v>3.74</v>
      </c>
    </row>
    <row r="116" spans="1:4" x14ac:dyDescent="0.45">
      <c r="A116" t="s">
        <v>860</v>
      </c>
      <c r="B116" t="s">
        <v>17</v>
      </c>
      <c r="C116" t="s">
        <v>861</v>
      </c>
      <c r="D116" s="27">
        <v>6.35</v>
      </c>
    </row>
    <row r="117" spans="1:4" x14ac:dyDescent="0.45">
      <c r="A117" t="s">
        <v>634</v>
      </c>
      <c r="B117" t="s">
        <v>17</v>
      </c>
      <c r="C117" t="s">
        <v>635</v>
      </c>
      <c r="D117" s="27">
        <v>3.55</v>
      </c>
    </row>
    <row r="118" spans="1:4" x14ac:dyDescent="0.45">
      <c r="A118" t="s">
        <v>1613</v>
      </c>
      <c r="B118" t="s">
        <v>17</v>
      </c>
      <c r="C118" t="s">
        <v>1614</v>
      </c>
      <c r="D118" s="27">
        <v>3.92</v>
      </c>
    </row>
    <row r="119" spans="1:4" x14ac:dyDescent="0.45">
      <c r="A119" t="s">
        <v>1621</v>
      </c>
      <c r="B119" t="s">
        <v>595</v>
      </c>
      <c r="C119" t="s">
        <v>1622</v>
      </c>
      <c r="D119" s="27">
        <v>0.43</v>
      </c>
    </row>
    <row r="120" spans="1:4" x14ac:dyDescent="0.45">
      <c r="A120" t="s">
        <v>862</v>
      </c>
      <c r="B120" t="s">
        <v>595</v>
      </c>
      <c r="C120" t="s">
        <v>863</v>
      </c>
      <c r="D120" s="27">
        <v>10.02</v>
      </c>
    </row>
    <row r="121" spans="1:4" x14ac:dyDescent="0.45">
      <c r="A121" t="s">
        <v>788</v>
      </c>
      <c r="B121" t="s">
        <v>789</v>
      </c>
      <c r="C121" t="s">
        <v>790</v>
      </c>
      <c r="D121" s="27">
        <v>11.76</v>
      </c>
    </row>
    <row r="122" spans="1:4" x14ac:dyDescent="0.45">
      <c r="A122" t="s">
        <v>1790</v>
      </c>
      <c r="B122" t="s">
        <v>789</v>
      </c>
      <c r="C122" t="s">
        <v>1791</v>
      </c>
      <c r="D122" s="27">
        <v>11.58</v>
      </c>
    </row>
    <row r="123" spans="1:4" x14ac:dyDescent="0.45">
      <c r="A123" t="s">
        <v>1708</v>
      </c>
      <c r="B123" t="s">
        <v>789</v>
      </c>
      <c r="C123" t="s">
        <v>1709</v>
      </c>
      <c r="D123" s="27">
        <v>10.11</v>
      </c>
    </row>
    <row r="124" spans="1:4" x14ac:dyDescent="0.45">
      <c r="A124" t="s">
        <v>638</v>
      </c>
      <c r="B124" t="s">
        <v>595</v>
      </c>
      <c r="C124" t="s">
        <v>639</v>
      </c>
      <c r="D124" s="27">
        <v>1.03</v>
      </c>
    </row>
    <row r="125" spans="1:4" x14ac:dyDescent="0.45">
      <c r="A125" t="s">
        <v>636</v>
      </c>
      <c r="B125" t="s">
        <v>113</v>
      </c>
      <c r="C125" t="s">
        <v>637</v>
      </c>
      <c r="D125" s="27">
        <v>7.0000000000000007E-2</v>
      </c>
    </row>
    <row r="126" spans="1:4" x14ac:dyDescent="0.45">
      <c r="A126" t="s">
        <v>1794</v>
      </c>
      <c r="B126" t="s">
        <v>113</v>
      </c>
      <c r="C126" t="s">
        <v>1795</v>
      </c>
      <c r="D126" s="27">
        <v>5.15</v>
      </c>
    </row>
    <row r="127" spans="1:4" x14ac:dyDescent="0.45">
      <c r="A127" t="s">
        <v>1628</v>
      </c>
      <c r="B127" t="s">
        <v>113</v>
      </c>
      <c r="C127" t="s">
        <v>1629</v>
      </c>
      <c r="D127" s="27">
        <v>1.1299999999999999</v>
      </c>
    </row>
    <row r="128" spans="1:4" x14ac:dyDescent="0.45">
      <c r="A128" t="s">
        <v>1830</v>
      </c>
      <c r="B128" t="s">
        <v>17</v>
      </c>
      <c r="C128" t="s">
        <v>1831</v>
      </c>
      <c r="D128" s="27">
        <v>29.77</v>
      </c>
    </row>
    <row r="129" spans="1:4" x14ac:dyDescent="0.45">
      <c r="A129" t="s">
        <v>679</v>
      </c>
      <c r="B129" t="s">
        <v>17</v>
      </c>
      <c r="C129" t="s">
        <v>680</v>
      </c>
      <c r="D129" s="27">
        <v>25</v>
      </c>
    </row>
    <row r="130" spans="1:4" x14ac:dyDescent="0.45">
      <c r="A130" t="s">
        <v>677</v>
      </c>
      <c r="B130" t="s">
        <v>17</v>
      </c>
      <c r="C130" t="s">
        <v>678</v>
      </c>
      <c r="D130" s="27">
        <v>5.81</v>
      </c>
    </row>
    <row r="131" spans="1:4" x14ac:dyDescent="0.45">
      <c r="A131" t="s">
        <v>1632</v>
      </c>
      <c r="B131" t="s">
        <v>17</v>
      </c>
      <c r="C131" t="s">
        <v>1633</v>
      </c>
      <c r="D131" s="27">
        <v>28.48</v>
      </c>
    </row>
    <row r="132" spans="1:4" x14ac:dyDescent="0.45">
      <c r="A132" t="s">
        <v>1641</v>
      </c>
      <c r="B132" t="s">
        <v>595</v>
      </c>
      <c r="C132" t="s">
        <v>1642</v>
      </c>
      <c r="D132" s="27">
        <v>2.95</v>
      </c>
    </row>
    <row r="133" spans="1:4" x14ac:dyDescent="0.45">
      <c r="A133" t="s">
        <v>1645</v>
      </c>
      <c r="B133" t="s">
        <v>1646</v>
      </c>
      <c r="C133" t="s">
        <v>1647</v>
      </c>
      <c r="D133" s="27">
        <v>6.34</v>
      </c>
    </row>
    <row r="134" spans="1:4" x14ac:dyDescent="0.45">
      <c r="A134" t="s">
        <v>1648</v>
      </c>
      <c r="B134" t="s">
        <v>1646</v>
      </c>
      <c r="C134" t="s">
        <v>1649</v>
      </c>
      <c r="D134" s="27">
        <v>7.32</v>
      </c>
    </row>
    <row r="135" spans="1:4" x14ac:dyDescent="0.45">
      <c r="A135" t="s">
        <v>1639</v>
      </c>
      <c r="B135" t="s">
        <v>595</v>
      </c>
      <c r="C135" t="s">
        <v>1640</v>
      </c>
      <c r="D135" s="27">
        <v>2.86</v>
      </c>
    </row>
    <row r="136" spans="1:4" x14ac:dyDescent="0.45">
      <c r="A136" t="s">
        <v>687</v>
      </c>
      <c r="B136" t="s">
        <v>595</v>
      </c>
      <c r="C136" t="s">
        <v>688</v>
      </c>
      <c r="D136" s="27">
        <v>0.88</v>
      </c>
    </row>
    <row r="137" spans="1:4" x14ac:dyDescent="0.45">
      <c r="A137" t="s">
        <v>1656</v>
      </c>
      <c r="B137" t="s">
        <v>17</v>
      </c>
      <c r="C137" t="s">
        <v>1657</v>
      </c>
      <c r="D137" s="27">
        <v>26.1</v>
      </c>
    </row>
    <row r="138" spans="1:4" x14ac:dyDescent="0.45">
      <c r="A138" t="s">
        <v>831</v>
      </c>
      <c r="B138" t="s">
        <v>17</v>
      </c>
      <c r="C138" t="s">
        <v>832</v>
      </c>
      <c r="D138" s="27">
        <v>40.5</v>
      </c>
    </row>
    <row r="139" spans="1:4" x14ac:dyDescent="0.45">
      <c r="A139" t="s">
        <v>1654</v>
      </c>
      <c r="B139" t="s">
        <v>113</v>
      </c>
      <c r="C139" t="s">
        <v>1655</v>
      </c>
      <c r="D139" s="27">
        <v>0.17</v>
      </c>
    </row>
    <row r="140" spans="1:4" x14ac:dyDescent="0.45">
      <c r="A140" t="s">
        <v>1661</v>
      </c>
      <c r="B140" t="s">
        <v>113</v>
      </c>
      <c r="C140" t="s">
        <v>1662</v>
      </c>
      <c r="D140" s="27">
        <v>3.06</v>
      </c>
    </row>
    <row r="141" spans="1:4" x14ac:dyDescent="0.45">
      <c r="A141" t="s">
        <v>1811</v>
      </c>
      <c r="B141" t="s">
        <v>113</v>
      </c>
      <c r="C141" t="s">
        <v>1812</v>
      </c>
      <c r="D141" s="27">
        <v>1.1499999999999999</v>
      </c>
    </row>
    <row r="142" spans="1:4" x14ac:dyDescent="0.45">
      <c r="A142" t="s">
        <v>689</v>
      </c>
      <c r="B142" t="s">
        <v>113</v>
      </c>
      <c r="C142" t="s">
        <v>690</v>
      </c>
      <c r="D142" s="27">
        <v>36.69</v>
      </c>
    </row>
    <row r="143" spans="1:4" x14ac:dyDescent="0.45">
      <c r="A143" t="s">
        <v>1832</v>
      </c>
      <c r="B143" t="s">
        <v>113</v>
      </c>
      <c r="C143" t="s">
        <v>1833</v>
      </c>
      <c r="D143" s="27">
        <v>36.159999999999997</v>
      </c>
    </row>
    <row r="144" spans="1:4" x14ac:dyDescent="0.45">
      <c r="A144" t="s">
        <v>698</v>
      </c>
      <c r="B144" t="s">
        <v>28</v>
      </c>
      <c r="C144" t="s">
        <v>699</v>
      </c>
      <c r="D144" s="27">
        <v>864.7</v>
      </c>
    </row>
    <row r="145" spans="1:4" x14ac:dyDescent="0.45">
      <c r="A145" t="s">
        <v>702</v>
      </c>
      <c r="B145" t="s">
        <v>28</v>
      </c>
      <c r="C145" t="s">
        <v>703</v>
      </c>
      <c r="D145" s="27">
        <v>1289.8399999999999</v>
      </c>
    </row>
    <row r="146" spans="1:4" x14ac:dyDescent="0.45">
      <c r="A146" t="s">
        <v>1666</v>
      </c>
      <c r="B146" t="s">
        <v>28</v>
      </c>
      <c r="C146" t="s">
        <v>1667</v>
      </c>
      <c r="D146" s="27">
        <v>141.62</v>
      </c>
    </row>
    <row r="147" spans="1:4" x14ac:dyDescent="0.45">
      <c r="A147" t="s">
        <v>1786</v>
      </c>
      <c r="B147" t="s">
        <v>17</v>
      </c>
      <c r="C147" t="s">
        <v>1787</v>
      </c>
      <c r="D147" s="27">
        <v>160.49</v>
      </c>
    </row>
    <row r="148" spans="1:4" x14ac:dyDescent="0.45">
      <c r="A148" t="s">
        <v>1788</v>
      </c>
      <c r="B148" t="s">
        <v>28</v>
      </c>
      <c r="C148" t="s">
        <v>1789</v>
      </c>
      <c r="D148" s="27">
        <v>240.37</v>
      </c>
    </row>
    <row r="149" spans="1:4" x14ac:dyDescent="0.45">
      <c r="A149" t="s">
        <v>1672</v>
      </c>
      <c r="B149" t="s">
        <v>28</v>
      </c>
      <c r="C149" t="s">
        <v>1673</v>
      </c>
      <c r="D149" s="27">
        <v>1904.76</v>
      </c>
    </row>
    <row r="150" spans="1:4" x14ac:dyDescent="0.45">
      <c r="A150" t="s">
        <v>706</v>
      </c>
      <c r="B150" t="s">
        <v>113</v>
      </c>
      <c r="C150" t="s">
        <v>707</v>
      </c>
      <c r="D150" s="27">
        <v>2.0499999999999998</v>
      </c>
    </row>
    <row r="151" spans="1:4" x14ac:dyDescent="0.45">
      <c r="A151" t="s">
        <v>1675</v>
      </c>
      <c r="B151" t="s">
        <v>28</v>
      </c>
      <c r="C151" t="s">
        <v>1676</v>
      </c>
      <c r="D151" s="27">
        <v>423.48</v>
      </c>
    </row>
    <row r="152" spans="1:4" x14ac:dyDescent="0.45">
      <c r="A152" t="s">
        <v>1834</v>
      </c>
      <c r="B152" t="s">
        <v>28</v>
      </c>
      <c r="C152" t="s">
        <v>1682</v>
      </c>
      <c r="D152" s="27">
        <v>740.13</v>
      </c>
    </row>
    <row r="153" spans="1:4" x14ac:dyDescent="0.45">
      <c r="A153" t="s">
        <v>1681</v>
      </c>
      <c r="B153" t="s">
        <v>28</v>
      </c>
      <c r="C153" t="s">
        <v>1682</v>
      </c>
      <c r="D153" s="27">
        <v>458.57</v>
      </c>
    </row>
    <row r="154" spans="1:4" x14ac:dyDescent="0.45">
      <c r="A154" t="s">
        <v>1835</v>
      </c>
      <c r="B154" t="s">
        <v>28</v>
      </c>
      <c r="C154" t="s">
        <v>1682</v>
      </c>
      <c r="D154" s="27">
        <v>950.23</v>
      </c>
    </row>
    <row r="155" spans="1:4" x14ac:dyDescent="0.45">
      <c r="A155" t="s">
        <v>1687</v>
      </c>
      <c r="B155" t="s">
        <v>28</v>
      </c>
      <c r="C155" t="s">
        <v>1682</v>
      </c>
      <c r="D155" s="27">
        <v>343.17</v>
      </c>
    </row>
    <row r="156" spans="1:4" x14ac:dyDescent="0.45">
      <c r="A156" t="s">
        <v>1678</v>
      </c>
      <c r="B156" t="s">
        <v>28</v>
      </c>
      <c r="C156" t="s">
        <v>1679</v>
      </c>
      <c r="D156" s="27">
        <v>351.83</v>
      </c>
    </row>
    <row r="157" spans="1:4" x14ac:dyDescent="0.45">
      <c r="A157" t="s">
        <v>1689</v>
      </c>
      <c r="B157" t="s">
        <v>28</v>
      </c>
      <c r="C157" t="s">
        <v>1679</v>
      </c>
      <c r="D157" s="27">
        <v>362.19</v>
      </c>
    </row>
    <row r="158" spans="1:4" x14ac:dyDescent="0.45">
      <c r="A158" t="s">
        <v>1684</v>
      </c>
      <c r="B158" t="s">
        <v>28</v>
      </c>
      <c r="C158" t="s">
        <v>1685</v>
      </c>
      <c r="D158" s="27">
        <v>465.73</v>
      </c>
    </row>
    <row r="159" spans="1:4" x14ac:dyDescent="0.45">
      <c r="A159" t="s">
        <v>714</v>
      </c>
      <c r="B159" t="s">
        <v>113</v>
      </c>
      <c r="C159" t="s">
        <v>715</v>
      </c>
      <c r="D159" s="27">
        <v>58.33</v>
      </c>
    </row>
    <row r="160" spans="1:4" x14ac:dyDescent="0.45">
      <c r="A160" t="s">
        <v>1703</v>
      </c>
      <c r="B160" t="s">
        <v>113</v>
      </c>
      <c r="C160" t="s">
        <v>1704</v>
      </c>
      <c r="D160" s="27">
        <v>26.85</v>
      </c>
    </row>
    <row r="161" spans="1:4" x14ac:dyDescent="0.45">
      <c r="A161" t="s">
        <v>1296</v>
      </c>
      <c r="B161" t="s">
        <v>28</v>
      </c>
      <c r="C161" t="s">
        <v>1297</v>
      </c>
      <c r="D161" s="27">
        <v>3.83</v>
      </c>
    </row>
    <row r="162" spans="1:4" x14ac:dyDescent="0.45">
      <c r="A162" t="s">
        <v>720</v>
      </c>
      <c r="B162" t="s">
        <v>17</v>
      </c>
      <c r="C162" t="s">
        <v>721</v>
      </c>
      <c r="D162" s="27">
        <v>55.82</v>
      </c>
    </row>
    <row r="163" spans="1:4" x14ac:dyDescent="0.45">
      <c r="A163" t="s">
        <v>1706</v>
      </c>
      <c r="B163" t="s">
        <v>17</v>
      </c>
      <c r="C163" t="s">
        <v>1707</v>
      </c>
      <c r="D163" s="27">
        <v>35.89</v>
      </c>
    </row>
    <row r="164" spans="1:4" x14ac:dyDescent="0.45">
      <c r="A164" t="s">
        <v>561</v>
      </c>
      <c r="B164" t="s">
        <v>113</v>
      </c>
      <c r="C164" t="s">
        <v>562</v>
      </c>
      <c r="D164" s="27">
        <v>0.65</v>
      </c>
    </row>
    <row r="165" spans="1:4" x14ac:dyDescent="0.45">
      <c r="A165" t="s">
        <v>570</v>
      </c>
      <c r="B165" t="s">
        <v>113</v>
      </c>
      <c r="C165" t="s">
        <v>571</v>
      </c>
      <c r="D165" s="27">
        <v>2.0299999999999998</v>
      </c>
    </row>
    <row r="166" spans="1:4" x14ac:dyDescent="0.45">
      <c r="A166" t="s">
        <v>573</v>
      </c>
      <c r="B166" t="s">
        <v>113</v>
      </c>
      <c r="C166" t="s">
        <v>574</v>
      </c>
      <c r="D166" s="27">
        <v>2.3199999999999998</v>
      </c>
    </row>
    <row r="167" spans="1:4" x14ac:dyDescent="0.45">
      <c r="A167" t="s">
        <v>584</v>
      </c>
      <c r="B167" t="s">
        <v>113</v>
      </c>
      <c r="C167" t="s">
        <v>585</v>
      </c>
      <c r="D167" s="27">
        <v>2.99</v>
      </c>
    </row>
    <row r="168" spans="1:4" x14ac:dyDescent="0.45">
      <c r="A168" t="s">
        <v>1715</v>
      </c>
      <c r="B168" t="s">
        <v>113</v>
      </c>
      <c r="C168" t="s">
        <v>1716</v>
      </c>
      <c r="D168" s="27">
        <v>3.33</v>
      </c>
    </row>
    <row r="169" spans="1:4" x14ac:dyDescent="0.45">
      <c r="A169" t="s">
        <v>732</v>
      </c>
      <c r="B169" t="s">
        <v>113</v>
      </c>
      <c r="C169" t="s">
        <v>733</v>
      </c>
      <c r="D169" s="27">
        <v>8.7200000000000006</v>
      </c>
    </row>
    <row r="170" spans="1:4" x14ac:dyDescent="0.45">
      <c r="A170" t="s">
        <v>1729</v>
      </c>
      <c r="B170" t="s">
        <v>113</v>
      </c>
      <c r="C170" t="s">
        <v>1730</v>
      </c>
      <c r="D170" s="27">
        <v>12.39</v>
      </c>
    </row>
    <row r="171" spans="1:4" x14ac:dyDescent="0.45">
      <c r="A171" t="s">
        <v>1736</v>
      </c>
      <c r="B171" t="s">
        <v>113</v>
      </c>
      <c r="C171" t="s">
        <v>1737</v>
      </c>
      <c r="D171" s="27">
        <v>18.989999999999998</v>
      </c>
    </row>
    <row r="172" spans="1:4" x14ac:dyDescent="0.45">
      <c r="A172" t="s">
        <v>1718</v>
      </c>
      <c r="B172" t="s">
        <v>28</v>
      </c>
      <c r="C172" t="s">
        <v>1719</v>
      </c>
      <c r="D172" s="27">
        <v>65.31</v>
      </c>
    </row>
    <row r="173" spans="1:4" x14ac:dyDescent="0.45">
      <c r="A173" t="s">
        <v>1721</v>
      </c>
      <c r="B173" t="s">
        <v>28</v>
      </c>
      <c r="C173" t="s">
        <v>1722</v>
      </c>
      <c r="D173" s="27">
        <v>90.84</v>
      </c>
    </row>
    <row r="174" spans="1:4" x14ac:dyDescent="0.45">
      <c r="A174" t="s">
        <v>563</v>
      </c>
      <c r="B174" t="s">
        <v>28</v>
      </c>
      <c r="C174" t="s">
        <v>564</v>
      </c>
      <c r="D174" s="27">
        <v>2.44</v>
      </c>
    </row>
    <row r="175" spans="1:4" x14ac:dyDescent="0.45">
      <c r="A175" t="s">
        <v>1268</v>
      </c>
      <c r="B175" t="s">
        <v>28</v>
      </c>
      <c r="C175" t="s">
        <v>1269</v>
      </c>
      <c r="D175" s="27">
        <v>33.840000000000003</v>
      </c>
    </row>
    <row r="176" spans="1:4" x14ac:dyDescent="0.45">
      <c r="A176" t="s">
        <v>736</v>
      </c>
      <c r="B176" t="s">
        <v>113</v>
      </c>
      <c r="C176" t="s">
        <v>737</v>
      </c>
      <c r="D176" s="27">
        <v>3.85</v>
      </c>
    </row>
    <row r="177" spans="1:4" x14ac:dyDescent="0.45">
      <c r="A177" t="s">
        <v>746</v>
      </c>
      <c r="B177" t="s">
        <v>113</v>
      </c>
      <c r="C177" t="s">
        <v>747</v>
      </c>
      <c r="D177" s="27">
        <v>5.32</v>
      </c>
    </row>
    <row r="178" spans="1:4" x14ac:dyDescent="0.45">
      <c r="A178" t="s">
        <v>559</v>
      </c>
      <c r="B178" t="s">
        <v>28</v>
      </c>
      <c r="C178" t="s">
        <v>560</v>
      </c>
      <c r="D178" s="27">
        <v>0.53</v>
      </c>
    </row>
    <row r="179" spans="1:4" x14ac:dyDescent="0.45">
      <c r="A179" t="s">
        <v>568</v>
      </c>
      <c r="B179" t="s">
        <v>28</v>
      </c>
      <c r="C179" t="s">
        <v>569</v>
      </c>
      <c r="D179" s="27">
        <v>3.92</v>
      </c>
    </row>
    <row r="180" spans="1:4" x14ac:dyDescent="0.45">
      <c r="A180" t="s">
        <v>575</v>
      </c>
      <c r="B180" t="s">
        <v>28</v>
      </c>
      <c r="C180" t="s">
        <v>576</v>
      </c>
      <c r="D180" s="27">
        <v>5.49</v>
      </c>
    </row>
    <row r="181" spans="1:4" x14ac:dyDescent="0.45">
      <c r="A181" t="s">
        <v>580</v>
      </c>
      <c r="B181" t="s">
        <v>28</v>
      </c>
      <c r="C181" t="s">
        <v>581</v>
      </c>
      <c r="D181" s="27">
        <v>12.09</v>
      </c>
    </row>
    <row r="182" spans="1:4" x14ac:dyDescent="0.45">
      <c r="A182" t="s">
        <v>744</v>
      </c>
      <c r="B182" t="s">
        <v>28</v>
      </c>
      <c r="C182" t="s">
        <v>745</v>
      </c>
      <c r="D182" s="27">
        <v>21.13</v>
      </c>
    </row>
    <row r="183" spans="1:4" x14ac:dyDescent="0.45">
      <c r="A183" t="s">
        <v>1713</v>
      </c>
      <c r="B183" t="s">
        <v>28</v>
      </c>
      <c r="C183" t="s">
        <v>1714</v>
      </c>
      <c r="D183" s="27">
        <v>2.13</v>
      </c>
    </row>
    <row r="184" spans="1:4" x14ac:dyDescent="0.45">
      <c r="A184" t="s">
        <v>730</v>
      </c>
      <c r="B184" t="s">
        <v>28</v>
      </c>
      <c r="C184" t="s">
        <v>731</v>
      </c>
      <c r="D184" s="27">
        <v>11.33</v>
      </c>
    </row>
    <row r="185" spans="1:4" x14ac:dyDescent="0.45">
      <c r="A185" t="s">
        <v>1727</v>
      </c>
      <c r="B185" t="s">
        <v>28</v>
      </c>
      <c r="C185" t="s">
        <v>1728</v>
      </c>
      <c r="D185" s="27">
        <v>14.11</v>
      </c>
    </row>
    <row r="186" spans="1:4" x14ac:dyDescent="0.45">
      <c r="A186" t="s">
        <v>1732</v>
      </c>
      <c r="B186" t="s">
        <v>28</v>
      </c>
      <c r="C186" t="s">
        <v>1733</v>
      </c>
      <c r="D186" s="27">
        <v>19.91</v>
      </c>
    </row>
    <row r="187" spans="1:4" x14ac:dyDescent="0.45">
      <c r="A187" t="s">
        <v>557</v>
      </c>
      <c r="B187" t="s">
        <v>28</v>
      </c>
      <c r="C187" t="s">
        <v>558</v>
      </c>
      <c r="D187" s="27">
        <v>0.01</v>
      </c>
    </row>
    <row r="188" spans="1:4" x14ac:dyDescent="0.45">
      <c r="A188" t="s">
        <v>566</v>
      </c>
      <c r="B188" t="s">
        <v>28</v>
      </c>
      <c r="C188" t="s">
        <v>567</v>
      </c>
      <c r="D188" s="27">
        <v>0.06</v>
      </c>
    </row>
    <row r="189" spans="1:4" x14ac:dyDescent="0.45">
      <c r="A189" t="s">
        <v>577</v>
      </c>
      <c r="B189" t="s">
        <v>28</v>
      </c>
      <c r="C189" t="s">
        <v>578</v>
      </c>
      <c r="D189" s="27">
        <v>0.09</v>
      </c>
    </row>
    <row r="190" spans="1:4" x14ac:dyDescent="0.45">
      <c r="A190" t="s">
        <v>582</v>
      </c>
      <c r="B190" t="s">
        <v>28</v>
      </c>
      <c r="C190" t="s">
        <v>583</v>
      </c>
      <c r="D190" s="27">
        <v>0.19</v>
      </c>
    </row>
    <row r="191" spans="1:4" x14ac:dyDescent="0.45">
      <c r="A191" t="s">
        <v>742</v>
      </c>
      <c r="B191" t="s">
        <v>28</v>
      </c>
      <c r="C191" t="s">
        <v>743</v>
      </c>
      <c r="D191" s="27">
        <v>0.32</v>
      </c>
    </row>
    <row r="192" spans="1:4" x14ac:dyDescent="0.45">
      <c r="A192" t="s">
        <v>1711</v>
      </c>
      <c r="B192" t="s">
        <v>28</v>
      </c>
      <c r="C192" t="s">
        <v>1712</v>
      </c>
      <c r="D192" s="27">
        <v>0.04</v>
      </c>
    </row>
    <row r="193" spans="1:4" x14ac:dyDescent="0.45">
      <c r="A193" t="s">
        <v>728</v>
      </c>
      <c r="B193" t="s">
        <v>28</v>
      </c>
      <c r="C193" t="s">
        <v>729</v>
      </c>
      <c r="D193" s="27">
        <v>0.17</v>
      </c>
    </row>
    <row r="194" spans="1:4" x14ac:dyDescent="0.45">
      <c r="A194" t="s">
        <v>1725</v>
      </c>
      <c r="B194" t="s">
        <v>28</v>
      </c>
      <c r="C194" t="s">
        <v>1726</v>
      </c>
      <c r="D194" s="27">
        <v>0.24</v>
      </c>
    </row>
    <row r="195" spans="1:4" x14ac:dyDescent="0.45">
      <c r="A195" t="s">
        <v>1734</v>
      </c>
      <c r="B195" t="s">
        <v>28</v>
      </c>
      <c r="C195" t="s">
        <v>1735</v>
      </c>
      <c r="D195" s="27">
        <v>0.49</v>
      </c>
    </row>
    <row r="196" spans="1:4" x14ac:dyDescent="0.45">
      <c r="A196" t="s">
        <v>877</v>
      </c>
      <c r="B196" t="s">
        <v>113</v>
      </c>
      <c r="C196" t="s">
        <v>878</v>
      </c>
      <c r="D196" s="27">
        <v>9.3000000000000007</v>
      </c>
    </row>
    <row r="197" spans="1:4" x14ac:dyDescent="0.45">
      <c r="A197" t="s">
        <v>872</v>
      </c>
      <c r="B197" t="s">
        <v>113</v>
      </c>
      <c r="C197" t="s">
        <v>873</v>
      </c>
      <c r="D197" s="27">
        <v>4.3600000000000003</v>
      </c>
    </row>
    <row r="198" spans="1:4" x14ac:dyDescent="0.45">
      <c r="A198" t="s">
        <v>882</v>
      </c>
      <c r="B198" t="s">
        <v>113</v>
      </c>
      <c r="C198" t="s">
        <v>883</v>
      </c>
      <c r="D198" s="27">
        <v>10.14</v>
      </c>
    </row>
    <row r="199" spans="1:4" x14ac:dyDescent="0.45">
      <c r="A199" t="s">
        <v>927</v>
      </c>
      <c r="B199" t="s">
        <v>113</v>
      </c>
      <c r="C199" t="s">
        <v>928</v>
      </c>
      <c r="D199" s="27">
        <v>2.21</v>
      </c>
    </row>
    <row r="200" spans="1:4" x14ac:dyDescent="0.45">
      <c r="A200" t="s">
        <v>867</v>
      </c>
      <c r="B200" t="s">
        <v>17</v>
      </c>
      <c r="C200" t="s">
        <v>868</v>
      </c>
      <c r="D200" s="27">
        <v>11.96</v>
      </c>
    </row>
    <row r="201" spans="1:4" x14ac:dyDescent="0.45">
      <c r="A201" t="s">
        <v>885</v>
      </c>
      <c r="B201" t="s">
        <v>17</v>
      </c>
      <c r="C201" t="s">
        <v>886</v>
      </c>
      <c r="D201" s="27">
        <v>1.05</v>
      </c>
    </row>
    <row r="202" spans="1:4" x14ac:dyDescent="0.45">
      <c r="A202" t="s">
        <v>888</v>
      </c>
      <c r="B202" t="s">
        <v>17</v>
      </c>
      <c r="C202" t="s">
        <v>889</v>
      </c>
      <c r="D202" s="27">
        <v>4.6100000000000003</v>
      </c>
    </row>
    <row r="203" spans="1:4" x14ac:dyDescent="0.45">
      <c r="A203" t="s">
        <v>1739</v>
      </c>
      <c r="B203" t="s">
        <v>28</v>
      </c>
      <c r="C203" t="s">
        <v>1740</v>
      </c>
      <c r="D203" s="27">
        <v>321.75</v>
      </c>
    </row>
    <row r="204" spans="1:4" ht="370.5" x14ac:dyDescent="0.45">
      <c r="A204" t="s">
        <v>842</v>
      </c>
      <c r="B204" t="s">
        <v>28</v>
      </c>
      <c r="C204" s="32" t="s">
        <v>843</v>
      </c>
      <c r="D204" s="27">
        <v>21821.41</v>
      </c>
    </row>
    <row r="205" spans="1:4" x14ac:dyDescent="0.45">
      <c r="A205" t="s">
        <v>850</v>
      </c>
      <c r="B205" t="s">
        <v>28</v>
      </c>
      <c r="C205" t="s">
        <v>323</v>
      </c>
      <c r="D205" s="27">
        <v>514.27</v>
      </c>
    </row>
    <row r="206" spans="1:4" x14ac:dyDescent="0.45">
      <c r="A206" t="s">
        <v>852</v>
      </c>
      <c r="B206" t="s">
        <v>28</v>
      </c>
      <c r="C206" t="s">
        <v>324</v>
      </c>
      <c r="D206" s="27">
        <v>573.41999999999996</v>
      </c>
    </row>
    <row r="207" spans="1:4" x14ac:dyDescent="0.45">
      <c r="A207" t="s">
        <v>854</v>
      </c>
      <c r="B207" t="s">
        <v>28</v>
      </c>
      <c r="C207" t="s">
        <v>325</v>
      </c>
      <c r="D207" s="27">
        <v>653.66999999999996</v>
      </c>
    </row>
    <row r="208" spans="1:4" x14ac:dyDescent="0.45">
      <c r="A208" t="s">
        <v>845</v>
      </c>
      <c r="B208" t="s">
        <v>28</v>
      </c>
      <c r="C208" t="s">
        <v>846</v>
      </c>
      <c r="D208" s="27">
        <v>3000.83</v>
      </c>
    </row>
    <row r="209" spans="1:4" x14ac:dyDescent="0.45">
      <c r="A209" t="s">
        <v>906</v>
      </c>
      <c r="B209" t="s">
        <v>28</v>
      </c>
      <c r="C209" t="s">
        <v>907</v>
      </c>
      <c r="D209" s="27">
        <v>5.33</v>
      </c>
    </row>
    <row r="210" spans="1:4" x14ac:dyDescent="0.45">
      <c r="A210" t="s">
        <v>903</v>
      </c>
      <c r="B210" t="s">
        <v>28</v>
      </c>
      <c r="C210" t="s">
        <v>904</v>
      </c>
      <c r="D210" s="27">
        <v>15.87</v>
      </c>
    </row>
    <row r="211" spans="1:4" x14ac:dyDescent="0.45">
      <c r="A211" t="s">
        <v>900</v>
      </c>
      <c r="B211" t="s">
        <v>28</v>
      </c>
      <c r="C211" t="s">
        <v>901</v>
      </c>
      <c r="D211" s="27">
        <v>21.45</v>
      </c>
    </row>
    <row r="212" spans="1:4" x14ac:dyDescent="0.45">
      <c r="A212" t="s">
        <v>922</v>
      </c>
      <c r="B212" t="s">
        <v>28</v>
      </c>
      <c r="C212" t="s">
        <v>923</v>
      </c>
      <c r="D212" s="27">
        <v>73.67</v>
      </c>
    </row>
    <row r="213" spans="1:4" x14ac:dyDescent="0.45">
      <c r="A213" t="s">
        <v>913</v>
      </c>
      <c r="B213" t="s">
        <v>28</v>
      </c>
      <c r="C213" t="s">
        <v>914</v>
      </c>
      <c r="D213" s="27">
        <v>197.92</v>
      </c>
    </row>
    <row r="214" spans="1:4" x14ac:dyDescent="0.45">
      <c r="A214" t="s">
        <v>919</v>
      </c>
      <c r="B214" t="s">
        <v>28</v>
      </c>
      <c r="C214" t="s">
        <v>920</v>
      </c>
      <c r="D214" s="27">
        <v>84.8</v>
      </c>
    </row>
    <row r="215" spans="1:4" x14ac:dyDescent="0.45">
      <c r="A215" t="s">
        <v>911</v>
      </c>
      <c r="B215" t="s">
        <v>28</v>
      </c>
      <c r="C215" t="s">
        <v>912</v>
      </c>
      <c r="D215" s="27">
        <v>137.53</v>
      </c>
    </row>
    <row r="216" spans="1:4" x14ac:dyDescent="0.45">
      <c r="A216" t="s">
        <v>916</v>
      </c>
      <c r="B216" t="s">
        <v>28</v>
      </c>
      <c r="C216" t="s">
        <v>917</v>
      </c>
      <c r="D216" s="27">
        <v>142.49</v>
      </c>
    </row>
    <row r="217" spans="1:4" x14ac:dyDescent="0.45">
      <c r="A217" t="s">
        <v>897</v>
      </c>
      <c r="B217" t="s">
        <v>28</v>
      </c>
      <c r="C217" t="s">
        <v>898</v>
      </c>
      <c r="D217" s="27">
        <v>8.83</v>
      </c>
    </row>
    <row r="218" spans="1:4" x14ac:dyDescent="0.45">
      <c r="A218" t="s">
        <v>891</v>
      </c>
      <c r="B218" t="s">
        <v>28</v>
      </c>
      <c r="C218" t="s">
        <v>892</v>
      </c>
      <c r="D218" s="27">
        <v>123.63</v>
      </c>
    </row>
    <row r="219" spans="1:4" x14ac:dyDescent="0.45">
      <c r="A219" t="s">
        <v>894</v>
      </c>
      <c r="B219" t="s">
        <v>28</v>
      </c>
      <c r="C219" t="s">
        <v>895</v>
      </c>
      <c r="D219" s="27">
        <v>130.53</v>
      </c>
    </row>
    <row r="220" spans="1:4" x14ac:dyDescent="0.45">
      <c r="A220" t="s">
        <v>838</v>
      </c>
      <c r="B220" t="s">
        <v>28</v>
      </c>
      <c r="C220" t="s">
        <v>318</v>
      </c>
      <c r="D220" s="27">
        <v>2382.0500000000002</v>
      </c>
    </row>
    <row r="221" spans="1:4" x14ac:dyDescent="0.45">
      <c r="A221" t="s">
        <v>930</v>
      </c>
      <c r="B221" t="s">
        <v>28</v>
      </c>
      <c r="C221" t="s">
        <v>931</v>
      </c>
      <c r="D221" s="27">
        <v>39.81</v>
      </c>
    </row>
    <row r="222" spans="1:4" x14ac:dyDescent="0.45">
      <c r="A222" t="s">
        <v>1038</v>
      </c>
      <c r="B222" t="s">
        <v>28</v>
      </c>
      <c r="C222" t="s">
        <v>1039</v>
      </c>
      <c r="D222" s="27">
        <v>55.56</v>
      </c>
    </row>
    <row r="223" spans="1:4" x14ac:dyDescent="0.45">
      <c r="A223" t="s">
        <v>1046</v>
      </c>
      <c r="B223" t="s">
        <v>28</v>
      </c>
      <c r="C223" t="s">
        <v>1047</v>
      </c>
      <c r="D223" s="27">
        <v>11.33</v>
      </c>
    </row>
    <row r="224" spans="1:4" x14ac:dyDescent="0.45">
      <c r="A224" t="s">
        <v>1049</v>
      </c>
      <c r="B224" t="s">
        <v>1050</v>
      </c>
      <c r="C224" t="s">
        <v>1051</v>
      </c>
      <c r="D224" s="27">
        <v>7.13</v>
      </c>
    </row>
    <row r="225" spans="1:4" x14ac:dyDescent="0.45">
      <c r="A225" t="s">
        <v>939</v>
      </c>
      <c r="B225" t="s">
        <v>28</v>
      </c>
      <c r="C225" t="s">
        <v>940</v>
      </c>
      <c r="D225" s="27">
        <v>322.55</v>
      </c>
    </row>
    <row r="226" spans="1:4" x14ac:dyDescent="0.45">
      <c r="A226" t="s">
        <v>943</v>
      </c>
      <c r="B226" t="s">
        <v>28</v>
      </c>
      <c r="C226" t="s">
        <v>944</v>
      </c>
      <c r="D226" s="27">
        <v>111.97</v>
      </c>
    </row>
    <row r="227" spans="1:4" x14ac:dyDescent="0.45">
      <c r="A227" t="s">
        <v>941</v>
      </c>
      <c r="B227" t="s">
        <v>28</v>
      </c>
      <c r="C227" t="s">
        <v>942</v>
      </c>
      <c r="D227" s="27">
        <v>89.3</v>
      </c>
    </row>
    <row r="228" spans="1:4" x14ac:dyDescent="0.45">
      <c r="A228" t="s">
        <v>945</v>
      </c>
      <c r="B228" t="s">
        <v>28</v>
      </c>
      <c r="C228" t="s">
        <v>946</v>
      </c>
      <c r="D228" s="27">
        <v>396.55</v>
      </c>
    </row>
    <row r="229" spans="1:4" x14ac:dyDescent="0.45">
      <c r="A229" t="s">
        <v>935</v>
      </c>
      <c r="B229" t="s">
        <v>28</v>
      </c>
      <c r="C229" t="s">
        <v>936</v>
      </c>
      <c r="D229" s="27">
        <v>635.38</v>
      </c>
    </row>
    <row r="230" spans="1:4" x14ac:dyDescent="0.45">
      <c r="A230" t="s">
        <v>949</v>
      </c>
      <c r="B230" t="s">
        <v>28</v>
      </c>
      <c r="C230" t="s">
        <v>950</v>
      </c>
      <c r="D230" s="27">
        <v>55.13</v>
      </c>
    </row>
    <row r="231" spans="1:4" x14ac:dyDescent="0.45">
      <c r="A231" t="s">
        <v>947</v>
      </c>
      <c r="B231" t="s">
        <v>28</v>
      </c>
      <c r="C231" t="s">
        <v>948</v>
      </c>
      <c r="D231" s="27">
        <v>1487.24</v>
      </c>
    </row>
    <row r="232" spans="1:4" x14ac:dyDescent="0.45">
      <c r="A232" t="s">
        <v>937</v>
      </c>
      <c r="B232" t="s">
        <v>28</v>
      </c>
      <c r="C232" t="s">
        <v>938</v>
      </c>
      <c r="D232" s="27">
        <v>926.35</v>
      </c>
    </row>
    <row r="233" spans="1:4" x14ac:dyDescent="0.45">
      <c r="A233" t="s">
        <v>933</v>
      </c>
      <c r="B233" t="s">
        <v>28</v>
      </c>
      <c r="C233" t="s">
        <v>934</v>
      </c>
      <c r="D233" s="27">
        <v>451.4</v>
      </c>
    </row>
    <row r="234" spans="1:4" x14ac:dyDescent="0.45">
      <c r="A234" t="s">
        <v>870</v>
      </c>
      <c r="B234" t="s">
        <v>28</v>
      </c>
      <c r="C234" t="s">
        <v>871</v>
      </c>
      <c r="D234" s="27">
        <v>3.65</v>
      </c>
    </row>
    <row r="235" spans="1:4" x14ac:dyDescent="0.45">
      <c r="A235" t="s">
        <v>875</v>
      </c>
      <c r="B235" t="s">
        <v>28</v>
      </c>
      <c r="C235" t="s">
        <v>876</v>
      </c>
      <c r="D235" s="27">
        <v>3.98</v>
      </c>
    </row>
    <row r="236" spans="1:4" x14ac:dyDescent="0.45">
      <c r="A236" t="s">
        <v>880</v>
      </c>
      <c r="B236" t="s">
        <v>28</v>
      </c>
      <c r="C236" t="s">
        <v>881</v>
      </c>
      <c r="D236" s="27">
        <v>4.47</v>
      </c>
    </row>
    <row r="237" spans="1:4" x14ac:dyDescent="0.45">
      <c r="A237" t="s">
        <v>865</v>
      </c>
      <c r="B237" t="s">
        <v>28</v>
      </c>
      <c r="C237" t="s">
        <v>866</v>
      </c>
      <c r="D237" s="27">
        <v>3.64</v>
      </c>
    </row>
    <row r="238" spans="1:4" x14ac:dyDescent="0.45">
      <c r="A238" t="s">
        <v>1299</v>
      </c>
      <c r="B238" t="s">
        <v>28</v>
      </c>
      <c r="C238" t="s">
        <v>1300</v>
      </c>
      <c r="D238" s="27">
        <v>97.23</v>
      </c>
    </row>
    <row r="239" spans="1:4" x14ac:dyDescent="0.45">
      <c r="A239" t="s">
        <v>1302</v>
      </c>
      <c r="B239" t="s">
        <v>28</v>
      </c>
      <c r="C239" t="s">
        <v>1303</v>
      </c>
      <c r="D239" s="27">
        <v>97.23</v>
      </c>
    </row>
    <row r="240" spans="1:4" x14ac:dyDescent="0.45">
      <c r="A240" t="s">
        <v>1305</v>
      </c>
      <c r="B240" t="s">
        <v>28</v>
      </c>
      <c r="C240" t="s">
        <v>1306</v>
      </c>
      <c r="D240" s="27">
        <v>97.23</v>
      </c>
    </row>
    <row r="241" spans="1:4" x14ac:dyDescent="0.45">
      <c r="A241" t="s">
        <v>1006</v>
      </c>
      <c r="B241" t="s">
        <v>113</v>
      </c>
      <c r="C241" t="s">
        <v>1007</v>
      </c>
      <c r="D241" s="27">
        <v>2.76</v>
      </c>
    </row>
    <row r="242" spans="1:4" x14ac:dyDescent="0.45">
      <c r="A242" t="s">
        <v>1001</v>
      </c>
      <c r="B242" t="s">
        <v>113</v>
      </c>
      <c r="C242" t="s">
        <v>1002</v>
      </c>
      <c r="D242" s="27">
        <v>3.14</v>
      </c>
    </row>
    <row r="243" spans="1:4" x14ac:dyDescent="0.45">
      <c r="A243" t="s">
        <v>988</v>
      </c>
      <c r="B243" t="s">
        <v>113</v>
      </c>
      <c r="C243" t="s">
        <v>989</v>
      </c>
      <c r="D243" s="27">
        <v>3.64</v>
      </c>
    </row>
    <row r="244" spans="1:4" x14ac:dyDescent="0.45">
      <c r="A244" t="s">
        <v>983</v>
      </c>
      <c r="B244" t="s">
        <v>113</v>
      </c>
      <c r="C244" t="s">
        <v>984</v>
      </c>
      <c r="D244" s="27">
        <v>4.4000000000000004</v>
      </c>
    </row>
    <row r="245" spans="1:4" x14ac:dyDescent="0.45">
      <c r="A245" t="s">
        <v>974</v>
      </c>
      <c r="B245" t="s">
        <v>113</v>
      </c>
      <c r="C245" t="s">
        <v>975</v>
      </c>
      <c r="D245" s="27">
        <v>6.72</v>
      </c>
    </row>
    <row r="246" spans="1:4" x14ac:dyDescent="0.45">
      <c r="A246" t="s">
        <v>961</v>
      </c>
      <c r="B246" t="s">
        <v>113</v>
      </c>
      <c r="C246" t="s">
        <v>962</v>
      </c>
      <c r="D246" s="27">
        <v>10.78</v>
      </c>
    </row>
    <row r="247" spans="1:4" x14ac:dyDescent="0.45">
      <c r="A247" t="s">
        <v>956</v>
      </c>
      <c r="B247" t="s">
        <v>113</v>
      </c>
      <c r="C247" t="s">
        <v>957</v>
      </c>
      <c r="D247" s="27">
        <v>15.27</v>
      </c>
    </row>
    <row r="248" spans="1:4" x14ac:dyDescent="0.45">
      <c r="A248" t="s">
        <v>1226</v>
      </c>
      <c r="B248" t="s">
        <v>113</v>
      </c>
      <c r="C248" t="s">
        <v>1227</v>
      </c>
      <c r="D248" s="27">
        <v>3.33</v>
      </c>
    </row>
    <row r="249" spans="1:4" x14ac:dyDescent="0.45">
      <c r="A249" t="s">
        <v>1229</v>
      </c>
      <c r="B249" t="s">
        <v>113</v>
      </c>
      <c r="C249" t="s">
        <v>1230</v>
      </c>
      <c r="D249" s="27">
        <v>5.61</v>
      </c>
    </row>
    <row r="250" spans="1:4" x14ac:dyDescent="0.45">
      <c r="A250" t="s">
        <v>1282</v>
      </c>
      <c r="B250" t="s">
        <v>113</v>
      </c>
      <c r="C250" t="s">
        <v>1283</v>
      </c>
      <c r="D250" s="27">
        <v>1.92</v>
      </c>
    </row>
    <row r="251" spans="1:4" x14ac:dyDescent="0.45">
      <c r="A251" t="s">
        <v>1291</v>
      </c>
      <c r="B251" t="s">
        <v>113</v>
      </c>
      <c r="C251" t="s">
        <v>1292</v>
      </c>
      <c r="D251" s="27">
        <v>2.2999999999999998</v>
      </c>
    </row>
    <row r="252" spans="1:4" x14ac:dyDescent="0.45">
      <c r="A252" t="s">
        <v>1272</v>
      </c>
      <c r="B252" t="s">
        <v>28</v>
      </c>
      <c r="C252" t="s">
        <v>1273</v>
      </c>
      <c r="D252" s="27">
        <v>45.14</v>
      </c>
    </row>
    <row r="253" spans="1:4" x14ac:dyDescent="0.45">
      <c r="A253" t="s">
        <v>1275</v>
      </c>
      <c r="B253" t="s">
        <v>28</v>
      </c>
      <c r="C253" t="s">
        <v>1276</v>
      </c>
      <c r="D253" s="27">
        <v>38.200000000000003</v>
      </c>
    </row>
    <row r="254" spans="1:4" x14ac:dyDescent="0.45">
      <c r="A254" t="s">
        <v>1186</v>
      </c>
      <c r="B254" t="s">
        <v>113</v>
      </c>
      <c r="C254" t="s">
        <v>1187</v>
      </c>
      <c r="D254" s="27">
        <v>0.69</v>
      </c>
    </row>
    <row r="255" spans="1:4" x14ac:dyDescent="0.45">
      <c r="A255" t="s">
        <v>1173</v>
      </c>
      <c r="B255" t="s">
        <v>113</v>
      </c>
      <c r="C255" t="s">
        <v>1174</v>
      </c>
      <c r="D255" s="27">
        <v>1.1399999999999999</v>
      </c>
    </row>
    <row r="256" spans="1:4" x14ac:dyDescent="0.45">
      <c r="A256" t="s">
        <v>1166</v>
      </c>
      <c r="B256" t="s">
        <v>113</v>
      </c>
      <c r="C256" t="s">
        <v>1167</v>
      </c>
      <c r="D256" s="27">
        <v>1.85</v>
      </c>
    </row>
    <row r="257" spans="1:4" x14ac:dyDescent="0.45">
      <c r="A257" t="s">
        <v>1155</v>
      </c>
      <c r="B257" t="s">
        <v>113</v>
      </c>
      <c r="C257" t="s">
        <v>1156</v>
      </c>
      <c r="D257" s="27">
        <v>2.98</v>
      </c>
    </row>
    <row r="258" spans="1:4" x14ac:dyDescent="0.45">
      <c r="A258" t="s">
        <v>1144</v>
      </c>
      <c r="B258" t="s">
        <v>113</v>
      </c>
      <c r="C258" t="s">
        <v>1145</v>
      </c>
      <c r="D258" s="27">
        <v>4.71</v>
      </c>
    </row>
    <row r="259" spans="1:4" x14ac:dyDescent="0.45">
      <c r="A259" t="s">
        <v>1134</v>
      </c>
      <c r="B259" t="s">
        <v>113</v>
      </c>
      <c r="C259" t="s">
        <v>1135</v>
      </c>
      <c r="D259" s="27">
        <v>8.3800000000000008</v>
      </c>
    </row>
    <row r="260" spans="1:4" x14ac:dyDescent="0.45">
      <c r="A260" t="s">
        <v>1056</v>
      </c>
      <c r="B260" t="s">
        <v>28</v>
      </c>
      <c r="C260" t="s">
        <v>1057</v>
      </c>
      <c r="D260" s="27">
        <v>21.17</v>
      </c>
    </row>
    <row r="261" spans="1:4" x14ac:dyDescent="0.45">
      <c r="A261" t="s">
        <v>1053</v>
      </c>
      <c r="B261" t="s">
        <v>28</v>
      </c>
      <c r="C261" t="s">
        <v>1054</v>
      </c>
      <c r="D261" s="27">
        <v>32.42</v>
      </c>
    </row>
    <row r="262" spans="1:4" x14ac:dyDescent="0.45">
      <c r="A262" t="s">
        <v>1080</v>
      </c>
      <c r="B262" t="s">
        <v>113</v>
      </c>
      <c r="C262" t="s">
        <v>1081</v>
      </c>
      <c r="D262" s="27">
        <v>1.92</v>
      </c>
    </row>
    <row r="263" spans="1:4" x14ac:dyDescent="0.45">
      <c r="A263" t="s">
        <v>1090</v>
      </c>
      <c r="B263" t="s">
        <v>113</v>
      </c>
      <c r="C263" t="s">
        <v>1091</v>
      </c>
      <c r="D263" s="27">
        <v>1.96</v>
      </c>
    </row>
    <row r="264" spans="1:4" x14ac:dyDescent="0.45">
      <c r="A264" t="s">
        <v>1096</v>
      </c>
      <c r="B264" t="s">
        <v>113</v>
      </c>
      <c r="C264" t="s">
        <v>1097</v>
      </c>
      <c r="D264" s="27">
        <v>2.35</v>
      </c>
    </row>
    <row r="265" spans="1:4" x14ac:dyDescent="0.45">
      <c r="A265" t="s">
        <v>1087</v>
      </c>
      <c r="B265" t="s">
        <v>113</v>
      </c>
      <c r="C265" t="s">
        <v>1088</v>
      </c>
      <c r="D265" s="27">
        <v>2.5299999999999998</v>
      </c>
    </row>
    <row r="266" spans="1:4" x14ac:dyDescent="0.45">
      <c r="A266" t="s">
        <v>1093</v>
      </c>
      <c r="B266" t="s">
        <v>113</v>
      </c>
      <c r="C266" t="s">
        <v>1094</v>
      </c>
      <c r="D266" s="27">
        <v>2.5499999999999998</v>
      </c>
    </row>
    <row r="267" spans="1:4" x14ac:dyDescent="0.45">
      <c r="A267" t="s">
        <v>1099</v>
      </c>
      <c r="B267" t="s">
        <v>113</v>
      </c>
      <c r="C267" t="s">
        <v>1100</v>
      </c>
      <c r="D267" s="27">
        <v>2.95</v>
      </c>
    </row>
    <row r="268" spans="1:4" x14ac:dyDescent="0.45">
      <c r="A268" t="s">
        <v>1110</v>
      </c>
      <c r="B268" t="s">
        <v>113</v>
      </c>
      <c r="C268" t="s">
        <v>1111</v>
      </c>
      <c r="D268" s="27">
        <v>4.1399999999999997</v>
      </c>
    </row>
    <row r="269" spans="1:4" x14ac:dyDescent="0.45">
      <c r="A269" t="s">
        <v>1116</v>
      </c>
      <c r="B269" t="s">
        <v>113</v>
      </c>
      <c r="C269" t="s">
        <v>1117</v>
      </c>
      <c r="D269" s="27">
        <v>5.54</v>
      </c>
    </row>
    <row r="270" spans="1:4" x14ac:dyDescent="0.45">
      <c r="A270" t="s">
        <v>1102</v>
      </c>
      <c r="B270" t="s">
        <v>113</v>
      </c>
      <c r="C270" t="s">
        <v>1103</v>
      </c>
      <c r="D270" s="27">
        <v>5.34</v>
      </c>
    </row>
    <row r="271" spans="1:4" x14ac:dyDescent="0.45">
      <c r="A271" t="s">
        <v>1107</v>
      </c>
      <c r="B271" t="s">
        <v>113</v>
      </c>
      <c r="C271" t="s">
        <v>1108</v>
      </c>
      <c r="D271" s="27">
        <v>6.12</v>
      </c>
    </row>
    <row r="272" spans="1:4" x14ac:dyDescent="0.45">
      <c r="A272" t="s">
        <v>1113</v>
      </c>
      <c r="B272" t="s">
        <v>113</v>
      </c>
      <c r="C272" t="s">
        <v>1114</v>
      </c>
      <c r="D272" s="27">
        <v>7.17</v>
      </c>
    </row>
    <row r="273" spans="1:4" x14ac:dyDescent="0.45">
      <c r="A273" t="s">
        <v>1119</v>
      </c>
      <c r="B273" t="s">
        <v>113</v>
      </c>
      <c r="C273" t="s">
        <v>1120</v>
      </c>
      <c r="D273" s="27">
        <v>8.43</v>
      </c>
    </row>
    <row r="274" spans="1:4" x14ac:dyDescent="0.45">
      <c r="A274" t="s">
        <v>1122</v>
      </c>
      <c r="B274" t="s">
        <v>113</v>
      </c>
      <c r="C274" t="s">
        <v>1123</v>
      </c>
      <c r="D274" s="27">
        <v>9.64</v>
      </c>
    </row>
    <row r="275" spans="1:4" x14ac:dyDescent="0.45">
      <c r="A275" t="s">
        <v>1125</v>
      </c>
      <c r="B275" t="s">
        <v>113</v>
      </c>
      <c r="C275" t="s">
        <v>1126</v>
      </c>
      <c r="D275" s="27">
        <v>15.95</v>
      </c>
    </row>
    <row r="276" spans="1:4" x14ac:dyDescent="0.45">
      <c r="A276" t="s">
        <v>1180</v>
      </c>
      <c r="B276" t="s">
        <v>113</v>
      </c>
      <c r="C276" t="s">
        <v>1181</v>
      </c>
      <c r="D276" s="27">
        <v>1.79</v>
      </c>
    </row>
    <row r="277" spans="1:4" x14ac:dyDescent="0.45">
      <c r="A277" t="s">
        <v>1171</v>
      </c>
      <c r="B277" t="s">
        <v>113</v>
      </c>
      <c r="C277" t="s">
        <v>1172</v>
      </c>
      <c r="D277" s="27">
        <v>1.83</v>
      </c>
    </row>
    <row r="278" spans="1:4" x14ac:dyDescent="0.45">
      <c r="A278" t="s">
        <v>1164</v>
      </c>
      <c r="B278" t="s">
        <v>113</v>
      </c>
      <c r="C278" t="s">
        <v>1165</v>
      </c>
      <c r="D278" s="27">
        <v>1.85</v>
      </c>
    </row>
    <row r="279" spans="1:4" x14ac:dyDescent="0.45">
      <c r="A279" t="s">
        <v>1157</v>
      </c>
      <c r="B279" t="s">
        <v>113</v>
      </c>
      <c r="C279" t="s">
        <v>1158</v>
      </c>
      <c r="D279" s="27">
        <v>4.0999999999999996</v>
      </c>
    </row>
    <row r="280" spans="1:4" x14ac:dyDescent="0.45">
      <c r="A280" t="s">
        <v>1140</v>
      </c>
      <c r="B280" t="s">
        <v>113</v>
      </c>
      <c r="C280" t="s">
        <v>1141</v>
      </c>
      <c r="D280" s="27">
        <v>11.17</v>
      </c>
    </row>
    <row r="281" spans="1:4" x14ac:dyDescent="0.45">
      <c r="A281" t="s">
        <v>1137</v>
      </c>
      <c r="B281" t="s">
        <v>113</v>
      </c>
      <c r="C281" t="s">
        <v>1138</v>
      </c>
      <c r="D281" s="27">
        <v>13.94</v>
      </c>
    </row>
    <row r="282" spans="1:4" x14ac:dyDescent="0.45">
      <c r="A282" t="s">
        <v>1008</v>
      </c>
      <c r="B282" t="s">
        <v>28</v>
      </c>
      <c r="C282" t="s">
        <v>1009</v>
      </c>
      <c r="D282" s="27">
        <v>0.41</v>
      </c>
    </row>
    <row r="283" spans="1:4" x14ac:dyDescent="0.45">
      <c r="A283" t="s">
        <v>999</v>
      </c>
      <c r="B283" t="s">
        <v>28</v>
      </c>
      <c r="C283" t="s">
        <v>1000</v>
      </c>
      <c r="D283" s="27">
        <v>0.56999999999999995</v>
      </c>
    </row>
    <row r="284" spans="1:4" x14ac:dyDescent="0.45">
      <c r="A284" t="s">
        <v>990</v>
      </c>
      <c r="B284" t="s">
        <v>28</v>
      </c>
      <c r="C284" t="s">
        <v>991</v>
      </c>
      <c r="D284" s="27">
        <v>0.77</v>
      </c>
    </row>
    <row r="285" spans="1:4" x14ac:dyDescent="0.45">
      <c r="A285" t="s">
        <v>979</v>
      </c>
      <c r="B285" t="s">
        <v>28</v>
      </c>
      <c r="C285" t="s">
        <v>980</v>
      </c>
      <c r="D285" s="27">
        <v>1.56</v>
      </c>
    </row>
    <row r="286" spans="1:4" x14ac:dyDescent="0.45">
      <c r="A286" t="s">
        <v>970</v>
      </c>
      <c r="B286" t="s">
        <v>28</v>
      </c>
      <c r="C286" t="s">
        <v>971</v>
      </c>
      <c r="D286" s="27">
        <v>2.5</v>
      </c>
    </row>
    <row r="287" spans="1:4" x14ac:dyDescent="0.45">
      <c r="A287" t="s">
        <v>967</v>
      </c>
      <c r="B287" t="s">
        <v>28</v>
      </c>
      <c r="C287" t="s">
        <v>968</v>
      </c>
      <c r="D287" s="27">
        <v>8.34</v>
      </c>
    </row>
    <row r="288" spans="1:4" x14ac:dyDescent="0.45">
      <c r="A288" t="s">
        <v>954</v>
      </c>
      <c r="B288" t="s">
        <v>28</v>
      </c>
      <c r="C288" t="s">
        <v>955</v>
      </c>
      <c r="D288" s="27">
        <v>15.28</v>
      </c>
    </row>
    <row r="289" spans="1:4" x14ac:dyDescent="0.45">
      <c r="A289" t="s">
        <v>1280</v>
      </c>
      <c r="B289" t="s">
        <v>28</v>
      </c>
      <c r="C289" t="s">
        <v>1281</v>
      </c>
      <c r="D289" s="27">
        <v>0.79</v>
      </c>
    </row>
    <row r="290" spans="1:4" x14ac:dyDescent="0.45">
      <c r="A290" t="s">
        <v>1289</v>
      </c>
      <c r="B290" t="s">
        <v>28</v>
      </c>
      <c r="C290" t="s">
        <v>1290</v>
      </c>
      <c r="D290" s="27">
        <v>0.97</v>
      </c>
    </row>
    <row r="291" spans="1:4" x14ac:dyDescent="0.45">
      <c r="A291" t="s">
        <v>1184</v>
      </c>
      <c r="B291" t="s">
        <v>28</v>
      </c>
      <c r="C291" t="s">
        <v>1185</v>
      </c>
      <c r="D291" s="27">
        <v>0.56999999999999995</v>
      </c>
    </row>
    <row r="292" spans="1:4" x14ac:dyDescent="0.45">
      <c r="A292" t="s">
        <v>1175</v>
      </c>
      <c r="B292" t="s">
        <v>28</v>
      </c>
      <c r="C292" t="s">
        <v>1176</v>
      </c>
      <c r="D292" s="27">
        <v>0.66</v>
      </c>
    </row>
    <row r="293" spans="1:4" x14ac:dyDescent="0.45">
      <c r="A293" t="s">
        <v>1160</v>
      </c>
      <c r="B293" t="s">
        <v>28</v>
      </c>
      <c r="C293" t="s">
        <v>1161</v>
      </c>
      <c r="D293" s="27">
        <v>1.17</v>
      </c>
    </row>
    <row r="294" spans="1:4" x14ac:dyDescent="0.45">
      <c r="A294" t="s">
        <v>1153</v>
      </c>
      <c r="B294" t="s">
        <v>28</v>
      </c>
      <c r="C294" t="s">
        <v>1154</v>
      </c>
      <c r="D294" s="27">
        <v>2.54</v>
      </c>
    </row>
    <row r="295" spans="1:4" x14ac:dyDescent="0.45">
      <c r="A295" t="s">
        <v>1146</v>
      </c>
      <c r="B295" t="s">
        <v>28</v>
      </c>
      <c r="C295" t="s">
        <v>1147</v>
      </c>
      <c r="D295" s="27">
        <v>4.09</v>
      </c>
    </row>
    <row r="296" spans="1:4" x14ac:dyDescent="0.45">
      <c r="A296" t="s">
        <v>1132</v>
      </c>
      <c r="B296" t="s">
        <v>28</v>
      </c>
      <c r="C296" t="s">
        <v>1133</v>
      </c>
      <c r="D296" s="27">
        <v>6.29</v>
      </c>
    </row>
    <row r="297" spans="1:4" x14ac:dyDescent="0.45">
      <c r="A297" t="s">
        <v>1004</v>
      </c>
      <c r="B297" t="s">
        <v>28</v>
      </c>
      <c r="C297" t="s">
        <v>1005</v>
      </c>
      <c r="D297" s="27">
        <v>0.09</v>
      </c>
    </row>
    <row r="298" spans="1:4" x14ac:dyDescent="0.45">
      <c r="A298" t="s">
        <v>997</v>
      </c>
      <c r="B298" t="s">
        <v>28</v>
      </c>
      <c r="C298" t="s">
        <v>998</v>
      </c>
      <c r="D298" s="27">
        <v>0.1</v>
      </c>
    </row>
    <row r="299" spans="1:4" x14ac:dyDescent="0.45">
      <c r="A299" t="s">
        <v>992</v>
      </c>
      <c r="B299" t="s">
        <v>28</v>
      </c>
      <c r="C299" t="s">
        <v>993</v>
      </c>
      <c r="D299" s="27">
        <v>0.15</v>
      </c>
    </row>
    <row r="300" spans="1:4" x14ac:dyDescent="0.45">
      <c r="A300" t="s">
        <v>981</v>
      </c>
      <c r="B300" t="s">
        <v>28</v>
      </c>
      <c r="C300" t="s">
        <v>982</v>
      </c>
      <c r="D300" s="27">
        <v>0.23</v>
      </c>
    </row>
    <row r="301" spans="1:4" x14ac:dyDescent="0.45">
      <c r="A301" t="s">
        <v>972</v>
      </c>
      <c r="B301" t="s">
        <v>28</v>
      </c>
      <c r="C301" t="s">
        <v>973</v>
      </c>
      <c r="D301" s="27">
        <v>0.32</v>
      </c>
    </row>
    <row r="302" spans="1:4" x14ac:dyDescent="0.45">
      <c r="A302" t="s">
        <v>963</v>
      </c>
      <c r="B302" t="s">
        <v>28</v>
      </c>
      <c r="C302" t="s">
        <v>964</v>
      </c>
      <c r="D302" s="27">
        <v>0.55000000000000004</v>
      </c>
    </row>
    <row r="303" spans="1:4" x14ac:dyDescent="0.45">
      <c r="A303" t="s">
        <v>952</v>
      </c>
      <c r="B303" t="s">
        <v>28</v>
      </c>
      <c r="C303" t="s">
        <v>953</v>
      </c>
      <c r="D303" s="27">
        <v>0.8</v>
      </c>
    </row>
    <row r="304" spans="1:4" x14ac:dyDescent="0.45">
      <c r="A304" t="s">
        <v>1278</v>
      </c>
      <c r="B304" t="s">
        <v>28</v>
      </c>
      <c r="C304" t="s">
        <v>1279</v>
      </c>
      <c r="D304" s="27">
        <v>0.11</v>
      </c>
    </row>
    <row r="305" spans="1:4" x14ac:dyDescent="0.45">
      <c r="A305" t="s">
        <v>1287</v>
      </c>
      <c r="B305" t="s">
        <v>28</v>
      </c>
      <c r="C305" t="s">
        <v>1288</v>
      </c>
      <c r="D305" s="27">
        <v>0.13</v>
      </c>
    </row>
    <row r="306" spans="1:4" x14ac:dyDescent="0.45">
      <c r="A306" t="s">
        <v>1182</v>
      </c>
      <c r="B306" t="s">
        <v>28</v>
      </c>
      <c r="C306" t="s">
        <v>1183</v>
      </c>
      <c r="D306" s="27">
        <v>0.06</v>
      </c>
    </row>
    <row r="307" spans="1:4" x14ac:dyDescent="0.45">
      <c r="A307" t="s">
        <v>1177</v>
      </c>
      <c r="B307" t="s">
        <v>28</v>
      </c>
      <c r="C307" t="s">
        <v>1178</v>
      </c>
      <c r="D307" s="27">
        <v>0.09</v>
      </c>
    </row>
    <row r="308" spans="1:4" x14ac:dyDescent="0.45">
      <c r="A308" t="s">
        <v>1168</v>
      </c>
      <c r="B308" t="s">
        <v>28</v>
      </c>
      <c r="C308" t="s">
        <v>1169</v>
      </c>
      <c r="D308" s="27">
        <v>0.13</v>
      </c>
    </row>
    <row r="309" spans="1:4" x14ac:dyDescent="0.45">
      <c r="A309" t="s">
        <v>1151</v>
      </c>
      <c r="B309" t="s">
        <v>28</v>
      </c>
      <c r="C309" t="s">
        <v>1152</v>
      </c>
      <c r="D309" s="27">
        <v>0.21</v>
      </c>
    </row>
    <row r="310" spans="1:4" x14ac:dyDescent="0.45">
      <c r="A310" t="s">
        <v>1148</v>
      </c>
      <c r="B310" t="s">
        <v>28</v>
      </c>
      <c r="C310" t="s">
        <v>1149</v>
      </c>
      <c r="D310" s="27">
        <v>0.26</v>
      </c>
    </row>
    <row r="311" spans="1:4" x14ac:dyDescent="0.45">
      <c r="A311" t="s">
        <v>1130</v>
      </c>
      <c r="B311" t="s">
        <v>28</v>
      </c>
      <c r="C311" t="s">
        <v>1131</v>
      </c>
      <c r="D311" s="27">
        <v>0.37</v>
      </c>
    </row>
    <row r="312" spans="1:4" x14ac:dyDescent="0.45">
      <c r="A312" t="s">
        <v>1162</v>
      </c>
      <c r="B312" t="s">
        <v>28</v>
      </c>
      <c r="C312" t="s">
        <v>1163</v>
      </c>
      <c r="D312" s="27">
        <v>0.05</v>
      </c>
    </row>
    <row r="313" spans="1:4" x14ac:dyDescent="0.45">
      <c r="A313" t="s">
        <v>1142</v>
      </c>
      <c r="B313" t="s">
        <v>28</v>
      </c>
      <c r="C313" t="s">
        <v>1143</v>
      </c>
      <c r="D313" s="27">
        <v>0.09</v>
      </c>
    </row>
    <row r="314" spans="1:4" x14ac:dyDescent="0.45">
      <c r="A314" t="s">
        <v>1082</v>
      </c>
      <c r="B314" t="s">
        <v>28</v>
      </c>
      <c r="C314" t="s">
        <v>1083</v>
      </c>
      <c r="D314" s="27">
        <v>0.11</v>
      </c>
    </row>
    <row r="315" spans="1:4" x14ac:dyDescent="0.45">
      <c r="A315" t="s">
        <v>1085</v>
      </c>
      <c r="B315" t="s">
        <v>28</v>
      </c>
      <c r="C315" t="s">
        <v>1086</v>
      </c>
      <c r="D315" s="27">
        <v>0.15</v>
      </c>
    </row>
    <row r="316" spans="1:4" x14ac:dyDescent="0.45">
      <c r="A316" t="s">
        <v>1104</v>
      </c>
      <c r="B316" t="s">
        <v>28</v>
      </c>
      <c r="C316" t="s">
        <v>1105</v>
      </c>
      <c r="D316" s="27">
        <v>0.19</v>
      </c>
    </row>
    <row r="317" spans="1:4" x14ac:dyDescent="0.45">
      <c r="A317" t="s">
        <v>1127</v>
      </c>
      <c r="B317" t="s">
        <v>28</v>
      </c>
      <c r="C317" t="s">
        <v>1128</v>
      </c>
      <c r="D317" s="27">
        <v>0.25</v>
      </c>
    </row>
    <row r="318" spans="1:4" x14ac:dyDescent="0.45">
      <c r="A318" t="s">
        <v>756</v>
      </c>
      <c r="B318" t="s">
        <v>28</v>
      </c>
      <c r="C318" t="s">
        <v>757</v>
      </c>
      <c r="D318" s="27">
        <v>1.21</v>
      </c>
    </row>
    <row r="319" spans="1:4" x14ac:dyDescent="0.45">
      <c r="A319" t="s">
        <v>762</v>
      </c>
      <c r="B319" t="s">
        <v>28</v>
      </c>
      <c r="C319" t="s">
        <v>763</v>
      </c>
      <c r="D319" s="27">
        <v>3.43</v>
      </c>
    </row>
    <row r="320" spans="1:4" x14ac:dyDescent="0.45">
      <c r="A320" t="s">
        <v>1202</v>
      </c>
      <c r="B320" t="s">
        <v>113</v>
      </c>
      <c r="C320" t="s">
        <v>1203</v>
      </c>
      <c r="D320" s="27">
        <v>1.37</v>
      </c>
    </row>
    <row r="321" spans="1:4" x14ac:dyDescent="0.45">
      <c r="A321" t="s">
        <v>1518</v>
      </c>
      <c r="B321" t="s">
        <v>113</v>
      </c>
      <c r="C321" t="s">
        <v>1519</v>
      </c>
      <c r="D321" s="27">
        <v>0.35</v>
      </c>
    </row>
    <row r="322" spans="1:4" x14ac:dyDescent="0.45">
      <c r="A322" t="s">
        <v>766</v>
      </c>
      <c r="B322" t="s">
        <v>113</v>
      </c>
      <c r="C322" t="s">
        <v>767</v>
      </c>
      <c r="D322" s="27">
        <v>0.48</v>
      </c>
    </row>
    <row r="323" spans="1:4" x14ac:dyDescent="0.45">
      <c r="A323" t="s">
        <v>770</v>
      </c>
      <c r="B323" t="s">
        <v>113</v>
      </c>
      <c r="C323" t="s">
        <v>771</v>
      </c>
      <c r="D323" s="27">
        <v>0.63</v>
      </c>
    </row>
    <row r="324" spans="1:4" x14ac:dyDescent="0.45">
      <c r="A324" t="s">
        <v>774</v>
      </c>
      <c r="B324" t="s">
        <v>113</v>
      </c>
      <c r="C324" t="s">
        <v>775</v>
      </c>
      <c r="D324" s="27">
        <v>0.93</v>
      </c>
    </row>
    <row r="325" spans="1:4" x14ac:dyDescent="0.45">
      <c r="A325" t="s">
        <v>778</v>
      </c>
      <c r="B325" t="s">
        <v>113</v>
      </c>
      <c r="C325" t="s">
        <v>779</v>
      </c>
      <c r="D325" s="27">
        <v>1.1100000000000001</v>
      </c>
    </row>
    <row r="326" spans="1:4" x14ac:dyDescent="0.45">
      <c r="A326" t="s">
        <v>782</v>
      </c>
      <c r="B326" t="s">
        <v>113</v>
      </c>
      <c r="C326" t="s">
        <v>783</v>
      </c>
      <c r="D326" s="27">
        <v>1.19</v>
      </c>
    </row>
    <row r="327" spans="1:4" x14ac:dyDescent="0.45">
      <c r="A327" t="s">
        <v>1439</v>
      </c>
      <c r="B327" t="s">
        <v>113</v>
      </c>
      <c r="C327" t="s">
        <v>1440</v>
      </c>
      <c r="D327" s="27">
        <v>4.55</v>
      </c>
    </row>
    <row r="328" spans="1:4" x14ac:dyDescent="0.45">
      <c r="A328" t="s">
        <v>1443</v>
      </c>
      <c r="B328" t="s">
        <v>113</v>
      </c>
      <c r="C328" t="s">
        <v>1444</v>
      </c>
      <c r="D328" s="27">
        <v>2.1</v>
      </c>
    </row>
    <row r="329" spans="1:4" x14ac:dyDescent="0.45">
      <c r="A329" t="s">
        <v>1364</v>
      </c>
      <c r="B329" t="s">
        <v>113</v>
      </c>
      <c r="C329" t="s">
        <v>1365</v>
      </c>
      <c r="D329" s="27">
        <v>2.0299999999999998</v>
      </c>
    </row>
    <row r="330" spans="1:4" x14ac:dyDescent="0.45">
      <c r="A330" t="s">
        <v>1367</v>
      </c>
      <c r="B330" t="s">
        <v>113</v>
      </c>
      <c r="C330" t="s">
        <v>1368</v>
      </c>
      <c r="D330" s="27">
        <v>3.57</v>
      </c>
    </row>
    <row r="331" spans="1:4" x14ac:dyDescent="0.45">
      <c r="A331" t="s">
        <v>1361</v>
      </c>
      <c r="B331" t="s">
        <v>113</v>
      </c>
      <c r="C331" t="s">
        <v>1362</v>
      </c>
      <c r="D331" s="27">
        <v>6.47</v>
      </c>
    </row>
    <row r="332" spans="1:4" x14ac:dyDescent="0.45">
      <c r="A332" t="s">
        <v>1349</v>
      </c>
      <c r="B332" t="s">
        <v>113</v>
      </c>
      <c r="C332" t="s">
        <v>1350</v>
      </c>
      <c r="D332" s="27">
        <v>0.82</v>
      </c>
    </row>
    <row r="333" spans="1:4" x14ac:dyDescent="0.45">
      <c r="A333" t="s">
        <v>1352</v>
      </c>
      <c r="B333" t="s">
        <v>113</v>
      </c>
      <c r="C333" t="s">
        <v>1353</v>
      </c>
      <c r="D333" s="27">
        <v>1.1499999999999999</v>
      </c>
    </row>
    <row r="334" spans="1:4" x14ac:dyDescent="0.45">
      <c r="A334" t="s">
        <v>1355</v>
      </c>
      <c r="B334" t="s">
        <v>113</v>
      </c>
      <c r="C334" t="s">
        <v>1356</v>
      </c>
      <c r="D334" s="27">
        <v>1.24</v>
      </c>
    </row>
    <row r="335" spans="1:4" x14ac:dyDescent="0.45">
      <c r="A335" t="s">
        <v>1372</v>
      </c>
      <c r="B335" t="s">
        <v>113</v>
      </c>
      <c r="C335" t="s">
        <v>1373</v>
      </c>
      <c r="D335" s="27">
        <v>1.81</v>
      </c>
    </row>
    <row r="336" spans="1:4" x14ac:dyDescent="0.45">
      <c r="A336" t="s">
        <v>1358</v>
      </c>
      <c r="B336" t="s">
        <v>113</v>
      </c>
      <c r="C336" t="s">
        <v>1359</v>
      </c>
      <c r="D336" s="27">
        <v>5.73</v>
      </c>
    </row>
    <row r="337" spans="1:4" x14ac:dyDescent="0.45">
      <c r="A337" t="s">
        <v>1346</v>
      </c>
      <c r="B337" t="s">
        <v>113</v>
      </c>
      <c r="C337" t="s">
        <v>1347</v>
      </c>
      <c r="D337" s="27">
        <v>5.52</v>
      </c>
    </row>
    <row r="338" spans="1:4" x14ac:dyDescent="0.45">
      <c r="A338" t="s">
        <v>1343</v>
      </c>
      <c r="B338" t="s">
        <v>113</v>
      </c>
      <c r="C338" t="s">
        <v>1344</v>
      </c>
      <c r="D338" s="27">
        <v>11.39</v>
      </c>
    </row>
    <row r="339" spans="1:4" x14ac:dyDescent="0.45">
      <c r="A339" t="s">
        <v>1456</v>
      </c>
      <c r="B339" t="s">
        <v>113</v>
      </c>
      <c r="C339" t="s">
        <v>1457</v>
      </c>
      <c r="D339" s="27">
        <v>3.26</v>
      </c>
    </row>
    <row r="340" spans="1:4" x14ac:dyDescent="0.45">
      <c r="A340" t="s">
        <v>1451</v>
      </c>
      <c r="B340" t="s">
        <v>113</v>
      </c>
      <c r="C340" t="s">
        <v>1452</v>
      </c>
      <c r="D340" s="27">
        <v>0.9</v>
      </c>
    </row>
    <row r="341" spans="1:4" x14ac:dyDescent="0.45">
      <c r="A341" t="s">
        <v>1391</v>
      </c>
      <c r="B341" t="s">
        <v>28</v>
      </c>
      <c r="C341" t="s">
        <v>1392</v>
      </c>
      <c r="D341" s="27">
        <v>144.49</v>
      </c>
    </row>
    <row r="342" spans="1:4" x14ac:dyDescent="0.45">
      <c r="A342" t="s">
        <v>1398</v>
      </c>
      <c r="B342" t="s">
        <v>28</v>
      </c>
      <c r="C342" t="s">
        <v>1399</v>
      </c>
      <c r="D342" s="27">
        <v>235.94</v>
      </c>
    </row>
    <row r="343" spans="1:4" x14ac:dyDescent="0.45">
      <c r="A343" t="s">
        <v>1395</v>
      </c>
      <c r="B343" t="s">
        <v>28</v>
      </c>
      <c r="C343" t="s">
        <v>1396</v>
      </c>
      <c r="D343" s="27">
        <v>87.76</v>
      </c>
    </row>
    <row r="344" spans="1:4" x14ac:dyDescent="0.45">
      <c r="A344" t="s">
        <v>1433</v>
      </c>
      <c r="B344" t="s">
        <v>28</v>
      </c>
      <c r="C344" t="s">
        <v>1434</v>
      </c>
      <c r="D344" s="27">
        <v>4.62</v>
      </c>
    </row>
    <row r="345" spans="1:4" x14ac:dyDescent="0.45">
      <c r="A345" t="s">
        <v>1379</v>
      </c>
      <c r="B345" t="s">
        <v>28</v>
      </c>
      <c r="C345" t="s">
        <v>1380</v>
      </c>
      <c r="D345" s="27">
        <v>6.31</v>
      </c>
    </row>
    <row r="346" spans="1:4" x14ac:dyDescent="0.45">
      <c r="A346" t="s">
        <v>1376</v>
      </c>
      <c r="B346" t="s">
        <v>28</v>
      </c>
      <c r="C346" t="s">
        <v>1377</v>
      </c>
      <c r="D346" s="27">
        <v>6.99</v>
      </c>
    </row>
    <row r="347" spans="1:4" x14ac:dyDescent="0.45">
      <c r="A347" t="s">
        <v>1492</v>
      </c>
      <c r="B347" t="s">
        <v>28</v>
      </c>
      <c r="C347" t="s">
        <v>1493</v>
      </c>
      <c r="D347" s="27">
        <v>2</v>
      </c>
    </row>
    <row r="348" spans="1:4" x14ac:dyDescent="0.45">
      <c r="A348" t="s">
        <v>1495</v>
      </c>
      <c r="B348" t="s">
        <v>28</v>
      </c>
      <c r="C348" t="s">
        <v>1496</v>
      </c>
      <c r="D348" s="27">
        <v>2.69</v>
      </c>
    </row>
    <row r="349" spans="1:4" x14ac:dyDescent="0.45">
      <c r="A349" t="s">
        <v>1498</v>
      </c>
      <c r="B349" t="s">
        <v>28</v>
      </c>
      <c r="C349" t="s">
        <v>1499</v>
      </c>
      <c r="D349" s="27">
        <v>3.17</v>
      </c>
    </row>
    <row r="350" spans="1:4" x14ac:dyDescent="0.45">
      <c r="A350" t="s">
        <v>1385</v>
      </c>
      <c r="B350" t="s">
        <v>28</v>
      </c>
      <c r="C350" t="s">
        <v>1386</v>
      </c>
      <c r="D350" s="27">
        <v>51.71</v>
      </c>
    </row>
    <row r="351" spans="1:4" x14ac:dyDescent="0.45">
      <c r="A351" t="s">
        <v>1382</v>
      </c>
      <c r="B351" t="s">
        <v>28</v>
      </c>
      <c r="C351" t="s">
        <v>1383</v>
      </c>
      <c r="D351" s="27">
        <v>67.09</v>
      </c>
    </row>
    <row r="352" spans="1:4" x14ac:dyDescent="0.45">
      <c r="A352" t="s">
        <v>1436</v>
      </c>
      <c r="B352" t="s">
        <v>28</v>
      </c>
      <c r="C352" t="s">
        <v>1437</v>
      </c>
      <c r="D352" s="27">
        <v>53.23</v>
      </c>
    </row>
    <row r="353" spans="1:4" x14ac:dyDescent="0.45">
      <c r="A353" t="s">
        <v>1198</v>
      </c>
      <c r="B353" t="s">
        <v>113</v>
      </c>
      <c r="C353" t="s">
        <v>1199</v>
      </c>
      <c r="D353" s="27">
        <v>0.52</v>
      </c>
    </row>
    <row r="354" spans="1:4" x14ac:dyDescent="0.45">
      <c r="A354" t="s">
        <v>1544</v>
      </c>
      <c r="B354" t="s">
        <v>28</v>
      </c>
      <c r="C354" t="s">
        <v>1545</v>
      </c>
      <c r="D354" s="27">
        <v>182.31</v>
      </c>
    </row>
    <row r="355" spans="1:4" x14ac:dyDescent="0.45">
      <c r="A355" t="s">
        <v>1547</v>
      </c>
      <c r="B355" t="s">
        <v>28</v>
      </c>
      <c r="C355" t="s">
        <v>1548</v>
      </c>
      <c r="D355" s="27">
        <v>333</v>
      </c>
    </row>
    <row r="356" spans="1:4" x14ac:dyDescent="0.45">
      <c r="A356" t="s">
        <v>758</v>
      </c>
      <c r="B356" t="s">
        <v>28</v>
      </c>
      <c r="C356" t="s">
        <v>759</v>
      </c>
      <c r="D356" s="27">
        <v>0.22</v>
      </c>
    </row>
    <row r="357" spans="1:4" x14ac:dyDescent="0.45">
      <c r="A357" t="s">
        <v>784</v>
      </c>
      <c r="B357" t="s">
        <v>28</v>
      </c>
      <c r="C357" t="s">
        <v>785</v>
      </c>
      <c r="D357" s="27">
        <v>0.16</v>
      </c>
    </row>
    <row r="358" spans="1:4" x14ac:dyDescent="0.45">
      <c r="A358" t="s">
        <v>1453</v>
      </c>
      <c r="B358" t="s">
        <v>28</v>
      </c>
      <c r="C358" t="s">
        <v>1454</v>
      </c>
      <c r="D358" s="27">
        <v>0.23</v>
      </c>
    </row>
    <row r="359" spans="1:4" x14ac:dyDescent="0.45">
      <c r="A359" t="s">
        <v>1431</v>
      </c>
      <c r="B359" t="s">
        <v>28</v>
      </c>
      <c r="C359" t="s">
        <v>1432</v>
      </c>
      <c r="D359" s="27">
        <v>0.26</v>
      </c>
    </row>
    <row r="360" spans="1:4" x14ac:dyDescent="0.45">
      <c r="A360" t="s">
        <v>1441</v>
      </c>
      <c r="B360" t="s">
        <v>28</v>
      </c>
      <c r="C360" t="s">
        <v>1442</v>
      </c>
      <c r="D360" s="27">
        <v>5.12</v>
      </c>
    </row>
    <row r="361" spans="1:4" x14ac:dyDescent="0.45">
      <c r="A361" t="s">
        <v>1404</v>
      </c>
      <c r="B361" t="s">
        <v>28</v>
      </c>
      <c r="C361" t="s">
        <v>1405</v>
      </c>
      <c r="D361" s="27">
        <v>80.56</v>
      </c>
    </row>
    <row r="362" spans="1:4" x14ac:dyDescent="0.45">
      <c r="A362" t="s">
        <v>1407</v>
      </c>
      <c r="B362" t="s">
        <v>28</v>
      </c>
      <c r="C362" t="s">
        <v>1408</v>
      </c>
      <c r="D362" s="27">
        <v>36.119999999999997</v>
      </c>
    </row>
    <row r="363" spans="1:4" x14ac:dyDescent="0.45">
      <c r="A363" t="s">
        <v>1410</v>
      </c>
      <c r="B363" t="s">
        <v>28</v>
      </c>
      <c r="C363" t="s">
        <v>1411</v>
      </c>
      <c r="D363" s="27">
        <v>45.84</v>
      </c>
    </row>
    <row r="364" spans="1:4" x14ac:dyDescent="0.45">
      <c r="A364" t="s">
        <v>1413</v>
      </c>
      <c r="B364" t="s">
        <v>28</v>
      </c>
      <c r="C364" t="s">
        <v>1414</v>
      </c>
      <c r="D364" s="27">
        <v>59.04</v>
      </c>
    </row>
    <row r="365" spans="1:4" x14ac:dyDescent="0.45">
      <c r="A365" t="s">
        <v>1416</v>
      </c>
      <c r="B365" t="s">
        <v>28</v>
      </c>
      <c r="C365" t="s">
        <v>1417</v>
      </c>
      <c r="D365" s="27">
        <v>24.31</v>
      </c>
    </row>
    <row r="366" spans="1:4" x14ac:dyDescent="0.45">
      <c r="A366" t="s">
        <v>1419</v>
      </c>
      <c r="B366" t="s">
        <v>28</v>
      </c>
      <c r="C366" t="s">
        <v>1420</v>
      </c>
      <c r="D366" s="27">
        <v>0</v>
      </c>
    </row>
    <row r="367" spans="1:4" x14ac:dyDescent="0.45">
      <c r="A367" t="s">
        <v>1742</v>
      </c>
      <c r="B367" t="s">
        <v>28</v>
      </c>
      <c r="C367" t="s">
        <v>1743</v>
      </c>
      <c r="D367" s="27">
        <v>170</v>
      </c>
    </row>
    <row r="368" spans="1:4" x14ac:dyDescent="0.45">
      <c r="A368" t="s">
        <v>1422</v>
      </c>
      <c r="B368" t="s">
        <v>28</v>
      </c>
      <c r="C368" t="s">
        <v>1423</v>
      </c>
      <c r="D368" s="27">
        <v>19.45</v>
      </c>
    </row>
    <row r="369" spans="1:4" x14ac:dyDescent="0.45">
      <c r="A369" t="s">
        <v>1425</v>
      </c>
      <c r="B369" t="s">
        <v>28</v>
      </c>
      <c r="C369" t="s">
        <v>1426</v>
      </c>
      <c r="D369" s="27">
        <v>23.28</v>
      </c>
    </row>
    <row r="370" spans="1:4" x14ac:dyDescent="0.45">
      <c r="A370" t="s">
        <v>1428</v>
      </c>
      <c r="B370" t="s">
        <v>28</v>
      </c>
      <c r="C370" t="s">
        <v>1429</v>
      </c>
      <c r="D370" s="27">
        <v>21.85</v>
      </c>
    </row>
    <row r="371" spans="1:4" x14ac:dyDescent="0.45">
      <c r="A371" t="s">
        <v>1401</v>
      </c>
      <c r="B371" t="s">
        <v>28</v>
      </c>
      <c r="C371" t="s">
        <v>1402</v>
      </c>
      <c r="D371" s="27">
        <v>65.98</v>
      </c>
    </row>
    <row r="372" spans="1:4" x14ac:dyDescent="0.45">
      <c r="A372" t="s">
        <v>1744</v>
      </c>
      <c r="B372" t="s">
        <v>28</v>
      </c>
      <c r="C372" t="s">
        <v>1745</v>
      </c>
      <c r="D372" s="27">
        <v>2</v>
      </c>
    </row>
    <row r="373" spans="1:4" x14ac:dyDescent="0.45">
      <c r="A373" t="s">
        <v>1747</v>
      </c>
      <c r="B373" t="s">
        <v>28</v>
      </c>
      <c r="C373" t="s">
        <v>1748</v>
      </c>
      <c r="D373" s="27">
        <v>77.89</v>
      </c>
    </row>
    <row r="374" spans="1:4" x14ac:dyDescent="0.45">
      <c r="A374" t="s">
        <v>1750</v>
      </c>
      <c r="B374" t="s">
        <v>28</v>
      </c>
      <c r="C374" t="s">
        <v>1751</v>
      </c>
      <c r="D374" s="27">
        <v>145.88999999999999</v>
      </c>
    </row>
    <row r="375" spans="1:4" x14ac:dyDescent="0.45">
      <c r="A375" t="s">
        <v>1753</v>
      </c>
      <c r="B375" t="s">
        <v>28</v>
      </c>
      <c r="C375" t="s">
        <v>1754</v>
      </c>
      <c r="D375" s="27">
        <v>58.62</v>
      </c>
    </row>
    <row r="376" spans="1:4" x14ac:dyDescent="0.45">
      <c r="A376" t="s">
        <v>791</v>
      </c>
      <c r="B376" t="s">
        <v>28</v>
      </c>
      <c r="C376" t="s">
        <v>792</v>
      </c>
      <c r="D376" s="27">
        <v>71.23</v>
      </c>
    </row>
    <row r="377" spans="1:4" x14ac:dyDescent="0.45">
      <c r="A377" t="s">
        <v>797</v>
      </c>
      <c r="B377" t="s">
        <v>28</v>
      </c>
      <c r="C377" t="s">
        <v>798</v>
      </c>
      <c r="D377" s="27">
        <v>67.91</v>
      </c>
    </row>
    <row r="378" spans="1:4" x14ac:dyDescent="0.45">
      <c r="A378" t="s">
        <v>1756</v>
      </c>
      <c r="B378" t="s">
        <v>28</v>
      </c>
      <c r="C378" t="s">
        <v>1757</v>
      </c>
      <c r="D378" s="27">
        <v>123.4</v>
      </c>
    </row>
    <row r="379" spans="1:4" x14ac:dyDescent="0.45">
      <c r="A379" t="s">
        <v>1761</v>
      </c>
      <c r="B379" t="s">
        <v>28</v>
      </c>
      <c r="C379" t="s">
        <v>1762</v>
      </c>
      <c r="D379" s="27">
        <v>78.98</v>
      </c>
    </row>
    <row r="380" spans="1:4" x14ac:dyDescent="0.45">
      <c r="A380" t="s">
        <v>1783</v>
      </c>
      <c r="B380" t="s">
        <v>28</v>
      </c>
      <c r="C380" t="s">
        <v>1784</v>
      </c>
      <c r="D380" s="27">
        <v>15.59</v>
      </c>
    </row>
    <row r="381" spans="1:4" x14ac:dyDescent="0.45">
      <c r="A381" t="s">
        <v>795</v>
      </c>
      <c r="B381" t="s">
        <v>595</v>
      </c>
      <c r="C381" t="s">
        <v>796</v>
      </c>
      <c r="D381" s="27">
        <v>6.69</v>
      </c>
    </row>
    <row r="382" spans="1:4" x14ac:dyDescent="0.45">
      <c r="A382" t="s">
        <v>1764</v>
      </c>
      <c r="B382" t="s">
        <v>28</v>
      </c>
      <c r="C382" t="s">
        <v>802</v>
      </c>
      <c r="D382" s="27">
        <v>47.98</v>
      </c>
    </row>
    <row r="383" spans="1:4" x14ac:dyDescent="0.45">
      <c r="A383" t="s">
        <v>801</v>
      </c>
      <c r="B383" t="s">
        <v>28</v>
      </c>
      <c r="C383" t="s">
        <v>802</v>
      </c>
      <c r="D383" s="27">
        <v>66.78</v>
      </c>
    </row>
    <row r="384" spans="1:4" x14ac:dyDescent="0.45">
      <c r="A384" t="s">
        <v>1758</v>
      </c>
      <c r="B384" t="s">
        <v>28</v>
      </c>
      <c r="C384" t="s">
        <v>1759</v>
      </c>
      <c r="D384" s="27">
        <v>26.78</v>
      </c>
    </row>
    <row r="385" spans="1:4" x14ac:dyDescent="0.45">
      <c r="A385" t="s">
        <v>1766</v>
      </c>
      <c r="B385" t="s">
        <v>28</v>
      </c>
      <c r="C385" t="s">
        <v>1767</v>
      </c>
      <c r="D385" s="27">
        <v>111</v>
      </c>
    </row>
    <row r="386" spans="1:4" x14ac:dyDescent="0.45">
      <c r="A386" t="s">
        <v>1769</v>
      </c>
      <c r="B386" t="s">
        <v>28</v>
      </c>
      <c r="C386" t="s">
        <v>1770</v>
      </c>
      <c r="D386" s="27">
        <v>5.3</v>
      </c>
    </row>
    <row r="387" spans="1:4" x14ac:dyDescent="0.45">
      <c r="A387" t="s">
        <v>805</v>
      </c>
      <c r="B387" t="s">
        <v>28</v>
      </c>
      <c r="C387" t="s">
        <v>806</v>
      </c>
      <c r="D387" s="27">
        <v>6.14</v>
      </c>
    </row>
    <row r="388" spans="1:4" x14ac:dyDescent="0.45">
      <c r="A388" t="s">
        <v>848</v>
      </c>
      <c r="B388" t="s">
        <v>28</v>
      </c>
      <c r="C388" t="s">
        <v>322</v>
      </c>
      <c r="D388" s="27">
        <v>253.49</v>
      </c>
    </row>
    <row r="389" spans="1:4" x14ac:dyDescent="0.45">
      <c r="A389" t="s">
        <v>1016</v>
      </c>
      <c r="B389" t="s">
        <v>28</v>
      </c>
      <c r="C389" t="s">
        <v>339</v>
      </c>
      <c r="D389" s="27">
        <v>201.04</v>
      </c>
    </row>
    <row r="390" spans="1:4" x14ac:dyDescent="0.45">
      <c r="A390" t="s">
        <v>1044</v>
      </c>
      <c r="B390" t="s">
        <v>28</v>
      </c>
      <c r="C390" t="s">
        <v>349</v>
      </c>
      <c r="D390" s="27">
        <v>217.02</v>
      </c>
    </row>
    <row r="391" spans="1:4" ht="409.5" x14ac:dyDescent="0.45">
      <c r="A391" t="s">
        <v>1775</v>
      </c>
      <c r="B391" t="s">
        <v>28</v>
      </c>
      <c r="C391" s="32" t="s">
        <v>1776</v>
      </c>
      <c r="D391" s="27">
        <v>20406</v>
      </c>
    </row>
    <row r="392" spans="1:4" x14ac:dyDescent="0.45">
      <c r="A392" t="s">
        <v>1207</v>
      </c>
      <c r="B392" t="s">
        <v>28</v>
      </c>
      <c r="C392" t="s">
        <v>1208</v>
      </c>
      <c r="D392" s="27">
        <v>19.37</v>
      </c>
    </row>
    <row r="393" spans="1:4" x14ac:dyDescent="0.45">
      <c r="A393" t="s">
        <v>1217</v>
      </c>
      <c r="B393" t="s">
        <v>28</v>
      </c>
      <c r="C393" t="s">
        <v>1218</v>
      </c>
      <c r="D393" s="27">
        <v>80.349999999999994</v>
      </c>
    </row>
    <row r="394" spans="1:4" x14ac:dyDescent="0.45">
      <c r="A394" t="s">
        <v>1204</v>
      </c>
      <c r="B394" t="s">
        <v>28</v>
      </c>
      <c r="C394" t="s">
        <v>1205</v>
      </c>
      <c r="D394" s="27">
        <v>240.15</v>
      </c>
    </row>
    <row r="395" spans="1:4" x14ac:dyDescent="0.45">
      <c r="A395" t="s">
        <v>1514</v>
      </c>
      <c r="B395" t="s">
        <v>28</v>
      </c>
      <c r="C395" t="s">
        <v>1515</v>
      </c>
      <c r="D395" s="27">
        <v>34.81</v>
      </c>
    </row>
    <row r="396" spans="1:4" x14ac:dyDescent="0.45">
      <c r="A396" t="s">
        <v>1212</v>
      </c>
      <c r="B396" t="s">
        <v>28</v>
      </c>
      <c r="C396" t="s">
        <v>1213</v>
      </c>
      <c r="D396" s="27">
        <v>36.96</v>
      </c>
    </row>
    <row r="397" spans="1:4" x14ac:dyDescent="0.45">
      <c r="A397" t="s">
        <v>1221</v>
      </c>
      <c r="B397" t="s">
        <v>28</v>
      </c>
      <c r="C397" t="s">
        <v>1222</v>
      </c>
      <c r="D397" s="27">
        <v>227.65</v>
      </c>
    </row>
    <row r="398" spans="1:4" x14ac:dyDescent="0.45">
      <c r="A398" t="s">
        <v>1241</v>
      </c>
      <c r="B398" t="s">
        <v>28</v>
      </c>
      <c r="C398" t="s">
        <v>1242</v>
      </c>
      <c r="D398" s="27">
        <v>28.35</v>
      </c>
    </row>
    <row r="399" spans="1:4" x14ac:dyDescent="0.45">
      <c r="A399" t="s">
        <v>1244</v>
      </c>
      <c r="B399" t="s">
        <v>28</v>
      </c>
      <c r="C399" t="s">
        <v>1245</v>
      </c>
      <c r="D399" s="27">
        <v>33.94</v>
      </c>
    </row>
    <row r="400" spans="1:4" x14ac:dyDescent="0.45">
      <c r="A400" t="s">
        <v>1236</v>
      </c>
      <c r="B400" t="s">
        <v>28</v>
      </c>
      <c r="C400" t="s">
        <v>1237</v>
      </c>
      <c r="D400" s="27">
        <v>22.61</v>
      </c>
    </row>
    <row r="401" spans="1:4" x14ac:dyDescent="0.45">
      <c r="A401" t="s">
        <v>1521</v>
      </c>
      <c r="B401" t="s">
        <v>28</v>
      </c>
      <c r="C401" t="s">
        <v>1522</v>
      </c>
      <c r="D401" s="27">
        <v>16.38</v>
      </c>
    </row>
    <row r="402" spans="1:4" x14ac:dyDescent="0.45">
      <c r="A402" t="s">
        <v>1512</v>
      </c>
      <c r="B402" t="s">
        <v>113</v>
      </c>
      <c r="C402" t="s">
        <v>1513</v>
      </c>
      <c r="D402" s="27">
        <v>0.19</v>
      </c>
    </row>
    <row r="403" spans="1:4" x14ac:dyDescent="0.45">
      <c r="A403" t="s">
        <v>809</v>
      </c>
      <c r="B403" t="s">
        <v>113</v>
      </c>
      <c r="C403" t="s">
        <v>810</v>
      </c>
      <c r="D403" s="27">
        <v>0.24</v>
      </c>
    </row>
    <row r="404" spans="1:4" x14ac:dyDescent="0.45">
      <c r="A404" t="s">
        <v>1533</v>
      </c>
      <c r="B404" t="s">
        <v>28</v>
      </c>
      <c r="C404" t="s">
        <v>1534</v>
      </c>
      <c r="D404" s="27">
        <v>147.34</v>
      </c>
    </row>
    <row r="405" spans="1:4" x14ac:dyDescent="0.45">
      <c r="A405" t="s">
        <v>1536</v>
      </c>
      <c r="B405" t="s">
        <v>28</v>
      </c>
      <c r="C405" t="s">
        <v>1537</v>
      </c>
      <c r="D405" s="27">
        <v>15.85</v>
      </c>
    </row>
    <row r="406" spans="1:4" x14ac:dyDescent="0.45">
      <c r="A406" t="s">
        <v>1524</v>
      </c>
      <c r="B406" t="s">
        <v>28</v>
      </c>
      <c r="C406" t="s">
        <v>265</v>
      </c>
      <c r="D406" s="27">
        <v>156.26</v>
      </c>
    </row>
    <row r="407" spans="1:4" ht="156.75" x14ac:dyDescent="0.45">
      <c r="A407" t="s">
        <v>1539</v>
      </c>
      <c r="B407" t="s">
        <v>28</v>
      </c>
      <c r="C407" s="32" t="s">
        <v>1540</v>
      </c>
      <c r="D407" s="27">
        <v>339.74</v>
      </c>
    </row>
    <row r="408" spans="1:4" x14ac:dyDescent="0.45">
      <c r="A408" t="s">
        <v>1542</v>
      </c>
      <c r="B408" t="s">
        <v>28</v>
      </c>
      <c r="C408" t="s">
        <v>279</v>
      </c>
      <c r="D408" s="27">
        <v>243.07</v>
      </c>
    </row>
    <row r="409" spans="1:4" x14ac:dyDescent="0.45">
      <c r="A409" t="s">
        <v>1526</v>
      </c>
      <c r="B409" t="s">
        <v>28</v>
      </c>
      <c r="C409" t="s">
        <v>1527</v>
      </c>
      <c r="D409" s="27">
        <v>216.52</v>
      </c>
    </row>
    <row r="410" spans="1:4" x14ac:dyDescent="0.45">
      <c r="A410" t="s">
        <v>1530</v>
      </c>
      <c r="B410" t="s">
        <v>28</v>
      </c>
      <c r="C410" t="s">
        <v>1531</v>
      </c>
      <c r="D410" s="27">
        <v>269.39</v>
      </c>
    </row>
    <row r="411" spans="1:4" x14ac:dyDescent="0.45">
      <c r="A411" t="s">
        <v>1247</v>
      </c>
      <c r="B411" t="s">
        <v>28</v>
      </c>
      <c r="C411" t="s">
        <v>1248</v>
      </c>
      <c r="D411" s="27">
        <v>1.61</v>
      </c>
    </row>
    <row r="412" spans="1:4" x14ac:dyDescent="0.45">
      <c r="A412" t="s">
        <v>1209</v>
      </c>
      <c r="B412" t="s">
        <v>28</v>
      </c>
      <c r="C412" t="s">
        <v>1210</v>
      </c>
      <c r="D412" s="27">
        <v>0.25</v>
      </c>
    </row>
    <row r="413" spans="1:4" x14ac:dyDescent="0.45">
      <c r="A413" t="s">
        <v>1200</v>
      </c>
      <c r="B413" t="s">
        <v>28</v>
      </c>
      <c r="C413" t="s">
        <v>1201</v>
      </c>
      <c r="D413" s="27">
        <v>0.46</v>
      </c>
    </row>
    <row r="414" spans="1:4" x14ac:dyDescent="0.45">
      <c r="A414" t="s">
        <v>1516</v>
      </c>
      <c r="B414" t="s">
        <v>28</v>
      </c>
      <c r="C414" t="s">
        <v>1517</v>
      </c>
      <c r="D414" s="27">
        <v>0.41</v>
      </c>
    </row>
    <row r="415" spans="1:4" x14ac:dyDescent="0.45">
      <c r="A415" t="s">
        <v>1214</v>
      </c>
      <c r="B415" t="s">
        <v>28</v>
      </c>
      <c r="C415" t="s">
        <v>1215</v>
      </c>
      <c r="D415" s="27">
        <v>0.21</v>
      </c>
    </row>
    <row r="416" spans="1:4" x14ac:dyDescent="0.45">
      <c r="A416" t="s">
        <v>1223</v>
      </c>
      <c r="B416" t="s">
        <v>28</v>
      </c>
      <c r="C416" t="s">
        <v>1224</v>
      </c>
      <c r="D416" s="27">
        <v>0.41</v>
      </c>
    </row>
    <row r="417" spans="1:4" x14ac:dyDescent="0.45">
      <c r="A417" t="s">
        <v>1239</v>
      </c>
      <c r="B417" t="s">
        <v>28</v>
      </c>
      <c r="C417" t="s">
        <v>1240</v>
      </c>
      <c r="D417" s="27">
        <v>0.22</v>
      </c>
    </row>
    <row r="418" spans="1:4" x14ac:dyDescent="0.45">
      <c r="A418" t="s">
        <v>1071</v>
      </c>
      <c r="B418" t="s">
        <v>28</v>
      </c>
      <c r="C418" t="s">
        <v>1072</v>
      </c>
      <c r="D418" s="27">
        <v>2.4500000000000002</v>
      </c>
    </row>
    <row r="419" spans="1:4" x14ac:dyDescent="0.45">
      <c r="A419" t="s">
        <v>1074</v>
      </c>
      <c r="B419" t="s">
        <v>28</v>
      </c>
      <c r="C419" t="s">
        <v>1075</v>
      </c>
      <c r="D419" s="27">
        <v>3.4</v>
      </c>
    </row>
    <row r="420" spans="1:4" x14ac:dyDescent="0.45">
      <c r="A420" t="s">
        <v>1077</v>
      </c>
      <c r="B420" t="s">
        <v>28</v>
      </c>
      <c r="C420" t="s">
        <v>1078</v>
      </c>
      <c r="D420" s="27">
        <v>5.61</v>
      </c>
    </row>
    <row r="421" spans="1:4" x14ac:dyDescent="0.45">
      <c r="A421" t="s">
        <v>1041</v>
      </c>
      <c r="B421" t="s">
        <v>28</v>
      </c>
      <c r="C421" t="s">
        <v>1042</v>
      </c>
      <c r="D421" s="27">
        <v>8.4</v>
      </c>
    </row>
    <row r="422" spans="1:4" x14ac:dyDescent="0.45">
      <c r="A422" t="s">
        <v>1062</v>
      </c>
      <c r="B422" t="s">
        <v>28</v>
      </c>
      <c r="C422" t="s">
        <v>1063</v>
      </c>
      <c r="D422" s="27">
        <v>12.6</v>
      </c>
    </row>
    <row r="423" spans="1:4" x14ac:dyDescent="0.45">
      <c r="A423" t="s">
        <v>1193</v>
      </c>
      <c r="B423" t="s">
        <v>28</v>
      </c>
      <c r="C423" t="s">
        <v>1194</v>
      </c>
      <c r="D423" s="27">
        <v>21</v>
      </c>
    </row>
    <row r="424" spans="1:4" x14ac:dyDescent="0.45">
      <c r="A424" t="s">
        <v>1190</v>
      </c>
      <c r="B424" t="s">
        <v>28</v>
      </c>
      <c r="C424" t="s">
        <v>1191</v>
      </c>
      <c r="D424" s="27">
        <v>55.32</v>
      </c>
    </row>
    <row r="425" spans="1:4" x14ac:dyDescent="0.45">
      <c r="A425" t="s">
        <v>1068</v>
      </c>
      <c r="B425" t="s">
        <v>28</v>
      </c>
      <c r="C425" t="s">
        <v>1069</v>
      </c>
      <c r="D425" s="27">
        <v>75.27</v>
      </c>
    </row>
    <row r="426" spans="1:4" x14ac:dyDescent="0.45">
      <c r="A426" t="s">
        <v>1065</v>
      </c>
      <c r="B426" t="s">
        <v>28</v>
      </c>
      <c r="C426" t="s">
        <v>1066</v>
      </c>
      <c r="D426" s="27">
        <v>89.22</v>
      </c>
    </row>
    <row r="427" spans="1:4" x14ac:dyDescent="0.45">
      <c r="A427" t="s">
        <v>1018</v>
      </c>
      <c r="B427" t="s">
        <v>28</v>
      </c>
      <c r="C427" t="s">
        <v>1019</v>
      </c>
      <c r="D427" s="27">
        <v>31.83</v>
      </c>
    </row>
    <row r="428" spans="1:4" x14ac:dyDescent="0.45">
      <c r="A428" t="s">
        <v>1021</v>
      </c>
      <c r="B428" t="s">
        <v>28</v>
      </c>
      <c r="C428" t="s">
        <v>1022</v>
      </c>
      <c r="D428" s="27">
        <v>35.590000000000003</v>
      </c>
    </row>
    <row r="429" spans="1:4" x14ac:dyDescent="0.45">
      <c r="A429" t="s">
        <v>1027</v>
      </c>
      <c r="B429" t="s">
        <v>28</v>
      </c>
      <c r="C429" t="s">
        <v>1028</v>
      </c>
      <c r="D429" s="27">
        <v>67.67</v>
      </c>
    </row>
    <row r="430" spans="1:4" x14ac:dyDescent="0.45">
      <c r="A430" t="s">
        <v>1032</v>
      </c>
      <c r="B430" t="s">
        <v>28</v>
      </c>
      <c r="C430" t="s">
        <v>1033</v>
      </c>
      <c r="D430" s="27">
        <v>89.48</v>
      </c>
    </row>
    <row r="431" spans="1:4" x14ac:dyDescent="0.45">
      <c r="A431" t="s">
        <v>1035</v>
      </c>
      <c r="B431" t="s">
        <v>28</v>
      </c>
      <c r="C431" t="s">
        <v>1036</v>
      </c>
      <c r="D431" s="27">
        <v>149.32</v>
      </c>
    </row>
    <row r="432" spans="1:4" x14ac:dyDescent="0.45">
      <c r="A432" t="s">
        <v>1030</v>
      </c>
      <c r="B432" t="s">
        <v>28</v>
      </c>
      <c r="C432" t="s">
        <v>344</v>
      </c>
      <c r="D432" s="27">
        <v>109.73</v>
      </c>
    </row>
    <row r="433" spans="1:4" x14ac:dyDescent="0.45">
      <c r="A433" t="s">
        <v>1059</v>
      </c>
      <c r="B433" t="s">
        <v>28</v>
      </c>
      <c r="C433" t="s">
        <v>1060</v>
      </c>
      <c r="D433" s="27">
        <v>50.86</v>
      </c>
    </row>
    <row r="434" spans="1:4" x14ac:dyDescent="0.45">
      <c r="A434" t="s">
        <v>1024</v>
      </c>
      <c r="B434" t="s">
        <v>28</v>
      </c>
      <c r="C434" t="s">
        <v>1025</v>
      </c>
      <c r="D434" s="27">
        <v>74.78</v>
      </c>
    </row>
    <row r="435" spans="1:4" ht="156.75" x14ac:dyDescent="0.45">
      <c r="A435" t="s">
        <v>1550</v>
      </c>
      <c r="B435" t="s">
        <v>28</v>
      </c>
      <c r="C435" s="32" t="s">
        <v>1551</v>
      </c>
      <c r="D435" s="27">
        <v>216.03</v>
      </c>
    </row>
    <row r="436" spans="1:4" x14ac:dyDescent="0.45">
      <c r="A436" t="s">
        <v>1577</v>
      </c>
      <c r="B436" t="s">
        <v>28</v>
      </c>
      <c r="C436" t="s">
        <v>1578</v>
      </c>
      <c r="D436" s="27">
        <v>210.4</v>
      </c>
    </row>
    <row r="437" spans="1:4" x14ac:dyDescent="0.45">
      <c r="A437" t="s">
        <v>1568</v>
      </c>
      <c r="B437" t="s">
        <v>28</v>
      </c>
      <c r="C437" t="s">
        <v>1569</v>
      </c>
      <c r="D437" s="27">
        <v>253.65</v>
      </c>
    </row>
    <row r="438" spans="1:4" x14ac:dyDescent="0.45">
      <c r="A438" t="s">
        <v>1574</v>
      </c>
      <c r="B438" t="s">
        <v>28</v>
      </c>
      <c r="C438" t="s">
        <v>1575</v>
      </c>
      <c r="D438" s="27">
        <v>1726.74</v>
      </c>
    </row>
    <row r="439" spans="1:4" x14ac:dyDescent="0.45">
      <c r="A439" t="s">
        <v>1556</v>
      </c>
      <c r="B439" t="s">
        <v>28</v>
      </c>
      <c r="C439" t="s">
        <v>1557</v>
      </c>
      <c r="D439" s="27">
        <v>138.21</v>
      </c>
    </row>
    <row r="440" spans="1:4" x14ac:dyDescent="0.45">
      <c r="A440" t="s">
        <v>1559</v>
      </c>
      <c r="B440" t="s">
        <v>28</v>
      </c>
      <c r="C440" t="s">
        <v>1560</v>
      </c>
      <c r="D440" s="27">
        <v>368.07</v>
      </c>
    </row>
    <row r="441" spans="1:4" x14ac:dyDescent="0.45">
      <c r="A441" t="s">
        <v>1562</v>
      </c>
      <c r="B441" t="s">
        <v>28</v>
      </c>
      <c r="C441" t="s">
        <v>1563</v>
      </c>
      <c r="D441" s="27">
        <v>155.56</v>
      </c>
    </row>
    <row r="442" spans="1:4" x14ac:dyDescent="0.45">
      <c r="A442" t="s">
        <v>1553</v>
      </c>
      <c r="B442" t="s">
        <v>28</v>
      </c>
      <c r="C442" t="s">
        <v>1554</v>
      </c>
      <c r="D442" s="27">
        <v>1030.05</v>
      </c>
    </row>
    <row r="443" spans="1:4" x14ac:dyDescent="0.45">
      <c r="A443" t="s">
        <v>1572</v>
      </c>
      <c r="B443" t="s">
        <v>28</v>
      </c>
      <c r="C443" t="s">
        <v>303</v>
      </c>
      <c r="D443" s="27">
        <v>243.07</v>
      </c>
    </row>
    <row r="444" spans="1:4" x14ac:dyDescent="0.45">
      <c r="A444" t="s">
        <v>1580</v>
      </c>
      <c r="B444" t="s">
        <v>28</v>
      </c>
      <c r="C444" t="s">
        <v>1581</v>
      </c>
      <c r="D444" s="27">
        <v>14.58</v>
      </c>
    </row>
    <row r="445" spans="1:4" x14ac:dyDescent="0.45">
      <c r="A445" t="s">
        <v>1583</v>
      </c>
      <c r="B445" t="s">
        <v>28</v>
      </c>
      <c r="C445" t="s">
        <v>1584</v>
      </c>
      <c r="D445" s="27">
        <v>25</v>
      </c>
    </row>
    <row r="446" spans="1:4" x14ac:dyDescent="0.45">
      <c r="A446" t="s">
        <v>1480</v>
      </c>
      <c r="B446" t="s">
        <v>113</v>
      </c>
      <c r="C446" t="s">
        <v>1481</v>
      </c>
      <c r="D446" s="27">
        <v>0.63</v>
      </c>
    </row>
    <row r="447" spans="1:4" x14ac:dyDescent="0.45">
      <c r="A447" t="s">
        <v>1486</v>
      </c>
      <c r="B447" t="s">
        <v>28</v>
      </c>
      <c r="C447" t="s">
        <v>1487</v>
      </c>
      <c r="D447" s="27">
        <v>6.87</v>
      </c>
    </row>
    <row r="448" spans="1:4" x14ac:dyDescent="0.45">
      <c r="A448" t="s">
        <v>1459</v>
      </c>
      <c r="B448" t="s">
        <v>113</v>
      </c>
      <c r="C448" t="s">
        <v>1460</v>
      </c>
      <c r="D448" s="27">
        <v>3.04</v>
      </c>
    </row>
    <row r="449" spans="1:4" x14ac:dyDescent="0.45">
      <c r="A449" t="s">
        <v>1462</v>
      </c>
      <c r="B449" t="s">
        <v>28</v>
      </c>
      <c r="C449" t="s">
        <v>1463</v>
      </c>
      <c r="D449" s="27">
        <v>6.63</v>
      </c>
    </row>
    <row r="450" spans="1:4" x14ac:dyDescent="0.45">
      <c r="A450" t="s">
        <v>1465</v>
      </c>
      <c r="B450" t="s">
        <v>28</v>
      </c>
      <c r="C450" t="s">
        <v>1466</v>
      </c>
      <c r="D450" s="27">
        <v>7.02</v>
      </c>
    </row>
    <row r="451" spans="1:4" x14ac:dyDescent="0.45">
      <c r="A451" t="s">
        <v>1483</v>
      </c>
      <c r="B451" t="s">
        <v>28</v>
      </c>
      <c r="C451" t="s">
        <v>1484</v>
      </c>
      <c r="D451" s="27">
        <v>4.97</v>
      </c>
    </row>
    <row r="452" spans="1:4" x14ac:dyDescent="0.45">
      <c r="A452" t="s">
        <v>1565</v>
      </c>
      <c r="B452" t="s">
        <v>28</v>
      </c>
      <c r="C452" t="s">
        <v>1566</v>
      </c>
      <c r="D452" s="27">
        <v>503.56</v>
      </c>
    </row>
    <row r="453" spans="1:4" x14ac:dyDescent="0.45">
      <c r="A453" t="s">
        <v>1474</v>
      </c>
      <c r="B453" t="s">
        <v>28</v>
      </c>
      <c r="C453" t="s">
        <v>1475</v>
      </c>
      <c r="D453" s="27">
        <v>1034.73</v>
      </c>
    </row>
    <row r="454" spans="1:4" x14ac:dyDescent="0.45">
      <c r="A454" t="s">
        <v>1489</v>
      </c>
      <c r="B454" t="s">
        <v>28</v>
      </c>
      <c r="C454" t="s">
        <v>1490</v>
      </c>
      <c r="D454" s="27">
        <v>93.81</v>
      </c>
    </row>
    <row r="455" spans="1:4" x14ac:dyDescent="0.45">
      <c r="A455" t="s">
        <v>1468</v>
      </c>
      <c r="B455" t="s">
        <v>28</v>
      </c>
      <c r="C455" t="s">
        <v>1469</v>
      </c>
      <c r="D455" s="27">
        <v>38.01</v>
      </c>
    </row>
    <row r="456" spans="1:4" x14ac:dyDescent="0.45">
      <c r="A456" t="s">
        <v>1471</v>
      </c>
      <c r="B456" t="s">
        <v>28</v>
      </c>
      <c r="C456" t="s">
        <v>1472</v>
      </c>
      <c r="D456" s="27">
        <v>39.46</v>
      </c>
    </row>
    <row r="457" spans="1:4" x14ac:dyDescent="0.45">
      <c r="A457" t="s">
        <v>1477</v>
      </c>
      <c r="B457" t="s">
        <v>28</v>
      </c>
      <c r="C457" t="s">
        <v>1478</v>
      </c>
      <c r="D457" s="27">
        <v>26.38</v>
      </c>
    </row>
    <row r="458" spans="1:4" x14ac:dyDescent="0.45">
      <c r="A458" t="s">
        <v>1505</v>
      </c>
      <c r="B458" t="s">
        <v>28</v>
      </c>
      <c r="C458" t="s">
        <v>1506</v>
      </c>
      <c r="D458" s="27">
        <v>279.02999999999997</v>
      </c>
    </row>
    <row r="459" spans="1:4" x14ac:dyDescent="0.45">
      <c r="A459" t="s">
        <v>1509</v>
      </c>
      <c r="B459" t="s">
        <v>28</v>
      </c>
      <c r="C459" t="s">
        <v>1510</v>
      </c>
      <c r="D459" s="27">
        <v>275.29000000000002</v>
      </c>
    </row>
    <row r="460" spans="1:4" x14ac:dyDescent="0.45">
      <c r="A460" t="s">
        <v>1501</v>
      </c>
      <c r="B460" t="s">
        <v>1050</v>
      </c>
      <c r="C460" t="s">
        <v>1502</v>
      </c>
      <c r="D460" s="27">
        <v>2.72</v>
      </c>
    </row>
    <row r="461" spans="1:4" x14ac:dyDescent="0.45">
      <c r="A461" t="s">
        <v>1781</v>
      </c>
      <c r="B461" t="s">
        <v>17</v>
      </c>
      <c r="C461" t="s">
        <v>1782</v>
      </c>
      <c r="D461" s="27">
        <v>44.79</v>
      </c>
    </row>
    <row r="462" spans="1:4" x14ac:dyDescent="0.45">
      <c r="A462" t="s">
        <v>1778</v>
      </c>
      <c r="B462" t="s">
        <v>28</v>
      </c>
      <c r="C462" t="s">
        <v>1779</v>
      </c>
      <c r="D462" s="27">
        <v>474.64</v>
      </c>
    </row>
    <row r="463" spans="1:4" x14ac:dyDescent="0.45">
      <c r="A463" t="s">
        <v>1836</v>
      </c>
      <c r="B463" t="s">
        <v>113</v>
      </c>
      <c r="C463" t="s">
        <v>1837</v>
      </c>
      <c r="D463" s="27">
        <v>191</v>
      </c>
    </row>
    <row r="464" spans="1:4" x14ac:dyDescent="0.45">
      <c r="A464" t="s">
        <v>1013</v>
      </c>
      <c r="B464" t="s">
        <v>28</v>
      </c>
      <c r="C464" t="s">
        <v>338</v>
      </c>
      <c r="D464" s="27">
        <v>81.59</v>
      </c>
    </row>
    <row r="465" spans="1:4" x14ac:dyDescent="0.45">
      <c r="A465" t="s">
        <v>1335</v>
      </c>
      <c r="B465" t="s">
        <v>28</v>
      </c>
      <c r="C465" t="s">
        <v>1336</v>
      </c>
      <c r="D465" s="27">
        <v>9490</v>
      </c>
    </row>
    <row r="466" spans="1:4" x14ac:dyDescent="0.45">
      <c r="A466" t="s">
        <v>1332</v>
      </c>
      <c r="B466" t="s">
        <v>28</v>
      </c>
      <c r="C466" t="s">
        <v>1333</v>
      </c>
      <c r="D466" s="27">
        <v>1500</v>
      </c>
    </row>
    <row r="467" spans="1:4" x14ac:dyDescent="0.45">
      <c r="A467" t="s">
        <v>1323</v>
      </c>
      <c r="B467" t="s">
        <v>28</v>
      </c>
      <c r="C467" t="s">
        <v>1324</v>
      </c>
      <c r="D467" s="27">
        <v>2632</v>
      </c>
    </row>
    <row r="468" spans="1:4" x14ac:dyDescent="0.45">
      <c r="A468" t="s">
        <v>1320</v>
      </c>
      <c r="B468" t="s">
        <v>28</v>
      </c>
      <c r="C468" t="s">
        <v>1321</v>
      </c>
      <c r="D468" s="27">
        <v>2450</v>
      </c>
    </row>
    <row r="469" spans="1:4" x14ac:dyDescent="0.45">
      <c r="A469" t="s">
        <v>1326</v>
      </c>
      <c r="B469" t="s">
        <v>28</v>
      </c>
      <c r="C469" t="s">
        <v>1327</v>
      </c>
      <c r="D469" s="27">
        <v>1500</v>
      </c>
    </row>
    <row r="470" spans="1:4" x14ac:dyDescent="0.45">
      <c r="A470" t="s">
        <v>1329</v>
      </c>
      <c r="B470" t="s">
        <v>28</v>
      </c>
      <c r="C470" t="s">
        <v>1330</v>
      </c>
      <c r="D470" s="27">
        <v>1500</v>
      </c>
    </row>
    <row r="471" spans="1:4" x14ac:dyDescent="0.45">
      <c r="A471" t="s">
        <v>1338</v>
      </c>
      <c r="B471" t="s">
        <v>28</v>
      </c>
      <c r="C471" t="s">
        <v>1339</v>
      </c>
      <c r="D471" s="27">
        <v>1500</v>
      </c>
    </row>
    <row r="472" spans="1:4" x14ac:dyDescent="0.45">
      <c r="A472" t="s">
        <v>1315</v>
      </c>
      <c r="B472" t="s">
        <v>28</v>
      </c>
      <c r="C472" t="s">
        <v>317</v>
      </c>
      <c r="D472" s="27">
        <v>980</v>
      </c>
    </row>
    <row r="473" spans="1:4" x14ac:dyDescent="0.45">
      <c r="A473" t="s">
        <v>1313</v>
      </c>
      <c r="B473" t="s">
        <v>28</v>
      </c>
      <c r="C473" t="s">
        <v>315</v>
      </c>
      <c r="D473" s="27">
        <v>900</v>
      </c>
    </row>
    <row r="474" spans="1:4" x14ac:dyDescent="0.45">
      <c r="A474" t="s">
        <v>856</v>
      </c>
      <c r="B474" t="s">
        <v>28</v>
      </c>
      <c r="C474" t="s">
        <v>326</v>
      </c>
      <c r="D474" s="27">
        <v>1100</v>
      </c>
    </row>
    <row r="475" spans="1:4" x14ac:dyDescent="0.45">
      <c r="A475" t="s">
        <v>1232</v>
      </c>
      <c r="B475" t="s">
        <v>28</v>
      </c>
      <c r="C475" t="s">
        <v>1233</v>
      </c>
      <c r="D475" s="27">
        <v>900</v>
      </c>
    </row>
    <row r="476" spans="1:4" x14ac:dyDescent="0.45">
      <c r="A476" t="s">
        <v>858</v>
      </c>
      <c r="B476" t="s">
        <v>28</v>
      </c>
      <c r="C476" t="s">
        <v>327</v>
      </c>
      <c r="D476" s="27">
        <v>342</v>
      </c>
    </row>
    <row r="477" spans="1:4" x14ac:dyDescent="0.45">
      <c r="A477" t="s">
        <v>1317</v>
      </c>
      <c r="B477" t="s">
        <v>28</v>
      </c>
      <c r="C477" t="s">
        <v>1318</v>
      </c>
      <c r="D477" s="27">
        <v>2300</v>
      </c>
    </row>
    <row r="478" spans="1:4" x14ac:dyDescent="0.45">
      <c r="A478" s="20" t="s">
        <v>1445</v>
      </c>
    </row>
    <row r="479" spans="1:4" x14ac:dyDescent="0.45">
      <c r="A479" t="s">
        <v>1803</v>
      </c>
      <c r="B479" t="s">
        <v>17</v>
      </c>
      <c r="C479" t="s">
        <v>1804</v>
      </c>
      <c r="D479" s="27">
        <v>4.6900000000000004</v>
      </c>
    </row>
    <row r="480" spans="1:4" x14ac:dyDescent="0.45">
      <c r="A480" t="s">
        <v>1699</v>
      </c>
      <c r="B480" t="s">
        <v>1700</v>
      </c>
      <c r="C480" t="s">
        <v>1701</v>
      </c>
      <c r="D480" s="27">
        <v>214.88</v>
      </c>
    </row>
    <row r="481" spans="1:4" x14ac:dyDescent="0.45">
      <c r="A481" t="s">
        <v>1772</v>
      </c>
      <c r="B481" t="s">
        <v>28</v>
      </c>
      <c r="C481" t="s">
        <v>1773</v>
      </c>
      <c r="D481" s="27">
        <v>82.64</v>
      </c>
    </row>
  </sheetData>
  <sheetProtection sheet="1"/>
  <mergeCells count="5">
    <mergeCell ref="A1:D1"/>
    <mergeCell ref="A2:D2"/>
    <mergeCell ref="A3:D3"/>
    <mergeCell ref="A4:D4"/>
    <mergeCell ref="A6:D6"/>
  </mergeCells>
  <pageMargins left="0.75" right="0.75" top="0.75" bottom="0.5" header="0.5" footer="0.7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1</vt:i4>
      </vt:variant>
    </vt:vector>
  </HeadingPairs>
  <TitlesOfParts>
    <vt:vector size="5" baseType="lpstr">
      <vt:lpstr>AMIDAMENTS</vt:lpstr>
      <vt:lpstr>PRESSUPOST</vt:lpstr>
      <vt:lpstr>T-APU </vt:lpstr>
      <vt:lpstr>T-SMP</vt:lpstr>
      <vt:lpstr>PRESSUPOST!Área_de_impresión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Laia Isern</dc:creator>
  <cp:lastModifiedBy>Laia Isern</cp:lastModifiedBy>
  <cp:lastPrinted>2020-03-11T15:16:45Z</cp:lastPrinted>
  <dcterms:created xsi:type="dcterms:W3CDTF">2020-03-11T10:08:18Z</dcterms:created>
  <dcterms:modified xsi:type="dcterms:W3CDTF">2020-03-11T16:52:56Z</dcterms:modified>
</cp:coreProperties>
</file>