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bach\Desktop\ANNEXOS\"/>
    </mc:Choice>
  </mc:AlternateContent>
  <xr:revisionPtr revIDLastSave="0" documentId="8_{191767CB-B82A-45D7-BC7F-6C31BC31B1FF}" xr6:coauthVersionLast="36" xr6:coauthVersionMax="36" xr10:uidLastSave="{00000000-0000-0000-0000-000000000000}"/>
  <bookViews>
    <workbookView xWindow="120" yWindow="495" windowWidth="28515" windowHeight="11655" tabRatio="830" xr2:uid="{00000000-000D-0000-FFFF-FFFF00000000}"/>
  </bookViews>
  <sheets>
    <sheet name="TEC-SI" sheetId="10" r:id="rId1"/>
    <sheet name="TEC-ADAPTAT" sheetId="9" r:id="rId2"/>
  </sheets>
  <definedNames>
    <definedName name="_xlnm.Print_Area" localSheetId="1">'TEC-ADAPTAT'!$A$1:$P$15</definedName>
    <definedName name="_xlnm.Print_Area" localSheetId="0">'TEC-SI'!$A$4:$P$18</definedName>
  </definedNames>
  <calcPr calcId="191029"/>
</workbook>
</file>

<file path=xl/calcChain.xml><?xml version="1.0" encoding="utf-8"?>
<calcChain xmlns="http://schemas.openxmlformats.org/spreadsheetml/2006/main">
  <c r="M5" i="9" l="1"/>
  <c r="N5" i="9" s="1"/>
  <c r="P5" i="9" s="1"/>
  <c r="M4" i="9"/>
  <c r="N4" i="9" s="1"/>
  <c r="P4" i="9" s="1"/>
  <c r="M3" i="9"/>
  <c r="N3" i="9" s="1"/>
  <c r="M17" i="10"/>
  <c r="N17" i="10" s="1"/>
  <c r="P17" i="10" s="1"/>
  <c r="M16" i="10"/>
  <c r="N16" i="10" s="1"/>
  <c r="P16" i="10" s="1"/>
  <c r="M15" i="10"/>
  <c r="N15" i="10" s="1"/>
  <c r="P15" i="10" s="1"/>
  <c r="M14" i="10"/>
  <c r="N14" i="10" s="1"/>
  <c r="P14" i="10" s="1"/>
  <c r="M13" i="10"/>
  <c r="N13" i="10" s="1"/>
  <c r="P13" i="10" s="1"/>
  <c r="M12" i="10"/>
  <c r="N12" i="10" s="1"/>
  <c r="P12" i="10" s="1"/>
  <c r="M11" i="10"/>
  <c r="N11" i="10" s="1"/>
  <c r="P11" i="10" s="1"/>
  <c r="M10" i="10"/>
  <c r="N10" i="10" s="1"/>
  <c r="P10" i="10" s="1"/>
  <c r="M9" i="10"/>
  <c r="N9" i="10" s="1"/>
  <c r="P9" i="10" s="1"/>
  <c r="N8" i="10"/>
  <c r="P8" i="10" s="1"/>
  <c r="M8" i="10"/>
  <c r="M7" i="10"/>
  <c r="N7" i="10" s="1"/>
  <c r="P7" i="10" s="1"/>
  <c r="M6" i="10"/>
  <c r="N6" i="10" s="1"/>
  <c r="P6" i="10" s="1"/>
  <c r="N6" i="9" l="1"/>
  <c r="P6" i="9" s="1"/>
  <c r="P3" i="9"/>
  <c r="P18" i="10"/>
  <c r="N18" i="10"/>
</calcChain>
</file>

<file path=xl/sharedStrings.xml><?xml version="1.0" encoding="utf-8"?>
<sst xmlns="http://schemas.openxmlformats.org/spreadsheetml/2006/main" count="96" uniqueCount="45">
  <si>
    <t>núm. LOT</t>
  </si>
  <si>
    <t>RUTA</t>
  </si>
  <si>
    <t>CENTRE EDUCATIU</t>
  </si>
  <si>
    <t>MUNICIPI</t>
  </si>
  <si>
    <t>PREVISIÓ D'ALUMNES TOTALS</t>
  </si>
  <si>
    <t>PREVISIÓ ALUMNES ASSEGUTS</t>
  </si>
  <si>
    <t>PREVISIÓ ALUMNES CADIRES DE RODES</t>
  </si>
  <si>
    <t>NOMBRE DE VEHICLES</t>
  </si>
  <si>
    <t>NOMBRE D'ACOMPANYANTS</t>
  </si>
  <si>
    <t>RUBÍ</t>
  </si>
  <si>
    <t>TERRASSA</t>
  </si>
  <si>
    <t>B1</t>
  </si>
  <si>
    <t xml:space="preserve"> CEE CA N'ORIOL</t>
  </si>
  <si>
    <t xml:space="preserve"> CRESPINELL</t>
  </si>
  <si>
    <t>TIPUS
VEHICLE</t>
  </si>
  <si>
    <t>% IVA</t>
  </si>
  <si>
    <t>TRANSPORT ESCOLAR OBLIGATORI DEL VALLÈS OCCIDENTAL</t>
  </si>
  <si>
    <t>PREU UNITARI MÀXIM
DIA SERVEI TRANSPORT</t>
  </si>
  <si>
    <t>PREU UNITARI MÀXIM
DIA SERVEI ACOMPANYANT</t>
  </si>
  <si>
    <t>TOTAL PREU UNITARI MÀXIM
DIA
IVA EXCLÒS</t>
  </si>
  <si>
    <t>TRANSPORT ESCOLAR OBLIGATORI i ADAPTAT DEL VALLÈS OCCIDENTAL</t>
  </si>
  <si>
    <t>A2</t>
  </si>
  <si>
    <t xml:space="preserve"> CEE CA N'ORIOL (Adaptada)</t>
  </si>
  <si>
    <t>A1</t>
  </si>
  <si>
    <t>NO ADAPTAT / PETIT 0-9 PLACES / 5-6 metres</t>
  </si>
  <si>
    <t>ADAPTAT / PETIT 0-9 PLACES / 5-6 metres</t>
  </si>
  <si>
    <t>NO ADAPTAT / MIDI 10-30 PLACES / 9-10 metres</t>
  </si>
  <si>
    <t>B2</t>
  </si>
  <si>
    <t>ADAPTAT / MIDI 10-30 PLACES / 9-10 metres</t>
  </si>
  <si>
    <t>C1</t>
  </si>
  <si>
    <t>NO ADAPTAT / ESTÀNDARD 31-59 PLACES / 12-12,80 metres</t>
  </si>
  <si>
    <t>C2</t>
  </si>
  <si>
    <t>ADAPTAT / ESTÀNDARD 31-59 PLACES / 12-12,80 metres</t>
  </si>
  <si>
    <t>D1</t>
  </si>
  <si>
    <t>NO ADAPTAT / GRAN 60-70 PLACES / 15 metres</t>
  </si>
  <si>
    <t>D2</t>
  </si>
  <si>
    <t>ADAPTAT / GRAN 60-70 PLACES / 15 metres</t>
  </si>
  <si>
    <t>TOTAL ESTIMAT
curs 2020-2021 (178 dies)
IVA EXCLÒS</t>
  </si>
  <si>
    <t>TOTAL ESTIMAT
curs 2020-2021 (178 dies)
IVA INCLÒS</t>
  </si>
  <si>
    <t>CEE FATIMA</t>
  </si>
  <si>
    <t>CEE JERONI DE MORAGAS</t>
  </si>
  <si>
    <t>CERDANYOLA DEL VALLÈS</t>
  </si>
  <si>
    <t>% EXEMPT D'IVA</t>
  </si>
  <si>
    <t>TOTAL ESTIMAT
curs 2020-2021 (178 dies)
EXEMPT D'IVA</t>
  </si>
  <si>
    <t>ANNEX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</si>
</sst>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0" fillId="0" borderId="0" xfId="0" applyFont="1" applyFill="1"/>
    <xf numFmtId="164" fontId="2" fillId="0" borderId="0" xfId="0" applyNumberFormat="1" applyFont="1" applyFill="1" applyAlignment="1">
      <alignment horizontal="center"/>
    </xf>
    <xf numFmtId="164" fontId="2" fillId="0" borderId="0" xfId="0" applyNumberFormat="1" applyFont="1" applyFill="1"/>
    <xf numFmtId="3" fontId="2" fillId="0" borderId="0" xfId="0" applyNumberFormat="1" applyFont="1" applyFill="1" applyAlignment="1">
      <alignment horizontal="center"/>
    </xf>
    <xf numFmtId="0" fontId="2" fillId="0" borderId="1" xfId="0" applyFont="1" applyFill="1" applyBorder="1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3" fillId="0" borderId="0" xfId="0" applyFont="1" applyFill="1"/>
    <xf numFmtId="0" fontId="2" fillId="0" borderId="1" xfId="0" applyFont="1" applyFill="1" applyBorder="1" applyAlignment="1">
      <alignment horizontal="right"/>
    </xf>
    <xf numFmtId="164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P18"/>
  <sheetViews>
    <sheetView tabSelected="1" zoomScale="75" zoomScaleNormal="75" workbookViewId="0">
      <selection activeCell="K4" sqref="K4"/>
    </sheetView>
  </sheetViews>
  <sheetFormatPr baseColWidth="10" defaultRowHeight="15" x14ac:dyDescent="0.25"/>
  <cols>
    <col min="1" max="1" width="6.42578125" style="2" customWidth="1"/>
    <col min="2" max="2" width="7" style="2" customWidth="1"/>
    <col min="3" max="3" width="8.5703125" style="1" customWidth="1"/>
    <col min="4" max="4" width="23.7109375" style="2" customWidth="1"/>
    <col min="5" max="5" width="23.5703125" style="2" customWidth="1"/>
    <col min="6" max="6" width="12" style="2" bestFit="1" customWidth="1"/>
    <col min="7" max="7" width="10.140625" style="2" customWidth="1"/>
    <col min="8" max="8" width="11.42578125" style="2"/>
    <col min="9" max="9" width="11.7109375" style="2" bestFit="1" customWidth="1"/>
    <col min="10" max="10" width="15.140625" style="3" bestFit="1" customWidth="1"/>
    <col min="11" max="11" width="13.42578125" style="3" bestFit="1" customWidth="1"/>
    <col min="12" max="12" width="17.28515625" style="2" customWidth="1"/>
    <col min="13" max="13" width="20.42578125" style="2" customWidth="1"/>
    <col min="14" max="14" width="17.85546875" style="2" customWidth="1"/>
    <col min="15" max="15" width="6.42578125" style="3" customWidth="1"/>
    <col min="16" max="16" width="15.7109375" style="2" customWidth="1"/>
    <col min="17" max="16384" width="11.42578125" style="2"/>
  </cols>
  <sheetData>
    <row r="2" spans="1:16" x14ac:dyDescent="0.25">
      <c r="A2" s="2" t="s">
        <v>44</v>
      </c>
    </row>
    <row r="4" spans="1:16" ht="15.75" x14ac:dyDescent="0.25">
      <c r="A4" s="12" t="s">
        <v>16</v>
      </c>
      <c r="C4" s="4"/>
    </row>
    <row r="5" spans="1:16" ht="75" x14ac:dyDescent="0.25">
      <c r="A5" s="9" t="s">
        <v>0</v>
      </c>
      <c r="B5" s="9" t="s">
        <v>1</v>
      </c>
      <c r="C5" s="9" t="s">
        <v>14</v>
      </c>
      <c r="D5" s="9" t="s">
        <v>2</v>
      </c>
      <c r="E5" s="9" t="s">
        <v>3</v>
      </c>
      <c r="F5" s="9" t="s">
        <v>4</v>
      </c>
      <c r="G5" s="9" t="s">
        <v>5</v>
      </c>
      <c r="H5" s="9" t="s">
        <v>6</v>
      </c>
      <c r="I5" s="9" t="s">
        <v>7</v>
      </c>
      <c r="J5" s="9" t="s">
        <v>8</v>
      </c>
      <c r="K5" s="9" t="s">
        <v>17</v>
      </c>
      <c r="L5" s="9" t="s">
        <v>18</v>
      </c>
      <c r="M5" s="9" t="s">
        <v>19</v>
      </c>
      <c r="N5" s="9" t="s">
        <v>37</v>
      </c>
      <c r="O5" s="9" t="s">
        <v>15</v>
      </c>
      <c r="P5" s="9" t="s">
        <v>38</v>
      </c>
    </row>
    <row r="6" spans="1:16" x14ac:dyDescent="0.25">
      <c r="A6" s="8">
        <v>14</v>
      </c>
      <c r="B6" s="8">
        <v>50055</v>
      </c>
      <c r="C6" s="11" t="s">
        <v>11</v>
      </c>
      <c r="D6" s="8" t="s">
        <v>12</v>
      </c>
      <c r="E6" s="8" t="s">
        <v>9</v>
      </c>
      <c r="F6" s="10">
        <v>15</v>
      </c>
      <c r="G6" s="10">
        <v>15</v>
      </c>
      <c r="H6" s="10">
        <v>0</v>
      </c>
      <c r="I6" s="10">
        <v>1</v>
      </c>
      <c r="J6" s="10">
        <v>1</v>
      </c>
      <c r="K6" s="14">
        <v>154.07</v>
      </c>
      <c r="L6" s="14">
        <v>34</v>
      </c>
      <c r="M6" s="14">
        <f>K6+L6</f>
        <v>188.07</v>
      </c>
      <c r="N6" s="14">
        <f>M6*178</f>
        <v>33476.46</v>
      </c>
      <c r="O6" s="15">
        <v>10</v>
      </c>
      <c r="P6" s="14">
        <f t="shared" ref="P6:P17" si="0">(N6*10%)+N6</f>
        <v>36824.106</v>
      </c>
    </row>
    <row r="7" spans="1:16" x14ac:dyDescent="0.25">
      <c r="A7" s="8">
        <v>14</v>
      </c>
      <c r="B7" s="8">
        <v>50056</v>
      </c>
      <c r="C7" s="11" t="s">
        <v>11</v>
      </c>
      <c r="D7" s="8" t="s">
        <v>12</v>
      </c>
      <c r="E7" s="8" t="s">
        <v>9</v>
      </c>
      <c r="F7" s="10">
        <v>15</v>
      </c>
      <c r="G7" s="10">
        <v>15</v>
      </c>
      <c r="H7" s="10">
        <v>0</v>
      </c>
      <c r="I7" s="10">
        <v>1</v>
      </c>
      <c r="J7" s="10">
        <v>2</v>
      </c>
      <c r="K7" s="14">
        <v>144.33000000000001</v>
      </c>
      <c r="L7" s="14">
        <v>68</v>
      </c>
      <c r="M7" s="14">
        <f t="shared" ref="M7:M17" si="1">K7+L7</f>
        <v>212.33</v>
      </c>
      <c r="N7" s="14">
        <f t="shared" ref="N7:N17" si="2">M7*178</f>
        <v>37794.740000000005</v>
      </c>
      <c r="O7" s="15">
        <v>10</v>
      </c>
      <c r="P7" s="14">
        <f t="shared" si="0"/>
        <v>41574.214000000007</v>
      </c>
    </row>
    <row r="8" spans="1:16" x14ac:dyDescent="0.25">
      <c r="A8" s="8">
        <v>14</v>
      </c>
      <c r="B8" s="8">
        <v>50057</v>
      </c>
      <c r="C8" s="11" t="s">
        <v>11</v>
      </c>
      <c r="D8" s="8" t="s">
        <v>12</v>
      </c>
      <c r="E8" s="8" t="s">
        <v>9</v>
      </c>
      <c r="F8" s="10">
        <v>15</v>
      </c>
      <c r="G8" s="10">
        <v>15</v>
      </c>
      <c r="H8" s="10">
        <v>0</v>
      </c>
      <c r="I8" s="10">
        <v>1</v>
      </c>
      <c r="J8" s="10">
        <v>2</v>
      </c>
      <c r="K8" s="14">
        <v>139.72</v>
      </c>
      <c r="L8" s="14">
        <v>68</v>
      </c>
      <c r="M8" s="14">
        <f t="shared" si="1"/>
        <v>207.72</v>
      </c>
      <c r="N8" s="14">
        <f t="shared" si="2"/>
        <v>36974.159999999996</v>
      </c>
      <c r="O8" s="15">
        <v>10</v>
      </c>
      <c r="P8" s="14">
        <f t="shared" si="0"/>
        <v>40671.575999999994</v>
      </c>
    </row>
    <row r="9" spans="1:16" x14ac:dyDescent="0.25">
      <c r="A9" s="8">
        <v>14</v>
      </c>
      <c r="B9" s="8">
        <v>50058</v>
      </c>
      <c r="C9" s="11" t="s">
        <v>11</v>
      </c>
      <c r="D9" s="8" t="s">
        <v>12</v>
      </c>
      <c r="E9" s="8" t="s">
        <v>9</v>
      </c>
      <c r="F9" s="10">
        <v>15</v>
      </c>
      <c r="G9" s="10">
        <v>15</v>
      </c>
      <c r="H9" s="10">
        <v>0</v>
      </c>
      <c r="I9" s="10">
        <v>1</v>
      </c>
      <c r="J9" s="10">
        <v>1</v>
      </c>
      <c r="K9" s="14">
        <v>132.03</v>
      </c>
      <c r="L9" s="14">
        <v>34</v>
      </c>
      <c r="M9" s="14">
        <f t="shared" si="1"/>
        <v>166.03</v>
      </c>
      <c r="N9" s="14">
        <f t="shared" si="2"/>
        <v>29553.34</v>
      </c>
      <c r="O9" s="15">
        <v>10</v>
      </c>
      <c r="P9" s="14">
        <f t="shared" si="0"/>
        <v>32508.673999999999</v>
      </c>
    </row>
    <row r="10" spans="1:16" x14ac:dyDescent="0.25">
      <c r="A10" s="8">
        <v>15</v>
      </c>
      <c r="B10" s="8">
        <v>50007</v>
      </c>
      <c r="C10" s="11" t="s">
        <v>11</v>
      </c>
      <c r="D10" s="8" t="s">
        <v>13</v>
      </c>
      <c r="E10" s="8" t="s">
        <v>10</v>
      </c>
      <c r="F10" s="10">
        <v>10</v>
      </c>
      <c r="G10" s="10">
        <v>10</v>
      </c>
      <c r="H10" s="10">
        <v>0</v>
      </c>
      <c r="I10" s="10">
        <v>1</v>
      </c>
      <c r="J10" s="10">
        <v>1</v>
      </c>
      <c r="K10" s="14">
        <v>139.21</v>
      </c>
      <c r="L10" s="14">
        <v>34</v>
      </c>
      <c r="M10" s="14">
        <f t="shared" si="1"/>
        <v>173.21</v>
      </c>
      <c r="N10" s="14">
        <f t="shared" si="2"/>
        <v>30831.38</v>
      </c>
      <c r="O10" s="15">
        <v>10</v>
      </c>
      <c r="P10" s="14">
        <f t="shared" si="0"/>
        <v>33914.518000000004</v>
      </c>
    </row>
    <row r="11" spans="1:16" x14ac:dyDescent="0.25">
      <c r="A11" s="8">
        <v>15</v>
      </c>
      <c r="B11" s="8">
        <v>50017</v>
      </c>
      <c r="C11" s="11" t="s">
        <v>11</v>
      </c>
      <c r="D11" s="8" t="s">
        <v>13</v>
      </c>
      <c r="E11" s="8" t="s">
        <v>10</v>
      </c>
      <c r="F11" s="10">
        <v>10</v>
      </c>
      <c r="G11" s="10">
        <v>10</v>
      </c>
      <c r="H11" s="10">
        <v>0</v>
      </c>
      <c r="I11" s="10">
        <v>1</v>
      </c>
      <c r="J11" s="10">
        <v>1</v>
      </c>
      <c r="K11" s="14">
        <v>142.28</v>
      </c>
      <c r="L11" s="14">
        <v>34</v>
      </c>
      <c r="M11" s="14">
        <f t="shared" si="1"/>
        <v>176.28</v>
      </c>
      <c r="N11" s="14">
        <f t="shared" si="2"/>
        <v>31377.84</v>
      </c>
      <c r="O11" s="15">
        <v>10</v>
      </c>
      <c r="P11" s="14">
        <f t="shared" si="0"/>
        <v>34515.624000000003</v>
      </c>
    </row>
    <row r="12" spans="1:16" x14ac:dyDescent="0.25">
      <c r="A12" s="8">
        <v>15</v>
      </c>
      <c r="B12" s="8">
        <v>50018</v>
      </c>
      <c r="C12" s="11" t="s">
        <v>11</v>
      </c>
      <c r="D12" s="8" t="s">
        <v>13</v>
      </c>
      <c r="E12" s="8" t="s">
        <v>10</v>
      </c>
      <c r="F12" s="10">
        <v>10</v>
      </c>
      <c r="G12" s="10">
        <v>10</v>
      </c>
      <c r="H12" s="10">
        <v>0</v>
      </c>
      <c r="I12" s="10">
        <v>1</v>
      </c>
      <c r="J12" s="10">
        <v>1</v>
      </c>
      <c r="K12" s="14">
        <v>137.66999999999999</v>
      </c>
      <c r="L12" s="14">
        <v>34</v>
      </c>
      <c r="M12" s="14">
        <f t="shared" si="1"/>
        <v>171.67</v>
      </c>
      <c r="N12" s="14">
        <f t="shared" si="2"/>
        <v>30557.26</v>
      </c>
      <c r="O12" s="15">
        <v>10</v>
      </c>
      <c r="P12" s="14">
        <f t="shared" si="0"/>
        <v>33612.985999999997</v>
      </c>
    </row>
    <row r="13" spans="1:16" x14ac:dyDescent="0.25">
      <c r="A13" s="8">
        <v>15</v>
      </c>
      <c r="B13" s="13">
        <v>50103</v>
      </c>
      <c r="C13" s="10" t="s">
        <v>11</v>
      </c>
      <c r="D13" s="8" t="s">
        <v>13</v>
      </c>
      <c r="E13" s="8" t="s">
        <v>10</v>
      </c>
      <c r="F13" s="10">
        <v>10</v>
      </c>
      <c r="G13" s="10">
        <v>10</v>
      </c>
      <c r="H13" s="10">
        <v>0</v>
      </c>
      <c r="I13" s="10">
        <v>1</v>
      </c>
      <c r="J13" s="10">
        <v>1</v>
      </c>
      <c r="K13" s="14">
        <v>128.94999999999999</v>
      </c>
      <c r="L13" s="14">
        <v>34</v>
      </c>
      <c r="M13" s="14">
        <f t="shared" si="1"/>
        <v>162.94999999999999</v>
      </c>
      <c r="N13" s="14">
        <f t="shared" si="2"/>
        <v>29005.1</v>
      </c>
      <c r="O13" s="15">
        <v>10</v>
      </c>
      <c r="P13" s="14">
        <f t="shared" si="0"/>
        <v>31905.61</v>
      </c>
    </row>
    <row r="14" spans="1:16" x14ac:dyDescent="0.25">
      <c r="A14" s="8">
        <v>24</v>
      </c>
      <c r="B14" s="8">
        <v>50066</v>
      </c>
      <c r="C14" s="10" t="s">
        <v>11</v>
      </c>
      <c r="D14" s="8" t="s">
        <v>39</v>
      </c>
      <c r="E14" s="8" t="s">
        <v>10</v>
      </c>
      <c r="F14" s="10">
        <v>30</v>
      </c>
      <c r="G14" s="10">
        <v>30</v>
      </c>
      <c r="H14" s="10">
        <v>0</v>
      </c>
      <c r="I14" s="10">
        <v>1</v>
      </c>
      <c r="J14" s="10">
        <v>2</v>
      </c>
      <c r="K14" s="14">
        <v>133.05000000000001</v>
      </c>
      <c r="L14" s="14">
        <v>68</v>
      </c>
      <c r="M14" s="14">
        <f t="shared" si="1"/>
        <v>201.05</v>
      </c>
      <c r="N14" s="14">
        <f t="shared" si="2"/>
        <v>35786.9</v>
      </c>
      <c r="O14" s="15">
        <v>10</v>
      </c>
      <c r="P14" s="14">
        <f t="shared" si="0"/>
        <v>39365.590000000004</v>
      </c>
    </row>
    <row r="15" spans="1:16" x14ac:dyDescent="0.25">
      <c r="A15" s="8">
        <v>24</v>
      </c>
      <c r="B15" s="8">
        <v>50067</v>
      </c>
      <c r="C15" s="10" t="s">
        <v>11</v>
      </c>
      <c r="D15" s="8" t="s">
        <v>39</v>
      </c>
      <c r="E15" s="8" t="s">
        <v>10</v>
      </c>
      <c r="F15" s="10">
        <v>20</v>
      </c>
      <c r="G15" s="10">
        <v>20</v>
      </c>
      <c r="H15" s="10">
        <v>0</v>
      </c>
      <c r="I15" s="10">
        <v>1</v>
      </c>
      <c r="J15" s="10">
        <v>2</v>
      </c>
      <c r="K15" s="14">
        <v>132.03</v>
      </c>
      <c r="L15" s="14">
        <v>68</v>
      </c>
      <c r="M15" s="14">
        <f t="shared" si="1"/>
        <v>200.03</v>
      </c>
      <c r="N15" s="14">
        <f t="shared" si="2"/>
        <v>35605.340000000004</v>
      </c>
      <c r="O15" s="15">
        <v>10</v>
      </c>
      <c r="P15" s="14">
        <f t="shared" si="0"/>
        <v>39165.874000000003</v>
      </c>
    </row>
    <row r="16" spans="1:16" x14ac:dyDescent="0.25">
      <c r="A16" s="8">
        <v>25</v>
      </c>
      <c r="B16" s="8">
        <v>50073</v>
      </c>
      <c r="C16" s="10" t="s">
        <v>11</v>
      </c>
      <c r="D16" s="8" t="s">
        <v>40</v>
      </c>
      <c r="E16" s="8" t="s">
        <v>41</v>
      </c>
      <c r="F16" s="10">
        <v>20</v>
      </c>
      <c r="G16" s="10">
        <v>20</v>
      </c>
      <c r="H16" s="10">
        <v>0</v>
      </c>
      <c r="I16" s="10">
        <v>1</v>
      </c>
      <c r="J16" s="10">
        <v>2</v>
      </c>
      <c r="K16" s="14">
        <v>131</v>
      </c>
      <c r="L16" s="14">
        <v>68</v>
      </c>
      <c r="M16" s="14">
        <f t="shared" si="1"/>
        <v>199</v>
      </c>
      <c r="N16" s="14">
        <f t="shared" si="2"/>
        <v>35422</v>
      </c>
      <c r="O16" s="15">
        <v>10</v>
      </c>
      <c r="P16" s="14">
        <f t="shared" si="0"/>
        <v>38964.199999999997</v>
      </c>
    </row>
    <row r="17" spans="1:16" x14ac:dyDescent="0.25">
      <c r="A17" s="8">
        <v>25</v>
      </c>
      <c r="B17" s="8">
        <v>50075</v>
      </c>
      <c r="C17" s="10" t="s">
        <v>11</v>
      </c>
      <c r="D17" s="8" t="s">
        <v>40</v>
      </c>
      <c r="E17" s="8" t="s">
        <v>41</v>
      </c>
      <c r="F17" s="10">
        <v>20</v>
      </c>
      <c r="G17" s="10">
        <v>20</v>
      </c>
      <c r="H17" s="10">
        <v>0</v>
      </c>
      <c r="I17" s="10">
        <v>1</v>
      </c>
      <c r="J17" s="10">
        <v>2</v>
      </c>
      <c r="K17" s="14">
        <v>134.08000000000001</v>
      </c>
      <c r="L17" s="14">
        <v>68</v>
      </c>
      <c r="M17" s="14">
        <f t="shared" si="1"/>
        <v>202.08</v>
      </c>
      <c r="N17" s="14">
        <f t="shared" si="2"/>
        <v>35970.240000000005</v>
      </c>
      <c r="O17" s="15">
        <v>10</v>
      </c>
      <c r="P17" s="14">
        <f t="shared" si="0"/>
        <v>39567.264000000003</v>
      </c>
    </row>
    <row r="18" spans="1:16" x14ac:dyDescent="0.25">
      <c r="N18" s="14">
        <f>SUM(N6:N17)</f>
        <v>402354.76000000007</v>
      </c>
      <c r="P18" s="14">
        <f>SUM(P6:P17)</f>
        <v>442590.23600000009</v>
      </c>
    </row>
  </sheetData>
  <printOptions horizontalCentered="1"/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14"/>
  <sheetViews>
    <sheetView zoomScale="75" zoomScaleNormal="75" workbookViewId="0">
      <selection activeCell="A6" sqref="A6"/>
    </sheetView>
  </sheetViews>
  <sheetFormatPr baseColWidth="10" defaultRowHeight="15" x14ac:dyDescent="0.25"/>
  <cols>
    <col min="1" max="1" width="6.28515625" style="2" customWidth="1"/>
    <col min="2" max="2" width="7" style="2" bestFit="1" customWidth="1"/>
    <col min="3" max="3" width="8.5703125" style="4" bestFit="1" customWidth="1"/>
    <col min="4" max="4" width="29.140625" style="2" customWidth="1"/>
    <col min="5" max="5" width="16.5703125" style="2" customWidth="1"/>
    <col min="6" max="6" width="12" style="2" bestFit="1" customWidth="1"/>
    <col min="7" max="7" width="10.140625" style="2" bestFit="1" customWidth="1"/>
    <col min="8" max="8" width="11.42578125" style="2"/>
    <col min="9" max="9" width="11.7109375" style="2" bestFit="1" customWidth="1"/>
    <col min="10" max="10" width="19.7109375" style="3" customWidth="1"/>
    <col min="11" max="11" width="13.42578125" style="3" bestFit="1" customWidth="1"/>
    <col min="12" max="12" width="15.5703125" style="2" customWidth="1"/>
    <col min="13" max="13" width="19" style="2" customWidth="1"/>
    <col min="14" max="14" width="18.140625" style="2" customWidth="1"/>
    <col min="15" max="15" width="9.140625" style="3" customWidth="1"/>
    <col min="16" max="16" width="18.28515625" style="2" customWidth="1"/>
    <col min="17" max="17" width="22.85546875" style="2" customWidth="1"/>
    <col min="18" max="16384" width="11.42578125" style="2"/>
  </cols>
  <sheetData>
    <row r="1" spans="1:17" ht="15.75" x14ac:dyDescent="0.25">
      <c r="A1" s="12" t="s">
        <v>20</v>
      </c>
    </row>
    <row r="2" spans="1:17" ht="75" x14ac:dyDescent="0.25">
      <c r="A2" s="9" t="s">
        <v>0</v>
      </c>
      <c r="B2" s="9" t="s">
        <v>1</v>
      </c>
      <c r="C2" s="9" t="s">
        <v>14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17</v>
      </c>
      <c r="L2" s="9" t="s">
        <v>18</v>
      </c>
      <c r="M2" s="9" t="s">
        <v>19</v>
      </c>
      <c r="N2" s="9" t="s">
        <v>37</v>
      </c>
      <c r="O2" s="9" t="s">
        <v>42</v>
      </c>
      <c r="P2" s="9" t="s">
        <v>43</v>
      </c>
    </row>
    <row r="3" spans="1:17" x14ac:dyDescent="0.25">
      <c r="A3" s="8">
        <v>22</v>
      </c>
      <c r="B3" s="8">
        <v>50012</v>
      </c>
      <c r="C3" s="11" t="s">
        <v>21</v>
      </c>
      <c r="D3" s="8" t="s">
        <v>22</v>
      </c>
      <c r="E3" s="8" t="s">
        <v>9</v>
      </c>
      <c r="F3" s="10">
        <v>5</v>
      </c>
      <c r="G3" s="10">
        <v>0</v>
      </c>
      <c r="H3" s="10">
        <v>5</v>
      </c>
      <c r="I3" s="10">
        <v>1</v>
      </c>
      <c r="J3" s="10">
        <v>1</v>
      </c>
      <c r="K3" s="14">
        <v>180.19</v>
      </c>
      <c r="L3" s="14">
        <v>42</v>
      </c>
      <c r="M3" s="14">
        <f t="shared" ref="M3:M5" si="0">K3+L3</f>
        <v>222.19</v>
      </c>
      <c r="N3" s="14">
        <f>M3*178</f>
        <v>39549.82</v>
      </c>
      <c r="O3" s="15">
        <v>0</v>
      </c>
      <c r="P3" s="14">
        <f t="shared" ref="P3:P6" si="1">N3</f>
        <v>39549.82</v>
      </c>
    </row>
    <row r="4" spans="1:17" x14ac:dyDescent="0.25">
      <c r="A4" s="8">
        <v>22</v>
      </c>
      <c r="B4" s="8">
        <v>50013</v>
      </c>
      <c r="C4" s="11" t="s">
        <v>21</v>
      </c>
      <c r="D4" s="8" t="s">
        <v>22</v>
      </c>
      <c r="E4" s="8" t="s">
        <v>9</v>
      </c>
      <c r="F4" s="10">
        <v>6</v>
      </c>
      <c r="G4" s="10">
        <v>2</v>
      </c>
      <c r="H4" s="10">
        <v>4</v>
      </c>
      <c r="I4" s="10">
        <v>1</v>
      </c>
      <c r="J4" s="10">
        <v>1</v>
      </c>
      <c r="K4" s="14">
        <v>181.05</v>
      </c>
      <c r="L4" s="14">
        <v>42</v>
      </c>
      <c r="M4" s="14">
        <f t="shared" si="0"/>
        <v>223.05</v>
      </c>
      <c r="N4" s="14">
        <f t="shared" ref="N4:N5" si="2">M4*178</f>
        <v>39702.9</v>
      </c>
      <c r="O4" s="15">
        <v>0</v>
      </c>
      <c r="P4" s="14">
        <f t="shared" si="1"/>
        <v>39702.9</v>
      </c>
    </row>
    <row r="5" spans="1:17" x14ac:dyDescent="0.25">
      <c r="A5" s="8">
        <v>22</v>
      </c>
      <c r="B5" s="8">
        <v>50021</v>
      </c>
      <c r="C5" s="11" t="s">
        <v>21</v>
      </c>
      <c r="D5" s="8" t="s">
        <v>22</v>
      </c>
      <c r="E5" s="8" t="s">
        <v>9</v>
      </c>
      <c r="F5" s="10">
        <v>7</v>
      </c>
      <c r="G5" s="10">
        <v>3</v>
      </c>
      <c r="H5" s="10">
        <v>4</v>
      </c>
      <c r="I5" s="10">
        <v>1</v>
      </c>
      <c r="J5" s="10">
        <v>1</v>
      </c>
      <c r="K5" s="14">
        <v>168.48</v>
      </c>
      <c r="L5" s="14">
        <v>42</v>
      </c>
      <c r="M5" s="14">
        <f t="shared" si="0"/>
        <v>210.48</v>
      </c>
      <c r="N5" s="14">
        <f t="shared" si="2"/>
        <v>37465.439999999995</v>
      </c>
      <c r="O5" s="15">
        <v>0</v>
      </c>
      <c r="P5" s="14">
        <f t="shared" si="1"/>
        <v>37465.439999999995</v>
      </c>
    </row>
    <row r="6" spans="1:17" x14ac:dyDescent="0.25">
      <c r="K6" s="5"/>
      <c r="M6" s="6"/>
      <c r="N6" s="14">
        <f>SUM(N3:N5)</f>
        <v>116718.16</v>
      </c>
      <c r="O6" s="7"/>
      <c r="P6" s="14">
        <f t="shared" si="1"/>
        <v>116718.16</v>
      </c>
    </row>
    <row r="7" spans="1:17" x14ac:dyDescent="0.25">
      <c r="C7" s="4" t="s">
        <v>23</v>
      </c>
      <c r="D7" s="2" t="s">
        <v>24</v>
      </c>
      <c r="Q7" s="6"/>
    </row>
    <row r="8" spans="1:17" x14ac:dyDescent="0.25">
      <c r="C8" s="4" t="s">
        <v>21</v>
      </c>
      <c r="D8" s="2" t="s">
        <v>25</v>
      </c>
    </row>
    <row r="9" spans="1:17" x14ac:dyDescent="0.25">
      <c r="C9" s="4" t="s">
        <v>11</v>
      </c>
      <c r="D9" s="2" t="s">
        <v>26</v>
      </c>
    </row>
    <row r="10" spans="1:17" x14ac:dyDescent="0.25">
      <c r="C10" s="4" t="s">
        <v>27</v>
      </c>
      <c r="D10" s="2" t="s">
        <v>28</v>
      </c>
    </row>
    <row r="11" spans="1:17" x14ac:dyDescent="0.25">
      <c r="C11" s="4" t="s">
        <v>29</v>
      </c>
      <c r="D11" s="2" t="s">
        <v>30</v>
      </c>
    </row>
    <row r="12" spans="1:17" x14ac:dyDescent="0.25">
      <c r="C12" s="4" t="s">
        <v>31</v>
      </c>
      <c r="D12" s="2" t="s">
        <v>32</v>
      </c>
    </row>
    <row r="13" spans="1:17" x14ac:dyDescent="0.25">
      <c r="C13" s="4" t="s">
        <v>33</v>
      </c>
      <c r="D13" s="2" t="s">
        <v>34</v>
      </c>
    </row>
    <row r="14" spans="1:17" x14ac:dyDescent="0.25">
      <c r="C14" s="4" t="s">
        <v>35</v>
      </c>
      <c r="D14" s="2" t="s">
        <v>36</v>
      </c>
    </row>
  </sheetData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TEC-SI</vt:lpstr>
      <vt:lpstr>TEC-ADAPTAT</vt:lpstr>
      <vt:lpstr>'TEC-ADAPTAT'!Área_de_impresión</vt:lpstr>
      <vt:lpstr>'TEC-SI'!Área_de_impresión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Maria Domínguez Gago</dc:creator>
  <cp:lastModifiedBy>Bernat Bach Casanovas</cp:lastModifiedBy>
  <cp:lastPrinted>2020-02-24T11:24:20Z</cp:lastPrinted>
  <dcterms:created xsi:type="dcterms:W3CDTF">2017-11-13T10:42:28Z</dcterms:created>
  <dcterms:modified xsi:type="dcterms:W3CDTF">2020-06-18T08:51:43Z</dcterms:modified>
</cp:coreProperties>
</file>