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4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DADES\Comu General\_CONTRACTACIÓ\CONTRACTACIÓ PÚBLICA\CONTRACTES SERVEIS-BÉNS\CL_2020_04_SE SERVEI ESTUDI GEOTÈCNIC VIADUCTE FERROVIARI\2_PLECS\"/>
    </mc:Choice>
  </mc:AlternateContent>
  <xr:revisionPtr revIDLastSave="0" documentId="13_ncr:1_{660CE2C9-6635-41AB-8C34-65D8B2EC3A3E}" xr6:coauthVersionLast="45" xr6:coauthVersionMax="45" xr10:uidLastSave="{00000000-0000-0000-0000-000000000000}"/>
  <bookViews>
    <workbookView xWindow="8205" yWindow="690" windowWidth="20175" windowHeight="13890" xr2:uid="{B2D29810-2805-4BE7-BD4A-A3C74D995D9B}"/>
  </bookViews>
  <sheets>
    <sheet name="MARINA viaducte canal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36" i="2" l="1"/>
  <c r="D8" i="2" l="1"/>
  <c r="F8" i="2" s="1"/>
  <c r="F21" i="2"/>
  <c r="F9" i="2"/>
  <c r="F34" i="2"/>
  <c r="F32" i="2"/>
  <c r="F31" i="2"/>
  <c r="F30" i="2"/>
  <c r="F29" i="2"/>
  <c r="F28" i="2"/>
  <c r="F27" i="2"/>
  <c r="F26" i="2"/>
  <c r="F25" i="2"/>
  <c r="F24" i="2"/>
  <c r="F23" i="2"/>
  <c r="F22" i="2"/>
  <c r="F20" i="2"/>
  <c r="F19" i="2"/>
  <c r="F18" i="2"/>
  <c r="F17" i="2"/>
  <c r="F16" i="2"/>
  <c r="F15" i="2"/>
  <c r="F13" i="2"/>
  <c r="F12" i="2"/>
  <c r="F11" i="2"/>
  <c r="F10" i="2"/>
  <c r="F7" i="2"/>
  <c r="F6" i="2"/>
  <c r="F5" i="2"/>
  <c r="F38" i="2" l="1"/>
  <c r="F39" i="2" s="1"/>
  <c r="F40" i="2" s="1"/>
</calcChain>
</file>

<file path=xl/sharedStrings.xml><?xml version="1.0" encoding="utf-8"?>
<sst xmlns="http://schemas.openxmlformats.org/spreadsheetml/2006/main" count="94" uniqueCount="67">
  <si>
    <t>Norma</t>
  </si>
  <si>
    <t>Campanya proposta</t>
  </si>
  <si>
    <t>Unitats</t>
  </si>
  <si>
    <t>Preu unitari</t>
  </si>
  <si>
    <t>Total</t>
  </si>
  <si>
    <t>1-TREBALL DE CAMP</t>
  </si>
  <si>
    <t>Portada i retirada de maquinaria per equip de perforació a àrea de treball.</t>
  </si>
  <si>
    <t>Ut.</t>
  </si>
  <si>
    <t>Canvi d’emplaçament de l’equip de treball</t>
  </si>
  <si>
    <t>Cata mediante medios mecánicos de 4m de profundidad, con toma de muestra y reposición</t>
  </si>
  <si>
    <t>XP P 94-202</t>
  </si>
  <si>
    <t>Sondeig a rotació amb extracció continua de testimoni, en qualsevol tipus de terreny, fins a un màxim de 40m de profunditat, amb mesura de nivel freàtic. Incloent l'aigua, la caixa i el necessari per la seva execució.</t>
  </si>
  <si>
    <t>Ml.</t>
  </si>
  <si>
    <t xml:space="preserve"> UNE 103800:92</t>
  </si>
  <si>
    <t>Assaigs SPT en sondeig</t>
  </si>
  <si>
    <t>Assaig CPTU amb assaig de dissipació cada 10m</t>
  </si>
  <si>
    <t>Assaig pressiometric Menard</t>
  </si>
  <si>
    <t>CTE</t>
  </si>
  <si>
    <t xml:space="preserve">Extracció de mostres inalterades (Categoria A segons CTE) en sondeig. </t>
  </si>
  <si>
    <t>2-ASSAIGS DE LABORATORI</t>
  </si>
  <si>
    <t>UNE 103 101-95.</t>
  </si>
  <si>
    <t xml:space="preserve">Anàlisis granulomètric </t>
  </si>
  <si>
    <t xml:space="preserve">UNE 103-104-93 </t>
  </si>
  <si>
    <t>Límits d’Atterberg (líquid i plàstic)</t>
  </si>
  <si>
    <t>UNE 103 300-93.</t>
  </si>
  <si>
    <t xml:space="preserve">Humitat natural </t>
  </si>
  <si>
    <t>UNE 103 301-94.</t>
  </si>
  <si>
    <t xml:space="preserve">Densitat aparent d’un sòl </t>
  </si>
  <si>
    <t>UNE 103 302-94</t>
  </si>
  <si>
    <t>Densitat de les particules</t>
  </si>
  <si>
    <t>UNE 103-204-93</t>
  </si>
  <si>
    <t>Contingut en matèria orgànica</t>
  </si>
  <si>
    <t>NLT-114</t>
  </si>
  <si>
    <t>Contingut en sals solubles</t>
  </si>
  <si>
    <t>NLT-115</t>
  </si>
  <si>
    <t>Contingut en guixos</t>
  </si>
  <si>
    <t>UNE-103-601</t>
  </si>
  <si>
    <t>Inflament lliure sobre proveta recompactada</t>
  </si>
  <si>
    <t>NLT-254</t>
  </si>
  <si>
    <t>Col·lapse sobre proveta recompactada</t>
  </si>
  <si>
    <t>UNE 103-500</t>
  </si>
  <si>
    <t>Assaig Proctor Normal</t>
  </si>
  <si>
    <t>UNE 103501:94</t>
  </si>
  <si>
    <t>Assaig Proctor Modificat</t>
  </si>
  <si>
    <t xml:space="preserve">UNE 103502: 95 </t>
  </si>
  <si>
    <t>Obtenció de l'Index C.B.R.</t>
  </si>
  <si>
    <t>UNE 103 400-93.</t>
  </si>
  <si>
    <t xml:space="preserve">Assaig de compressió simple de probetes en sols </t>
  </si>
  <si>
    <t>UNE 103 401-98</t>
  </si>
  <si>
    <t xml:space="preserve">Assaig de tall directe no consolidat i no drenat (UU) </t>
  </si>
  <si>
    <t>UNE 103 401-98.</t>
  </si>
  <si>
    <t xml:space="preserve">Assaig de tall directe consolidat i drenat (CD) </t>
  </si>
  <si>
    <t>UNE 103 405-94.</t>
  </si>
  <si>
    <t xml:space="preserve">Asssaig de consolidació unidimensional en edòmetre </t>
  </si>
  <si>
    <t>3- ESTUDI GEOTECNIC</t>
  </si>
  <si>
    <t>Informe geològic i geotècnic inclòs el visat</t>
  </si>
  <si>
    <t>TOTAL</t>
  </si>
  <si>
    <t>21% IVA</t>
  </si>
  <si>
    <t>TOTAL PRESSUPOST</t>
  </si>
  <si>
    <t>Els preus unitaris de la campanya geotècnica inclouran la presència permanent d’un tècnic geòleg a peu d'obra, com a supervisor de totes les operacions, i totes les despeses d'elements i activitats complementàries necessàries per l'execució de les prospeccions i assajos, desplaçaments i emplaçaments, preses de mostres manuals, aigua, transport i custòdia de mostres, gestió de permisos, talls de trànsit, desviaments, senyalització de talls de trànsit, desmuntatges de biona, etc. Aquests preus també inclouran la topografia necessària per a la localització dels assaigs.</t>
  </si>
  <si>
    <t>Reperforación a destroza en ensayo CPTU, en cualquier tipo de terreno, hasta un máximo de 50m de profundidad.
Incluyendo el agua y lo necesario para su ejecución</t>
  </si>
  <si>
    <t>UNE 103201:2019</t>
  </si>
  <si>
    <t xml:space="preserve">Determinació contingut en sulfats solubles </t>
  </si>
  <si>
    <t>Quantitat</t>
  </si>
  <si>
    <t>4- SEGURIDAD Y SALUD</t>
  </si>
  <si>
    <t>Partida Alçada d'abonament íntegre per a la Redacció i Assumeix del Pla de Seguretat i Salut de tots els treballs (execució cales, obertura de Centre de Treball, etc.)</t>
  </si>
  <si>
    <t>CONTRACTACIÓ DEL SERVEI D’ASSISTÈNCIA TÈCNICA PER A LA REDACCIÓ DE L’ESTUDI GEOTÈCNIC DEL PROJECTE DE VIADUCTE FERROVIARI SOBRE EL CANAL DEL PORT DE BADALONA. Ref. : CL_2020_04 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</si>
</sst>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6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0"/>
      <color rgb="FF00B05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8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58">
    <xf numFmtId="0" fontId="0" fillId="0" borderId="0" xfId="0"/>
    <xf numFmtId="0" fontId="2" fillId="0" borderId="2" xfId="0" applyFont="1" applyBorder="1" applyAlignment="1">
      <alignment horizontal="center" vertical="top" shrinkToFit="1"/>
    </xf>
    <xf numFmtId="0" fontId="2" fillId="0" borderId="2" xfId="0" applyFont="1" applyBorder="1" applyAlignment="1">
      <alignment horizontal="justify" vertical="top" shrinkToFit="1"/>
    </xf>
    <xf numFmtId="0" fontId="2" fillId="0" borderId="2" xfId="0" quotePrefix="1" applyFont="1" applyBorder="1" applyAlignment="1">
      <alignment horizontal="left" vertical="top" wrapText="1" shrinkToFit="1"/>
    </xf>
    <xf numFmtId="0" fontId="2" fillId="0" borderId="0" xfId="0" applyFont="1" applyAlignment="1">
      <alignment horizontal="justify" vertical="top" shrinkToFit="1"/>
    </xf>
    <xf numFmtId="0" fontId="2" fillId="0" borderId="0" xfId="0" applyFont="1" applyAlignment="1">
      <alignment horizontal="center" vertical="top" shrinkToFit="1"/>
    </xf>
    <xf numFmtId="0" fontId="1" fillId="0" borderId="0" xfId="0" applyFont="1" applyAlignment="1">
      <alignment horizontal="right" shrinkToFit="1"/>
    </xf>
    <xf numFmtId="0" fontId="2" fillId="0" borderId="0" xfId="0" applyFont="1" applyAlignment="1">
      <alignment shrinkToFit="1"/>
    </xf>
    <xf numFmtId="0" fontId="3" fillId="0" borderId="0" xfId="0" applyFont="1"/>
    <xf numFmtId="0" fontId="2" fillId="0" borderId="2" xfId="1" applyFont="1" applyBorder="1" applyAlignment="1">
      <alignment horizontal="justify" vertical="top" shrinkToFit="1"/>
    </xf>
    <xf numFmtId="0" fontId="4" fillId="0" borderId="0" xfId="0" applyFont="1"/>
    <xf numFmtId="0" fontId="4" fillId="0" borderId="2" xfId="0" applyFont="1" applyBorder="1" applyAlignment="1">
      <alignment horizontal="center" vertical="center" shrinkToFit="1"/>
    </xf>
    <xf numFmtId="0" fontId="4" fillId="0" borderId="0" xfId="0" applyFont="1" applyAlignment="1">
      <alignment shrinkToFit="1"/>
    </xf>
    <xf numFmtId="164" fontId="1" fillId="0" borderId="0" xfId="0" applyNumberFormat="1" applyFont="1" applyAlignment="1">
      <alignment horizontal="right" shrinkToFit="1"/>
    </xf>
    <xf numFmtId="0" fontId="1" fillId="0" borderId="0" xfId="0" applyFont="1" applyAlignment="1">
      <alignment horizontal="left"/>
    </xf>
    <xf numFmtId="3" fontId="4" fillId="0" borderId="0" xfId="0" applyNumberFormat="1" applyFont="1"/>
    <xf numFmtId="164" fontId="2" fillId="0" borderId="2" xfId="0" applyNumberFormat="1" applyFont="1" applyFill="1" applyBorder="1" applyAlignment="1">
      <alignment vertical="top" shrinkToFit="1"/>
    </xf>
    <xf numFmtId="164" fontId="2" fillId="0" borderId="2" xfId="0" applyNumberFormat="1" applyFont="1" applyFill="1" applyBorder="1" applyAlignment="1">
      <alignment horizontal="right" vertical="top" shrinkToFit="1"/>
    </xf>
    <xf numFmtId="3" fontId="2" fillId="0" borderId="2" xfId="0" applyNumberFormat="1" applyFont="1" applyFill="1" applyBorder="1" applyAlignment="1">
      <alignment horizontal="center" vertical="top" shrinkToFit="1"/>
    </xf>
    <xf numFmtId="0" fontId="2" fillId="0" borderId="11" xfId="0" applyFont="1" applyBorder="1" applyAlignment="1">
      <alignment horizontal="justify" vertical="top" shrinkToFit="1"/>
    </xf>
    <xf numFmtId="0" fontId="2" fillId="0" borderId="11" xfId="0" applyFont="1" applyBorder="1" applyAlignment="1">
      <alignment horizontal="center" vertical="top" shrinkToFit="1"/>
    </xf>
    <xf numFmtId="0" fontId="2" fillId="0" borderId="11" xfId="0" applyFont="1" applyFill="1" applyBorder="1" applyAlignment="1">
      <alignment horizontal="center" vertical="top" shrinkToFit="1"/>
    </xf>
    <xf numFmtId="164" fontId="2" fillId="0" borderId="11" xfId="0" applyNumberFormat="1" applyFont="1" applyFill="1" applyBorder="1" applyAlignment="1">
      <alignment vertical="top" shrinkToFit="1"/>
    </xf>
    <xf numFmtId="164" fontId="2" fillId="0" borderId="11" xfId="0" applyNumberFormat="1" applyFont="1" applyFill="1" applyBorder="1" applyAlignment="1">
      <alignment horizontal="right" vertical="top" shrinkToFit="1"/>
    </xf>
    <xf numFmtId="0" fontId="4" fillId="0" borderId="2" xfId="0" applyFont="1" applyBorder="1" applyAlignment="1">
      <alignment shrinkToFit="1"/>
    </xf>
    <xf numFmtId="0" fontId="4" fillId="0" borderId="11" xfId="0" applyFont="1" applyBorder="1" applyAlignment="1">
      <alignment shrinkToFit="1"/>
    </xf>
    <xf numFmtId="0" fontId="4" fillId="0" borderId="11" xfId="0" applyFont="1" applyBorder="1"/>
    <xf numFmtId="0" fontId="4" fillId="0" borderId="2" xfId="0" applyFont="1" applyBorder="1"/>
    <xf numFmtId="0" fontId="4" fillId="0" borderId="2" xfId="0" applyFont="1" applyBorder="1" applyAlignment="1">
      <alignment vertical="justify"/>
    </xf>
    <xf numFmtId="0" fontId="4" fillId="0" borderId="2" xfId="0" quotePrefix="1" applyFont="1" applyBorder="1" applyAlignment="1">
      <alignment horizontal="left"/>
    </xf>
    <xf numFmtId="0" fontId="2" fillId="0" borderId="2" xfId="1" applyFont="1" applyBorder="1"/>
    <xf numFmtId="0" fontId="2" fillId="0" borderId="11" xfId="0" applyFont="1" applyBorder="1"/>
    <xf numFmtId="3" fontId="2" fillId="0" borderId="11" xfId="0" applyNumberFormat="1" applyFont="1" applyFill="1" applyBorder="1" applyAlignment="1">
      <alignment horizontal="center" vertical="top" shrinkToFit="1"/>
    </xf>
    <xf numFmtId="0" fontId="1" fillId="0" borderId="15" xfId="0" applyFont="1" applyBorder="1" applyAlignment="1">
      <alignment horizontal="center" shrinkToFit="1"/>
    </xf>
    <xf numFmtId="0" fontId="1" fillId="0" borderId="15" xfId="0" applyFont="1" applyBorder="1" applyAlignment="1">
      <alignment horizontal="center"/>
    </xf>
    <xf numFmtId="0" fontId="1" fillId="0" borderId="16" xfId="0" applyFont="1" applyBorder="1" applyAlignment="1">
      <alignment vertical="top" shrinkToFit="1"/>
    </xf>
    <xf numFmtId="3" fontId="2" fillId="2" borderId="2" xfId="0" applyNumberFormat="1" applyFont="1" applyFill="1" applyBorder="1" applyAlignment="1">
      <alignment horizontal="center" vertical="top" shrinkToFit="1"/>
    </xf>
    <xf numFmtId="164" fontId="2" fillId="2" borderId="2" xfId="0" applyNumberFormat="1" applyFont="1" applyFill="1" applyBorder="1" applyAlignment="1">
      <alignment vertical="top" shrinkToFit="1"/>
    </xf>
    <xf numFmtId="164" fontId="2" fillId="2" borderId="2" xfId="0" applyNumberFormat="1" applyFont="1" applyFill="1" applyBorder="1" applyAlignment="1">
      <alignment horizontal="right" vertical="top" shrinkToFit="1"/>
    </xf>
    <xf numFmtId="0" fontId="1" fillId="0" borderId="2" xfId="0" applyFont="1" applyBorder="1" applyAlignment="1">
      <alignment vertical="top" shrinkToFit="1"/>
    </xf>
    <xf numFmtId="0" fontId="4" fillId="0" borderId="2" xfId="0" applyFont="1" applyBorder="1" applyAlignment="1">
      <alignment vertical="top"/>
    </xf>
    <xf numFmtId="164" fontId="4" fillId="0" borderId="0" xfId="0" applyNumberFormat="1" applyFont="1"/>
    <xf numFmtId="0" fontId="5" fillId="0" borderId="12" xfId="0" applyFont="1" applyBorder="1" applyAlignment="1">
      <alignment horizontal="center" vertical="center" wrapText="1"/>
    </xf>
    <xf numFmtId="0" fontId="0" fillId="0" borderId="13" xfId="0" applyBorder="1" applyAlignment="1">
      <alignment horizontal="center" wrapText="1"/>
    </xf>
    <xf numFmtId="0" fontId="0" fillId="0" borderId="14" xfId="0" applyBorder="1" applyAlignment="1">
      <alignment horizontal="center" wrapText="1"/>
    </xf>
    <xf numFmtId="0" fontId="1" fillId="2" borderId="2" xfId="0" applyFont="1" applyFill="1" applyBorder="1" applyAlignment="1">
      <alignment horizontal="left" vertical="center" shrinkToFit="1"/>
    </xf>
    <xf numFmtId="0" fontId="1" fillId="2" borderId="16" xfId="0" applyFont="1" applyFill="1" applyBorder="1" applyAlignment="1">
      <alignment horizontal="left" vertical="center" shrinkToFit="1"/>
    </xf>
    <xf numFmtId="0" fontId="1" fillId="2" borderId="1" xfId="0" applyFont="1" applyFill="1" applyBorder="1" applyAlignment="1">
      <alignment horizontal="left" vertical="center" shrinkToFit="1"/>
    </xf>
    <xf numFmtId="0" fontId="1" fillId="2" borderId="17" xfId="0" applyFont="1" applyFill="1" applyBorder="1" applyAlignment="1">
      <alignment horizontal="left" vertical="center" shrinkToFit="1"/>
    </xf>
    <xf numFmtId="0" fontId="2" fillId="0" borderId="4" xfId="0" applyFont="1" applyBorder="1" applyAlignment="1">
      <alignment horizontal="left" vertical="top" wrapText="1" shrinkToFit="1"/>
    </xf>
    <xf numFmtId="0" fontId="2" fillId="0" borderId="3" xfId="0" applyFont="1" applyBorder="1" applyAlignment="1">
      <alignment horizontal="left" vertical="top" wrapText="1" shrinkToFit="1"/>
    </xf>
    <xf numFmtId="0" fontId="2" fillId="0" borderId="5" xfId="0" applyFont="1" applyBorder="1" applyAlignment="1">
      <alignment horizontal="left" vertical="top" wrapText="1" shrinkToFit="1"/>
    </xf>
    <xf numFmtId="0" fontId="2" fillId="0" borderId="6" xfId="0" applyFont="1" applyBorder="1" applyAlignment="1">
      <alignment horizontal="left" vertical="top" wrapText="1" shrinkToFit="1"/>
    </xf>
    <xf numFmtId="0" fontId="2" fillId="0" borderId="0" xfId="0" applyFont="1" applyBorder="1" applyAlignment="1">
      <alignment horizontal="left" vertical="top" wrapText="1" shrinkToFit="1"/>
    </xf>
    <xf numFmtId="0" fontId="2" fillId="0" borderId="7" xfId="0" applyFont="1" applyBorder="1" applyAlignment="1">
      <alignment horizontal="left" vertical="top" wrapText="1" shrinkToFit="1"/>
    </xf>
    <xf numFmtId="0" fontId="2" fillId="0" borderId="8" xfId="0" applyFont="1" applyBorder="1" applyAlignment="1">
      <alignment horizontal="left" vertical="top" wrapText="1" shrinkToFit="1"/>
    </xf>
    <xf numFmtId="0" fontId="2" fillId="0" borderId="9" xfId="0" applyFont="1" applyBorder="1" applyAlignment="1">
      <alignment horizontal="left" vertical="top" wrapText="1" shrinkToFit="1"/>
    </xf>
    <xf numFmtId="0" fontId="2" fillId="0" borderId="10" xfId="0" applyFont="1" applyBorder="1" applyAlignment="1">
      <alignment horizontal="left" vertical="top" wrapText="1" shrinkToFit="1"/>
    </xf>
  </cellXfs>
  <cellStyles count="2">
    <cellStyle name="Normal" xfId="0" builtinId="0"/>
    <cellStyle name="Normal 2" xfId="1" xr:uid="{D87E8CC6-A4D3-468D-95AA-86B5B613489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</xdr:col>
      <xdr:colOff>976812</xdr:colOff>
      <xdr:row>0</xdr:row>
      <xdr:rowOff>743159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266386A0-9C7F-4DCF-BEEF-986C2A051A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2159586" cy="74315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73D413-850C-4460-A295-52B326F64F6E}">
  <sheetPr>
    <pageSetUpPr fitToPage="1"/>
  </sheetPr>
  <dimension ref="A1:I49"/>
  <sheetViews>
    <sheetView tabSelected="1" topLeftCell="A22" zoomScale="91" zoomScaleNormal="91" workbookViewId="0">
      <selection activeCell="E37" sqref="E37"/>
    </sheetView>
  </sheetViews>
  <sheetFormatPr baseColWidth="10" defaultColWidth="11.42578125" defaultRowHeight="12.75" x14ac:dyDescent="0.2"/>
  <cols>
    <col min="1" max="1" width="17.7109375" style="10" customWidth="1"/>
    <col min="2" max="2" width="48.140625" style="10" customWidth="1"/>
    <col min="3" max="3" width="11.42578125" style="10"/>
    <col min="4" max="4" width="20.85546875" style="10" customWidth="1"/>
    <col min="5" max="16384" width="11.42578125" style="10"/>
  </cols>
  <sheetData>
    <row r="1" spans="1:8" ht="70.5" customHeight="1" thickBot="1" x14ac:dyDescent="0.25"/>
    <row r="2" spans="1:8" ht="29.25" customHeight="1" thickBot="1" x14ac:dyDescent="0.3">
      <c r="A2" s="42" t="s">
        <v>66</v>
      </c>
      <c r="B2" s="43"/>
      <c r="C2" s="43"/>
      <c r="D2" s="43"/>
      <c r="E2" s="43"/>
      <c r="F2" s="44"/>
    </row>
    <row r="3" spans="1:8" ht="27" customHeight="1" x14ac:dyDescent="0.2">
      <c r="A3" s="33" t="s">
        <v>0</v>
      </c>
      <c r="B3" s="33" t="s">
        <v>1</v>
      </c>
      <c r="C3" s="33" t="s">
        <v>2</v>
      </c>
      <c r="D3" s="34" t="s">
        <v>63</v>
      </c>
      <c r="E3" s="33" t="s">
        <v>3</v>
      </c>
      <c r="F3" s="33" t="s">
        <v>4</v>
      </c>
    </row>
    <row r="4" spans="1:8" ht="20.25" customHeight="1" x14ac:dyDescent="0.2">
      <c r="A4" s="24"/>
      <c r="B4" s="46" t="s">
        <v>5</v>
      </c>
      <c r="C4" s="47"/>
      <c r="D4" s="47"/>
      <c r="E4" s="47"/>
      <c r="F4" s="48"/>
    </row>
    <row r="5" spans="1:8" ht="25.5" x14ac:dyDescent="0.2">
      <c r="A5" s="26"/>
      <c r="B5" s="19" t="s">
        <v>6</v>
      </c>
      <c r="C5" s="20" t="s">
        <v>7</v>
      </c>
      <c r="D5" s="21">
        <v>2</v>
      </c>
      <c r="E5" s="22"/>
      <c r="F5" s="23">
        <f>E5*D5</f>
        <v>0</v>
      </c>
      <c r="H5" s="15"/>
    </row>
    <row r="6" spans="1:8" x14ac:dyDescent="0.2">
      <c r="A6" s="27"/>
      <c r="B6" s="2" t="s">
        <v>8</v>
      </c>
      <c r="C6" s="1" t="s">
        <v>7</v>
      </c>
      <c r="D6" s="18">
        <v>4</v>
      </c>
      <c r="E6" s="16"/>
      <c r="F6" s="17">
        <f t="shared" ref="F6:F34" si="0">E6*D6</f>
        <v>0</v>
      </c>
      <c r="H6" s="15"/>
    </row>
    <row r="7" spans="1:8" ht="25.5" x14ac:dyDescent="0.2">
      <c r="A7" s="27"/>
      <c r="B7" s="2" t="s">
        <v>9</v>
      </c>
      <c r="C7" s="11" t="s">
        <v>7</v>
      </c>
      <c r="D7" s="18">
        <v>5</v>
      </c>
      <c r="E7" s="16"/>
      <c r="F7" s="17">
        <f t="shared" si="0"/>
        <v>0</v>
      </c>
      <c r="H7" s="15"/>
    </row>
    <row r="8" spans="1:8" ht="51" x14ac:dyDescent="0.2">
      <c r="A8" s="27" t="s">
        <v>10</v>
      </c>
      <c r="B8" s="3" t="s">
        <v>11</v>
      </c>
      <c r="C8" s="1" t="s">
        <v>12</v>
      </c>
      <c r="D8" s="18">
        <f>50+20</f>
        <v>70</v>
      </c>
      <c r="E8" s="16"/>
      <c r="F8" s="17">
        <f t="shared" si="0"/>
        <v>0</v>
      </c>
      <c r="H8" s="15"/>
    </row>
    <row r="9" spans="1:8" ht="51" x14ac:dyDescent="0.2">
      <c r="A9" s="27"/>
      <c r="B9" s="3" t="s">
        <v>60</v>
      </c>
      <c r="C9" s="1" t="s">
        <v>12</v>
      </c>
      <c r="D9" s="18">
        <v>70</v>
      </c>
      <c r="E9" s="16"/>
      <c r="F9" s="17">
        <f t="shared" ref="F9" si="1">E9*D9</f>
        <v>0</v>
      </c>
      <c r="H9" s="15"/>
    </row>
    <row r="10" spans="1:8" x14ac:dyDescent="0.2">
      <c r="A10" s="27" t="s">
        <v>13</v>
      </c>
      <c r="B10" s="2" t="s">
        <v>14</v>
      </c>
      <c r="C10" s="1" t="s">
        <v>7</v>
      </c>
      <c r="D10" s="18">
        <v>12</v>
      </c>
      <c r="E10" s="16"/>
      <c r="F10" s="17">
        <f t="shared" si="0"/>
        <v>0</v>
      </c>
      <c r="H10" s="15"/>
    </row>
    <row r="11" spans="1:8" x14ac:dyDescent="0.2">
      <c r="A11" s="27"/>
      <c r="B11" s="2" t="s">
        <v>15</v>
      </c>
      <c r="C11" s="1" t="s">
        <v>12</v>
      </c>
      <c r="D11" s="18">
        <v>110</v>
      </c>
      <c r="E11" s="16"/>
      <c r="F11" s="17">
        <f t="shared" si="0"/>
        <v>0</v>
      </c>
      <c r="H11" s="15"/>
    </row>
    <row r="12" spans="1:8" x14ac:dyDescent="0.2">
      <c r="A12" s="27"/>
      <c r="B12" s="2" t="s">
        <v>16</v>
      </c>
      <c r="C12" s="1" t="s">
        <v>7</v>
      </c>
      <c r="D12" s="18">
        <v>6</v>
      </c>
      <c r="E12" s="16"/>
      <c r="F12" s="17">
        <f t="shared" si="0"/>
        <v>0</v>
      </c>
      <c r="H12" s="15"/>
    </row>
    <row r="13" spans="1:8" ht="25.5" x14ac:dyDescent="0.2">
      <c r="A13" s="27" t="s">
        <v>17</v>
      </c>
      <c r="B13" s="2" t="s">
        <v>18</v>
      </c>
      <c r="C13" s="1" t="s">
        <v>7</v>
      </c>
      <c r="D13" s="18">
        <v>12</v>
      </c>
      <c r="E13" s="16"/>
      <c r="F13" s="17">
        <f t="shared" si="0"/>
        <v>0</v>
      </c>
      <c r="H13" s="15"/>
    </row>
    <row r="14" spans="1:8" ht="20.25" customHeight="1" x14ac:dyDescent="0.2">
      <c r="A14" s="35"/>
      <c r="B14" s="46" t="s">
        <v>19</v>
      </c>
      <c r="C14" s="47"/>
      <c r="D14" s="47"/>
      <c r="E14" s="47"/>
      <c r="F14" s="48"/>
      <c r="H14" s="15"/>
    </row>
    <row r="15" spans="1:8" x14ac:dyDescent="0.2">
      <c r="A15" s="31" t="s">
        <v>20</v>
      </c>
      <c r="B15" s="19" t="s">
        <v>21</v>
      </c>
      <c r="C15" s="20" t="s">
        <v>7</v>
      </c>
      <c r="D15" s="32">
        <v>14</v>
      </c>
      <c r="E15" s="22"/>
      <c r="F15" s="23">
        <f t="shared" si="0"/>
        <v>0</v>
      </c>
      <c r="H15" s="15"/>
    </row>
    <row r="16" spans="1:8" x14ac:dyDescent="0.2">
      <c r="A16" s="28" t="s">
        <v>22</v>
      </c>
      <c r="B16" s="2" t="s">
        <v>23</v>
      </c>
      <c r="C16" s="1" t="s">
        <v>7</v>
      </c>
      <c r="D16" s="18">
        <v>14</v>
      </c>
      <c r="E16" s="16"/>
      <c r="F16" s="17">
        <f t="shared" si="0"/>
        <v>0</v>
      </c>
      <c r="H16" s="15"/>
    </row>
    <row r="17" spans="1:8" x14ac:dyDescent="0.2">
      <c r="A17" s="27" t="s">
        <v>24</v>
      </c>
      <c r="B17" s="2" t="s">
        <v>25</v>
      </c>
      <c r="C17" s="1" t="s">
        <v>7</v>
      </c>
      <c r="D17" s="18">
        <v>2</v>
      </c>
      <c r="E17" s="16"/>
      <c r="F17" s="17">
        <f t="shared" si="0"/>
        <v>0</v>
      </c>
      <c r="H17" s="15"/>
    </row>
    <row r="18" spans="1:8" x14ac:dyDescent="0.2">
      <c r="A18" s="27" t="s">
        <v>26</v>
      </c>
      <c r="B18" s="2" t="s">
        <v>27</v>
      </c>
      <c r="C18" s="1" t="s">
        <v>7</v>
      </c>
      <c r="D18" s="18">
        <v>2</v>
      </c>
      <c r="E18" s="16"/>
      <c r="F18" s="17">
        <f t="shared" si="0"/>
        <v>0</v>
      </c>
      <c r="H18" s="15"/>
    </row>
    <row r="19" spans="1:8" x14ac:dyDescent="0.2">
      <c r="A19" s="27" t="s">
        <v>28</v>
      </c>
      <c r="B19" s="2" t="s">
        <v>29</v>
      </c>
      <c r="C19" s="1" t="s">
        <v>7</v>
      </c>
      <c r="D19" s="18">
        <v>1</v>
      </c>
      <c r="E19" s="16"/>
      <c r="F19" s="17">
        <f t="shared" si="0"/>
        <v>0</v>
      </c>
      <c r="H19" s="15"/>
    </row>
    <row r="20" spans="1:8" x14ac:dyDescent="0.2">
      <c r="A20" s="27" t="s">
        <v>30</v>
      </c>
      <c r="B20" s="2" t="s">
        <v>31</v>
      </c>
      <c r="C20" s="1" t="s">
        <v>7</v>
      </c>
      <c r="D20" s="18">
        <v>3</v>
      </c>
      <c r="E20" s="16"/>
      <c r="F20" s="17">
        <f t="shared" si="0"/>
        <v>0</v>
      </c>
      <c r="H20" s="15"/>
    </row>
    <row r="21" spans="1:8" x14ac:dyDescent="0.2">
      <c r="A21" s="27" t="s">
        <v>61</v>
      </c>
      <c r="B21" s="2" t="s">
        <v>62</v>
      </c>
      <c r="C21" s="1" t="s">
        <v>7</v>
      </c>
      <c r="D21" s="18">
        <v>2</v>
      </c>
      <c r="E21" s="16"/>
      <c r="F21" s="17">
        <f t="shared" ref="F21" si="2">E21*D21</f>
        <v>0</v>
      </c>
      <c r="H21" s="15"/>
    </row>
    <row r="22" spans="1:8" x14ac:dyDescent="0.2">
      <c r="A22" s="27" t="s">
        <v>32</v>
      </c>
      <c r="B22" s="2" t="s">
        <v>33</v>
      </c>
      <c r="C22" s="1" t="s">
        <v>7</v>
      </c>
      <c r="D22" s="18">
        <v>3</v>
      </c>
      <c r="E22" s="16"/>
      <c r="F22" s="17">
        <f t="shared" si="0"/>
        <v>0</v>
      </c>
      <c r="H22" s="15"/>
    </row>
    <row r="23" spans="1:8" x14ac:dyDescent="0.2">
      <c r="A23" s="27" t="s">
        <v>34</v>
      </c>
      <c r="B23" s="2" t="s">
        <v>35</v>
      </c>
      <c r="C23" s="1" t="s">
        <v>7</v>
      </c>
      <c r="D23" s="18">
        <v>3</v>
      </c>
      <c r="E23" s="16"/>
      <c r="F23" s="17">
        <f t="shared" si="0"/>
        <v>0</v>
      </c>
      <c r="H23" s="15"/>
    </row>
    <row r="24" spans="1:8" x14ac:dyDescent="0.2">
      <c r="A24" s="27" t="s">
        <v>36</v>
      </c>
      <c r="B24" s="2" t="s">
        <v>37</v>
      </c>
      <c r="C24" s="1" t="s">
        <v>7</v>
      </c>
      <c r="D24" s="18">
        <v>3</v>
      </c>
      <c r="E24" s="16"/>
      <c r="F24" s="17">
        <f t="shared" si="0"/>
        <v>0</v>
      </c>
      <c r="H24" s="15"/>
    </row>
    <row r="25" spans="1:8" x14ac:dyDescent="0.2">
      <c r="A25" s="27" t="s">
        <v>38</v>
      </c>
      <c r="B25" s="2" t="s">
        <v>39</v>
      </c>
      <c r="C25" s="1" t="s">
        <v>7</v>
      </c>
      <c r="D25" s="18">
        <v>3</v>
      </c>
      <c r="E25" s="16"/>
      <c r="F25" s="17">
        <f t="shared" si="0"/>
        <v>0</v>
      </c>
      <c r="H25" s="15"/>
    </row>
    <row r="26" spans="1:8" x14ac:dyDescent="0.2">
      <c r="A26" s="29" t="s">
        <v>40</v>
      </c>
      <c r="B26" s="2" t="s">
        <v>41</v>
      </c>
      <c r="C26" s="1" t="s">
        <v>7</v>
      </c>
      <c r="D26" s="18">
        <v>3</v>
      </c>
      <c r="E26" s="16"/>
      <c r="F26" s="17">
        <f t="shared" si="0"/>
        <v>0</v>
      </c>
      <c r="H26" s="15"/>
    </row>
    <row r="27" spans="1:8" x14ac:dyDescent="0.2">
      <c r="A27" s="30" t="s">
        <v>42</v>
      </c>
      <c r="B27" s="9" t="s">
        <v>43</v>
      </c>
      <c r="C27" s="1" t="s">
        <v>7</v>
      </c>
      <c r="D27" s="18">
        <v>3</v>
      </c>
      <c r="E27" s="16"/>
      <c r="F27" s="17">
        <f t="shared" si="0"/>
        <v>0</v>
      </c>
      <c r="H27" s="15"/>
    </row>
    <row r="28" spans="1:8" x14ac:dyDescent="0.2">
      <c r="A28" s="30" t="s">
        <v>44</v>
      </c>
      <c r="B28" s="9" t="s">
        <v>45</v>
      </c>
      <c r="C28" s="1" t="s">
        <v>7</v>
      </c>
      <c r="D28" s="18">
        <v>3</v>
      </c>
      <c r="E28" s="16"/>
      <c r="F28" s="17">
        <f t="shared" si="0"/>
        <v>0</v>
      </c>
      <c r="H28" s="15"/>
    </row>
    <row r="29" spans="1:8" x14ac:dyDescent="0.2">
      <c r="A29" s="40" t="s">
        <v>46</v>
      </c>
      <c r="B29" s="2" t="s">
        <v>47</v>
      </c>
      <c r="C29" s="1" t="s">
        <v>7</v>
      </c>
      <c r="D29" s="18">
        <v>2</v>
      </c>
      <c r="E29" s="16"/>
      <c r="F29" s="17">
        <f t="shared" si="0"/>
        <v>0</v>
      </c>
      <c r="H29" s="15"/>
    </row>
    <row r="30" spans="1:8" x14ac:dyDescent="0.2">
      <c r="A30" s="27" t="s">
        <v>48</v>
      </c>
      <c r="B30" s="2" t="s">
        <v>49</v>
      </c>
      <c r="C30" s="1" t="s">
        <v>7</v>
      </c>
      <c r="D30" s="18">
        <v>3</v>
      </c>
      <c r="E30" s="16"/>
      <c r="F30" s="17">
        <f t="shared" si="0"/>
        <v>0</v>
      </c>
      <c r="H30" s="15"/>
    </row>
    <row r="31" spans="1:8" x14ac:dyDescent="0.2">
      <c r="A31" s="27" t="s">
        <v>50</v>
      </c>
      <c r="B31" s="2" t="s">
        <v>51</v>
      </c>
      <c r="C31" s="1" t="s">
        <v>7</v>
      </c>
      <c r="D31" s="18">
        <v>4</v>
      </c>
      <c r="E31" s="16"/>
      <c r="F31" s="17">
        <f t="shared" si="0"/>
        <v>0</v>
      </c>
      <c r="H31" s="15"/>
    </row>
    <row r="32" spans="1:8" x14ac:dyDescent="0.2">
      <c r="A32" s="40" t="s">
        <v>52</v>
      </c>
      <c r="B32" s="2" t="s">
        <v>53</v>
      </c>
      <c r="C32" s="1" t="s">
        <v>7</v>
      </c>
      <c r="D32" s="18">
        <v>2</v>
      </c>
      <c r="E32" s="16"/>
      <c r="F32" s="17">
        <f t="shared" si="0"/>
        <v>0</v>
      </c>
      <c r="H32" s="15"/>
    </row>
    <row r="33" spans="1:9" ht="19.5" customHeight="1" x14ac:dyDescent="0.2">
      <c r="A33" s="39"/>
      <c r="B33" s="45" t="s">
        <v>54</v>
      </c>
      <c r="C33" s="45"/>
      <c r="D33" s="36"/>
      <c r="E33" s="37"/>
      <c r="F33" s="38"/>
      <c r="H33" s="15"/>
    </row>
    <row r="34" spans="1:9" x14ac:dyDescent="0.2">
      <c r="A34" s="25"/>
      <c r="B34" s="19" t="s">
        <v>55</v>
      </c>
      <c r="C34" s="20" t="s">
        <v>7</v>
      </c>
      <c r="D34" s="32">
        <v>1</v>
      </c>
      <c r="E34" s="22"/>
      <c r="F34" s="23">
        <f t="shared" si="0"/>
        <v>0</v>
      </c>
      <c r="H34" s="15"/>
    </row>
    <row r="35" spans="1:9" ht="19.5" customHeight="1" x14ac:dyDescent="0.2">
      <c r="A35" s="39"/>
      <c r="B35" s="45" t="s">
        <v>64</v>
      </c>
      <c r="C35" s="45"/>
      <c r="D35" s="36"/>
      <c r="E35" s="37"/>
      <c r="F35" s="38"/>
      <c r="H35" s="15"/>
    </row>
    <row r="36" spans="1:9" ht="51" x14ac:dyDescent="0.2">
      <c r="A36" s="25"/>
      <c r="B36" s="19" t="s">
        <v>65</v>
      </c>
      <c r="C36" s="20" t="s">
        <v>7</v>
      </c>
      <c r="D36" s="32">
        <v>1</v>
      </c>
      <c r="E36" s="22">
        <v>400</v>
      </c>
      <c r="F36" s="23">
        <f t="shared" ref="F36" si="3">E36*D36</f>
        <v>400</v>
      </c>
      <c r="H36" s="15"/>
    </row>
    <row r="37" spans="1:9" x14ac:dyDescent="0.2">
      <c r="A37" s="12"/>
      <c r="B37" s="4"/>
      <c r="C37" s="5"/>
      <c r="D37" s="12"/>
      <c r="E37" s="12"/>
      <c r="F37" s="12"/>
      <c r="H37" s="15"/>
    </row>
    <row r="38" spans="1:9" x14ac:dyDescent="0.2">
      <c r="A38" s="6" t="s">
        <v>56</v>
      </c>
      <c r="B38" s="7"/>
      <c r="C38" s="7"/>
      <c r="D38" s="13"/>
      <c r="E38" s="13"/>
      <c r="F38" s="13">
        <f>SUM(F5:F36)</f>
        <v>400</v>
      </c>
      <c r="H38" s="15"/>
      <c r="I38" s="41"/>
    </row>
    <row r="39" spans="1:9" x14ac:dyDescent="0.2">
      <c r="A39" s="6" t="s">
        <v>57</v>
      </c>
      <c r="B39" s="12"/>
      <c r="C39" s="12"/>
      <c r="D39" s="12"/>
      <c r="E39" s="12"/>
      <c r="F39" s="13">
        <f>F38*0.21</f>
        <v>84</v>
      </c>
      <c r="H39" s="15"/>
    </row>
    <row r="40" spans="1:9" x14ac:dyDescent="0.2">
      <c r="A40" s="14" t="s">
        <v>58</v>
      </c>
      <c r="B40" s="6"/>
      <c r="C40" s="6"/>
      <c r="D40" s="12"/>
      <c r="E40" s="12"/>
      <c r="F40" s="13">
        <f>F38+F39</f>
        <v>484</v>
      </c>
      <c r="H40" s="15"/>
    </row>
    <row r="41" spans="1:9" x14ac:dyDescent="0.2">
      <c r="A41" s="12"/>
      <c r="B41" s="12"/>
      <c r="C41" s="12"/>
      <c r="D41" s="12"/>
      <c r="E41" s="12"/>
      <c r="F41" s="12"/>
    </row>
    <row r="42" spans="1:9" x14ac:dyDescent="0.2">
      <c r="A42" s="12"/>
      <c r="B42" s="12"/>
      <c r="C42" s="12"/>
      <c r="D42" s="12"/>
      <c r="E42" s="12"/>
      <c r="F42" s="12"/>
    </row>
    <row r="43" spans="1:9" x14ac:dyDescent="0.2">
      <c r="A43" s="12"/>
      <c r="B43" s="12"/>
      <c r="C43" s="12"/>
      <c r="D43" s="8"/>
      <c r="E43" s="12"/>
      <c r="F43" s="12"/>
    </row>
    <row r="44" spans="1:9" ht="12.75" customHeight="1" x14ac:dyDescent="0.2">
      <c r="A44" s="49" t="s">
        <v>59</v>
      </c>
      <c r="B44" s="50"/>
      <c r="C44" s="50"/>
      <c r="D44" s="50"/>
      <c r="E44" s="50"/>
      <c r="F44" s="51"/>
    </row>
    <row r="45" spans="1:9" x14ac:dyDescent="0.2">
      <c r="A45" s="52"/>
      <c r="B45" s="53"/>
      <c r="C45" s="53"/>
      <c r="D45" s="53"/>
      <c r="E45" s="53"/>
      <c r="F45" s="54"/>
    </row>
    <row r="46" spans="1:9" x14ac:dyDescent="0.2">
      <c r="A46" s="52"/>
      <c r="B46" s="53"/>
      <c r="C46" s="53"/>
      <c r="D46" s="53"/>
      <c r="E46" s="53"/>
      <c r="F46" s="54"/>
    </row>
    <row r="47" spans="1:9" x14ac:dyDescent="0.2">
      <c r="A47" s="52"/>
      <c r="B47" s="53"/>
      <c r="C47" s="53"/>
      <c r="D47" s="53"/>
      <c r="E47" s="53"/>
      <c r="F47" s="54"/>
    </row>
    <row r="48" spans="1:9" x14ac:dyDescent="0.2">
      <c r="A48" s="52"/>
      <c r="B48" s="53"/>
      <c r="C48" s="53"/>
      <c r="D48" s="53"/>
      <c r="E48" s="53"/>
      <c r="F48" s="54"/>
    </row>
    <row r="49" spans="1:6" ht="8.25" customHeight="1" x14ac:dyDescent="0.2">
      <c r="A49" s="55"/>
      <c r="B49" s="56"/>
      <c r="C49" s="56"/>
      <c r="D49" s="56"/>
      <c r="E49" s="56"/>
      <c r="F49" s="57"/>
    </row>
  </sheetData>
  <mergeCells count="6">
    <mergeCell ref="A2:F2"/>
    <mergeCell ref="B33:C33"/>
    <mergeCell ref="B4:F4"/>
    <mergeCell ref="B14:F14"/>
    <mergeCell ref="A44:F49"/>
    <mergeCell ref="B35:C35"/>
  </mergeCells>
  <pageMargins left="0.53" right="0.32" top="0.5" bottom="0.75" header="0.3" footer="0.3"/>
  <pageSetup paperSize="9" scale="7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MARINA viaducte canal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Carmina MP</dc:creator>
  <cp:lastModifiedBy>Manel Espejo</cp:lastModifiedBy>
  <cp:lastPrinted>2020-02-10T09:42:00Z</cp:lastPrinted>
  <dcterms:created xsi:type="dcterms:W3CDTF">2020-01-22T12:08:54Z</dcterms:created>
  <dcterms:modified xsi:type="dcterms:W3CDTF">2020-02-17T10:36:53Z</dcterms:modified>
</cp:coreProperties>
</file>