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2330"/>
  </bookViews>
  <sheets>
    <sheet name="ECO" sheetId="1" r:id="rId1"/>
  </sheets>
  <calcPr calcId="145621"/>
</workbook>
</file>

<file path=xl/calcChain.xml><?xml version="1.0" encoding="utf-8"?>
<calcChain xmlns="http://schemas.openxmlformats.org/spreadsheetml/2006/main">
  <c r="H40" i="1" l="1"/>
  <c r="H41" i="1" l="1"/>
  <c r="K5" i="1" l="1"/>
  <c r="I41" i="1"/>
  <c r="I42" i="1" s="1"/>
  <c r="I43" i="1" s="1"/>
  <c r="J41" i="1"/>
  <c r="J42" i="1" s="1"/>
  <c r="J43" i="1" l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K12" i="1" l="1"/>
  <c r="K32" i="1"/>
  <c r="K40" i="1"/>
  <c r="K20" i="1"/>
  <c r="K8" i="1"/>
  <c r="K6" i="1"/>
  <c r="K10" i="1"/>
  <c r="K14" i="1"/>
  <c r="K18" i="1"/>
  <c r="K22" i="1"/>
  <c r="K26" i="1"/>
  <c r="K30" i="1"/>
  <c r="K34" i="1"/>
  <c r="K38" i="1"/>
  <c r="K16" i="1"/>
  <c r="K24" i="1"/>
  <c r="K7" i="1"/>
  <c r="K11" i="1"/>
  <c r="K15" i="1"/>
  <c r="K19" i="1"/>
  <c r="K23" i="1"/>
  <c r="K27" i="1"/>
  <c r="K31" i="1"/>
  <c r="K35" i="1"/>
  <c r="K39" i="1"/>
  <c r="H42" i="1"/>
  <c r="H43" i="1" s="1"/>
  <c r="K9" i="1"/>
  <c r="K13" i="1"/>
  <c r="K17" i="1"/>
  <c r="K21" i="1"/>
  <c r="K25" i="1"/>
  <c r="K29" i="1"/>
  <c r="K33" i="1"/>
  <c r="K37" i="1"/>
  <c r="K28" i="1" l="1"/>
  <c r="K36" i="1"/>
  <c r="K41" i="1" l="1"/>
</calcChain>
</file>

<file path=xl/sharedStrings.xml><?xml version="1.0" encoding="utf-8"?>
<sst xmlns="http://schemas.openxmlformats.org/spreadsheetml/2006/main" count="171" uniqueCount="111">
  <si>
    <t>Licitador</t>
  </si>
  <si>
    <t>CIF de l'empresa</t>
  </si>
  <si>
    <t>Lloc</t>
  </si>
  <si>
    <t>Nom i cognoms representant</t>
  </si>
  <si>
    <t>NIF representant</t>
  </si>
  <si>
    <t>Data</t>
  </si>
  <si>
    <t>CODI SAP</t>
  </si>
  <si>
    <t>DESCRIPCIÓ CODI SAP                                                                                                                                                                                                                                                                                (els licitadors hauran de presentar oferta amb articles que tinguin característiques equivalents als relacionats en aquest llistat)</t>
  </si>
  <si>
    <t>REFERÈNCIA ACTUAL PROVEÏDOR</t>
  </si>
  <si>
    <t>TIPUS DE FILTRE</t>
  </si>
  <si>
    <t>CLASSI FICACIÓ</t>
  </si>
  <si>
    <t>Preu Unitari màxim  de licitació (sense IVA)</t>
  </si>
  <si>
    <t>Preu Total màxim de licitació  (sense IVA)</t>
  </si>
  <si>
    <t xml:space="preserve">Cl és el coeficient individual de ponderació </t>
  </si>
  <si>
    <t>Filtre manta en rotlle eficàcia gravimètrica mínima 90% Med. Sint. VSB-200 2x25 m. Grueso 60%</t>
  </si>
  <si>
    <t>VSB200-2/25</t>
  </si>
  <si>
    <t>Manta sintètica</t>
  </si>
  <si>
    <t>G4</t>
  </si>
  <si>
    <t>71006506</t>
  </si>
  <si>
    <t>Prefiltre gravimètric desetjable d'eficàcia mínima 90% UNE 100713 i EN779-5 i limitada pèrdua de càrrega  (QUEBRAVENT MET 289X592X48) Grueso 65%</t>
  </si>
  <si>
    <t>QM122402G4</t>
  </si>
  <si>
    <t>Filtre metàl·lics de superfície quebrada</t>
  </si>
  <si>
    <t>Prefiltre Quebraven metàl·lic 492x592x48  Grueso 65%</t>
  </si>
  <si>
    <t>QM202402G4</t>
  </si>
  <si>
    <t>Filtre de superfície quebrada,590X590X48  Grueso 65%</t>
  </si>
  <si>
    <t>QM242402G4</t>
  </si>
  <si>
    <t>Filtre de superfície quebrada,490X390X22 Grueso 60%</t>
  </si>
  <si>
    <t>QM162001G4</t>
  </si>
  <si>
    <t>Filtre Quebraven Met. 340x490x48mm. Grueso 65%</t>
  </si>
  <si>
    <t>QME34049048G4</t>
  </si>
  <si>
    <t>Filtre MULTIVEN STANDARD 292x592x292 ePM1 80%</t>
  </si>
  <si>
    <t>MVST122412F9</t>
  </si>
  <si>
    <t>Filtre de borses rígides</t>
  </si>
  <si>
    <t>F9</t>
  </si>
  <si>
    <t>Filtre Multiven Standard 292x592x292 ePM1 50%</t>
  </si>
  <si>
    <t>MVST122412F7</t>
  </si>
  <si>
    <t>F7</t>
  </si>
  <si>
    <t>Filtre Multiven Standard 492x592x292  ePM1 80%</t>
  </si>
  <si>
    <t>MVST202412F9</t>
  </si>
  <si>
    <t>Filtre Multiven Standard 592x592x292 ePM1 80%</t>
  </si>
  <si>
    <t>MVST242412F9</t>
  </si>
  <si>
    <t>Filtre Multiven Standard 592x592x292 ePM1 50%</t>
  </si>
  <si>
    <t>MVST242412F7</t>
  </si>
  <si>
    <t>Multiven (F.V.) 492x592x292mm. ePM1 50%</t>
  </si>
  <si>
    <t>MVES202412F7</t>
  </si>
  <si>
    <t>Filtre VARIPLEAT 592X492X96 ePM1 50%</t>
  </si>
  <si>
    <t>VPLPL202304F7</t>
  </si>
  <si>
    <t xml:space="preserve">Filtre de panells </t>
  </si>
  <si>
    <t>Filtre VARIPLEAT 390X390X96 ePM10 60%</t>
  </si>
  <si>
    <t>VPLPL161604F6</t>
  </si>
  <si>
    <t>M6</t>
  </si>
  <si>
    <t>Filtre VARIPLEAT 390X490X96 ePM10 60%</t>
  </si>
  <si>
    <t>VPLPL162004F6</t>
  </si>
  <si>
    <t>Filtre VARIPLEAT 690X390X96 ePM10 60%</t>
  </si>
  <si>
    <t>VPLPLE69039096F6</t>
  </si>
  <si>
    <t>Filtre VARIPLEAT 290X390X96 ePM10 60%</t>
  </si>
  <si>
    <t>VPLPLE39029096F6</t>
  </si>
  <si>
    <t>Filtre Varipleat Plàstic 592x592x96 ePM1 50%</t>
  </si>
  <si>
    <t>VPLPL232304F7</t>
  </si>
  <si>
    <t>Filtre Varipleat Plàstic 287x592x96 ePM1 50%</t>
  </si>
  <si>
    <t>VPLPL112304F7</t>
  </si>
  <si>
    <t>Filtre Varipac 592x592x130 mm. ePM1 50%</t>
  </si>
  <si>
    <t>VPP242405F7</t>
  </si>
  <si>
    <t>Filtre Varipac 592x287x130 mm. ePM1 50%</t>
  </si>
  <si>
    <t>VPP122405F7</t>
  </si>
  <si>
    <t>Filtre Varipleat 400x625x96 mm. ePM10 60%</t>
  </si>
  <si>
    <t>VPLPLE62540096F6</t>
  </si>
  <si>
    <t>Filtre Varipac 592x592x130 mm. ePM1 80%</t>
  </si>
  <si>
    <t>VPP242405F9</t>
  </si>
  <si>
    <t>Filtre Varipac 592x287x130 mm. ePM1 85%</t>
  </si>
  <si>
    <t>VPP122405F9</t>
  </si>
  <si>
    <t>71011826</t>
  </si>
  <si>
    <t>Varipleat 490x340x96 mm. ePM1 50%</t>
  </si>
  <si>
    <t>VPLPLE34049096F7</t>
  </si>
  <si>
    <t>71011825</t>
  </si>
  <si>
    <t>Varipleat 592x490x96 mm. ePM1 80%</t>
  </si>
  <si>
    <t>VPLPL202304F9</t>
  </si>
  <si>
    <t>Filtre LAMINARVEN 610x305x69 99,995% MPPS</t>
  </si>
  <si>
    <t>LV122469H14</t>
  </si>
  <si>
    <t>FILTRES HEPA / Laminarven</t>
  </si>
  <si>
    <t>H14</t>
  </si>
  <si>
    <t>Filtre LAMINARVEN H14 610X610X78  99,995% MPPS</t>
  </si>
  <si>
    <t>LV242478H14</t>
  </si>
  <si>
    <t>Filtre HEPA/ULPA 99,995%,610x610x68cm  H14</t>
  </si>
  <si>
    <t>LV242469H14</t>
  </si>
  <si>
    <t>Laminarven 610x1220x66 mm. 99.995% MPPS</t>
  </si>
  <si>
    <t>LV244869H14</t>
  </si>
  <si>
    <t>71007917</t>
  </si>
  <si>
    <t>Laminarven 305x305x66 mm. 99.995% MPPS</t>
  </si>
  <si>
    <t>LV121269H14</t>
  </si>
  <si>
    <t>Laminarven 610x915x66 mm. 99.995% MPPS</t>
  </si>
  <si>
    <t>LV243669H14</t>
  </si>
  <si>
    <t>Poliven 610x610x292mm. 99.995% MPPS</t>
  </si>
  <si>
    <t>PV242412.10H14</t>
  </si>
  <si>
    <t>FILTRES HEPA / Polivent</t>
  </si>
  <si>
    <t>Poliven 595x490x292mm. 99.95% MPPS</t>
  </si>
  <si>
    <t>PVGV202312.8H13</t>
  </si>
  <si>
    <t>H13</t>
  </si>
  <si>
    <t>Laminarven 457x535x78 mm. 99.95%. MPPS</t>
  </si>
  <si>
    <t>LV182178H13</t>
  </si>
  <si>
    <t>Laminarven 535x535x78 mm. 99.95% MPPS</t>
  </si>
  <si>
    <t>LV212178H13</t>
  </si>
  <si>
    <t>TOTAL OFERT ANUAL PEL LICITADOR SENSE IVA</t>
  </si>
  <si>
    <t>21%  IVA</t>
  </si>
  <si>
    <t>TOTAL OFERT ANUAL PEL LICITADOR AMB IVA</t>
  </si>
  <si>
    <t>Preu Unitari ofertat pel licitador  
(sense IVA)</t>
  </si>
  <si>
    <t>És obligatori presentar oferta per a tots els articles, en cas contrari l'oferta no serà vàlida i la proposta s'exclourà automàticament.                                                                                                                                                                                                No es podrà superar el preu unitari de cap article, en cas contrari la proposta s'exclourà automàticament
Cal emplenar la COLUMNA DE COLOR BLAU</t>
  </si>
  <si>
    <t>Preu Total  ofert pel licitador   (Sense IVA)</t>
  </si>
  <si>
    <t>QUANTITAT (unitats anuals estimades)*</t>
  </si>
  <si>
    <t xml:space="preserve">Es podran ofertar 2 decimals com a màxim en el camp "Preu unitari ofert (sense IVA)".                                                                                                                                                                                           En cas que s'ofertin més de 2 decimals, tots els decimals a partir 
del segon (inclòs) no es tindran en compte. </t>
  </si>
  <si>
    <t>* La relació de filtres estimada i la substitució dels mateixos es realitzarà de forma programada segons necessitats de l’Hospital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</si>
</sst>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000\ &quot;€&quot;"/>
    <numFmt numFmtId="165" formatCode="#,##0.00\ &quot;€&quot;"/>
    <numFmt numFmtId="166" formatCode="#,##0.0000\ &quot;€&quot;"/>
    <numFmt numFmtId="167" formatCode="#,##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8"/>
      <color rgb="FF000000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indexed="10"/>
      <name val="Calibri"/>
      <family val="2"/>
      <scheme val="minor"/>
    </font>
    <font>
      <b/>
      <sz val="8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99CCFF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66" fontId="3" fillId="0" borderId="1" xfId="0" applyNumberFormat="1" applyFont="1" applyBorder="1" applyAlignment="1">
      <alignment horizontal="right" vertical="top" wrapText="1"/>
    </xf>
    <xf numFmtId="0" fontId="3" fillId="0" borderId="1" xfId="0" applyFont="1" applyBorder="1" applyAlignment="1">
      <alignment vertical="top" wrapText="1"/>
    </xf>
    <xf numFmtId="0" fontId="3" fillId="3" borderId="1" xfId="0" applyNumberFormat="1" applyFont="1" applyFill="1" applyBorder="1" applyAlignment="1">
      <alignment horizontal="center" vertical="top" wrapText="1"/>
    </xf>
    <xf numFmtId="166" fontId="3" fillId="3" borderId="1" xfId="0" applyNumberFormat="1" applyFont="1" applyFill="1" applyBorder="1" applyAlignment="1">
      <alignment horizontal="righ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2" fontId="3" fillId="0" borderId="1" xfId="0" applyNumberFormat="1" applyFont="1" applyBorder="1" applyAlignment="1">
      <alignment horizontal="center" vertical="top" wrapText="1"/>
    </xf>
    <xf numFmtId="164" fontId="3" fillId="0" borderId="1" xfId="0" applyNumberFormat="1" applyFont="1" applyBorder="1" applyAlignment="1">
      <alignment horizontal="center" vertical="top" wrapText="1"/>
    </xf>
    <xf numFmtId="0" fontId="3" fillId="0" borderId="1" xfId="0" applyNumberFormat="1" applyFont="1" applyFill="1" applyBorder="1" applyAlignment="1" applyProtection="1">
      <alignment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167" fontId="3" fillId="0" borderId="0" xfId="0" applyNumberFormat="1" applyFont="1" applyBorder="1" applyAlignment="1">
      <alignment horizontal="center" vertical="top" wrapText="1"/>
    </xf>
    <xf numFmtId="0" fontId="3" fillId="0" borderId="0" xfId="0" applyNumberFormat="1" applyFont="1" applyAlignment="1">
      <alignment horizontal="center" vertical="top" wrapText="1"/>
    </xf>
    <xf numFmtId="164" fontId="3" fillId="0" borderId="0" xfId="0" applyNumberFormat="1" applyFont="1" applyAlignment="1">
      <alignment horizontal="center" vertical="top" wrapText="1"/>
    </xf>
    <xf numFmtId="0" fontId="8" fillId="0" borderId="0" xfId="0" applyNumberFormat="1" applyFont="1" applyAlignment="1">
      <alignment horizontal="center" vertical="top" wrapText="1"/>
    </xf>
    <xf numFmtId="0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top" wrapText="1"/>
    </xf>
    <xf numFmtId="0" fontId="3" fillId="3" borderId="7" xfId="0" applyFont="1" applyFill="1" applyBorder="1" applyAlignment="1">
      <alignment horizontal="center" vertical="top" wrapText="1"/>
    </xf>
    <xf numFmtId="0" fontId="3" fillId="0" borderId="7" xfId="1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166" fontId="3" fillId="0" borderId="7" xfId="0" applyNumberFormat="1" applyFont="1" applyBorder="1" applyAlignment="1">
      <alignment horizontal="right" vertical="top" wrapText="1"/>
    </xf>
    <xf numFmtId="10" fontId="0" fillId="0" borderId="8" xfId="0" applyNumberFormat="1" applyFont="1" applyBorder="1" applyAlignment="1">
      <alignment horizontal="center" vertical="top" wrapText="1"/>
    </xf>
    <xf numFmtId="0" fontId="7" fillId="5" borderId="9" xfId="0" applyFont="1" applyFill="1" applyBorder="1" applyAlignment="1">
      <alignment horizontal="center" vertical="top" wrapText="1"/>
    </xf>
    <xf numFmtId="10" fontId="0" fillId="0" borderId="10" xfId="0" applyNumberFormat="1" applyFont="1" applyBorder="1" applyAlignment="1">
      <alignment horizontal="center" vertical="top" wrapText="1"/>
    </xf>
    <xf numFmtId="0" fontId="7" fillId="5" borderId="11" xfId="0" applyFont="1" applyFill="1" applyBorder="1" applyAlignment="1">
      <alignment horizontal="center" vertical="top" wrapText="1"/>
    </xf>
    <xf numFmtId="0" fontId="3" fillId="3" borderId="12" xfId="0" applyFont="1" applyFill="1" applyBorder="1" applyAlignment="1">
      <alignment horizontal="center" vertical="top" wrapText="1"/>
    </xf>
    <xf numFmtId="0" fontId="3" fillId="3" borderId="12" xfId="0" applyFont="1" applyFill="1" applyBorder="1" applyAlignment="1">
      <alignment horizontal="left" vertical="top" wrapText="1"/>
    </xf>
    <xf numFmtId="0" fontId="3" fillId="0" borderId="12" xfId="0" applyNumberFormat="1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166" fontId="3" fillId="0" borderId="12" xfId="0" applyNumberFormat="1" applyFont="1" applyBorder="1" applyAlignment="1">
      <alignment horizontal="right" vertical="top" wrapText="1"/>
    </xf>
    <xf numFmtId="10" fontId="0" fillId="0" borderId="13" xfId="0" applyNumberFormat="1" applyFont="1" applyBorder="1" applyAlignment="1">
      <alignment horizontal="center" vertical="top" wrapText="1"/>
    </xf>
    <xf numFmtId="0" fontId="3" fillId="3" borderId="7" xfId="0" applyFont="1" applyFill="1" applyBorder="1" applyAlignment="1">
      <alignment horizontal="left" vertical="top" wrapText="1"/>
    </xf>
    <xf numFmtId="0" fontId="3" fillId="0" borderId="7" xfId="0" applyNumberFormat="1" applyFont="1" applyBorder="1" applyAlignment="1">
      <alignment horizontal="center" vertical="top" wrapText="1"/>
    </xf>
    <xf numFmtId="1" fontId="3" fillId="5" borderId="9" xfId="0" applyNumberFormat="1" applyFont="1" applyFill="1" applyBorder="1" applyAlignment="1">
      <alignment horizontal="center" vertical="top" wrapText="1"/>
    </xf>
    <xf numFmtId="1" fontId="3" fillId="5" borderId="11" xfId="0" applyNumberFormat="1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left" vertical="top" wrapText="1"/>
    </xf>
    <xf numFmtId="0" fontId="5" fillId="0" borderId="12" xfId="0" applyFont="1" applyBorder="1" applyAlignment="1">
      <alignment horizontal="center" vertical="top" wrapText="1"/>
    </xf>
    <xf numFmtId="0" fontId="7" fillId="5" borderId="6" xfId="0" applyFont="1" applyFill="1" applyBorder="1" applyAlignment="1">
      <alignment horizontal="center" vertical="top" wrapText="1"/>
    </xf>
    <xf numFmtId="0" fontId="3" fillId="5" borderId="9" xfId="0" applyFont="1" applyFill="1" applyBorder="1" applyAlignment="1">
      <alignment horizontal="center" vertical="top" wrapText="1"/>
    </xf>
    <xf numFmtId="0" fontId="3" fillId="5" borderId="11" xfId="0" applyFont="1" applyFill="1" applyBorder="1" applyAlignment="1">
      <alignment horizontal="center" vertical="top" wrapText="1"/>
    </xf>
    <xf numFmtId="0" fontId="2" fillId="6" borderId="14" xfId="0" applyFont="1" applyFill="1" applyBorder="1" applyAlignment="1">
      <alignment horizontal="center" vertical="top" wrapText="1"/>
    </xf>
    <xf numFmtId="0" fontId="2" fillId="6" borderId="15" xfId="0" applyNumberFormat="1" applyFont="1" applyFill="1" applyBorder="1" applyAlignment="1">
      <alignment horizontal="center" vertical="top" wrapText="1"/>
    </xf>
    <xf numFmtId="0" fontId="2" fillId="6" borderId="16" xfId="0" applyNumberFormat="1" applyFont="1" applyFill="1" applyBorder="1" applyAlignment="1">
      <alignment horizontal="center" vertical="top" wrapText="1"/>
    </xf>
    <xf numFmtId="0" fontId="2" fillId="6" borderId="14" xfId="0" applyNumberFormat="1" applyFont="1" applyFill="1" applyBorder="1" applyAlignment="1">
      <alignment horizontal="center" vertical="top" wrapText="1"/>
    </xf>
    <xf numFmtId="165" fontId="2" fillId="4" borderId="23" xfId="0" applyNumberFormat="1" applyFont="1" applyFill="1" applyBorder="1" applyAlignment="1">
      <alignment horizontal="center" vertical="top" wrapText="1"/>
    </xf>
    <xf numFmtId="165" fontId="2" fillId="4" borderId="19" xfId="0" applyNumberFormat="1" applyFont="1" applyFill="1" applyBorder="1" applyAlignment="1">
      <alignment horizontal="center" vertical="top" wrapText="1"/>
    </xf>
    <xf numFmtId="165" fontId="2" fillId="4" borderId="24" xfId="0" applyNumberFormat="1" applyFont="1" applyFill="1" applyBorder="1" applyAlignment="1">
      <alignment horizontal="center" vertical="top" wrapText="1"/>
    </xf>
    <xf numFmtId="165" fontId="2" fillId="4" borderId="20" xfId="0" applyNumberFormat="1" applyFont="1" applyFill="1" applyBorder="1" applyAlignment="1">
      <alignment horizontal="center" vertical="top" wrapText="1"/>
    </xf>
    <xf numFmtId="165" fontId="2" fillId="4" borderId="18" xfId="0" applyNumberFormat="1" applyFont="1" applyFill="1" applyBorder="1" applyAlignment="1">
      <alignment horizontal="center" vertical="top" wrapText="1"/>
    </xf>
    <xf numFmtId="165" fontId="2" fillId="4" borderId="25" xfId="0" applyNumberFormat="1" applyFont="1" applyFill="1" applyBorder="1" applyAlignment="1">
      <alignment horizontal="center" vertical="top" wrapText="1"/>
    </xf>
    <xf numFmtId="165" fontId="2" fillId="4" borderId="26" xfId="0" applyNumberFormat="1" applyFont="1" applyFill="1" applyBorder="1" applyAlignment="1">
      <alignment horizontal="center" vertical="top" wrapText="1"/>
    </xf>
    <xf numFmtId="165" fontId="2" fillId="4" borderId="5" xfId="0" applyNumberFormat="1" applyFont="1" applyFill="1" applyBorder="1" applyAlignment="1">
      <alignment horizontal="center" vertical="top" wrapText="1"/>
    </xf>
    <xf numFmtId="165" fontId="2" fillId="4" borderId="27" xfId="0" applyNumberFormat="1" applyFont="1" applyFill="1" applyBorder="1" applyAlignment="1">
      <alignment horizontal="center" vertical="top" wrapText="1"/>
    </xf>
    <xf numFmtId="166" fontId="3" fillId="0" borderId="28" xfId="0" applyNumberFormat="1" applyFont="1" applyBorder="1" applyAlignment="1">
      <alignment horizontal="center" vertical="top" wrapText="1"/>
    </xf>
    <xf numFmtId="166" fontId="3" fillId="0" borderId="3" xfId="0" applyNumberFormat="1" applyFont="1" applyBorder="1" applyAlignment="1">
      <alignment horizontal="center" vertical="top" wrapText="1"/>
    </xf>
    <xf numFmtId="166" fontId="3" fillId="0" borderId="29" xfId="0" applyNumberFormat="1" applyFont="1" applyBorder="1" applyAlignment="1">
      <alignment horizontal="center" vertical="top" wrapText="1"/>
    </xf>
    <xf numFmtId="165" fontId="6" fillId="0" borderId="30" xfId="0" applyNumberFormat="1" applyFont="1" applyBorder="1" applyAlignment="1">
      <alignment horizontal="right" vertical="top" wrapText="1"/>
    </xf>
    <xf numFmtId="165" fontId="6" fillId="0" borderId="4" xfId="0" applyNumberFormat="1" applyFont="1" applyBorder="1" applyAlignment="1">
      <alignment horizontal="right" vertical="top" wrapText="1"/>
    </xf>
    <xf numFmtId="165" fontId="6" fillId="0" borderId="21" xfId="0" applyNumberFormat="1" applyFont="1" applyBorder="1" applyAlignment="1">
      <alignment horizontal="right" vertical="top" wrapText="1"/>
    </xf>
    <xf numFmtId="10" fontId="3" fillId="0" borderId="0" xfId="0" applyNumberFormat="1" applyFont="1" applyAlignment="1">
      <alignment horizontal="center" vertical="top" wrapText="1"/>
    </xf>
    <xf numFmtId="0" fontId="2" fillId="4" borderId="31" xfId="0" applyNumberFormat="1" applyFont="1" applyFill="1" applyBorder="1" applyAlignment="1">
      <alignment horizontal="center" vertical="center" wrapText="1"/>
    </xf>
    <xf numFmtId="164" fontId="2" fillId="4" borderId="31" xfId="0" applyNumberFormat="1" applyFont="1" applyFill="1" applyBorder="1" applyAlignment="1">
      <alignment horizontal="center" vertical="center" wrapText="1"/>
    </xf>
    <xf numFmtId="165" fontId="2" fillId="4" borderId="31" xfId="0" applyNumberFormat="1" applyFont="1" applyFill="1" applyBorder="1" applyAlignment="1">
      <alignment horizontal="center" vertical="center" wrapText="1"/>
    </xf>
    <xf numFmtId="165" fontId="2" fillId="8" borderId="27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164" fontId="2" fillId="4" borderId="20" xfId="0" applyNumberFormat="1" applyFont="1" applyFill="1" applyBorder="1" applyAlignment="1">
      <alignment horizontal="center" vertical="top" wrapText="1"/>
    </xf>
    <xf numFmtId="164" fontId="2" fillId="4" borderId="17" xfId="0" applyNumberFormat="1" applyFont="1" applyFill="1" applyBorder="1" applyAlignment="1">
      <alignment horizontal="center" vertical="top" wrapText="1"/>
    </xf>
    <xf numFmtId="164" fontId="2" fillId="4" borderId="18" xfId="0" applyNumberFormat="1" applyFont="1" applyFill="1" applyBorder="1" applyAlignment="1">
      <alignment horizontal="center" vertical="top" wrapText="1"/>
    </xf>
    <xf numFmtId="164" fontId="2" fillId="4" borderId="22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167" fontId="3" fillId="0" borderId="17" xfId="0" applyNumberFormat="1" applyFont="1" applyFill="1" applyBorder="1" applyAlignment="1">
      <alignment horizontal="left" vertical="center" wrapText="1"/>
    </xf>
    <xf numFmtId="167" fontId="3" fillId="0" borderId="23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32" xfId="0" applyFont="1" applyBorder="1" applyAlignment="1">
      <alignment horizontal="left" vertical="center" wrapText="1"/>
    </xf>
    <xf numFmtId="164" fontId="6" fillId="7" borderId="14" xfId="0" applyNumberFormat="1" applyFont="1" applyFill="1" applyBorder="1" applyAlignment="1" applyProtection="1">
      <alignment horizontal="right" vertical="top" wrapText="1"/>
      <protection locked="0"/>
    </xf>
    <xf numFmtId="164" fontId="6" fillId="7" borderId="15" xfId="0" applyNumberFormat="1" applyFont="1" applyFill="1" applyBorder="1" applyAlignment="1" applyProtection="1">
      <alignment horizontal="right" vertical="top" wrapText="1"/>
      <protection locked="0"/>
    </xf>
    <xf numFmtId="164" fontId="6" fillId="7" borderId="16" xfId="0" applyNumberFormat="1" applyFont="1" applyFill="1" applyBorder="1" applyAlignment="1" applyProtection="1">
      <alignment horizontal="right" vertical="top" wrapText="1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tabSelected="1" view="pageLayout" zoomScaleNormal="100" workbookViewId="0">
      <selection activeCell="I6" sqref="I6"/>
    </sheetView>
  </sheetViews>
  <sheetFormatPr defaultColWidth="10.140625" defaultRowHeight="12.75" x14ac:dyDescent="0.25"/>
  <cols>
    <col min="1" max="1" width="12.5703125" style="8" customWidth="1"/>
    <col min="2" max="2" width="10.140625" style="8"/>
    <col min="3" max="3" width="37.85546875" style="6" customWidth="1"/>
    <col min="4" max="4" width="20" style="28" customWidth="1"/>
    <col min="5" max="5" width="23.28515625" style="28" customWidth="1"/>
    <col min="6" max="6" width="12" style="28" customWidth="1"/>
    <col min="7" max="7" width="12.140625" style="29" bestFit="1" customWidth="1"/>
    <col min="8" max="8" width="11.5703125" style="29" bestFit="1" customWidth="1"/>
    <col min="9" max="10" width="11.5703125" style="29" customWidth="1"/>
    <col min="11" max="11" width="17.42578125" style="4" customWidth="1"/>
    <col min="12" max="16384" width="10.140625" style="6"/>
  </cols>
  <sheetData>
    <row r="1" spans="1:11" ht="12.75" customHeight="1" x14ac:dyDescent="0.25">
      <c r="A1" s="85" t="s">
        <v>0</v>
      </c>
      <c r="B1" s="85"/>
      <c r="C1" s="1"/>
      <c r="D1" s="2" t="s">
        <v>1</v>
      </c>
      <c r="E1" s="3"/>
      <c r="F1" s="2" t="s">
        <v>2</v>
      </c>
      <c r="G1" s="88"/>
      <c r="H1" s="88"/>
      <c r="I1" s="88"/>
      <c r="J1" s="88"/>
      <c r="K1" s="88"/>
    </row>
    <row r="2" spans="1:11" ht="12.75" customHeight="1" x14ac:dyDescent="0.25">
      <c r="A2" s="86" t="s">
        <v>3</v>
      </c>
      <c r="B2" s="86"/>
      <c r="C2" s="7"/>
      <c r="D2" s="2" t="s">
        <v>4</v>
      </c>
      <c r="E2" s="3"/>
      <c r="F2" s="2" t="s">
        <v>5</v>
      </c>
      <c r="G2" s="88"/>
      <c r="H2" s="88"/>
      <c r="I2" s="88"/>
      <c r="J2" s="88"/>
      <c r="K2" s="88"/>
    </row>
    <row r="3" spans="1:11" ht="42" customHeight="1" x14ac:dyDescent="0.25">
      <c r="A3" s="87" t="s">
        <v>109</v>
      </c>
      <c r="B3" s="87"/>
      <c r="C3" s="87"/>
      <c r="D3" s="89" t="s">
        <v>106</v>
      </c>
      <c r="E3" s="89"/>
      <c r="F3" s="89"/>
      <c r="G3" s="89"/>
      <c r="H3" s="89"/>
      <c r="I3" s="89"/>
      <c r="J3" s="89"/>
      <c r="K3" s="89"/>
    </row>
    <row r="4" spans="1:11" s="8" customFormat="1" ht="45.75" thickBot="1" x14ac:dyDescent="0.3">
      <c r="A4" s="80" t="s">
        <v>108</v>
      </c>
      <c r="B4" s="30" t="s">
        <v>6</v>
      </c>
      <c r="C4" s="30" t="s">
        <v>7</v>
      </c>
      <c r="D4" s="76" t="s">
        <v>8</v>
      </c>
      <c r="E4" s="76" t="s">
        <v>9</v>
      </c>
      <c r="F4" s="76" t="s">
        <v>10</v>
      </c>
      <c r="G4" s="77" t="s">
        <v>11</v>
      </c>
      <c r="H4" s="78" t="s">
        <v>12</v>
      </c>
      <c r="I4" s="79" t="s">
        <v>105</v>
      </c>
      <c r="J4" s="78" t="s">
        <v>107</v>
      </c>
      <c r="K4" s="78" t="s">
        <v>13</v>
      </c>
    </row>
    <row r="5" spans="1:11" ht="15" customHeight="1" x14ac:dyDescent="0.25">
      <c r="A5" s="31">
        <v>807</v>
      </c>
      <c r="B5" s="32">
        <v>71006494</v>
      </c>
      <c r="C5" s="33" t="s">
        <v>14</v>
      </c>
      <c r="D5" s="34" t="s">
        <v>15</v>
      </c>
      <c r="E5" s="35" t="s">
        <v>16</v>
      </c>
      <c r="F5" s="56" t="s">
        <v>17</v>
      </c>
      <c r="G5" s="36">
        <v>2.4889999999999999</v>
      </c>
      <c r="H5" s="69">
        <f>G5*A5</f>
        <v>2008.6229999999998</v>
      </c>
      <c r="I5" s="94"/>
      <c r="J5" s="72"/>
      <c r="K5" s="37">
        <f t="shared" ref="K5:K40" si="0">H5/H$41</f>
        <v>3.4377152424992709E-2</v>
      </c>
    </row>
    <row r="6" spans="1:11" ht="41.25" customHeight="1" x14ac:dyDescent="0.25">
      <c r="A6" s="38">
        <v>587</v>
      </c>
      <c r="B6" s="9" t="s">
        <v>18</v>
      </c>
      <c r="C6" s="13" t="s">
        <v>19</v>
      </c>
      <c r="D6" s="14" t="s">
        <v>20</v>
      </c>
      <c r="E6" s="10" t="s">
        <v>21</v>
      </c>
      <c r="F6" s="57" t="s">
        <v>17</v>
      </c>
      <c r="G6" s="15">
        <v>6.6405000000000003</v>
      </c>
      <c r="H6" s="70">
        <f t="shared" ref="H6:H39" si="1">G6*A6</f>
        <v>3897.9735000000001</v>
      </c>
      <c r="I6" s="95"/>
      <c r="J6" s="73"/>
      <c r="K6" s="39">
        <f t="shared" si="0"/>
        <v>6.6712981559049325E-2</v>
      </c>
    </row>
    <row r="7" spans="1:11" ht="26.25" customHeight="1" x14ac:dyDescent="0.25">
      <c r="A7" s="38">
        <v>1260</v>
      </c>
      <c r="B7" s="9">
        <v>71011902</v>
      </c>
      <c r="C7" s="16" t="s">
        <v>22</v>
      </c>
      <c r="D7" s="17" t="s">
        <v>23</v>
      </c>
      <c r="E7" s="10" t="s">
        <v>21</v>
      </c>
      <c r="F7" s="57" t="s">
        <v>17</v>
      </c>
      <c r="G7" s="12">
        <v>8.5594999999999999</v>
      </c>
      <c r="H7" s="70">
        <f t="shared" si="1"/>
        <v>10784.97</v>
      </c>
      <c r="I7" s="95"/>
      <c r="J7" s="73"/>
      <c r="K7" s="39">
        <f t="shared" si="0"/>
        <v>0.18458245155460912</v>
      </c>
    </row>
    <row r="8" spans="1:11" ht="29.25" customHeight="1" x14ac:dyDescent="0.25">
      <c r="A8" s="38">
        <v>726</v>
      </c>
      <c r="B8" s="9">
        <v>71010564</v>
      </c>
      <c r="C8" s="16" t="s">
        <v>24</v>
      </c>
      <c r="D8" s="17" t="s">
        <v>25</v>
      </c>
      <c r="E8" s="10" t="s">
        <v>21</v>
      </c>
      <c r="F8" s="57" t="s">
        <v>17</v>
      </c>
      <c r="G8" s="12">
        <v>9.2054999999999989</v>
      </c>
      <c r="H8" s="70">
        <f t="shared" si="1"/>
        <v>6683.1929999999993</v>
      </c>
      <c r="I8" s="95"/>
      <c r="J8" s="73"/>
      <c r="K8" s="39">
        <f t="shared" si="0"/>
        <v>0.11438141674502597</v>
      </c>
    </row>
    <row r="9" spans="1:11" ht="15" customHeight="1" x14ac:dyDescent="0.25">
      <c r="A9" s="38">
        <v>255</v>
      </c>
      <c r="B9" s="9">
        <v>71010575</v>
      </c>
      <c r="C9" s="16" t="s">
        <v>26</v>
      </c>
      <c r="D9" s="17" t="s">
        <v>27</v>
      </c>
      <c r="E9" s="10" t="s">
        <v>21</v>
      </c>
      <c r="F9" s="57" t="s">
        <v>17</v>
      </c>
      <c r="G9" s="12">
        <v>4.7310000000000008</v>
      </c>
      <c r="H9" s="70">
        <f t="shared" si="1"/>
        <v>1206.4050000000002</v>
      </c>
      <c r="I9" s="95"/>
      <c r="J9" s="73"/>
      <c r="K9" s="39">
        <f t="shared" si="0"/>
        <v>2.0647363179289165E-2</v>
      </c>
    </row>
    <row r="10" spans="1:11" ht="15" customHeight="1" thickBot="1" x14ac:dyDescent="0.3">
      <c r="A10" s="40">
        <v>43</v>
      </c>
      <c r="B10" s="41">
        <v>71011782</v>
      </c>
      <c r="C10" s="42" t="s">
        <v>28</v>
      </c>
      <c r="D10" s="43" t="s">
        <v>29</v>
      </c>
      <c r="E10" s="44" t="s">
        <v>21</v>
      </c>
      <c r="F10" s="58" t="s">
        <v>17</v>
      </c>
      <c r="G10" s="45">
        <v>8.8254999999999999</v>
      </c>
      <c r="H10" s="71">
        <f t="shared" si="1"/>
        <v>379.49649999999997</v>
      </c>
      <c r="I10" s="96"/>
      <c r="J10" s="74"/>
      <c r="K10" s="46">
        <f t="shared" si="0"/>
        <v>6.4950013144583355E-3</v>
      </c>
    </row>
    <row r="11" spans="1:11" ht="15" customHeight="1" x14ac:dyDescent="0.25">
      <c r="A11" s="53">
        <v>5</v>
      </c>
      <c r="B11" s="32">
        <v>71011894</v>
      </c>
      <c r="C11" s="47" t="s">
        <v>30</v>
      </c>
      <c r="D11" s="48" t="s">
        <v>31</v>
      </c>
      <c r="E11" s="35" t="s">
        <v>32</v>
      </c>
      <c r="F11" s="48" t="s">
        <v>33</v>
      </c>
      <c r="G11" s="36">
        <v>37.088000000000001</v>
      </c>
      <c r="H11" s="69">
        <f t="shared" si="1"/>
        <v>185.44</v>
      </c>
      <c r="I11" s="94"/>
      <c r="J11" s="72"/>
      <c r="K11" s="37">
        <f t="shared" si="0"/>
        <v>3.173765881248322E-3</v>
      </c>
    </row>
    <row r="12" spans="1:11" ht="15" customHeight="1" x14ac:dyDescent="0.25">
      <c r="A12" s="38">
        <v>29</v>
      </c>
      <c r="B12" s="9">
        <v>71011895</v>
      </c>
      <c r="C12" s="16" t="s">
        <v>34</v>
      </c>
      <c r="D12" s="17" t="s">
        <v>35</v>
      </c>
      <c r="E12" s="11" t="s">
        <v>32</v>
      </c>
      <c r="F12" s="17" t="s">
        <v>36</v>
      </c>
      <c r="G12" s="12">
        <v>36.024000000000001</v>
      </c>
      <c r="H12" s="70">
        <f t="shared" si="1"/>
        <v>1044.6959999999999</v>
      </c>
      <c r="I12" s="95"/>
      <c r="J12" s="73"/>
      <c r="K12" s="39">
        <f t="shared" si="0"/>
        <v>1.7879748280180095E-2</v>
      </c>
    </row>
    <row r="13" spans="1:11" ht="15" customHeight="1" x14ac:dyDescent="0.25">
      <c r="A13" s="38">
        <v>5</v>
      </c>
      <c r="B13" s="9">
        <v>71011896</v>
      </c>
      <c r="C13" s="16" t="s">
        <v>37</v>
      </c>
      <c r="D13" s="17" t="s">
        <v>38</v>
      </c>
      <c r="E13" s="11" t="s">
        <v>32</v>
      </c>
      <c r="F13" s="17" t="s">
        <v>33</v>
      </c>
      <c r="G13" s="12">
        <v>49.798999999999999</v>
      </c>
      <c r="H13" s="70">
        <f t="shared" si="1"/>
        <v>248.995</v>
      </c>
      <c r="I13" s="95"/>
      <c r="J13" s="73"/>
      <c r="K13" s="39">
        <f t="shared" si="0"/>
        <v>4.2614960936228751E-3</v>
      </c>
    </row>
    <row r="14" spans="1:11" ht="15" customHeight="1" x14ac:dyDescent="0.25">
      <c r="A14" s="38">
        <v>5</v>
      </c>
      <c r="B14" s="9">
        <v>71011897</v>
      </c>
      <c r="C14" s="16" t="s">
        <v>39</v>
      </c>
      <c r="D14" s="17" t="s">
        <v>40</v>
      </c>
      <c r="E14" s="11" t="s">
        <v>32</v>
      </c>
      <c r="F14" s="17" t="s">
        <v>33</v>
      </c>
      <c r="G14" s="12">
        <v>57.218499999999999</v>
      </c>
      <c r="H14" s="70">
        <f t="shared" si="1"/>
        <v>286.09249999999997</v>
      </c>
      <c r="I14" s="95"/>
      <c r="J14" s="73"/>
      <c r="K14" s="39">
        <f t="shared" si="0"/>
        <v>4.896411860337767E-3</v>
      </c>
    </row>
    <row r="15" spans="1:11" ht="15" customHeight="1" x14ac:dyDescent="0.25">
      <c r="A15" s="38">
        <v>31</v>
      </c>
      <c r="B15" s="9">
        <v>71011901</v>
      </c>
      <c r="C15" s="18" t="s">
        <v>41</v>
      </c>
      <c r="D15" s="17" t="s">
        <v>42</v>
      </c>
      <c r="E15" s="11" t="s">
        <v>32</v>
      </c>
      <c r="F15" s="17" t="s">
        <v>36</v>
      </c>
      <c r="G15" s="12">
        <v>52.981500000000004</v>
      </c>
      <c r="H15" s="70">
        <f t="shared" si="1"/>
        <v>1642.4265</v>
      </c>
      <c r="I15" s="95"/>
      <c r="J15" s="73"/>
      <c r="K15" s="39">
        <f t="shared" si="0"/>
        <v>2.8109777761853416E-2</v>
      </c>
    </row>
    <row r="16" spans="1:11" s="5" customFormat="1" ht="29.25" customHeight="1" x14ac:dyDescent="0.25">
      <c r="A16" s="49">
        <v>12</v>
      </c>
      <c r="B16" s="9">
        <v>71012670</v>
      </c>
      <c r="C16" s="18" t="s">
        <v>43</v>
      </c>
      <c r="D16" s="11" t="s">
        <v>44</v>
      </c>
      <c r="E16" s="19" t="s">
        <v>32</v>
      </c>
      <c r="F16" s="20" t="s">
        <v>36</v>
      </c>
      <c r="G16" s="12">
        <v>72.694000000000003</v>
      </c>
      <c r="H16" s="70">
        <f t="shared" si="1"/>
        <v>872.32799999999997</v>
      </c>
      <c r="I16" s="95"/>
      <c r="J16" s="73"/>
      <c r="K16" s="39">
        <f t="shared" si="0"/>
        <v>1.4929706879085344E-2</v>
      </c>
    </row>
    <row r="17" spans="1:11" ht="15" customHeight="1" x14ac:dyDescent="0.25">
      <c r="A17" s="38">
        <v>146</v>
      </c>
      <c r="B17" s="9">
        <v>71011883</v>
      </c>
      <c r="C17" s="16" t="s">
        <v>45</v>
      </c>
      <c r="D17" s="17" t="s">
        <v>46</v>
      </c>
      <c r="E17" s="11" t="s">
        <v>47</v>
      </c>
      <c r="F17" s="17" t="s">
        <v>36</v>
      </c>
      <c r="G17" s="12">
        <v>36.356500000000004</v>
      </c>
      <c r="H17" s="70">
        <f t="shared" si="1"/>
        <v>5308.0490000000009</v>
      </c>
      <c r="I17" s="95"/>
      <c r="J17" s="73"/>
      <c r="K17" s="39">
        <f t="shared" si="0"/>
        <v>9.0846121722359133E-2</v>
      </c>
    </row>
    <row r="18" spans="1:11" ht="15" customHeight="1" x14ac:dyDescent="0.25">
      <c r="A18" s="38">
        <v>14</v>
      </c>
      <c r="B18" s="9">
        <v>71011884</v>
      </c>
      <c r="C18" s="16" t="s">
        <v>48</v>
      </c>
      <c r="D18" s="17" t="s">
        <v>49</v>
      </c>
      <c r="E18" s="11" t="s">
        <v>47</v>
      </c>
      <c r="F18" s="17" t="s">
        <v>50</v>
      </c>
      <c r="G18" s="12">
        <v>32.774999999999999</v>
      </c>
      <c r="H18" s="70">
        <f t="shared" si="1"/>
        <v>458.84999999999997</v>
      </c>
      <c r="I18" s="95"/>
      <c r="J18" s="73"/>
      <c r="K18" s="39">
        <f t="shared" si="0"/>
        <v>7.8531194705068613E-3</v>
      </c>
    </row>
    <row r="19" spans="1:11" ht="15" customHeight="1" x14ac:dyDescent="0.25">
      <c r="A19" s="38">
        <v>26</v>
      </c>
      <c r="B19" s="9">
        <v>71011885</v>
      </c>
      <c r="C19" s="16" t="s">
        <v>51</v>
      </c>
      <c r="D19" s="17" t="s">
        <v>52</v>
      </c>
      <c r="E19" s="11" t="s">
        <v>47</v>
      </c>
      <c r="F19" s="17" t="s">
        <v>50</v>
      </c>
      <c r="G19" s="12">
        <v>35.634499999999996</v>
      </c>
      <c r="H19" s="70">
        <f t="shared" si="1"/>
        <v>926.49699999999984</v>
      </c>
      <c r="I19" s="95"/>
      <c r="J19" s="73"/>
      <c r="K19" s="39">
        <f t="shared" si="0"/>
        <v>1.5856797711814745E-2</v>
      </c>
    </row>
    <row r="20" spans="1:11" ht="15" customHeight="1" x14ac:dyDescent="0.25">
      <c r="A20" s="38">
        <v>24</v>
      </c>
      <c r="B20" s="9">
        <v>71011887</v>
      </c>
      <c r="C20" s="16" t="s">
        <v>53</v>
      </c>
      <c r="D20" s="17" t="s">
        <v>54</v>
      </c>
      <c r="E20" s="11" t="s">
        <v>47</v>
      </c>
      <c r="F20" s="17" t="s">
        <v>50</v>
      </c>
      <c r="G20" s="12">
        <v>39.1875</v>
      </c>
      <c r="H20" s="70">
        <f t="shared" si="1"/>
        <v>940.5</v>
      </c>
      <c r="I20" s="95"/>
      <c r="J20" s="73"/>
      <c r="K20" s="39">
        <f t="shared" si="0"/>
        <v>1.6096456057560649E-2</v>
      </c>
    </row>
    <row r="21" spans="1:11" ht="15" customHeight="1" x14ac:dyDescent="0.25">
      <c r="A21" s="38">
        <v>23</v>
      </c>
      <c r="B21" s="9">
        <v>71011888</v>
      </c>
      <c r="C21" s="16" t="s">
        <v>55</v>
      </c>
      <c r="D21" s="17" t="s">
        <v>56</v>
      </c>
      <c r="E21" s="11" t="s">
        <v>47</v>
      </c>
      <c r="F21" s="17" t="s">
        <v>50</v>
      </c>
      <c r="G21" s="12">
        <v>25.231999999999999</v>
      </c>
      <c r="H21" s="70">
        <f t="shared" si="1"/>
        <v>580.33600000000001</v>
      </c>
      <c r="I21" s="95"/>
      <c r="J21" s="73"/>
      <c r="K21" s="39">
        <f t="shared" si="0"/>
        <v>9.9323263398410598E-3</v>
      </c>
    </row>
    <row r="22" spans="1:11" ht="15" customHeight="1" x14ac:dyDescent="0.25">
      <c r="A22" s="38">
        <v>63</v>
      </c>
      <c r="B22" s="9">
        <v>71011898</v>
      </c>
      <c r="C22" s="16" t="s">
        <v>57</v>
      </c>
      <c r="D22" s="17" t="s">
        <v>58</v>
      </c>
      <c r="E22" s="11" t="s">
        <v>47</v>
      </c>
      <c r="F22" s="17" t="s">
        <v>36</v>
      </c>
      <c r="G22" s="12">
        <v>41.011499999999998</v>
      </c>
      <c r="H22" s="70">
        <f t="shared" si="1"/>
        <v>2583.7244999999998</v>
      </c>
      <c r="I22" s="95"/>
      <c r="J22" s="73"/>
      <c r="K22" s="39">
        <f t="shared" si="0"/>
        <v>4.4219891418493203E-2</v>
      </c>
    </row>
    <row r="23" spans="1:11" ht="15" customHeight="1" x14ac:dyDescent="0.25">
      <c r="A23" s="38">
        <v>71</v>
      </c>
      <c r="B23" s="9">
        <v>71011900</v>
      </c>
      <c r="C23" s="16" t="s">
        <v>59</v>
      </c>
      <c r="D23" s="17" t="s">
        <v>60</v>
      </c>
      <c r="E23" s="11" t="s">
        <v>47</v>
      </c>
      <c r="F23" s="17" t="s">
        <v>36</v>
      </c>
      <c r="G23" s="12">
        <v>25.659500000000001</v>
      </c>
      <c r="H23" s="70">
        <f t="shared" si="1"/>
        <v>1821.8245000000002</v>
      </c>
      <c r="I23" s="95"/>
      <c r="J23" s="73"/>
      <c r="K23" s="39">
        <f t="shared" si="0"/>
        <v>3.1180136107216806E-2</v>
      </c>
    </row>
    <row r="24" spans="1:11" ht="15" customHeight="1" x14ac:dyDescent="0.25">
      <c r="A24" s="38">
        <v>20</v>
      </c>
      <c r="B24" s="9">
        <v>71011643</v>
      </c>
      <c r="C24" s="16" t="s">
        <v>61</v>
      </c>
      <c r="D24" s="17" t="s">
        <v>62</v>
      </c>
      <c r="E24" s="11" t="s">
        <v>47</v>
      </c>
      <c r="F24" s="17" t="s">
        <v>36</v>
      </c>
      <c r="G24" s="12">
        <v>59.2515</v>
      </c>
      <c r="H24" s="70">
        <f t="shared" si="1"/>
        <v>1185.03</v>
      </c>
      <c r="I24" s="95"/>
      <c r="J24" s="73"/>
      <c r="K24" s="39">
        <f t="shared" si="0"/>
        <v>2.0281534632526417E-2</v>
      </c>
    </row>
    <row r="25" spans="1:11" ht="15" customHeight="1" x14ac:dyDescent="0.25">
      <c r="A25" s="38">
        <v>20</v>
      </c>
      <c r="B25" s="9">
        <v>71011644</v>
      </c>
      <c r="C25" s="16" t="s">
        <v>63</v>
      </c>
      <c r="D25" s="17" t="s">
        <v>64</v>
      </c>
      <c r="E25" s="11" t="s">
        <v>47</v>
      </c>
      <c r="F25" s="17" t="s">
        <v>36</v>
      </c>
      <c r="G25" s="12">
        <v>34.570500000000003</v>
      </c>
      <c r="H25" s="70">
        <f t="shared" si="1"/>
        <v>691.41000000000008</v>
      </c>
      <c r="I25" s="95"/>
      <c r="J25" s="73"/>
      <c r="K25" s="39">
        <f t="shared" si="0"/>
        <v>1.1833334059285498E-2</v>
      </c>
    </row>
    <row r="26" spans="1:11" ht="15" customHeight="1" x14ac:dyDescent="0.25">
      <c r="A26" s="38">
        <v>40</v>
      </c>
      <c r="B26" s="9">
        <v>71011800</v>
      </c>
      <c r="C26" s="16" t="s">
        <v>65</v>
      </c>
      <c r="D26" s="17" t="s">
        <v>66</v>
      </c>
      <c r="E26" s="11" t="s">
        <v>47</v>
      </c>
      <c r="F26" s="17" t="s">
        <v>50</v>
      </c>
      <c r="G26" s="12">
        <v>36.8125</v>
      </c>
      <c r="H26" s="70">
        <f t="shared" si="1"/>
        <v>1472.5</v>
      </c>
      <c r="I26" s="95"/>
      <c r="J26" s="73"/>
      <c r="K26" s="39">
        <f t="shared" si="0"/>
        <v>2.5201522110322231E-2</v>
      </c>
    </row>
    <row r="27" spans="1:11" ht="15" customHeight="1" x14ac:dyDescent="0.25">
      <c r="A27" s="38">
        <v>5</v>
      </c>
      <c r="B27" s="9">
        <v>71011645</v>
      </c>
      <c r="C27" s="16" t="s">
        <v>67</v>
      </c>
      <c r="D27" s="17" t="s">
        <v>68</v>
      </c>
      <c r="E27" s="11" t="s">
        <v>47</v>
      </c>
      <c r="F27" s="17" t="s">
        <v>33</v>
      </c>
      <c r="G27" s="12">
        <v>62.149000000000001</v>
      </c>
      <c r="H27" s="70">
        <f t="shared" si="1"/>
        <v>310.745</v>
      </c>
      <c r="I27" s="95"/>
      <c r="J27" s="73"/>
      <c r="K27" s="39">
        <f t="shared" si="0"/>
        <v>5.3183341176041296E-3</v>
      </c>
    </row>
    <row r="28" spans="1:11" ht="15" customHeight="1" x14ac:dyDescent="0.25">
      <c r="A28" s="38">
        <v>5</v>
      </c>
      <c r="B28" s="9">
        <v>71011646</v>
      </c>
      <c r="C28" s="16" t="s">
        <v>69</v>
      </c>
      <c r="D28" s="17" t="s">
        <v>70</v>
      </c>
      <c r="E28" s="11" t="s">
        <v>47</v>
      </c>
      <c r="F28" s="17" t="s">
        <v>33</v>
      </c>
      <c r="G28" s="12">
        <v>36.251999999999995</v>
      </c>
      <c r="H28" s="70">
        <f t="shared" si="1"/>
        <v>181.26</v>
      </c>
      <c r="I28" s="95"/>
      <c r="J28" s="73"/>
      <c r="K28" s="39">
        <f t="shared" si="0"/>
        <v>3.1022260765480522E-3</v>
      </c>
    </row>
    <row r="29" spans="1:11" ht="15" customHeight="1" x14ac:dyDescent="0.25">
      <c r="A29" s="54">
        <v>17</v>
      </c>
      <c r="B29" s="9" t="s">
        <v>71</v>
      </c>
      <c r="C29" s="16" t="s">
        <v>72</v>
      </c>
      <c r="D29" s="17" t="s">
        <v>73</v>
      </c>
      <c r="E29" s="11" t="s">
        <v>47</v>
      </c>
      <c r="F29" s="17" t="s">
        <v>36</v>
      </c>
      <c r="G29" s="12">
        <v>30.704000000000001</v>
      </c>
      <c r="H29" s="70">
        <f t="shared" si="1"/>
        <v>521.96799999999996</v>
      </c>
      <c r="I29" s="95"/>
      <c r="J29" s="73"/>
      <c r="K29" s="39">
        <f t="shared" si="0"/>
        <v>8.9333705214809326E-3</v>
      </c>
    </row>
    <row r="30" spans="1:11" ht="15" customHeight="1" thickBot="1" x14ac:dyDescent="0.3">
      <c r="A30" s="55">
        <v>5</v>
      </c>
      <c r="B30" s="41" t="s">
        <v>74</v>
      </c>
      <c r="C30" s="42" t="s">
        <v>75</v>
      </c>
      <c r="D30" s="43" t="s">
        <v>76</v>
      </c>
      <c r="E30" s="52" t="s">
        <v>47</v>
      </c>
      <c r="F30" s="43" t="s">
        <v>33</v>
      </c>
      <c r="G30" s="45">
        <v>37.952500000000001</v>
      </c>
      <c r="H30" s="71">
        <f t="shared" si="1"/>
        <v>189.76249999999999</v>
      </c>
      <c r="I30" s="96"/>
      <c r="J30" s="74"/>
      <c r="K30" s="46">
        <f t="shared" si="0"/>
        <v>3.2477445429270097E-3</v>
      </c>
    </row>
    <row r="31" spans="1:11" ht="15" customHeight="1" x14ac:dyDescent="0.25">
      <c r="A31" s="31">
        <v>35</v>
      </c>
      <c r="B31" s="32">
        <v>71011890</v>
      </c>
      <c r="C31" s="47" t="s">
        <v>77</v>
      </c>
      <c r="D31" s="48" t="s">
        <v>78</v>
      </c>
      <c r="E31" s="35" t="s">
        <v>79</v>
      </c>
      <c r="F31" s="59" t="s">
        <v>80</v>
      </c>
      <c r="G31" s="36">
        <v>67.9345</v>
      </c>
      <c r="H31" s="69">
        <f t="shared" si="1"/>
        <v>2377.7075</v>
      </c>
      <c r="I31" s="94"/>
      <c r="J31" s="72"/>
      <c r="K31" s="37">
        <f t="shared" si="0"/>
        <v>4.0693954589561286E-2</v>
      </c>
    </row>
    <row r="32" spans="1:11" ht="15" customHeight="1" x14ac:dyDescent="0.25">
      <c r="A32" s="38">
        <v>10</v>
      </c>
      <c r="B32" s="9">
        <v>71011889</v>
      </c>
      <c r="C32" s="16" t="s">
        <v>81</v>
      </c>
      <c r="D32" s="17" t="s">
        <v>82</v>
      </c>
      <c r="E32" s="11" t="s">
        <v>79</v>
      </c>
      <c r="F32" s="57" t="s">
        <v>80</v>
      </c>
      <c r="G32" s="12">
        <v>92.862499999999997</v>
      </c>
      <c r="H32" s="70">
        <f t="shared" si="1"/>
        <v>928.625</v>
      </c>
      <c r="I32" s="95"/>
      <c r="J32" s="73"/>
      <c r="K32" s="39">
        <f t="shared" si="0"/>
        <v>1.5893217976025793E-2</v>
      </c>
    </row>
    <row r="33" spans="1:11" ht="21.75" customHeight="1" x14ac:dyDescent="0.25">
      <c r="A33" s="38">
        <v>28</v>
      </c>
      <c r="B33" s="9">
        <v>71010578</v>
      </c>
      <c r="C33" s="18" t="s">
        <v>83</v>
      </c>
      <c r="D33" s="10" t="s">
        <v>84</v>
      </c>
      <c r="E33" s="11" t="s">
        <v>79</v>
      </c>
      <c r="F33" s="57" t="s">
        <v>80</v>
      </c>
      <c r="G33" s="12">
        <v>92.862499999999997</v>
      </c>
      <c r="H33" s="70">
        <f t="shared" si="1"/>
        <v>2600.15</v>
      </c>
      <c r="I33" s="95"/>
      <c r="J33" s="73"/>
      <c r="K33" s="39">
        <f t="shared" si="0"/>
        <v>4.4501010332872223E-2</v>
      </c>
    </row>
    <row r="34" spans="1:11" ht="15" customHeight="1" x14ac:dyDescent="0.25">
      <c r="A34" s="49">
        <v>2</v>
      </c>
      <c r="B34" s="9">
        <v>71007916</v>
      </c>
      <c r="C34" s="18" t="s">
        <v>85</v>
      </c>
      <c r="D34" s="17" t="s">
        <v>86</v>
      </c>
      <c r="E34" s="11" t="s">
        <v>79</v>
      </c>
      <c r="F34" s="57" t="s">
        <v>80</v>
      </c>
      <c r="G34" s="12">
        <v>165.99349999999998</v>
      </c>
      <c r="H34" s="70">
        <f t="shared" si="1"/>
        <v>331.98699999999997</v>
      </c>
      <c r="I34" s="95"/>
      <c r="J34" s="73"/>
      <c r="K34" s="39">
        <f t="shared" si="0"/>
        <v>5.6818863978536811E-3</v>
      </c>
    </row>
    <row r="35" spans="1:11" ht="15" customHeight="1" x14ac:dyDescent="0.25">
      <c r="A35" s="49">
        <v>8</v>
      </c>
      <c r="B35" s="9" t="s">
        <v>87</v>
      </c>
      <c r="C35" s="21" t="s">
        <v>88</v>
      </c>
      <c r="D35" s="22" t="s">
        <v>89</v>
      </c>
      <c r="E35" s="11" t="s">
        <v>79</v>
      </c>
      <c r="F35" s="57" t="s">
        <v>80</v>
      </c>
      <c r="G35" s="12">
        <v>49.381</v>
      </c>
      <c r="H35" s="70">
        <f t="shared" si="1"/>
        <v>395.048</v>
      </c>
      <c r="I35" s="95"/>
      <c r="J35" s="73"/>
      <c r="K35" s="39">
        <f t="shared" si="0"/>
        <v>6.7611619060363847E-3</v>
      </c>
    </row>
    <row r="36" spans="1:11" ht="15" customHeight="1" x14ac:dyDescent="0.25">
      <c r="A36" s="49">
        <v>2</v>
      </c>
      <c r="B36" s="9">
        <v>71009552</v>
      </c>
      <c r="C36" s="18" t="s">
        <v>90</v>
      </c>
      <c r="D36" s="17" t="s">
        <v>91</v>
      </c>
      <c r="E36" s="11" t="s">
        <v>79</v>
      </c>
      <c r="F36" s="57" t="s">
        <v>80</v>
      </c>
      <c r="G36" s="12">
        <v>135.01400000000001</v>
      </c>
      <c r="H36" s="70">
        <f t="shared" si="1"/>
        <v>270.02800000000002</v>
      </c>
      <c r="I36" s="95"/>
      <c r="J36" s="73"/>
      <c r="K36" s="39">
        <f t="shared" si="0"/>
        <v>4.6214713836374138E-3</v>
      </c>
    </row>
    <row r="37" spans="1:11" s="5" customFormat="1" ht="15" x14ac:dyDescent="0.25">
      <c r="A37" s="49">
        <v>12</v>
      </c>
      <c r="B37" s="9">
        <v>71008800</v>
      </c>
      <c r="C37" s="18" t="s">
        <v>92</v>
      </c>
      <c r="D37" s="11" t="s">
        <v>93</v>
      </c>
      <c r="E37" s="19" t="s">
        <v>94</v>
      </c>
      <c r="F37" s="57" t="s">
        <v>80</v>
      </c>
      <c r="G37" s="12">
        <v>229.45349999999999</v>
      </c>
      <c r="H37" s="70">
        <f t="shared" si="1"/>
        <v>2753.442</v>
      </c>
      <c r="I37" s="95"/>
      <c r="J37" s="73"/>
      <c r="K37" s="39">
        <f t="shared" si="0"/>
        <v>4.7124570079789381E-2</v>
      </c>
    </row>
    <row r="38" spans="1:11" ht="15" customHeight="1" x14ac:dyDescent="0.25">
      <c r="A38" s="49">
        <v>2</v>
      </c>
      <c r="B38" s="9">
        <v>71006479</v>
      </c>
      <c r="C38" s="18" t="s">
        <v>95</v>
      </c>
      <c r="D38" s="11" t="s">
        <v>96</v>
      </c>
      <c r="E38" s="19" t="s">
        <v>94</v>
      </c>
      <c r="F38" s="57" t="s">
        <v>97</v>
      </c>
      <c r="G38" s="12">
        <v>160.55000000000001</v>
      </c>
      <c r="H38" s="70">
        <f t="shared" si="1"/>
        <v>321.10000000000002</v>
      </c>
      <c r="I38" s="95"/>
      <c r="J38" s="73"/>
      <c r="K38" s="39">
        <f t="shared" si="0"/>
        <v>5.4955577247025253E-3</v>
      </c>
    </row>
    <row r="39" spans="1:11" ht="15" customHeight="1" x14ac:dyDescent="0.25">
      <c r="A39" s="49">
        <v>5</v>
      </c>
      <c r="B39" s="9">
        <v>71013369</v>
      </c>
      <c r="C39" s="18" t="s">
        <v>98</v>
      </c>
      <c r="D39" s="17" t="s">
        <v>99</v>
      </c>
      <c r="E39" s="11" t="s">
        <v>79</v>
      </c>
      <c r="F39" s="57" t="s">
        <v>97</v>
      </c>
      <c r="G39" s="12">
        <v>74.337500000000006</v>
      </c>
      <c r="H39" s="70">
        <f t="shared" si="1"/>
        <v>371.6875</v>
      </c>
      <c r="I39" s="95"/>
      <c r="J39" s="73"/>
      <c r="K39" s="39">
        <f t="shared" si="0"/>
        <v>6.3613519520410141E-3</v>
      </c>
    </row>
    <row r="40" spans="1:11" ht="15" customHeight="1" thickBot="1" x14ac:dyDescent="0.3">
      <c r="A40" s="50">
        <v>20</v>
      </c>
      <c r="B40" s="41">
        <v>71013370</v>
      </c>
      <c r="C40" s="51" t="s">
        <v>100</v>
      </c>
      <c r="D40" s="43" t="s">
        <v>101</v>
      </c>
      <c r="E40" s="52" t="s">
        <v>79</v>
      </c>
      <c r="F40" s="58" t="s">
        <v>97</v>
      </c>
      <c r="G40" s="45">
        <v>83.307000000000002</v>
      </c>
      <c r="H40" s="71">
        <f>G40*A40</f>
        <v>1666.14</v>
      </c>
      <c r="I40" s="96"/>
      <c r="J40" s="74"/>
      <c r="K40" s="46">
        <f t="shared" si="0"/>
        <v>2.8515629235240939E-2</v>
      </c>
    </row>
    <row r="41" spans="1:11" ht="30" customHeight="1" thickBot="1" x14ac:dyDescent="0.3">
      <c r="A41" s="90" t="s">
        <v>110</v>
      </c>
      <c r="B41" s="90"/>
      <c r="C41" s="90"/>
      <c r="D41" s="90"/>
      <c r="E41" s="91"/>
      <c r="F41" s="81" t="s">
        <v>102</v>
      </c>
      <c r="G41" s="82"/>
      <c r="H41" s="63">
        <f>SUM(H5:H40)</f>
        <v>58429.010500000011</v>
      </c>
      <c r="I41" s="66">
        <f>SUM(I5:I40)</f>
        <v>0</v>
      </c>
      <c r="J41" s="60">
        <f>SUM(J5:J40)</f>
        <v>0</v>
      </c>
      <c r="K41" s="75">
        <f>SUM(K5:K40)</f>
        <v>1.0000000000000002</v>
      </c>
    </row>
    <row r="42" spans="1:11" ht="30" customHeight="1" thickBot="1" x14ac:dyDescent="0.3">
      <c r="A42" s="92"/>
      <c r="B42" s="92"/>
      <c r="C42" s="92"/>
      <c r="D42" s="92"/>
      <c r="E42" s="93"/>
      <c r="F42" s="83" t="s">
        <v>103</v>
      </c>
      <c r="G42" s="84"/>
      <c r="H42" s="64">
        <f>H41*21%</f>
        <v>12270.092205000003</v>
      </c>
      <c r="I42" s="67">
        <f t="shared" ref="I42:J42" si="2">I41*21%</f>
        <v>0</v>
      </c>
      <c r="J42" s="61">
        <f t="shared" si="2"/>
        <v>0</v>
      </c>
      <c r="K42" s="23"/>
    </row>
    <row r="43" spans="1:11" ht="27.75" customHeight="1" thickBot="1" x14ac:dyDescent="0.3">
      <c r="A43" s="24"/>
      <c r="B43" s="25"/>
      <c r="D43" s="6"/>
      <c r="E43" s="6"/>
      <c r="F43" s="83" t="s">
        <v>104</v>
      </c>
      <c r="G43" s="84"/>
      <c r="H43" s="65">
        <f>SUM(H41:H42)</f>
        <v>70699.102705000012</v>
      </c>
      <c r="I43" s="68">
        <f t="shared" ref="I43:J43" si="3">SUM(I41:I42)</f>
        <v>0</v>
      </c>
      <c r="J43" s="62">
        <f t="shared" si="3"/>
        <v>0</v>
      </c>
      <c r="K43" s="23"/>
    </row>
    <row r="44" spans="1:11" ht="15" customHeight="1" x14ac:dyDescent="0.25">
      <c r="A44" s="24"/>
      <c r="B44" s="24"/>
      <c r="D44" s="25"/>
      <c r="E44" s="25"/>
      <c r="F44" s="25"/>
      <c r="G44" s="26"/>
      <c r="H44" s="26"/>
      <c r="I44" s="23"/>
      <c r="J44" s="23"/>
      <c r="K44" s="23"/>
    </row>
    <row r="45" spans="1:11" ht="15" customHeight="1" x14ac:dyDescent="0.25">
      <c r="A45" s="23"/>
      <c r="B45" s="23"/>
      <c r="D45" s="25"/>
      <c r="E45" s="25"/>
      <c r="F45" s="25"/>
      <c r="G45" s="26"/>
      <c r="H45" s="26"/>
      <c r="I45" s="26"/>
      <c r="J45" s="26"/>
      <c r="K45" s="23"/>
    </row>
    <row r="46" spans="1:11" ht="15" customHeight="1" x14ac:dyDescent="0.25">
      <c r="A46" s="23"/>
      <c r="B46" s="23"/>
      <c r="D46" s="25"/>
      <c r="E46" s="25"/>
      <c r="F46" s="25"/>
      <c r="G46" s="26"/>
      <c r="H46" s="26"/>
      <c r="I46" s="26"/>
      <c r="J46" s="26"/>
      <c r="K46" s="23"/>
    </row>
    <row r="47" spans="1:11" ht="15" customHeight="1" x14ac:dyDescent="0.25">
      <c r="A47" s="23"/>
      <c r="B47" s="23"/>
      <c r="D47" s="27"/>
      <c r="E47" s="25"/>
      <c r="F47" s="25"/>
      <c r="G47" s="26"/>
      <c r="H47" s="26"/>
      <c r="I47" s="26"/>
      <c r="J47" s="26"/>
      <c r="K47" s="23"/>
    </row>
    <row r="48" spans="1:11" ht="15" customHeight="1" x14ac:dyDescent="0.25">
      <c r="A48" s="23"/>
      <c r="B48" s="23"/>
      <c r="D48" s="27"/>
      <c r="E48" s="25"/>
      <c r="F48" s="25"/>
      <c r="G48" s="26"/>
      <c r="H48" s="26"/>
      <c r="I48" s="26"/>
      <c r="J48" s="26"/>
      <c r="K48" s="23"/>
    </row>
    <row r="49" spans="1:11" ht="11.25" x14ac:dyDescent="0.25">
      <c r="A49" s="23"/>
      <c r="B49" s="23"/>
      <c r="D49" s="27"/>
      <c r="E49" s="25"/>
      <c r="F49" s="25"/>
      <c r="G49" s="26"/>
      <c r="H49" s="26"/>
      <c r="I49" s="26"/>
      <c r="J49" s="26"/>
      <c r="K49" s="23"/>
    </row>
    <row r="50" spans="1:11" ht="11.25" x14ac:dyDescent="0.25">
      <c r="A50" s="23"/>
      <c r="B50" s="23"/>
      <c r="D50" s="25"/>
      <c r="E50" s="25"/>
      <c r="F50" s="25"/>
      <c r="G50" s="26"/>
      <c r="H50" s="26"/>
      <c r="I50" s="26"/>
      <c r="J50" s="26"/>
      <c r="K50" s="23"/>
    </row>
    <row r="51" spans="1:11" ht="11.25" x14ac:dyDescent="0.25">
      <c r="A51" s="23"/>
      <c r="B51" s="23"/>
      <c r="D51" s="25"/>
      <c r="E51" s="25"/>
      <c r="F51" s="25"/>
      <c r="G51" s="26"/>
      <c r="H51" s="26"/>
      <c r="I51" s="26"/>
      <c r="J51" s="26"/>
      <c r="K51" s="23"/>
    </row>
    <row r="52" spans="1:11" ht="11.25" x14ac:dyDescent="0.25">
      <c r="K52" s="23"/>
    </row>
    <row r="53" spans="1:11" ht="11.25" x14ac:dyDescent="0.25">
      <c r="K53" s="23"/>
    </row>
    <row r="54" spans="1:11" ht="11.25" x14ac:dyDescent="0.25">
      <c r="K54" s="23"/>
    </row>
    <row r="55" spans="1:11" ht="11.25" x14ac:dyDescent="0.25">
      <c r="K55" s="23"/>
    </row>
    <row r="56" spans="1:11" ht="11.25" x14ac:dyDescent="0.25">
      <c r="K56" s="23"/>
    </row>
    <row r="57" spans="1:11" ht="11.25" x14ac:dyDescent="0.25">
      <c r="K57" s="23"/>
    </row>
    <row r="58" spans="1:11" ht="11.25" x14ac:dyDescent="0.25">
      <c r="K58" s="23"/>
    </row>
    <row r="59" spans="1:11" ht="11.25" x14ac:dyDescent="0.25">
      <c r="K59" s="23"/>
    </row>
    <row r="60" spans="1:11" ht="11.25" x14ac:dyDescent="0.25">
      <c r="K60" s="23"/>
    </row>
    <row r="65" spans="1:11" ht="11.25" x14ac:dyDescent="0.25">
      <c r="A65" s="6"/>
      <c r="B65" s="6"/>
      <c r="D65" s="6"/>
      <c r="E65" s="6"/>
      <c r="F65" s="6"/>
      <c r="G65" s="6"/>
      <c r="H65" s="6"/>
      <c r="I65" s="6"/>
      <c r="J65" s="6"/>
      <c r="K65" s="6"/>
    </row>
    <row r="66" spans="1:11" ht="11.25" x14ac:dyDescent="0.25">
      <c r="A66" s="6"/>
      <c r="B66" s="6"/>
      <c r="D66" s="6"/>
      <c r="E66" s="6"/>
      <c r="F66" s="6"/>
      <c r="G66" s="6"/>
      <c r="H66" s="6"/>
      <c r="I66" s="6"/>
      <c r="J66" s="6"/>
      <c r="K66" s="6"/>
    </row>
    <row r="67" spans="1:11" ht="11.25" x14ac:dyDescent="0.25">
      <c r="A67" s="6"/>
      <c r="B67" s="6"/>
      <c r="D67" s="6"/>
      <c r="E67" s="6"/>
      <c r="F67" s="6"/>
      <c r="G67" s="6"/>
      <c r="H67" s="6"/>
      <c r="I67" s="6"/>
      <c r="J67" s="6"/>
      <c r="K67" s="6"/>
    </row>
    <row r="68" spans="1:11" ht="11.25" x14ac:dyDescent="0.25">
      <c r="A68" s="6"/>
      <c r="B68" s="6"/>
      <c r="D68" s="6"/>
      <c r="E68" s="6"/>
      <c r="F68" s="6"/>
      <c r="G68" s="6"/>
      <c r="H68" s="6"/>
      <c r="I68" s="6"/>
      <c r="J68" s="6"/>
      <c r="K68" s="6"/>
    </row>
    <row r="69" spans="1:11" ht="11.25" x14ac:dyDescent="0.25">
      <c r="A69" s="6"/>
      <c r="B69" s="6"/>
      <c r="D69" s="6"/>
      <c r="E69" s="6"/>
      <c r="F69" s="6"/>
      <c r="G69" s="6"/>
      <c r="H69" s="6"/>
      <c r="I69" s="6"/>
      <c r="J69" s="6"/>
      <c r="K69" s="6"/>
    </row>
    <row r="70" spans="1:11" ht="11.25" x14ac:dyDescent="0.25">
      <c r="A70" s="6"/>
      <c r="B70" s="6"/>
      <c r="D70" s="6"/>
      <c r="E70" s="6"/>
      <c r="F70" s="6"/>
      <c r="G70" s="6"/>
      <c r="H70" s="6"/>
      <c r="I70" s="6"/>
      <c r="J70" s="6"/>
      <c r="K70" s="6"/>
    </row>
  </sheetData>
  <sheetProtection password="CCB1" sheet="1" objects="1" scenarios="1" selectLockedCells="1"/>
  <mergeCells count="11">
    <mergeCell ref="F41:G41"/>
    <mergeCell ref="F42:G42"/>
    <mergeCell ref="F43:G43"/>
    <mergeCell ref="A1:B1"/>
    <mergeCell ref="A2:B2"/>
    <mergeCell ref="A3:C3"/>
    <mergeCell ref="G1:K1"/>
    <mergeCell ref="G2:K2"/>
    <mergeCell ref="D3:K3"/>
    <mergeCell ref="A41:E41"/>
    <mergeCell ref="A42:E42"/>
  </mergeCells>
  <pageMargins left="0.70866141732283472" right="0.70866141732283472" top="0.74803149606299213" bottom="0.74803149606299213" header="0.31496062992125984" footer="0.31496062992125984"/>
  <pageSetup paperSize="8" scale="94" orientation="landscape" horizontalDpi="300" verticalDpi="300" r:id="rId1"/>
  <headerFooter>
    <oddHeader>&amp;C&amp;"-,Negreta"OFERTA ECONÒMICA - SOBRE 3 - CS/AH06/1100803308/20/PO  
SUBMINISTRAMENT DE FILTRES PER ALS EQUIPS DE CLIMATITZACIÓ A L'HUAV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ECO</vt:lpstr>
    </vt:vector>
  </TitlesOfParts>
  <Company>Fujitsu UTELT2B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43733812W</dc:creator>
  <cp:lastModifiedBy>Administrador</cp:lastModifiedBy>
  <cp:lastPrinted>2019-05-20T11:41:01Z</cp:lastPrinted>
  <dcterms:created xsi:type="dcterms:W3CDTF">2019-05-20T11:34:34Z</dcterms:created>
  <dcterms:modified xsi:type="dcterms:W3CDTF">2019-10-24T10:18:16Z</dcterms:modified>
</cp:coreProperties>
</file>