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312" yWindow="386844" windowWidth="22404" windowHeight="6948"/>
  </bookViews>
  <sheets>
    <sheet name="suportsTarifes 2019" sheetId="20" r:id="rId1"/>
  </sheets>
  <definedNames>
    <definedName name="_xlnm.Print_Area" localSheetId="0">'suportsTarifes 2019'!$A$3:$F$148</definedName>
  </definedNames>
  <calcPr calcId="145621"/>
</workbook>
</file>

<file path=xl/calcChain.xml><?xml version="1.0" encoding="utf-8"?>
<calcChain xmlns="http://schemas.openxmlformats.org/spreadsheetml/2006/main">
  <c r="C118" i="20" l="1"/>
  <c r="C87" i="20"/>
  <c r="C85" i="20"/>
  <c r="C65" i="20"/>
  <c r="C64" i="20"/>
  <c r="C39" i="20"/>
</calcChain>
</file>

<file path=xl/sharedStrings.xml><?xml version="1.0" encoding="utf-8"?>
<sst xmlns="http://schemas.openxmlformats.org/spreadsheetml/2006/main" count="243" uniqueCount="186">
  <si>
    <t>MITJÀ/SUPORT</t>
  </si>
  <si>
    <t>FORMAT</t>
  </si>
  <si>
    <t>Format i % de Prime Time</t>
  </si>
  <si>
    <t>TV3 (90%)/10% resta canals CCTV</t>
  </si>
  <si>
    <t>8TV</t>
  </si>
  <si>
    <t>Ràdio</t>
  </si>
  <si>
    <t>Format i Segmentació geogràfica</t>
  </si>
  <si>
    <t>20"</t>
  </si>
  <si>
    <t>RAC 1</t>
  </si>
  <si>
    <t>Catalunya Ràdio</t>
  </si>
  <si>
    <t xml:space="preserve">Ser </t>
  </si>
  <si>
    <t>Barcelona (6-10h)</t>
  </si>
  <si>
    <t>Onda Cero</t>
  </si>
  <si>
    <t>Barcelona (6-12h) - FM</t>
  </si>
  <si>
    <t>RAC 105</t>
  </si>
  <si>
    <t>Flaixbac</t>
  </si>
  <si>
    <t>Barcelona (6-11h)</t>
  </si>
  <si>
    <t>M80</t>
  </si>
  <si>
    <t>Barcelona (7-10h)</t>
  </si>
  <si>
    <t xml:space="preserve">Flaix FM / </t>
  </si>
  <si>
    <t>Dial</t>
  </si>
  <si>
    <t>Format</t>
  </si>
  <si>
    <t>La Vanguardia</t>
  </si>
  <si>
    <t>1 pàgina color senar</t>
  </si>
  <si>
    <t>El Periódico</t>
  </si>
  <si>
    <t>20 Minutos Ed. Barcelona</t>
  </si>
  <si>
    <t>El País Ed. Catalunya</t>
  </si>
  <si>
    <t>Ara</t>
  </si>
  <si>
    <t>El Mundo Ed. Catalunya</t>
  </si>
  <si>
    <t xml:space="preserve">1 pàgina color </t>
  </si>
  <si>
    <t>ABC Ed. Catalunya</t>
  </si>
  <si>
    <r>
      <t xml:space="preserve">1 pàgina color senar </t>
    </r>
    <r>
      <rPr>
        <sz val="6"/>
        <color theme="1"/>
        <rFont val="Arial"/>
        <family val="2"/>
      </rPr>
      <t>(secció Barça / Diumenge, Dilluns, Post Partit)</t>
    </r>
  </si>
  <si>
    <t>Expansión Ed. Catalunya</t>
  </si>
  <si>
    <t xml:space="preserve">Revistes </t>
  </si>
  <si>
    <t>Sàpiens</t>
  </si>
  <si>
    <t>1 pàgina color interior</t>
  </si>
  <si>
    <t>TimeOut</t>
  </si>
  <si>
    <t>Cuina</t>
  </si>
  <si>
    <t>Descobrir Catalunya</t>
  </si>
  <si>
    <t>L’Avenç</t>
  </si>
  <si>
    <t>Enderrock</t>
  </si>
  <si>
    <t>1 pàgina color general</t>
  </si>
  <si>
    <t>L’Econòmic</t>
  </si>
  <si>
    <t>Qué Fem</t>
  </si>
  <si>
    <t>On Barcelona (Periódico)</t>
  </si>
  <si>
    <t>Ara criatures</t>
  </si>
  <si>
    <t xml:space="preserve">LaVanguardia.com </t>
  </si>
  <si>
    <t xml:space="preserve">ElPeriodico.com </t>
  </si>
  <si>
    <t>a) Robapàgines Portada + segmentació geo</t>
  </si>
  <si>
    <t xml:space="preserve">Elpaís.com </t>
  </si>
  <si>
    <t xml:space="preserve">20’.com </t>
  </si>
  <si>
    <t>El Mundo del SXXI</t>
  </si>
  <si>
    <t>ABC</t>
  </si>
  <si>
    <t xml:space="preserve">Ara.cat </t>
  </si>
  <si>
    <t>a) Display (robapàgines portada)</t>
  </si>
  <si>
    <t>Naciódigital.cat</t>
  </si>
  <si>
    <t>a) Display (robapàgines 300*300)</t>
  </si>
  <si>
    <t xml:space="preserve">Vilaweb </t>
  </si>
  <si>
    <t xml:space="preserve">Puntavui.cat </t>
  </si>
  <si>
    <t>a) Display (robapàgines)</t>
  </si>
  <si>
    <t>Mon.cat</t>
  </si>
  <si>
    <t>Enoticies.cat</t>
  </si>
  <si>
    <t>a) Display (MPU)</t>
  </si>
  <si>
    <t>ElNacional.cat</t>
  </si>
  <si>
    <t>a) Robapàgines Portada</t>
  </si>
  <si>
    <t>Racócatalà.cat</t>
  </si>
  <si>
    <t>Time Out Cat</t>
  </si>
  <si>
    <t>MundoDeportivo</t>
  </si>
  <si>
    <t>Sport</t>
  </si>
  <si>
    <t xml:space="preserve">Eleconomista.com </t>
  </si>
  <si>
    <t xml:space="preserve">Expansion.com </t>
  </si>
  <si>
    <t xml:space="preserve">Cincodias.com </t>
  </si>
  <si>
    <t>TV3</t>
  </si>
  <si>
    <t>Spotify</t>
  </si>
  <si>
    <t>a) Audioeverywhere</t>
  </si>
  <si>
    <t>a) trencaplanes segmentació per geolocalitzaió</t>
  </si>
  <si>
    <t>Tap Tap</t>
  </si>
  <si>
    <t>Facebook</t>
  </si>
  <si>
    <t>Twitter</t>
  </si>
  <si>
    <t>Linkedin</t>
  </si>
  <si>
    <t>Youtube</t>
  </si>
  <si>
    <t>Instagram</t>
  </si>
  <si>
    <t>Google</t>
  </si>
  <si>
    <t>Exterior</t>
  </si>
  <si>
    <t>Circuits</t>
  </si>
  <si>
    <t>Autobús / Promedios</t>
  </si>
  <si>
    <t>Metro / JCDecaux</t>
  </si>
  <si>
    <t>MouTV / JCDecaux</t>
  </si>
  <si>
    <t>Pack Catorcena 576 spots 20"</t>
  </si>
  <si>
    <t>FFGC / Main</t>
  </si>
  <si>
    <t>Trambesós / Main</t>
  </si>
  <si>
    <t>Trambaix / Main</t>
  </si>
  <si>
    <t>Individus +16 de Catalunya, '20", 40% P-Time i 30% Pos.Pref 1ª/2ª/Pen/Ult per un igual</t>
  </si>
  <si>
    <t>Individus +16 Catalunya  '20", 40% P-Time i 35% Pos.Pref 1ª/2ª/Pen/Ult per un igual</t>
  </si>
  <si>
    <t>Cope</t>
  </si>
  <si>
    <t>Europa FM</t>
  </si>
  <si>
    <t>C-100</t>
  </si>
  <si>
    <t>Los 40</t>
  </si>
  <si>
    <t>Premsa  (1*)</t>
  </si>
  <si>
    <t>Especial de 8 planes consecutives (mateix format i paper)  4 Planes dobles de Publireportatges</t>
  </si>
  <si>
    <t xml:space="preserve">Mundo Deportivo </t>
  </si>
  <si>
    <r>
      <t xml:space="preserve">1 pàgina color senar </t>
    </r>
    <r>
      <rPr>
        <sz val="6"/>
        <rFont val="Arial"/>
        <family val="2"/>
      </rPr>
      <t>(secció Barça / Diumenge, Dilluns, Post Partit)</t>
    </r>
  </si>
  <si>
    <t xml:space="preserve">Sport </t>
  </si>
  <si>
    <t>Premsa Digital (2* I 3*)</t>
  </si>
  <si>
    <t>a) Interacció amb publicació (Page Post engagement)</t>
  </si>
  <si>
    <t>b) "M'agrada" la página (Page Like)</t>
  </si>
  <si>
    <t>Circuit VIP (setmanal) 185 cares</t>
  </si>
  <si>
    <t>Servei d'Agència</t>
  </si>
  <si>
    <t>% Servei d'agència a Televisió, Ràdio, Premsa i Exterior</t>
  </si>
  <si>
    <t>% Servei d'agència a Internet (mitjans i portals)</t>
  </si>
  <si>
    <t>% Servei d'agència Revistes de Proximitat</t>
  </si>
  <si>
    <t>% Servei d'agència Xarxes Socials</t>
  </si>
  <si>
    <t>% Servei d'agència SEM</t>
  </si>
  <si>
    <t>% Servei d'agència Influencers i Accions Especials</t>
  </si>
  <si>
    <t>Cost Tecnològic</t>
  </si>
  <si>
    <t>CPM Banner Display fins a 100Kb</t>
  </si>
  <si>
    <t>CPM Rich Media 2,2Mb-10Mb</t>
  </si>
  <si>
    <t>1.C.1</t>
  </si>
  <si>
    <t>MILLORA DE L'EQUIP HUMÀ</t>
  </si>
  <si>
    <t>CATEGORIA</t>
  </si>
  <si>
    <t>Per un cap de mitjans addicional</t>
  </si>
  <si>
    <t>Per un planificador senior addicional</t>
  </si>
  <si>
    <t>Per un cap de mitjans digital addicional</t>
  </si>
  <si>
    <t>Per un planificador senior digital  addicional</t>
  </si>
  <si>
    <t>Barcelona (6-6:55/10:05-12h)</t>
  </si>
  <si>
    <t>Catalunya (7-10h)</t>
  </si>
  <si>
    <t>Barcelona (7-10.30h)</t>
  </si>
  <si>
    <t>Rock FM</t>
  </si>
  <si>
    <t>Barcelona (7-11.00h)</t>
  </si>
  <si>
    <t>Barcelona (6-14.30h)</t>
  </si>
  <si>
    <t>a) Robapàgines doble+ Ros + segmentació geo</t>
  </si>
  <si>
    <t>a) Robapàgines Doble + Ros +  segmentación geo</t>
  </si>
  <si>
    <t>7 unitats TraseraPlus (3 setmanes sense producció)</t>
  </si>
  <si>
    <t>Circuit digital 70 cares</t>
  </si>
  <si>
    <t>Audioemotion</t>
  </si>
  <si>
    <t>a) Display doblerobapàgines</t>
  </si>
  <si>
    <t xml:space="preserve">a) DobleRobapàgines </t>
  </si>
  <si>
    <t>a) DobleRobapàgines+seg geo</t>
  </si>
  <si>
    <t>a) Doble Robapàgines Multidispositiu  News</t>
  </si>
  <si>
    <t>a) Display Doblerobapàgines +segmentación ip</t>
  </si>
  <si>
    <t>a) Display (doblerobapàgines portada) segmentació geo</t>
  </si>
  <si>
    <t>a) Display (doblerobapàgines multidispositiu)+seg ip</t>
  </si>
  <si>
    <t>Circuit 45 cares (setmana)</t>
  </si>
  <si>
    <t>Centrum 14 dies</t>
  </si>
  <si>
    <t>a) Display (PC robapàginesdoble Mòbil Megaheader Bcn)</t>
  </si>
  <si>
    <t>a) Display (doblerobapàgines ROS Ip Barcelona)</t>
  </si>
  <si>
    <t>Alternatives Econòmiques</t>
  </si>
  <si>
    <t>El Punt Avui Ed. Catalunya</t>
  </si>
  <si>
    <t>Público</t>
  </si>
  <si>
    <t>Diario.es</t>
  </si>
  <si>
    <t>Playground</t>
  </si>
  <si>
    <t>a) audio ind+16 ip Barcelona</t>
  </si>
  <si>
    <t xml:space="preserve">Internet Xarxes Socials </t>
  </si>
  <si>
    <t>Segmentació IP Barcelona +16 anys</t>
  </si>
  <si>
    <t>Catorze.cat</t>
  </si>
  <si>
    <t>Televisió</t>
  </si>
  <si>
    <t>Guiadelocio</t>
  </si>
  <si>
    <t xml:space="preserve">CPE Net </t>
  </si>
  <si>
    <t xml:space="preserve">CPC Net </t>
  </si>
  <si>
    <t xml:space="preserve">CPV Net </t>
  </si>
  <si>
    <t>CPM Net</t>
  </si>
  <si>
    <t>c) Vídeo de Facebook (Page Post Vídeo)</t>
  </si>
  <si>
    <t>d) Tràfic a la web (Page Post link)</t>
  </si>
  <si>
    <t>e) Anuncis per seqüència (Carroussel)</t>
  </si>
  <si>
    <t xml:space="preserve">a) Promoted Tweet Card </t>
  </si>
  <si>
    <t xml:space="preserve">b) Promoted Vídeo Card </t>
  </si>
  <si>
    <t>a) Sponsored Updates (Imatge)</t>
  </si>
  <si>
    <t>a) Trueview 30"</t>
  </si>
  <si>
    <t>b) Bumper Ads</t>
  </si>
  <si>
    <t>f) Stories</t>
  </si>
  <si>
    <t>Adwords segmentació Barcelona. Idioma Català. Keyword Barcelona.</t>
  </si>
  <si>
    <t>OFERTA ECONÒMICA</t>
  </si>
  <si>
    <t xml:space="preserve">C.GRP'S       </t>
  </si>
  <si>
    <t>Tarifa Vigent</t>
  </si>
  <si>
    <t>% Mínim Descompte</t>
  </si>
  <si>
    <t>Preu Net</t>
  </si>
  <si>
    <t>Internet</t>
    <phoneticPr fontId="1" type="noConversion"/>
  </si>
  <si>
    <t>CPM TARIFA</t>
  </si>
  <si>
    <t xml:space="preserve">CPM Net </t>
  </si>
  <si>
    <t xml:space="preserve">a) Trencaplanes </t>
  </si>
  <si>
    <t>VALORACIÓ DEL SERVEI D'AGÈNCIA I COST TECNOLÒGIC</t>
  </si>
  <si>
    <t>%</t>
  </si>
  <si>
    <t>CPM</t>
  </si>
  <si>
    <t>Vídeo In House (quiz) Producció inclosa+IGF+Facebook Feed+YT 500K views (COST FIX)</t>
  </si>
  <si>
    <t>COST FIX</t>
  </si>
  <si>
    <t>ANNEX 1. MODEL OFERTA ECONÒMICA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</si>
</sst>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.0\ &quot;€&quot;"/>
    <numFmt numFmtId="165" formatCode="#,##0.00\ &quot;€&quot;"/>
    <numFmt numFmtId="166" formatCode="_ * #,##0_ \ [$€-1]_ ;_ * \-#,##0\ \ [$€-1]_ ;_ * &quot;-&quot;??_ \ [$€-1]_ ;_ @_ "/>
    <numFmt numFmtId="167" formatCode="#,##0\ &quot;€&quot;"/>
    <numFmt numFmtId="168" formatCode="#,##0.000\ &quot;€&quot;"/>
    <numFmt numFmtId="169" formatCode="##,##0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0"/>
      <color rgb="FFFF0000"/>
      <name val="Arial"/>
      <family val="2"/>
    </font>
    <font>
      <sz val="8"/>
      <color rgb="FFFF0000"/>
      <name val="Arial"/>
      <family val="2"/>
    </font>
    <font>
      <b/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6"/>
      <color theme="1"/>
      <name val="Arial"/>
      <family val="2"/>
    </font>
    <font>
      <b/>
      <sz val="8"/>
      <name val="Arial"/>
      <family val="2"/>
    </font>
    <font>
      <sz val="8"/>
      <color rgb="FF000000"/>
      <name val="Arial"/>
      <family val="2"/>
    </font>
    <font>
      <sz val="9"/>
      <color theme="1"/>
      <name val="Calibri"/>
      <family val="2"/>
      <scheme val="minor"/>
    </font>
    <font>
      <sz val="6"/>
      <name val="Arial"/>
      <family val="2"/>
    </font>
    <font>
      <b/>
      <sz val="10"/>
      <color theme="1"/>
      <name val="Arial"/>
      <family val="2"/>
    </font>
    <font>
      <sz val="9"/>
      <name val="Arial"/>
      <family val="2"/>
    </font>
    <font>
      <sz val="10"/>
      <color theme="1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6" tint="0.59999389629810485"/>
        <bgColor indexed="64"/>
      </patternFill>
    </fill>
  </fills>
  <borders count="4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medium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15">
    <xf numFmtId="0" fontId="0" fillId="0" borderId="0" xfId="0"/>
    <xf numFmtId="0" fontId="3" fillId="0" borderId="0" xfId="0" applyFont="1"/>
    <xf numFmtId="0" fontId="4" fillId="0" borderId="0" xfId="0" applyFont="1" applyAlignment="1">
      <alignment horizontal="justify" vertical="center" wrapText="1"/>
    </xf>
    <xf numFmtId="0" fontId="7" fillId="0" borderId="0" xfId="0" applyFont="1" applyAlignment="1">
      <alignment horizontal="justify" vertical="center" wrapText="1"/>
    </xf>
    <xf numFmtId="0" fontId="7" fillId="0" borderId="0" xfId="0" quotePrefix="1" applyFont="1" applyAlignment="1">
      <alignment horizontal="left" vertical="center" wrapText="1"/>
    </xf>
    <xf numFmtId="0" fontId="8" fillId="0" borderId="0" xfId="0" applyFont="1" applyAlignment="1">
      <alignment horizontal="justify" vertical="center" wrapText="1"/>
    </xf>
    <xf numFmtId="0" fontId="8" fillId="0" borderId="0" xfId="0" applyFont="1" applyAlignment="1">
      <alignment horizontal="left" vertical="center" wrapText="1"/>
    </xf>
    <xf numFmtId="0" fontId="4" fillId="0" borderId="0" xfId="0" applyFont="1" applyAlignment="1">
      <alignment vertical="center" wrapText="1"/>
    </xf>
    <xf numFmtId="0" fontId="12" fillId="0" borderId="0" xfId="0" applyFont="1"/>
    <xf numFmtId="0" fontId="2" fillId="2" borderId="11" xfId="0" applyFont="1" applyFill="1" applyBorder="1" applyAlignment="1">
      <alignment horizontal="justify" vertical="center" wrapText="1"/>
    </xf>
    <xf numFmtId="0" fontId="2" fillId="2" borderId="12" xfId="0" applyFont="1" applyFill="1" applyBorder="1" applyAlignment="1">
      <alignment horizontal="justify" vertical="center" wrapText="1"/>
    </xf>
    <xf numFmtId="0" fontId="7" fillId="0" borderId="14" xfId="0" quotePrefix="1" applyFont="1" applyBorder="1" applyAlignment="1">
      <alignment horizontal="left" vertical="center" wrapText="1"/>
    </xf>
    <xf numFmtId="0" fontId="8" fillId="0" borderId="19" xfId="0" applyFont="1" applyBorder="1" applyAlignment="1">
      <alignment horizontal="justify" vertical="center" wrapText="1"/>
    </xf>
    <xf numFmtId="0" fontId="8" fillId="0" borderId="14" xfId="0" applyFont="1" applyBorder="1" applyAlignment="1">
      <alignment horizontal="left" vertical="center" wrapText="1"/>
    </xf>
    <xf numFmtId="0" fontId="8" fillId="0" borderId="20" xfId="0" applyFont="1" applyBorder="1" applyAlignment="1">
      <alignment horizontal="justify" vertical="center" wrapText="1"/>
    </xf>
    <xf numFmtId="0" fontId="8" fillId="0" borderId="21" xfId="0" quotePrefix="1" applyFont="1" applyBorder="1" applyAlignment="1">
      <alignment horizontal="left" vertical="center" wrapText="1"/>
    </xf>
    <xf numFmtId="0" fontId="8" fillId="0" borderId="20" xfId="0" quotePrefix="1" applyFont="1" applyBorder="1" applyAlignment="1">
      <alignment horizontal="left" vertical="center" wrapText="1"/>
    </xf>
    <xf numFmtId="0" fontId="8" fillId="0" borderId="21" xfId="0" applyFont="1" applyBorder="1" applyAlignment="1">
      <alignment horizontal="left" vertical="center" wrapText="1"/>
    </xf>
    <xf numFmtId="0" fontId="8" fillId="0" borderId="17" xfId="0" quotePrefix="1" applyFont="1" applyBorder="1" applyAlignment="1">
      <alignment horizontal="left" vertical="center" wrapText="1"/>
    </xf>
    <xf numFmtId="0" fontId="8" fillId="0" borderId="14" xfId="0" applyFont="1" applyBorder="1" applyAlignment="1">
      <alignment horizontal="justify" vertical="center" wrapText="1"/>
    </xf>
    <xf numFmtId="0" fontId="7" fillId="0" borderId="21" xfId="0" quotePrefix="1" applyFont="1" applyBorder="1" applyAlignment="1">
      <alignment horizontal="left" vertical="center" wrapText="1"/>
    </xf>
    <xf numFmtId="0" fontId="7" fillId="0" borderId="21" xfId="0" applyFont="1" applyBorder="1" applyAlignment="1">
      <alignment vertical="center" wrapText="1"/>
    </xf>
    <xf numFmtId="0" fontId="8" fillId="0" borderId="21" xfId="0" applyFont="1" applyBorder="1" applyAlignment="1">
      <alignment vertical="center" wrapText="1"/>
    </xf>
    <xf numFmtId="0" fontId="8" fillId="0" borderId="23" xfId="0" applyFont="1" applyBorder="1" applyAlignment="1">
      <alignment horizontal="justify" vertical="center" wrapText="1"/>
    </xf>
    <xf numFmtId="0" fontId="8" fillId="0" borderId="17" xfId="0" applyFont="1" applyBorder="1" applyAlignment="1">
      <alignment vertical="center" wrapText="1"/>
    </xf>
    <xf numFmtId="0" fontId="7" fillId="0" borderId="19" xfId="0" applyFont="1" applyBorder="1" applyAlignment="1">
      <alignment horizontal="justify" vertical="center" wrapText="1"/>
    </xf>
    <xf numFmtId="0" fontId="7" fillId="0" borderId="20" xfId="0" applyFont="1" applyBorder="1" applyAlignment="1">
      <alignment horizontal="justify" vertical="center" wrapText="1"/>
    </xf>
    <xf numFmtId="0" fontId="7" fillId="0" borderId="21" xfId="0" applyFont="1" applyBorder="1" applyAlignment="1">
      <alignment horizontal="justify" vertical="center" wrapText="1"/>
    </xf>
    <xf numFmtId="0" fontId="7" fillId="0" borderId="20" xfId="0" quotePrefix="1" applyFont="1" applyBorder="1" applyAlignment="1">
      <alignment horizontal="left" vertical="center" wrapText="1"/>
    </xf>
    <xf numFmtId="0" fontId="7" fillId="0" borderId="24" xfId="0" applyFont="1" applyBorder="1" applyAlignment="1">
      <alignment horizontal="justify" vertical="center" wrapText="1"/>
    </xf>
    <xf numFmtId="0" fontId="7" fillId="0" borderId="25" xfId="0" applyFont="1" applyBorder="1" applyAlignment="1">
      <alignment horizontal="justify" vertical="center" wrapText="1"/>
    </xf>
    <xf numFmtId="0" fontId="7" fillId="0" borderId="26" xfId="0" applyFont="1" applyBorder="1" applyAlignment="1">
      <alignment horizontal="justify" vertical="center" wrapText="1"/>
    </xf>
    <xf numFmtId="0" fontId="7" fillId="0" borderId="27" xfId="0" applyFont="1" applyBorder="1" applyAlignment="1">
      <alignment horizontal="justify" vertical="center" wrapText="1"/>
    </xf>
    <xf numFmtId="0" fontId="7" fillId="0" borderId="28" xfId="0" applyFont="1" applyBorder="1" applyAlignment="1">
      <alignment horizontal="justify" vertical="center" wrapText="1"/>
    </xf>
    <xf numFmtId="0" fontId="7" fillId="0" borderId="30" xfId="0" applyFont="1" applyBorder="1" applyAlignment="1">
      <alignment horizontal="justify" vertical="center" wrapText="1"/>
    </xf>
    <xf numFmtId="0" fontId="7" fillId="0" borderId="17" xfId="0" applyFont="1" applyBorder="1" applyAlignment="1">
      <alignment horizontal="justify" vertical="center" wrapText="1"/>
    </xf>
    <xf numFmtId="0" fontId="2" fillId="0" borderId="0" xfId="0" applyFont="1"/>
    <xf numFmtId="0" fontId="7" fillId="0" borderId="23" xfId="0" applyFont="1" applyBorder="1" applyAlignment="1">
      <alignment horizontal="justify" vertical="center" wrapText="1"/>
    </xf>
    <xf numFmtId="0" fontId="7" fillId="0" borderId="17" xfId="0" applyFont="1" applyBorder="1" applyAlignment="1">
      <alignment vertical="center" wrapText="1"/>
    </xf>
    <xf numFmtId="0" fontId="8" fillId="0" borderId="0" xfId="0" quotePrefix="1" applyFont="1" applyBorder="1" applyAlignment="1">
      <alignment horizontal="left" vertical="center" wrapText="1"/>
    </xf>
    <xf numFmtId="0" fontId="8" fillId="0" borderId="33" xfId="0" quotePrefix="1" applyFont="1" applyBorder="1" applyAlignment="1">
      <alignment horizontal="left" vertical="center" wrapText="1"/>
    </xf>
    <xf numFmtId="0" fontId="8" fillId="0" borderId="25" xfId="0" applyFont="1" applyBorder="1" applyAlignment="1">
      <alignment horizontal="left" vertical="center" wrapText="1"/>
    </xf>
    <xf numFmtId="0" fontId="6" fillId="0" borderId="0" xfId="0" applyFont="1"/>
    <xf numFmtId="0" fontId="0" fillId="0" borderId="0" xfId="0" applyAlignment="1">
      <alignment wrapText="1"/>
    </xf>
    <xf numFmtId="0" fontId="3" fillId="0" borderId="0" xfId="0" applyFont="1" applyBorder="1"/>
    <xf numFmtId="0" fontId="7" fillId="0" borderId="13" xfId="0" applyFont="1" applyBorder="1" applyAlignment="1">
      <alignment vertical="center" wrapText="1"/>
    </xf>
    <xf numFmtId="0" fontId="7" fillId="0" borderId="26" xfId="0" applyFont="1" applyBorder="1" applyAlignment="1">
      <alignment vertical="center" wrapText="1"/>
    </xf>
    <xf numFmtId="0" fontId="8" fillId="0" borderId="13" xfId="0" applyFont="1" applyBorder="1" applyAlignment="1">
      <alignment horizontal="justify" vertical="center" wrapText="1"/>
    </xf>
    <xf numFmtId="0" fontId="8" fillId="0" borderId="26" xfId="0" applyFont="1" applyBorder="1" applyAlignment="1">
      <alignment horizontal="justify" vertical="center" wrapText="1"/>
    </xf>
    <xf numFmtId="0" fontId="8" fillId="0" borderId="26" xfId="0" applyFont="1" applyBorder="1" applyAlignment="1">
      <alignment horizontal="left" vertical="center" wrapText="1"/>
    </xf>
    <xf numFmtId="0" fontId="8" fillId="0" borderId="30" xfId="0" applyFont="1" applyBorder="1" applyAlignment="1">
      <alignment horizontal="justify" vertical="center" wrapText="1"/>
    </xf>
    <xf numFmtId="0" fontId="3" fillId="0" borderId="0" xfId="0" applyFont="1" applyFill="1"/>
    <xf numFmtId="0" fontId="7" fillId="0" borderId="14" xfId="0" applyFont="1" applyBorder="1" applyAlignment="1">
      <alignment horizontal="justify" vertical="center" wrapText="1"/>
    </xf>
    <xf numFmtId="0" fontId="15" fillId="0" borderId="14" xfId="0" applyFont="1" applyFill="1" applyBorder="1" applyAlignment="1">
      <alignment horizontal="center" vertical="center" wrapText="1"/>
    </xf>
    <xf numFmtId="0" fontId="15" fillId="4" borderId="14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horizontal="center" vertical="center"/>
    </xf>
    <xf numFmtId="0" fontId="15" fillId="4" borderId="21" xfId="0" applyFont="1" applyFill="1" applyBorder="1" applyAlignment="1">
      <alignment horizontal="center" vertical="center" wrapText="1"/>
    </xf>
    <xf numFmtId="0" fontId="15" fillId="0" borderId="21" xfId="0" applyFont="1" applyFill="1" applyBorder="1" applyAlignment="1">
      <alignment horizontal="center" vertical="center" wrapText="1"/>
    </xf>
    <xf numFmtId="0" fontId="15" fillId="4" borderId="22" xfId="0" applyFont="1" applyFill="1" applyBorder="1" applyAlignment="1">
      <alignment horizontal="center" vertical="center"/>
    </xf>
    <xf numFmtId="0" fontId="15" fillId="0" borderId="22" xfId="0" applyFont="1" applyFill="1" applyBorder="1" applyAlignment="1">
      <alignment horizontal="center" vertical="center"/>
    </xf>
    <xf numFmtId="0" fontId="11" fillId="0" borderId="14" xfId="0" applyFont="1" applyBorder="1" applyAlignment="1">
      <alignment horizontal="justify" vertical="center" wrapText="1"/>
    </xf>
    <xf numFmtId="0" fontId="8" fillId="0" borderId="17" xfId="0" applyFont="1" applyBorder="1" applyAlignment="1">
      <alignment horizontal="justify" vertical="center" wrapText="1"/>
    </xf>
    <xf numFmtId="0" fontId="15" fillId="4" borderId="17" xfId="0" applyFont="1" applyFill="1" applyBorder="1" applyAlignment="1">
      <alignment horizontal="center" vertical="center" wrapText="1"/>
    </xf>
    <xf numFmtId="0" fontId="15" fillId="0" borderId="17" xfId="0" applyFont="1" applyFill="1" applyBorder="1" applyAlignment="1">
      <alignment horizontal="center" vertical="center" wrapText="1"/>
    </xf>
    <xf numFmtId="0" fontId="15" fillId="4" borderId="18" xfId="0" applyFont="1" applyFill="1" applyBorder="1" applyAlignment="1">
      <alignment horizontal="center" vertical="center"/>
    </xf>
    <xf numFmtId="0" fontId="8" fillId="0" borderId="17" xfId="0" applyFont="1" applyFill="1" applyBorder="1" applyAlignment="1">
      <alignment horizontal="justify" vertical="center" wrapText="1"/>
    </xf>
    <xf numFmtId="0" fontId="15" fillId="0" borderId="18" xfId="0" applyFont="1" applyFill="1" applyBorder="1" applyAlignment="1">
      <alignment horizontal="center" vertical="center"/>
    </xf>
    <xf numFmtId="0" fontId="15" fillId="4" borderId="17" xfId="0" applyFont="1" applyFill="1" applyBorder="1" applyAlignment="1">
      <alignment horizontal="center" vertical="center"/>
    </xf>
    <xf numFmtId="0" fontId="11" fillId="0" borderId="11" xfId="0" applyFont="1" applyBorder="1" applyAlignment="1">
      <alignment vertical="center" wrapText="1"/>
    </xf>
    <xf numFmtId="0" fontId="11" fillId="0" borderId="12" xfId="0" quotePrefix="1" applyFont="1" applyBorder="1" applyAlignment="1">
      <alignment horizontal="left" vertical="center" wrapText="1"/>
    </xf>
    <xf numFmtId="0" fontId="15" fillId="4" borderId="36" xfId="0" applyFont="1" applyFill="1" applyBorder="1" applyAlignment="1">
      <alignment horizontal="center" vertical="center"/>
    </xf>
    <xf numFmtId="0" fontId="15" fillId="0" borderId="39" xfId="0" applyFont="1" applyFill="1" applyBorder="1" applyAlignment="1">
      <alignment horizontal="center" vertical="center"/>
    </xf>
    <xf numFmtId="0" fontId="15" fillId="4" borderId="40" xfId="0" applyFont="1" applyFill="1" applyBorder="1" applyAlignment="1">
      <alignment horizontal="center" vertical="center"/>
    </xf>
    <xf numFmtId="0" fontId="15" fillId="4" borderId="12" xfId="0" applyFont="1" applyFill="1" applyBorder="1" applyAlignment="1">
      <alignment horizontal="center" vertical="center"/>
    </xf>
    <xf numFmtId="0" fontId="11" fillId="0" borderId="34" xfId="0" applyFont="1" applyBorder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8" fillId="0" borderId="0" xfId="0" applyFont="1" applyBorder="1" applyAlignment="1">
      <alignment horizontal="justify" vertical="center" wrapText="1"/>
    </xf>
    <xf numFmtId="2" fontId="3" fillId="0" borderId="0" xfId="0" applyNumberFormat="1" applyFont="1" applyAlignment="1"/>
    <xf numFmtId="2" fontId="3" fillId="0" borderId="0" xfId="0" applyNumberFormat="1" applyFont="1"/>
    <xf numFmtId="164" fontId="7" fillId="0" borderId="14" xfId="0" applyNumberFormat="1" applyFont="1" applyBorder="1" applyAlignment="1">
      <alignment horizontal="center"/>
    </xf>
    <xf numFmtId="10" fontId="15" fillId="0" borderId="14" xfId="1" applyNumberFormat="1" applyFont="1" applyBorder="1" applyAlignment="1" applyProtection="1">
      <alignment horizontal="center" vertical="center"/>
    </xf>
    <xf numFmtId="165" fontId="7" fillId="0" borderId="15" xfId="0" applyNumberFormat="1" applyFont="1" applyBorder="1"/>
    <xf numFmtId="164" fontId="7" fillId="0" borderId="21" xfId="0" applyNumberFormat="1" applyFont="1" applyBorder="1" applyAlignment="1">
      <alignment horizontal="center"/>
    </xf>
    <xf numFmtId="10" fontId="15" fillId="0" borderId="21" xfId="1" applyNumberFormat="1" applyFont="1" applyBorder="1" applyAlignment="1" applyProtection="1">
      <alignment horizontal="center" vertical="center"/>
    </xf>
    <xf numFmtId="165" fontId="7" fillId="0" borderId="22" xfId="0" applyNumberFormat="1" applyFont="1" applyBorder="1"/>
    <xf numFmtId="164" fontId="7" fillId="0" borderId="25" xfId="0" applyNumberFormat="1" applyFont="1" applyBorder="1" applyAlignment="1">
      <alignment horizontal="center"/>
    </xf>
    <xf numFmtId="164" fontId="7" fillId="0" borderId="17" xfId="0" applyNumberFormat="1" applyFont="1" applyBorder="1" applyAlignment="1">
      <alignment horizontal="center"/>
    </xf>
    <xf numFmtId="10" fontId="15" fillId="0" borderId="17" xfId="1" applyNumberFormat="1" applyFont="1" applyBorder="1" applyAlignment="1" applyProtection="1">
      <alignment horizontal="center" vertical="center"/>
    </xf>
    <xf numFmtId="165" fontId="7" fillId="0" borderId="18" xfId="0" applyNumberFormat="1" applyFont="1" applyBorder="1"/>
    <xf numFmtId="164" fontId="7" fillId="0" borderId="0" xfId="0" applyNumberFormat="1" applyFont="1" applyBorder="1" applyAlignment="1">
      <alignment horizontal="center"/>
    </xf>
    <xf numFmtId="0" fontId="4" fillId="0" borderId="0" xfId="0" applyFont="1" applyBorder="1"/>
    <xf numFmtId="164" fontId="7" fillId="0" borderId="0" xfId="0" applyNumberFormat="1" applyFont="1" applyAlignment="1">
      <alignment horizontal="center"/>
    </xf>
    <xf numFmtId="0" fontId="4" fillId="0" borderId="0" xfId="0" applyFont="1"/>
    <xf numFmtId="166" fontId="7" fillId="0" borderId="14" xfId="0" applyNumberFormat="1" applyFont="1" applyBorder="1" applyAlignment="1">
      <alignment vertical="center" wrapText="1"/>
    </xf>
    <xf numFmtId="166" fontId="7" fillId="0" borderId="21" xfId="0" applyNumberFormat="1" applyFont="1" applyBorder="1" applyAlignment="1">
      <alignment vertical="center" wrapText="1"/>
    </xf>
    <xf numFmtId="0" fontId="6" fillId="0" borderId="22" xfId="0" applyFont="1" applyBorder="1"/>
    <xf numFmtId="166" fontId="7" fillId="3" borderId="21" xfId="0" applyNumberFormat="1" applyFont="1" applyFill="1" applyBorder="1" applyAlignment="1">
      <alignment vertical="center" wrapText="1"/>
    </xf>
    <xf numFmtId="166" fontId="7" fillId="0" borderId="17" xfId="0" applyNumberFormat="1" applyFont="1" applyBorder="1" applyAlignment="1">
      <alignment vertical="center" wrapText="1"/>
    </xf>
    <xf numFmtId="167" fontId="7" fillId="0" borderId="14" xfId="0" applyNumberFormat="1" applyFont="1" applyBorder="1" applyAlignment="1">
      <alignment horizontal="center" vertical="center" wrapText="1"/>
    </xf>
    <xf numFmtId="0" fontId="6" fillId="0" borderId="14" xfId="0" applyFont="1" applyBorder="1"/>
    <xf numFmtId="0" fontId="6" fillId="0" borderId="15" xfId="0" applyFont="1" applyBorder="1" applyAlignment="1">
      <alignment horizontal="center"/>
    </xf>
    <xf numFmtId="167" fontId="7" fillId="0" borderId="21" xfId="0" applyNumberFormat="1" applyFont="1" applyBorder="1" applyAlignment="1">
      <alignment horizontal="center" vertical="center" wrapText="1"/>
    </xf>
    <xf numFmtId="0" fontId="6" fillId="0" borderId="21" xfId="0" applyFont="1" applyBorder="1"/>
    <xf numFmtId="0" fontId="6" fillId="0" borderId="22" xfId="0" applyFont="1" applyBorder="1" applyAlignment="1">
      <alignment horizontal="center"/>
    </xf>
    <xf numFmtId="167" fontId="7" fillId="0" borderId="17" xfId="0" applyNumberFormat="1" applyFont="1" applyBorder="1" applyAlignment="1">
      <alignment horizontal="center" vertical="center" wrapText="1"/>
    </xf>
    <xf numFmtId="0" fontId="6" fillId="0" borderId="17" xfId="0" applyFont="1" applyBorder="1"/>
    <xf numFmtId="0" fontId="6" fillId="0" borderId="18" xfId="0" applyFont="1" applyBorder="1" applyAlignment="1">
      <alignment horizontal="center"/>
    </xf>
    <xf numFmtId="167" fontId="4" fillId="0" borderId="0" xfId="0" applyNumberFormat="1" applyFont="1" applyAlignment="1">
      <alignment horizontal="center" vertical="center" wrapText="1"/>
    </xf>
    <xf numFmtId="0" fontId="16" fillId="0" borderId="15" xfId="0" applyFont="1" applyBorder="1"/>
    <xf numFmtId="0" fontId="16" fillId="0" borderId="21" xfId="0" applyFont="1" applyBorder="1"/>
    <xf numFmtId="0" fontId="16" fillId="0" borderId="22" xfId="0" applyFont="1" applyBorder="1"/>
    <xf numFmtId="0" fontId="3" fillId="0" borderId="21" xfId="0" applyFont="1" applyBorder="1"/>
    <xf numFmtId="0" fontId="3" fillId="0" borderId="22" xfId="0" applyFont="1" applyBorder="1"/>
    <xf numFmtId="0" fontId="3" fillId="0" borderId="14" xfId="0" applyFont="1" applyBorder="1"/>
    <xf numFmtId="0" fontId="3" fillId="0" borderId="15" xfId="0" applyFont="1" applyBorder="1"/>
    <xf numFmtId="0" fontId="8" fillId="0" borderId="21" xfId="0" applyFont="1" applyBorder="1" applyAlignment="1">
      <alignment horizontal="justify" vertical="center" wrapText="1"/>
    </xf>
    <xf numFmtId="0" fontId="3" fillId="0" borderId="17" xfId="0" applyFont="1" applyBorder="1"/>
    <xf numFmtId="0" fontId="3" fillId="0" borderId="18" xfId="0" applyFont="1" applyBorder="1"/>
    <xf numFmtId="0" fontId="8" fillId="0" borderId="0" xfId="0" applyFont="1" applyAlignment="1">
      <alignment vertical="center" wrapText="1"/>
    </xf>
    <xf numFmtId="0" fontId="5" fillId="2" borderId="11" xfId="0" applyFont="1" applyFill="1" applyBorder="1" applyAlignment="1">
      <alignment horizontal="center" vertical="center" wrapText="1"/>
    </xf>
    <xf numFmtId="167" fontId="4" fillId="0" borderId="41" xfId="0" applyNumberFormat="1" applyFont="1" applyBorder="1" applyAlignment="1">
      <alignment horizontal="center" vertical="center" wrapText="1"/>
    </xf>
    <xf numFmtId="167" fontId="4" fillId="0" borderId="22" xfId="0" applyNumberFormat="1" applyFont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justify" vertical="center" wrapText="1"/>
    </xf>
    <xf numFmtId="0" fontId="7" fillId="2" borderId="42" xfId="0" applyFont="1" applyFill="1" applyBorder="1" applyAlignment="1">
      <alignment horizontal="justify" vertical="center" wrapText="1"/>
    </xf>
    <xf numFmtId="169" fontId="0" fillId="0" borderId="0" xfId="0" applyNumberFormat="1" applyAlignment="1">
      <alignment wrapText="1"/>
    </xf>
    <xf numFmtId="0" fontId="0" fillId="0" borderId="0" xfId="0" applyFill="1" applyAlignment="1">
      <alignment wrapText="1"/>
    </xf>
    <xf numFmtId="169" fontId="0" fillId="0" borderId="0" xfId="0" applyNumberFormat="1" applyFill="1" applyAlignment="1">
      <alignment wrapText="1"/>
    </xf>
    <xf numFmtId="0" fontId="7" fillId="0" borderId="21" xfId="0" applyFont="1" applyFill="1" applyBorder="1" applyAlignment="1">
      <alignment horizontal="justify" vertical="center" wrapText="1"/>
    </xf>
    <xf numFmtId="0" fontId="7" fillId="0" borderId="26" xfId="0" applyFont="1" applyFill="1" applyBorder="1" applyAlignment="1">
      <alignment horizontal="justify" vertical="center" wrapText="1"/>
    </xf>
    <xf numFmtId="167" fontId="7" fillId="0" borderId="21" xfId="0" applyNumberFormat="1" applyFont="1" applyFill="1" applyBorder="1" applyAlignment="1">
      <alignment horizontal="center" vertical="center" wrapText="1"/>
    </xf>
    <xf numFmtId="0" fontId="16" fillId="0" borderId="21" xfId="0" applyFont="1" applyFill="1" applyBorder="1"/>
    <xf numFmtId="0" fontId="16" fillId="0" borderId="22" xfId="0" applyFont="1" applyFill="1" applyBorder="1"/>
    <xf numFmtId="0" fontId="7" fillId="0" borderId="26" xfId="0" applyFont="1" applyFill="1" applyBorder="1" applyAlignment="1">
      <alignment vertical="center" wrapText="1"/>
    </xf>
    <xf numFmtId="0" fontId="3" fillId="0" borderId="21" xfId="0" applyFont="1" applyFill="1" applyBorder="1"/>
    <xf numFmtId="0" fontId="3" fillId="0" borderId="22" xfId="0" applyFont="1" applyFill="1" applyBorder="1"/>
    <xf numFmtId="165" fontId="7" fillId="0" borderId="21" xfId="0" applyNumberFormat="1" applyFont="1" applyFill="1" applyBorder="1" applyAlignment="1">
      <alignment horizontal="center" vertical="center" wrapText="1"/>
    </xf>
    <xf numFmtId="0" fontId="8" fillId="0" borderId="26" xfId="0" applyFont="1" applyFill="1" applyBorder="1" applyAlignment="1">
      <alignment horizontal="justify" vertical="center" wrapText="1"/>
    </xf>
    <xf numFmtId="0" fontId="8" fillId="0" borderId="21" xfId="0" applyFont="1" applyFill="1" applyBorder="1" applyAlignment="1">
      <alignment horizontal="justify" vertical="center" wrapText="1"/>
    </xf>
    <xf numFmtId="0" fontId="7" fillId="0" borderId="24" xfId="0" applyFont="1" applyFill="1" applyBorder="1" applyAlignment="1">
      <alignment horizontal="justify" vertical="center" wrapText="1"/>
    </xf>
    <xf numFmtId="0" fontId="7" fillId="0" borderId="25" xfId="0" applyFont="1" applyFill="1" applyBorder="1" applyAlignment="1">
      <alignment horizontal="justify" vertical="center" wrapText="1"/>
    </xf>
    <xf numFmtId="168" fontId="7" fillId="0" borderId="22" xfId="0" applyNumberFormat="1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justify" vertical="center" wrapText="1"/>
    </xf>
    <xf numFmtId="0" fontId="7" fillId="0" borderId="17" xfId="0" applyFont="1" applyFill="1" applyBorder="1" applyAlignment="1">
      <alignment horizontal="justify" vertical="center" wrapText="1"/>
    </xf>
    <xf numFmtId="168" fontId="7" fillId="0" borderId="18" xfId="0" applyNumberFormat="1" applyFont="1" applyFill="1" applyBorder="1" applyAlignment="1">
      <alignment horizontal="center" vertical="center" wrapText="1"/>
    </xf>
    <xf numFmtId="0" fontId="7" fillId="0" borderId="0" xfId="0" applyFont="1" applyBorder="1" applyAlignment="1">
      <alignment horizontal="justify" vertical="center" wrapText="1"/>
    </xf>
    <xf numFmtId="0" fontId="6" fillId="0" borderId="0" xfId="0" applyFont="1" applyBorder="1" applyAlignment="1">
      <alignment horizontal="center"/>
    </xf>
    <xf numFmtId="167" fontId="4" fillId="0" borderId="0" xfId="0" applyNumberFormat="1" applyFont="1" applyBorder="1" applyAlignment="1">
      <alignment horizontal="center" vertical="center" wrapText="1"/>
    </xf>
    <xf numFmtId="0" fontId="16" fillId="0" borderId="0" xfId="0" applyFont="1" applyBorder="1"/>
    <xf numFmtId="0" fontId="7" fillId="0" borderId="0" xfId="0" applyFont="1" applyFill="1" applyBorder="1" applyAlignment="1">
      <alignment horizontal="justify" vertical="center" wrapText="1"/>
    </xf>
    <xf numFmtId="167" fontId="7" fillId="0" borderId="17" xfId="0" applyNumberFormat="1" applyFont="1" applyFill="1" applyBorder="1" applyAlignment="1">
      <alignment horizontal="center" vertical="center" wrapText="1"/>
    </xf>
    <xf numFmtId="0" fontId="16" fillId="0" borderId="17" xfId="0" applyFont="1" applyFill="1" applyBorder="1"/>
    <xf numFmtId="0" fontId="16" fillId="0" borderId="18" xfId="0" applyFont="1" applyFill="1" applyBorder="1"/>
    <xf numFmtId="167" fontId="10" fillId="2" borderId="21" xfId="0" applyNumberFormat="1" applyFont="1" applyFill="1" applyBorder="1" applyAlignment="1">
      <alignment horizontal="center" vertical="center" wrapText="1"/>
    </xf>
    <xf numFmtId="0" fontId="10" fillId="0" borderId="21" xfId="0" applyFont="1" applyFill="1" applyBorder="1" applyAlignment="1">
      <alignment horizontal="justify" vertical="center" wrapText="1"/>
    </xf>
    <xf numFmtId="0" fontId="7" fillId="0" borderId="13" xfId="0" applyFont="1" applyFill="1" applyBorder="1" applyAlignment="1">
      <alignment horizontal="justify" vertical="center" wrapText="1"/>
    </xf>
    <xf numFmtId="0" fontId="7" fillId="0" borderId="31" xfId="0" quotePrefix="1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/>
    </xf>
    <xf numFmtId="2" fontId="3" fillId="0" borderId="0" xfId="1" applyNumberFormat="1" applyFont="1" applyFill="1"/>
    <xf numFmtId="2" fontId="3" fillId="0" borderId="0" xfId="0" applyNumberFormat="1" applyFont="1" applyFill="1"/>
    <xf numFmtId="0" fontId="7" fillId="0" borderId="16" xfId="0" applyFont="1" applyFill="1" applyBorder="1" applyAlignment="1">
      <alignment horizontal="justify" vertical="center" wrapText="1"/>
    </xf>
    <xf numFmtId="0" fontId="7" fillId="0" borderId="32" xfId="0" quotePrefix="1" applyFont="1" applyFill="1" applyBorder="1" applyAlignment="1">
      <alignment horizontal="left" vertical="center" wrapText="1"/>
    </xf>
    <xf numFmtId="0" fontId="8" fillId="0" borderId="0" xfId="0" applyFont="1" applyBorder="1" applyAlignment="1">
      <alignment vertical="center" wrapText="1"/>
    </xf>
    <xf numFmtId="166" fontId="7" fillId="0" borderId="0" xfId="0" applyNumberFormat="1" applyFont="1" applyBorder="1" applyAlignment="1">
      <alignment vertical="center" wrapText="1"/>
    </xf>
    <xf numFmtId="10" fontId="15" fillId="0" borderId="0" xfId="1" applyNumberFormat="1" applyFont="1" applyBorder="1" applyAlignment="1" applyProtection="1">
      <alignment horizontal="center" vertical="center"/>
    </xf>
    <xf numFmtId="165" fontId="7" fillId="0" borderId="0" xfId="0" applyNumberFormat="1" applyFont="1" applyBorder="1"/>
    <xf numFmtId="0" fontId="7" fillId="0" borderId="0" xfId="0" applyFont="1" applyBorder="1" applyAlignment="1">
      <alignment vertical="center" wrapText="1"/>
    </xf>
    <xf numFmtId="167" fontId="7" fillId="0" borderId="0" xfId="0" applyNumberFormat="1" applyFont="1" applyBorder="1" applyAlignment="1">
      <alignment horizontal="center" vertical="center" wrapText="1"/>
    </xf>
    <xf numFmtId="0" fontId="6" fillId="0" borderId="0" xfId="0" applyFont="1" applyBorder="1"/>
    <xf numFmtId="0" fontId="7" fillId="0" borderId="0" xfId="0" quotePrefix="1" applyFont="1" applyFill="1" applyBorder="1" applyAlignment="1">
      <alignment horizontal="left" vertical="center" wrapText="1"/>
    </xf>
    <xf numFmtId="2" fontId="7" fillId="0" borderId="0" xfId="0" applyNumberFormat="1" applyFont="1" applyFill="1" applyBorder="1"/>
    <xf numFmtId="164" fontId="7" fillId="0" borderId="21" xfId="0" applyNumberFormat="1" applyFont="1" applyFill="1" applyBorder="1" applyAlignment="1">
      <alignment horizontal="center" vertical="center" wrapText="1"/>
    </xf>
    <xf numFmtId="2" fontId="7" fillId="0" borderId="9" xfId="0" applyNumberFormat="1" applyFont="1" applyFill="1" applyBorder="1" applyAlignment="1">
      <alignment horizontal="center"/>
    </xf>
    <xf numFmtId="2" fontId="7" fillId="0" borderId="10" xfId="0" applyNumberFormat="1" applyFont="1" applyFill="1" applyBorder="1" applyAlignment="1">
      <alignment horizontal="center"/>
    </xf>
    <xf numFmtId="0" fontId="14" fillId="2" borderId="1" xfId="0" applyFont="1" applyFill="1" applyBorder="1" applyAlignment="1">
      <alignment horizontal="justify" vertical="center" wrapText="1"/>
    </xf>
    <xf numFmtId="0" fontId="14" fillId="2" borderId="2" xfId="0" applyFont="1" applyFill="1" applyBorder="1" applyAlignment="1">
      <alignment horizontal="justify" vertical="center" wrapText="1"/>
    </xf>
    <xf numFmtId="0" fontId="14" fillId="2" borderId="4" xfId="0" applyFont="1" applyFill="1" applyBorder="1" applyAlignment="1">
      <alignment horizontal="justify" vertical="center" wrapText="1"/>
    </xf>
    <xf numFmtId="0" fontId="14" fillId="2" borderId="5" xfId="0" applyFont="1" applyFill="1" applyBorder="1" applyAlignment="1">
      <alignment horizontal="justify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justify" vertical="center" wrapText="1"/>
    </xf>
    <xf numFmtId="0" fontId="2" fillId="2" borderId="4" xfId="0" applyFont="1" applyFill="1" applyBorder="1" applyAlignment="1">
      <alignment horizontal="justify" vertical="center" wrapText="1"/>
    </xf>
    <xf numFmtId="0" fontId="2" fillId="2" borderId="2" xfId="0" applyFont="1" applyFill="1" applyBorder="1" applyAlignment="1">
      <alignment horizontal="justify" vertical="center" wrapText="1"/>
    </xf>
    <xf numFmtId="0" fontId="17" fillId="2" borderId="5" xfId="0" applyFont="1" applyFill="1" applyBorder="1" applyAlignment="1">
      <alignment horizontal="justify" vertical="center" wrapText="1"/>
    </xf>
    <xf numFmtId="0" fontId="14" fillId="2" borderId="1" xfId="0" applyFont="1" applyFill="1" applyBorder="1" applyAlignment="1">
      <alignment horizontal="center"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4" fillId="2" borderId="11" xfId="0" applyFont="1" applyFill="1" applyBorder="1" applyAlignment="1">
      <alignment horizontal="center" vertical="center" wrapText="1"/>
    </xf>
    <xf numFmtId="0" fontId="14" fillId="2" borderId="36" xfId="0" applyFont="1" applyFill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/>
    </xf>
    <xf numFmtId="0" fontId="2" fillId="5" borderId="0" xfId="0" applyFont="1" applyFill="1"/>
    <xf numFmtId="0" fontId="3" fillId="5" borderId="0" xfId="0" applyFont="1" applyFill="1"/>
    <xf numFmtId="0" fontId="14" fillId="2" borderId="36" xfId="0" applyFont="1" applyFill="1" applyBorder="1" applyAlignment="1">
      <alignment horizontal="center"/>
    </xf>
    <xf numFmtId="0" fontId="14" fillId="2" borderId="40" xfId="0" applyFont="1" applyFill="1" applyBorder="1" applyAlignment="1">
      <alignment horizontal="center"/>
    </xf>
    <xf numFmtId="0" fontId="14" fillId="2" borderId="12" xfId="0" applyFont="1" applyFill="1" applyBorder="1" applyAlignment="1">
      <alignment horizontal="center"/>
    </xf>
    <xf numFmtId="0" fontId="2" fillId="2" borderId="3" xfId="0" quotePrefix="1" applyFont="1" applyFill="1" applyBorder="1" applyAlignment="1">
      <alignment horizontal="center" vertical="center" wrapText="1"/>
    </xf>
    <xf numFmtId="0" fontId="2" fillId="2" borderId="6" xfId="0" quotePrefix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quotePrefix="1" applyFont="1" applyFill="1" applyBorder="1" applyAlignment="1">
      <alignment horizontal="center" vertical="center" wrapText="1"/>
    </xf>
    <xf numFmtId="0" fontId="2" fillId="2" borderId="7" xfId="0" quotePrefix="1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 wrapText="1"/>
    </xf>
    <xf numFmtId="0" fontId="11" fillId="0" borderId="34" xfId="0" applyFont="1" applyBorder="1" applyAlignment="1">
      <alignment horizontal="left" vertical="center" wrapText="1"/>
    </xf>
    <xf numFmtId="0" fontId="11" fillId="0" borderId="29" xfId="0" applyFont="1" applyBorder="1" applyAlignment="1">
      <alignment horizontal="left" vertical="center" wrapText="1"/>
    </xf>
    <xf numFmtId="0" fontId="11" fillId="0" borderId="34" xfId="0" applyFont="1" applyBorder="1" applyAlignment="1">
      <alignment horizontal="justify" vertical="center" wrapText="1"/>
    </xf>
    <xf numFmtId="0" fontId="11" fillId="0" borderId="16" xfId="0" applyFont="1" applyBorder="1" applyAlignment="1">
      <alignment horizontal="justify" vertical="center" wrapText="1"/>
    </xf>
    <xf numFmtId="0" fontId="11" fillId="0" borderId="37" xfId="0" applyFont="1" applyBorder="1" applyAlignment="1">
      <alignment horizontal="justify" vertical="center" wrapText="1"/>
    </xf>
    <xf numFmtId="0" fontId="11" fillId="0" borderId="35" xfId="0" applyFont="1" applyBorder="1" applyAlignment="1">
      <alignment horizontal="justify" vertical="center" wrapText="1"/>
    </xf>
    <xf numFmtId="0" fontId="11" fillId="0" borderId="38" xfId="0" applyFont="1" applyBorder="1" applyAlignment="1">
      <alignment horizontal="justify" vertical="center" wrapText="1"/>
    </xf>
    <xf numFmtId="0" fontId="11" fillId="0" borderId="29" xfId="0" applyFont="1" applyBorder="1" applyAlignment="1">
      <alignment horizontal="justify" vertical="center" wrapText="1"/>
    </xf>
    <xf numFmtId="0" fontId="14" fillId="2" borderId="36" xfId="0" applyFont="1" applyFill="1" applyBorder="1" applyAlignment="1">
      <alignment horizontal="center" vertical="center" wrapText="1"/>
    </xf>
    <xf numFmtId="0" fontId="14" fillId="2" borderId="40" xfId="0" applyFont="1" applyFill="1" applyBorder="1" applyAlignment="1">
      <alignment horizontal="center" vertical="center" wrapText="1"/>
    </xf>
    <xf numFmtId="0" fontId="14" fillId="2" borderId="12" xfId="0" applyFont="1" applyFill="1" applyBorder="1" applyAlignment="1">
      <alignment horizontal="center" vertical="center" wrapText="1"/>
    </xf>
  </cellXfs>
  <cellStyles count="2">
    <cellStyle name="Normal" xfId="0" builtinId="0"/>
    <cellStyle name="Percentatge" xfId="1" builtinId="5"/>
  </cellStyles>
  <dxfs count="0"/>
  <tableStyles count="0" defaultTableStyle="TableStyleMedium2" defaultPivotStyle="PivotStyleLight16"/>
  <colors>
    <mruColors>
      <color rgb="FF99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icin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cin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cin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66"/>
  <sheetViews>
    <sheetView tabSelected="1" workbookViewId="0">
      <selection activeCell="A67" sqref="A67"/>
    </sheetView>
  </sheetViews>
  <sheetFormatPr defaultColWidth="10.88671875" defaultRowHeight="13.2" x14ac:dyDescent="0.25"/>
  <cols>
    <col min="1" max="1" width="30.5546875" style="1" customWidth="1"/>
    <col min="2" max="2" width="61.44140625" style="1" bestFit="1" customWidth="1"/>
    <col min="3" max="3" width="11.6640625" style="1" customWidth="1"/>
    <col min="4" max="4" width="11.44140625" style="1" customWidth="1"/>
    <col min="5" max="5" width="9.109375" style="1" customWidth="1"/>
    <col min="6" max="6" width="8.88671875" style="1" customWidth="1"/>
    <col min="7" max="16384" width="10.88671875" style="1"/>
  </cols>
  <sheetData>
    <row r="1" spans="1:6" ht="16.2" customHeight="1" x14ac:dyDescent="0.25">
      <c r="A1" s="187" t="s">
        <v>185</v>
      </c>
      <c r="B1" s="188"/>
      <c r="C1" s="188"/>
      <c r="D1" s="188"/>
      <c r="E1" s="188"/>
      <c r="F1" s="188"/>
    </row>
    <row r="2" spans="1:6" ht="13.95" thickBot="1" x14ac:dyDescent="0.3">
      <c r="A2" s="36"/>
    </row>
    <row r="3" spans="1:6" ht="13.8" thickBot="1" x14ac:dyDescent="0.3">
      <c r="A3" s="9" t="s">
        <v>0</v>
      </c>
      <c r="B3" s="10" t="s">
        <v>1</v>
      </c>
      <c r="C3" s="189" t="s">
        <v>171</v>
      </c>
      <c r="D3" s="190"/>
      <c r="E3" s="190"/>
      <c r="F3" s="191"/>
    </row>
    <row r="4" spans="1:6" ht="18.75" customHeight="1" thickBot="1" x14ac:dyDescent="0.25">
      <c r="A4" s="2"/>
      <c r="B4" s="2"/>
    </row>
    <row r="5" spans="1:6" x14ac:dyDescent="0.25">
      <c r="A5" s="173" t="s">
        <v>155</v>
      </c>
      <c r="B5" s="174" t="s">
        <v>2</v>
      </c>
      <c r="C5" s="192" t="s">
        <v>172</v>
      </c>
      <c r="D5" s="194"/>
    </row>
    <row r="6" spans="1:6" ht="13.8" thickBot="1" x14ac:dyDescent="0.3">
      <c r="A6" s="175"/>
      <c r="B6" s="176"/>
      <c r="C6" s="193"/>
      <c r="D6" s="194"/>
    </row>
    <row r="7" spans="1:6" s="51" customFormat="1" x14ac:dyDescent="0.25">
      <c r="A7" s="154" t="s">
        <v>3</v>
      </c>
      <c r="B7" s="155" t="s">
        <v>92</v>
      </c>
      <c r="C7" s="171">
        <v>269.86</v>
      </c>
      <c r="D7" s="156"/>
      <c r="E7" s="157"/>
      <c r="F7" s="158"/>
    </row>
    <row r="8" spans="1:6" s="51" customFormat="1" ht="13.8" thickBot="1" x14ac:dyDescent="0.3">
      <c r="A8" s="159" t="s">
        <v>4</v>
      </c>
      <c r="B8" s="160" t="s">
        <v>93</v>
      </c>
      <c r="C8" s="172">
        <v>224</v>
      </c>
      <c r="D8" s="156"/>
      <c r="E8" s="157"/>
      <c r="F8" s="158"/>
    </row>
    <row r="9" spans="1:6" s="51" customFormat="1" ht="12.75" x14ac:dyDescent="0.2">
      <c r="A9" s="148"/>
      <c r="B9" s="168"/>
      <c r="C9" s="169"/>
      <c r="D9" s="156"/>
      <c r="E9" s="157"/>
      <c r="F9" s="158"/>
    </row>
    <row r="10" spans="1:6" ht="13.5" thickBot="1" x14ac:dyDescent="0.25">
      <c r="A10" s="3"/>
      <c r="B10" s="4"/>
      <c r="C10" s="77"/>
      <c r="D10" s="75"/>
      <c r="F10" s="78"/>
    </row>
    <row r="11" spans="1:6" ht="15" customHeight="1" x14ac:dyDescent="0.25">
      <c r="A11" s="173" t="s">
        <v>5</v>
      </c>
      <c r="B11" s="174" t="s">
        <v>6</v>
      </c>
      <c r="C11" s="195" t="s">
        <v>173</v>
      </c>
      <c r="D11" s="197" t="s">
        <v>174</v>
      </c>
      <c r="E11" s="199" t="s">
        <v>175</v>
      </c>
      <c r="F11" s="78"/>
    </row>
    <row r="12" spans="1:6" ht="13.8" thickBot="1" x14ac:dyDescent="0.3">
      <c r="A12" s="175"/>
      <c r="B12" s="177" t="s">
        <v>7</v>
      </c>
      <c r="C12" s="196"/>
      <c r="D12" s="198"/>
      <c r="E12" s="200"/>
      <c r="F12" s="78"/>
    </row>
    <row r="13" spans="1:6" ht="12.75" x14ac:dyDescent="0.2">
      <c r="A13" s="12" t="s">
        <v>8</v>
      </c>
      <c r="B13" s="13" t="s">
        <v>124</v>
      </c>
      <c r="C13" s="79">
        <v>1160</v>
      </c>
      <c r="D13" s="80"/>
      <c r="E13" s="81"/>
      <c r="F13" s="78"/>
    </row>
    <row r="14" spans="1:6" x14ac:dyDescent="0.25">
      <c r="A14" s="14" t="s">
        <v>9</v>
      </c>
      <c r="B14" s="15" t="s">
        <v>125</v>
      </c>
      <c r="C14" s="82">
        <v>800</v>
      </c>
      <c r="D14" s="83"/>
      <c r="E14" s="84"/>
      <c r="F14" s="78"/>
    </row>
    <row r="15" spans="1:6" ht="12.75" x14ac:dyDescent="0.2">
      <c r="A15" s="16" t="s">
        <v>10</v>
      </c>
      <c r="B15" s="15" t="s">
        <v>18</v>
      </c>
      <c r="C15" s="82">
        <v>724</v>
      </c>
      <c r="D15" s="83"/>
      <c r="E15" s="84"/>
      <c r="F15" s="78"/>
    </row>
    <row r="16" spans="1:6" ht="12.75" x14ac:dyDescent="0.2">
      <c r="A16" s="28" t="s">
        <v>94</v>
      </c>
      <c r="B16" s="15" t="s">
        <v>13</v>
      </c>
      <c r="C16" s="82">
        <v>1086.54</v>
      </c>
      <c r="D16" s="83"/>
      <c r="E16" s="84"/>
      <c r="F16" s="78"/>
    </row>
    <row r="17" spans="1:6" ht="12.75" x14ac:dyDescent="0.2">
      <c r="A17" s="16" t="s">
        <v>12</v>
      </c>
      <c r="B17" s="17" t="s">
        <v>128</v>
      </c>
      <c r="C17" s="82">
        <v>623</v>
      </c>
      <c r="D17" s="83"/>
      <c r="E17" s="84"/>
      <c r="F17" s="78"/>
    </row>
    <row r="18" spans="1:6" ht="12.75" x14ac:dyDescent="0.2">
      <c r="A18" s="16" t="s">
        <v>97</v>
      </c>
      <c r="B18" s="17" t="s">
        <v>16</v>
      </c>
      <c r="C18" s="82">
        <v>364</v>
      </c>
      <c r="D18" s="83"/>
      <c r="E18" s="84"/>
      <c r="F18" s="78"/>
    </row>
    <row r="19" spans="1:6" ht="12.75" x14ac:dyDescent="0.2">
      <c r="A19" s="14" t="s">
        <v>15</v>
      </c>
      <c r="B19" s="17" t="s">
        <v>16</v>
      </c>
      <c r="C19" s="82">
        <v>399</v>
      </c>
      <c r="D19" s="83"/>
      <c r="E19" s="84"/>
      <c r="F19" s="78"/>
    </row>
    <row r="20" spans="1:6" ht="12.75" x14ac:dyDescent="0.2">
      <c r="A20" s="14" t="s">
        <v>20</v>
      </c>
      <c r="B20" s="17" t="s">
        <v>16</v>
      </c>
      <c r="C20" s="82">
        <v>143</v>
      </c>
      <c r="D20" s="83"/>
      <c r="E20" s="84"/>
      <c r="F20" s="78"/>
    </row>
    <row r="21" spans="1:6" ht="12.75" x14ac:dyDescent="0.2">
      <c r="A21" s="40" t="s">
        <v>96</v>
      </c>
      <c r="B21" s="41" t="s">
        <v>11</v>
      </c>
      <c r="C21" s="85">
        <v>293.47000000000003</v>
      </c>
      <c r="D21" s="83"/>
      <c r="E21" s="84"/>
      <c r="F21" s="78"/>
    </row>
    <row r="22" spans="1:6" ht="12.75" x14ac:dyDescent="0.2">
      <c r="A22" s="14" t="s">
        <v>14</v>
      </c>
      <c r="B22" s="15" t="s">
        <v>16</v>
      </c>
      <c r="C22" s="82">
        <v>385</v>
      </c>
      <c r="D22" s="83"/>
      <c r="E22" s="84"/>
      <c r="F22" s="78"/>
    </row>
    <row r="23" spans="1:6" ht="12.75" x14ac:dyDescent="0.2">
      <c r="A23" s="16" t="s">
        <v>95</v>
      </c>
      <c r="B23" s="17" t="s">
        <v>11</v>
      </c>
      <c r="C23" s="82">
        <v>423</v>
      </c>
      <c r="D23" s="83"/>
      <c r="E23" s="84"/>
      <c r="F23" s="78"/>
    </row>
    <row r="24" spans="1:6" ht="12.75" x14ac:dyDescent="0.2">
      <c r="A24" s="14" t="s">
        <v>17</v>
      </c>
      <c r="B24" s="15" t="s">
        <v>126</v>
      </c>
      <c r="C24" s="82">
        <v>182</v>
      </c>
      <c r="D24" s="83"/>
      <c r="E24" s="84"/>
      <c r="F24" s="78"/>
    </row>
    <row r="25" spans="1:6" ht="12.75" x14ac:dyDescent="0.2">
      <c r="A25" s="14" t="s">
        <v>19</v>
      </c>
      <c r="B25" s="15" t="s">
        <v>16</v>
      </c>
      <c r="C25" s="82">
        <v>320</v>
      </c>
      <c r="D25" s="83"/>
      <c r="E25" s="84"/>
      <c r="F25" s="78"/>
    </row>
    <row r="26" spans="1:6" ht="13.5" thickBot="1" x14ac:dyDescent="0.25">
      <c r="A26" s="23" t="s">
        <v>127</v>
      </c>
      <c r="B26" s="18" t="s">
        <v>129</v>
      </c>
      <c r="C26" s="86">
        <v>158.6</v>
      </c>
      <c r="D26" s="87"/>
      <c r="E26" s="88"/>
      <c r="F26" s="78"/>
    </row>
    <row r="27" spans="1:6" ht="12.75" x14ac:dyDescent="0.2">
      <c r="A27" s="39"/>
      <c r="B27" s="39"/>
      <c r="C27" s="89"/>
      <c r="D27" s="90"/>
      <c r="E27" s="90"/>
      <c r="F27" s="78"/>
    </row>
    <row r="28" spans="1:6" ht="13.5" thickBot="1" x14ac:dyDescent="0.25">
      <c r="A28" s="5"/>
      <c r="B28" s="6"/>
      <c r="C28" s="91"/>
      <c r="D28" s="92"/>
      <c r="E28" s="92"/>
    </row>
    <row r="29" spans="1:6" ht="15" customHeight="1" x14ac:dyDescent="0.25">
      <c r="A29" s="173" t="s">
        <v>98</v>
      </c>
      <c r="B29" s="174" t="s">
        <v>21</v>
      </c>
      <c r="C29" s="195" t="s">
        <v>173</v>
      </c>
      <c r="D29" s="197" t="s">
        <v>174</v>
      </c>
      <c r="E29" s="199" t="s">
        <v>175</v>
      </c>
    </row>
    <row r="30" spans="1:6" ht="13.8" thickBot="1" x14ac:dyDescent="0.3">
      <c r="A30" s="175"/>
      <c r="B30" s="176"/>
      <c r="C30" s="196"/>
      <c r="D30" s="198"/>
      <c r="E30" s="200"/>
    </row>
    <row r="31" spans="1:6" x14ac:dyDescent="0.25">
      <c r="A31" s="12" t="s">
        <v>22</v>
      </c>
      <c r="B31" s="19" t="s">
        <v>23</v>
      </c>
      <c r="C31" s="93">
        <v>31900</v>
      </c>
      <c r="D31" s="80"/>
      <c r="E31" s="81"/>
    </row>
    <row r="32" spans="1:6" ht="20.399999999999999" x14ac:dyDescent="0.25">
      <c r="A32" s="14" t="s">
        <v>22</v>
      </c>
      <c r="B32" s="20" t="s">
        <v>99</v>
      </c>
      <c r="C32" s="94">
        <v>196000</v>
      </c>
      <c r="D32" s="83"/>
      <c r="E32" s="84"/>
    </row>
    <row r="33" spans="1:5" x14ac:dyDescent="0.25">
      <c r="A33" s="14" t="s">
        <v>24</v>
      </c>
      <c r="B33" s="21" t="s">
        <v>23</v>
      </c>
      <c r="C33" s="94">
        <v>25603</v>
      </c>
      <c r="D33" s="83"/>
      <c r="E33" s="84"/>
    </row>
    <row r="34" spans="1:5" ht="20.399999999999999" x14ac:dyDescent="0.25">
      <c r="A34" s="14" t="s">
        <v>24</v>
      </c>
      <c r="B34" s="20" t="s">
        <v>99</v>
      </c>
      <c r="C34" s="94">
        <v>160680</v>
      </c>
      <c r="D34" s="83"/>
      <c r="E34" s="95"/>
    </row>
    <row r="35" spans="1:5" x14ac:dyDescent="0.25">
      <c r="A35" s="14" t="s">
        <v>25</v>
      </c>
      <c r="B35" s="21" t="s">
        <v>23</v>
      </c>
      <c r="C35" s="94">
        <v>18060</v>
      </c>
      <c r="D35" s="83"/>
      <c r="E35" s="84"/>
    </row>
    <row r="36" spans="1:5" x14ac:dyDescent="0.25">
      <c r="A36" s="14" t="s">
        <v>26</v>
      </c>
      <c r="B36" s="21" t="s">
        <v>23</v>
      </c>
      <c r="C36" s="94">
        <v>13545</v>
      </c>
      <c r="D36" s="83"/>
      <c r="E36" s="84"/>
    </row>
    <row r="37" spans="1:5" x14ac:dyDescent="0.25">
      <c r="A37" s="14" t="s">
        <v>27</v>
      </c>
      <c r="B37" s="21" t="s">
        <v>23</v>
      </c>
      <c r="C37" s="94">
        <v>4450</v>
      </c>
      <c r="D37" s="83"/>
      <c r="E37" s="84"/>
    </row>
    <row r="38" spans="1:5" x14ac:dyDescent="0.25">
      <c r="A38" s="14" t="s">
        <v>147</v>
      </c>
      <c r="B38" s="21" t="s">
        <v>23</v>
      </c>
      <c r="C38" s="96">
        <v>10914</v>
      </c>
      <c r="D38" s="83"/>
      <c r="E38" s="84"/>
    </row>
    <row r="39" spans="1:5" x14ac:dyDescent="0.25">
      <c r="A39" s="14" t="s">
        <v>28</v>
      </c>
      <c r="B39" s="21" t="s">
        <v>29</v>
      </c>
      <c r="C39" s="94">
        <f>6730*1.1</f>
        <v>7403.0000000000009</v>
      </c>
      <c r="D39" s="83"/>
      <c r="E39" s="84"/>
    </row>
    <row r="40" spans="1:5" x14ac:dyDescent="0.25">
      <c r="A40" s="14" t="s">
        <v>30</v>
      </c>
      <c r="B40" s="21" t="s">
        <v>23</v>
      </c>
      <c r="C40" s="94">
        <v>4383</v>
      </c>
      <c r="D40" s="83"/>
      <c r="E40" s="84"/>
    </row>
    <row r="41" spans="1:5" x14ac:dyDescent="0.25">
      <c r="A41" s="14" t="s">
        <v>100</v>
      </c>
      <c r="B41" s="21" t="s">
        <v>101</v>
      </c>
      <c r="C41" s="94">
        <v>14200</v>
      </c>
      <c r="D41" s="83"/>
      <c r="E41" s="84"/>
    </row>
    <row r="42" spans="1:5" x14ac:dyDescent="0.25">
      <c r="A42" s="14" t="s">
        <v>102</v>
      </c>
      <c r="B42" s="22" t="s">
        <v>31</v>
      </c>
      <c r="C42" s="94">
        <v>11066</v>
      </c>
      <c r="D42" s="83"/>
      <c r="E42" s="84"/>
    </row>
    <row r="43" spans="1:5" ht="13.8" thickBot="1" x14ac:dyDescent="0.3">
      <c r="A43" s="23" t="s">
        <v>32</v>
      </c>
      <c r="B43" s="24" t="s">
        <v>23</v>
      </c>
      <c r="C43" s="97">
        <v>5200</v>
      </c>
      <c r="D43" s="87"/>
      <c r="E43" s="88"/>
    </row>
    <row r="44" spans="1:5" x14ac:dyDescent="0.25">
      <c r="A44" s="76"/>
      <c r="B44" s="161"/>
      <c r="C44" s="162"/>
      <c r="D44" s="163"/>
      <c r="E44" s="164"/>
    </row>
    <row r="45" spans="1:5" ht="13.8" thickBot="1" x14ac:dyDescent="0.3">
      <c r="A45" s="2"/>
      <c r="B45" s="2"/>
    </row>
    <row r="46" spans="1:5" ht="15" customHeight="1" x14ac:dyDescent="0.25">
      <c r="A46" s="178" t="s">
        <v>33</v>
      </c>
      <c r="B46" s="174" t="s">
        <v>21</v>
      </c>
      <c r="C46" s="195" t="s">
        <v>173</v>
      </c>
      <c r="D46" s="197" t="s">
        <v>174</v>
      </c>
      <c r="E46" s="199" t="s">
        <v>175</v>
      </c>
    </row>
    <row r="47" spans="1:5" ht="13.8" thickBot="1" x14ac:dyDescent="0.3">
      <c r="A47" s="179"/>
      <c r="B47" s="176"/>
      <c r="C47" s="196"/>
      <c r="D47" s="198"/>
      <c r="E47" s="200"/>
    </row>
    <row r="48" spans="1:5" x14ac:dyDescent="0.25">
      <c r="A48" s="25" t="s">
        <v>43</v>
      </c>
      <c r="B48" s="11" t="s">
        <v>23</v>
      </c>
      <c r="C48" s="98">
        <v>10600</v>
      </c>
      <c r="D48" s="99"/>
      <c r="E48" s="100"/>
    </row>
    <row r="49" spans="1:5" x14ac:dyDescent="0.25">
      <c r="A49" s="26" t="s">
        <v>44</v>
      </c>
      <c r="B49" s="27" t="s">
        <v>29</v>
      </c>
      <c r="C49" s="101">
        <v>8160</v>
      </c>
      <c r="D49" s="102"/>
      <c r="E49" s="103"/>
    </row>
    <row r="50" spans="1:5" x14ac:dyDescent="0.25">
      <c r="A50" s="26" t="s">
        <v>45</v>
      </c>
      <c r="B50" s="21" t="s">
        <v>29</v>
      </c>
      <c r="C50" s="101">
        <v>4450</v>
      </c>
      <c r="D50" s="102"/>
      <c r="E50" s="103"/>
    </row>
    <row r="51" spans="1:5" x14ac:dyDescent="0.25">
      <c r="A51" s="28" t="s">
        <v>34</v>
      </c>
      <c r="B51" s="21" t="s">
        <v>35</v>
      </c>
      <c r="C51" s="101">
        <v>3995</v>
      </c>
      <c r="D51" s="102"/>
      <c r="E51" s="103"/>
    </row>
    <row r="52" spans="1:5" x14ac:dyDescent="0.25">
      <c r="A52" s="26" t="s">
        <v>36</v>
      </c>
      <c r="B52" s="21" t="s">
        <v>29</v>
      </c>
      <c r="C52" s="101">
        <v>11078</v>
      </c>
      <c r="D52" s="102"/>
      <c r="E52" s="103"/>
    </row>
    <row r="53" spans="1:5" x14ac:dyDescent="0.25">
      <c r="A53" s="26" t="s">
        <v>37</v>
      </c>
      <c r="B53" s="21" t="s">
        <v>35</v>
      </c>
      <c r="C53" s="101">
        <v>3995</v>
      </c>
      <c r="D53" s="102"/>
      <c r="E53" s="103"/>
    </row>
    <row r="54" spans="1:5" x14ac:dyDescent="0.25">
      <c r="A54" s="26" t="s">
        <v>38</v>
      </c>
      <c r="B54" s="21" t="s">
        <v>35</v>
      </c>
      <c r="C54" s="101">
        <v>3995</v>
      </c>
      <c r="D54" s="102"/>
      <c r="E54" s="103"/>
    </row>
    <row r="55" spans="1:5" x14ac:dyDescent="0.25">
      <c r="A55" s="26" t="s">
        <v>39</v>
      </c>
      <c r="B55" s="21" t="s">
        <v>29</v>
      </c>
      <c r="C55" s="101">
        <v>2000</v>
      </c>
      <c r="D55" s="102"/>
      <c r="E55" s="103"/>
    </row>
    <row r="56" spans="1:5" x14ac:dyDescent="0.25">
      <c r="A56" s="26" t="s">
        <v>40</v>
      </c>
      <c r="B56" s="21" t="s">
        <v>29</v>
      </c>
      <c r="C56" s="101">
        <v>3600</v>
      </c>
      <c r="D56" s="102"/>
      <c r="E56" s="103"/>
    </row>
    <row r="57" spans="1:5" x14ac:dyDescent="0.25">
      <c r="A57" s="26" t="s">
        <v>146</v>
      </c>
      <c r="B57" s="21" t="s">
        <v>41</v>
      </c>
      <c r="C57" s="101">
        <v>5000</v>
      </c>
      <c r="D57" s="102"/>
      <c r="E57" s="103"/>
    </row>
    <row r="58" spans="1:5" ht="13.8" thickBot="1" x14ac:dyDescent="0.3">
      <c r="A58" s="37" t="s">
        <v>42</v>
      </c>
      <c r="B58" s="38" t="s">
        <v>23</v>
      </c>
      <c r="C58" s="104">
        <v>4000</v>
      </c>
      <c r="D58" s="105"/>
      <c r="E58" s="106"/>
    </row>
    <row r="59" spans="1:5" x14ac:dyDescent="0.25">
      <c r="A59" s="144"/>
      <c r="B59" s="165"/>
      <c r="C59" s="166"/>
      <c r="D59" s="167"/>
      <c r="E59" s="145"/>
    </row>
    <row r="60" spans="1:5" ht="13.8" thickBot="1" x14ac:dyDescent="0.3">
      <c r="A60" s="2"/>
      <c r="B60" s="7"/>
      <c r="C60" s="107"/>
      <c r="E60" s="75"/>
    </row>
    <row r="61" spans="1:5" ht="12.75" customHeight="1" x14ac:dyDescent="0.25">
      <c r="A61" s="173" t="s">
        <v>176</v>
      </c>
      <c r="B61" s="180" t="s">
        <v>21</v>
      </c>
      <c r="C61" s="195" t="s">
        <v>177</v>
      </c>
      <c r="D61" s="197" t="s">
        <v>174</v>
      </c>
      <c r="E61" s="201" t="s">
        <v>178</v>
      </c>
    </row>
    <row r="62" spans="1:5" ht="13.5" customHeight="1" thickBot="1" x14ac:dyDescent="0.3">
      <c r="A62" s="175" t="s">
        <v>103</v>
      </c>
      <c r="B62" s="181"/>
      <c r="C62" s="196"/>
      <c r="D62" s="198"/>
      <c r="E62" s="202"/>
    </row>
    <row r="63" spans="1:5" x14ac:dyDescent="0.25">
      <c r="A63" s="45" t="s">
        <v>46</v>
      </c>
      <c r="B63" s="52" t="s">
        <v>135</v>
      </c>
      <c r="C63" s="98">
        <v>90</v>
      </c>
      <c r="D63" s="99"/>
      <c r="E63" s="108"/>
    </row>
    <row r="64" spans="1:5" x14ac:dyDescent="0.25">
      <c r="A64" s="46" t="s">
        <v>47</v>
      </c>
      <c r="B64" s="27" t="s">
        <v>130</v>
      </c>
      <c r="C64" s="101">
        <f>22+5</f>
        <v>27</v>
      </c>
      <c r="D64" s="109"/>
      <c r="E64" s="110"/>
    </row>
    <row r="65" spans="1:5" x14ac:dyDescent="0.25">
      <c r="A65" s="46" t="s">
        <v>49</v>
      </c>
      <c r="B65" s="27" t="s">
        <v>137</v>
      </c>
      <c r="C65" s="101">
        <f>38*1.25</f>
        <v>47.5</v>
      </c>
      <c r="D65" s="109"/>
      <c r="E65" s="110"/>
    </row>
    <row r="66" spans="1:5" x14ac:dyDescent="0.25">
      <c r="A66" s="46" t="s">
        <v>50</v>
      </c>
      <c r="B66" s="27" t="s">
        <v>138</v>
      </c>
      <c r="C66" s="101">
        <v>94</v>
      </c>
      <c r="D66" s="109"/>
      <c r="E66" s="110"/>
    </row>
    <row r="67" spans="1:5" x14ac:dyDescent="0.25">
      <c r="A67" s="46" t="s">
        <v>51</v>
      </c>
      <c r="B67" s="20" t="s">
        <v>48</v>
      </c>
      <c r="C67" s="101">
        <v>77</v>
      </c>
      <c r="D67" s="109"/>
      <c r="E67" s="110"/>
    </row>
    <row r="68" spans="1:5" x14ac:dyDescent="0.25">
      <c r="A68" s="31" t="s">
        <v>52</v>
      </c>
      <c r="B68" s="27" t="s">
        <v>139</v>
      </c>
      <c r="C68" s="101">
        <v>104</v>
      </c>
      <c r="D68" s="109"/>
      <c r="E68" s="110"/>
    </row>
    <row r="69" spans="1:5" s="51" customFormat="1" x14ac:dyDescent="0.25">
      <c r="A69" s="128" t="s">
        <v>148</v>
      </c>
      <c r="B69" s="127" t="s">
        <v>139</v>
      </c>
      <c r="C69" s="129">
        <v>6</v>
      </c>
      <c r="D69" s="130"/>
      <c r="E69" s="131"/>
    </row>
    <row r="70" spans="1:5" s="51" customFormat="1" x14ac:dyDescent="0.25">
      <c r="A70" s="128" t="s">
        <v>149</v>
      </c>
      <c r="B70" s="127" t="s">
        <v>139</v>
      </c>
      <c r="C70" s="129">
        <v>55</v>
      </c>
      <c r="D70" s="130"/>
      <c r="E70" s="131"/>
    </row>
    <row r="71" spans="1:5" s="51" customFormat="1" x14ac:dyDescent="0.25">
      <c r="A71" s="132" t="s">
        <v>63</v>
      </c>
      <c r="B71" s="127" t="s">
        <v>64</v>
      </c>
      <c r="C71" s="129">
        <v>10</v>
      </c>
      <c r="D71" s="130"/>
      <c r="E71" s="131"/>
    </row>
    <row r="72" spans="1:5" s="51" customFormat="1" ht="15" customHeight="1" x14ac:dyDescent="0.25">
      <c r="A72" s="132" t="s">
        <v>53</v>
      </c>
      <c r="B72" s="127" t="s">
        <v>140</v>
      </c>
      <c r="C72" s="129">
        <v>40</v>
      </c>
      <c r="D72" s="130"/>
      <c r="E72" s="131"/>
    </row>
    <row r="73" spans="1:5" s="51" customFormat="1" x14ac:dyDescent="0.25">
      <c r="A73" s="132" t="s">
        <v>55</v>
      </c>
      <c r="B73" s="127" t="s">
        <v>56</v>
      </c>
      <c r="C73" s="129">
        <v>30</v>
      </c>
      <c r="D73" s="133"/>
      <c r="E73" s="134"/>
    </row>
    <row r="74" spans="1:5" s="51" customFormat="1" x14ac:dyDescent="0.25">
      <c r="A74" s="132" t="s">
        <v>57</v>
      </c>
      <c r="B74" s="127" t="s">
        <v>56</v>
      </c>
      <c r="C74" s="129">
        <v>13</v>
      </c>
      <c r="D74" s="130"/>
      <c r="E74" s="131"/>
    </row>
    <row r="75" spans="1:5" s="51" customFormat="1" x14ac:dyDescent="0.25">
      <c r="A75" s="132" t="s">
        <v>58</v>
      </c>
      <c r="B75" s="127" t="s">
        <v>59</v>
      </c>
      <c r="C75" s="129">
        <v>18</v>
      </c>
      <c r="D75" s="133"/>
      <c r="E75" s="131"/>
    </row>
    <row r="76" spans="1:5" s="51" customFormat="1" x14ac:dyDescent="0.25">
      <c r="A76" s="132" t="s">
        <v>60</v>
      </c>
      <c r="B76" s="127" t="s">
        <v>59</v>
      </c>
      <c r="C76" s="170">
        <v>7.5</v>
      </c>
      <c r="D76" s="130"/>
      <c r="E76" s="131"/>
    </row>
    <row r="77" spans="1:5" s="51" customFormat="1" x14ac:dyDescent="0.25">
      <c r="A77" s="132" t="s">
        <v>61</v>
      </c>
      <c r="B77" s="127" t="s">
        <v>62</v>
      </c>
      <c r="C77" s="129">
        <v>30</v>
      </c>
      <c r="D77" s="130"/>
      <c r="E77" s="131"/>
    </row>
    <row r="78" spans="1:5" s="51" customFormat="1" x14ac:dyDescent="0.25">
      <c r="A78" s="128" t="s">
        <v>65</v>
      </c>
      <c r="B78" s="127" t="s">
        <v>59</v>
      </c>
      <c r="C78" s="129">
        <v>14</v>
      </c>
      <c r="D78" s="130"/>
      <c r="E78" s="131"/>
    </row>
    <row r="79" spans="1:5" s="51" customFormat="1" x14ac:dyDescent="0.25">
      <c r="A79" s="128" t="s">
        <v>66</v>
      </c>
      <c r="B79" s="127" t="s">
        <v>144</v>
      </c>
      <c r="C79" s="129">
        <v>75</v>
      </c>
      <c r="D79" s="130"/>
      <c r="E79" s="131"/>
    </row>
    <row r="80" spans="1:5" s="51" customFormat="1" x14ac:dyDescent="0.25">
      <c r="A80" s="128" t="s">
        <v>154</v>
      </c>
      <c r="B80" s="127" t="s">
        <v>179</v>
      </c>
      <c r="C80" s="135">
        <v>2.5</v>
      </c>
      <c r="D80" s="130"/>
      <c r="E80" s="131"/>
    </row>
    <row r="81" spans="1:20" x14ac:dyDescent="0.25">
      <c r="A81" s="128" t="s">
        <v>156</v>
      </c>
      <c r="B81" s="27" t="s">
        <v>59</v>
      </c>
      <c r="C81" s="101">
        <v>15</v>
      </c>
      <c r="D81" s="109"/>
      <c r="E81" s="110"/>
    </row>
    <row r="82" spans="1:20" x14ac:dyDescent="0.25">
      <c r="A82" s="132" t="s">
        <v>67</v>
      </c>
      <c r="B82" s="27" t="s">
        <v>136</v>
      </c>
      <c r="C82" s="101">
        <v>90</v>
      </c>
      <c r="D82" s="109"/>
      <c r="E82" s="110"/>
    </row>
    <row r="83" spans="1:20" x14ac:dyDescent="0.25">
      <c r="A83" s="132" t="s">
        <v>68</v>
      </c>
      <c r="B83" s="27" t="s">
        <v>131</v>
      </c>
      <c r="C83" s="101">
        <v>25</v>
      </c>
      <c r="D83" s="109"/>
      <c r="E83" s="110"/>
    </row>
    <row r="84" spans="1:20" x14ac:dyDescent="0.25">
      <c r="A84" s="128" t="s">
        <v>69</v>
      </c>
      <c r="B84" s="27" t="s">
        <v>54</v>
      </c>
      <c r="C84" s="101">
        <v>104</v>
      </c>
      <c r="D84" s="109"/>
      <c r="E84" s="110"/>
    </row>
    <row r="85" spans="1:20" x14ac:dyDescent="0.25">
      <c r="A85" s="128" t="s">
        <v>70</v>
      </c>
      <c r="B85" s="27" t="s">
        <v>145</v>
      </c>
      <c r="C85" s="101">
        <f>85+5</f>
        <v>90</v>
      </c>
      <c r="D85" s="109"/>
      <c r="E85" s="110"/>
    </row>
    <row r="86" spans="1:20" x14ac:dyDescent="0.25">
      <c r="A86" s="128" t="s">
        <v>71</v>
      </c>
      <c r="B86" s="27" t="s">
        <v>54</v>
      </c>
      <c r="C86" s="101">
        <v>22</v>
      </c>
      <c r="D86" s="109"/>
      <c r="E86" s="110"/>
    </row>
    <row r="87" spans="1:20" x14ac:dyDescent="0.25">
      <c r="A87" s="132" t="s">
        <v>72</v>
      </c>
      <c r="B87" s="27" t="s">
        <v>141</v>
      </c>
      <c r="C87" s="101">
        <f>50*1.15</f>
        <v>57.499999999999993</v>
      </c>
      <c r="D87" s="109"/>
      <c r="E87" s="110"/>
    </row>
    <row r="88" spans="1:20" x14ac:dyDescent="0.25">
      <c r="A88" s="132" t="s">
        <v>73</v>
      </c>
      <c r="B88" s="27" t="s">
        <v>74</v>
      </c>
      <c r="C88" s="101">
        <v>53</v>
      </c>
      <c r="D88" s="109"/>
      <c r="E88" s="110"/>
    </row>
    <row r="89" spans="1:20" x14ac:dyDescent="0.25">
      <c r="A89" s="132" t="s">
        <v>134</v>
      </c>
      <c r="B89" s="27" t="s">
        <v>151</v>
      </c>
      <c r="C89" s="101">
        <v>45</v>
      </c>
      <c r="D89" s="109"/>
      <c r="E89" s="110"/>
    </row>
    <row r="90" spans="1:20" x14ac:dyDescent="0.25">
      <c r="A90" s="132" t="s">
        <v>76</v>
      </c>
      <c r="B90" s="27" t="s">
        <v>75</v>
      </c>
      <c r="C90" s="101">
        <v>41</v>
      </c>
      <c r="D90" s="109"/>
      <c r="E90" s="110"/>
    </row>
    <row r="91" spans="1:20" x14ac:dyDescent="0.25">
      <c r="A91" s="132"/>
      <c r="B91" s="153"/>
      <c r="C91" s="152" t="s">
        <v>184</v>
      </c>
      <c r="D91" s="109"/>
      <c r="E91" s="110"/>
    </row>
    <row r="92" spans="1:20" s="51" customFormat="1" ht="13.8" thickBot="1" x14ac:dyDescent="0.3">
      <c r="A92" s="141" t="s">
        <v>150</v>
      </c>
      <c r="B92" s="142" t="s">
        <v>183</v>
      </c>
      <c r="C92" s="149">
        <v>18750</v>
      </c>
      <c r="D92" s="150"/>
      <c r="E92" s="151"/>
    </row>
    <row r="93" spans="1:20" x14ac:dyDescent="0.25">
      <c r="A93" s="144"/>
      <c r="B93" s="144"/>
      <c r="C93" s="146"/>
      <c r="D93" s="147"/>
      <c r="E93" s="147"/>
    </row>
    <row r="94" spans="1:20" ht="13.8" thickBot="1" x14ac:dyDescent="0.3">
      <c r="A94" s="203"/>
      <c r="B94" s="203"/>
      <c r="C94" s="203"/>
      <c r="D94" s="203"/>
    </row>
    <row r="95" spans="1:20" x14ac:dyDescent="0.25">
      <c r="A95" s="173" t="s">
        <v>152</v>
      </c>
      <c r="B95" s="180" t="s">
        <v>21</v>
      </c>
      <c r="C95" s="197" t="s">
        <v>157</v>
      </c>
      <c r="D95" s="197" t="s">
        <v>158</v>
      </c>
      <c r="E95" s="197" t="s">
        <v>159</v>
      </c>
      <c r="F95" s="201" t="s">
        <v>160</v>
      </c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</row>
    <row r="96" spans="1:20" ht="13.8" thickBot="1" x14ac:dyDescent="0.3">
      <c r="A96" s="186" t="s">
        <v>153</v>
      </c>
      <c r="B96" s="181"/>
      <c r="C96" s="198"/>
      <c r="D96" s="198"/>
      <c r="E96" s="198"/>
      <c r="F96" s="202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1"/>
    </row>
    <row r="97" spans="1:20" x14ac:dyDescent="0.25">
      <c r="A97" s="204" t="s">
        <v>77</v>
      </c>
      <c r="B97" s="52" t="s">
        <v>104</v>
      </c>
      <c r="C97" s="53">
        <v>0.06</v>
      </c>
      <c r="D97" s="54"/>
      <c r="E97" s="54"/>
      <c r="F97" s="55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</row>
    <row r="98" spans="1:20" x14ac:dyDescent="0.25">
      <c r="A98" s="205"/>
      <c r="B98" s="27" t="s">
        <v>105</v>
      </c>
      <c r="C98" s="56"/>
      <c r="D98" s="57">
        <v>0.9</v>
      </c>
      <c r="E98" s="56"/>
      <c r="F98" s="58"/>
      <c r="G98" s="51"/>
      <c r="H98" s="51"/>
      <c r="I98" s="51"/>
      <c r="J98" s="51"/>
      <c r="K98" s="51"/>
      <c r="L98" s="51"/>
      <c r="M98" s="51"/>
      <c r="N98" s="51"/>
      <c r="O98" s="51"/>
      <c r="P98" s="51"/>
      <c r="Q98" s="51"/>
      <c r="R98" s="51"/>
      <c r="S98" s="51"/>
      <c r="T98" s="51"/>
    </row>
    <row r="99" spans="1:20" x14ac:dyDescent="0.25">
      <c r="A99" s="205"/>
      <c r="B99" s="27" t="s">
        <v>161</v>
      </c>
      <c r="C99" s="56"/>
      <c r="D99" s="56"/>
      <c r="E99" s="57">
        <v>0.06</v>
      </c>
      <c r="F99" s="58"/>
      <c r="G99" s="51"/>
      <c r="H99" s="51"/>
      <c r="I99" s="51"/>
      <c r="J99" s="51"/>
      <c r="K99" s="51"/>
      <c r="L99" s="51"/>
      <c r="M99" s="51"/>
      <c r="N99" s="51"/>
      <c r="O99" s="51"/>
      <c r="P99" s="51"/>
      <c r="Q99" s="51"/>
      <c r="R99" s="51"/>
      <c r="S99" s="51"/>
      <c r="T99" s="51"/>
    </row>
    <row r="100" spans="1:20" x14ac:dyDescent="0.25">
      <c r="A100" s="205"/>
      <c r="B100" s="27" t="s">
        <v>162</v>
      </c>
      <c r="C100" s="56"/>
      <c r="D100" s="57">
        <v>1</v>
      </c>
      <c r="E100" s="56"/>
      <c r="F100" s="58"/>
      <c r="G100" s="51"/>
      <c r="H100" s="51"/>
      <c r="I100" s="51"/>
      <c r="J100" s="51"/>
      <c r="K100" s="51"/>
      <c r="L100" s="51"/>
      <c r="M100" s="51"/>
      <c r="N100" s="51"/>
      <c r="O100" s="51"/>
      <c r="P100" s="51"/>
      <c r="Q100" s="51"/>
      <c r="R100" s="51"/>
      <c r="S100" s="51"/>
      <c r="T100" s="51"/>
    </row>
    <row r="101" spans="1:20" ht="13.8" thickBot="1" x14ac:dyDescent="0.3">
      <c r="A101" s="205"/>
      <c r="B101" s="27" t="s">
        <v>163</v>
      </c>
      <c r="C101" s="56"/>
      <c r="D101" s="56"/>
      <c r="E101" s="56"/>
      <c r="F101" s="59">
        <v>4.75</v>
      </c>
      <c r="G101" s="51"/>
      <c r="H101" s="51"/>
      <c r="I101" s="51"/>
      <c r="J101" s="51"/>
      <c r="K101" s="51"/>
      <c r="L101" s="51"/>
      <c r="M101" s="51"/>
      <c r="N101" s="51"/>
      <c r="O101" s="51"/>
      <c r="P101" s="51"/>
      <c r="Q101" s="51"/>
      <c r="R101" s="51"/>
      <c r="S101" s="51"/>
      <c r="T101" s="51"/>
    </row>
    <row r="102" spans="1:20" x14ac:dyDescent="0.25">
      <c r="A102" s="206" t="s">
        <v>78</v>
      </c>
      <c r="B102" s="60" t="s">
        <v>164</v>
      </c>
      <c r="C102" s="54"/>
      <c r="D102" s="53">
        <v>1</v>
      </c>
      <c r="E102" s="54"/>
      <c r="F102" s="55"/>
      <c r="G102" s="51"/>
      <c r="H102" s="51"/>
      <c r="I102" s="51"/>
      <c r="J102" s="51"/>
      <c r="K102" s="51"/>
      <c r="L102" s="51"/>
      <c r="M102" s="51"/>
      <c r="N102" s="51"/>
      <c r="O102" s="51"/>
      <c r="P102" s="51"/>
      <c r="Q102" s="51"/>
      <c r="R102" s="51"/>
      <c r="S102" s="51"/>
      <c r="T102" s="51"/>
    </row>
    <row r="103" spans="1:20" ht="13.8" thickBot="1" x14ac:dyDescent="0.3">
      <c r="A103" s="207"/>
      <c r="B103" s="61" t="s">
        <v>165</v>
      </c>
      <c r="C103" s="62"/>
      <c r="D103" s="62"/>
      <c r="E103" s="63">
        <v>0.06</v>
      </c>
      <c r="F103" s="64"/>
      <c r="G103" s="51"/>
      <c r="H103" s="51"/>
      <c r="I103" s="51"/>
      <c r="J103" s="51"/>
      <c r="K103" s="51"/>
      <c r="L103" s="51"/>
      <c r="M103" s="51"/>
      <c r="N103" s="51"/>
      <c r="O103" s="51"/>
      <c r="P103" s="51"/>
      <c r="Q103" s="51"/>
      <c r="R103" s="51"/>
      <c r="S103" s="51"/>
      <c r="T103" s="51"/>
    </row>
    <row r="104" spans="1:20" ht="13.8" thickBot="1" x14ac:dyDescent="0.3">
      <c r="A104" s="74" t="s">
        <v>79</v>
      </c>
      <c r="B104" s="19" t="s">
        <v>166</v>
      </c>
      <c r="C104" s="54"/>
      <c r="D104" s="53">
        <v>8</v>
      </c>
      <c r="E104" s="54"/>
      <c r="F104" s="55"/>
      <c r="G104" s="51"/>
      <c r="H104" s="51"/>
      <c r="I104" s="51"/>
      <c r="J104" s="51"/>
      <c r="K104" s="51"/>
      <c r="L104" s="51"/>
      <c r="M104" s="51"/>
      <c r="N104" s="51"/>
      <c r="O104" s="51"/>
      <c r="P104" s="51"/>
      <c r="Q104" s="51"/>
      <c r="R104" s="51"/>
      <c r="S104" s="51"/>
      <c r="T104" s="51"/>
    </row>
    <row r="105" spans="1:20" x14ac:dyDescent="0.25">
      <c r="A105" s="208" t="s">
        <v>80</v>
      </c>
      <c r="B105" s="19" t="s">
        <v>167</v>
      </c>
      <c r="C105" s="54"/>
      <c r="D105" s="54"/>
      <c r="E105" s="53">
        <v>7.0000000000000007E-2</v>
      </c>
      <c r="F105" s="55"/>
      <c r="G105" s="51"/>
      <c r="H105" s="51"/>
      <c r="I105" s="51"/>
      <c r="J105" s="51"/>
      <c r="K105" s="51"/>
      <c r="L105" s="51"/>
      <c r="M105" s="51"/>
      <c r="N105" s="51"/>
      <c r="O105" s="51"/>
      <c r="P105" s="51"/>
      <c r="Q105" s="51"/>
      <c r="R105" s="51"/>
      <c r="S105" s="51"/>
      <c r="T105" s="51"/>
    </row>
    <row r="106" spans="1:20" ht="13.8" thickBot="1" x14ac:dyDescent="0.3">
      <c r="A106" s="209"/>
      <c r="B106" s="65" t="s">
        <v>168</v>
      </c>
      <c r="C106" s="62"/>
      <c r="D106" s="62"/>
      <c r="E106" s="62"/>
      <c r="F106" s="66">
        <v>5</v>
      </c>
      <c r="G106" s="51"/>
      <c r="H106" s="51"/>
      <c r="I106" s="51"/>
      <c r="J106" s="51"/>
      <c r="K106" s="51"/>
      <c r="L106" s="51"/>
      <c r="M106" s="51"/>
      <c r="N106" s="51"/>
      <c r="O106" s="51"/>
      <c r="P106" s="51"/>
      <c r="Q106" s="51"/>
      <c r="R106" s="51"/>
      <c r="S106" s="51"/>
      <c r="T106" s="51"/>
    </row>
    <row r="107" spans="1:20" x14ac:dyDescent="0.25">
      <c r="A107" s="210" t="s">
        <v>81</v>
      </c>
      <c r="B107" s="30" t="s">
        <v>104</v>
      </c>
      <c r="C107" s="53">
        <v>0.06</v>
      </c>
      <c r="D107" s="54"/>
      <c r="E107" s="54"/>
      <c r="F107" s="55"/>
      <c r="G107" s="51"/>
      <c r="H107" s="51"/>
      <c r="I107" s="51"/>
      <c r="J107" s="51"/>
      <c r="K107" s="51"/>
      <c r="L107" s="51"/>
      <c r="M107" s="51"/>
      <c r="N107" s="51"/>
      <c r="O107" s="51"/>
      <c r="P107" s="51"/>
      <c r="Q107" s="51"/>
      <c r="R107" s="51"/>
      <c r="S107" s="51"/>
      <c r="T107" s="51"/>
    </row>
    <row r="108" spans="1:20" x14ac:dyDescent="0.25">
      <c r="A108" s="211"/>
      <c r="B108" s="27" t="s">
        <v>105</v>
      </c>
      <c r="C108" s="56"/>
      <c r="D108" s="57">
        <v>0.9</v>
      </c>
      <c r="E108" s="56"/>
      <c r="F108" s="58"/>
      <c r="G108" s="51"/>
      <c r="H108" s="51"/>
      <c r="I108" s="51"/>
      <c r="J108" s="51"/>
      <c r="K108" s="51"/>
      <c r="L108" s="51"/>
      <c r="M108" s="51"/>
      <c r="N108" s="51"/>
      <c r="O108" s="51"/>
      <c r="P108" s="51"/>
      <c r="Q108" s="51"/>
      <c r="R108" s="51"/>
      <c r="S108" s="51"/>
      <c r="T108" s="51"/>
    </row>
    <row r="109" spans="1:20" x14ac:dyDescent="0.25">
      <c r="A109" s="211"/>
      <c r="B109" s="27" t="s">
        <v>161</v>
      </c>
      <c r="C109" s="56"/>
      <c r="D109" s="56"/>
      <c r="E109" s="57">
        <v>0.06</v>
      </c>
      <c r="F109" s="58"/>
      <c r="G109" s="51"/>
      <c r="H109" s="51"/>
      <c r="I109" s="51"/>
      <c r="J109" s="51"/>
      <c r="K109" s="51"/>
      <c r="L109" s="51"/>
      <c r="M109" s="51"/>
      <c r="N109" s="51"/>
      <c r="O109" s="51"/>
      <c r="P109" s="51"/>
      <c r="Q109" s="51"/>
      <c r="R109" s="51"/>
      <c r="S109" s="51"/>
      <c r="T109" s="51"/>
    </row>
    <row r="110" spans="1:20" x14ac:dyDescent="0.25">
      <c r="A110" s="211"/>
      <c r="B110" s="27" t="s">
        <v>162</v>
      </c>
      <c r="C110" s="56"/>
      <c r="D110" s="57">
        <v>1</v>
      </c>
      <c r="E110" s="56"/>
      <c r="F110" s="58"/>
      <c r="G110" s="51"/>
      <c r="H110" s="51"/>
      <c r="I110" s="51"/>
      <c r="J110" s="51"/>
      <c r="K110" s="51"/>
      <c r="L110" s="51"/>
      <c r="M110" s="51"/>
      <c r="N110" s="51"/>
      <c r="O110" s="51"/>
      <c r="P110" s="51"/>
      <c r="Q110" s="51"/>
      <c r="R110" s="51"/>
      <c r="S110" s="51"/>
      <c r="T110" s="51"/>
    </row>
    <row r="111" spans="1:20" x14ac:dyDescent="0.25">
      <c r="A111" s="211"/>
      <c r="B111" s="27" t="s">
        <v>163</v>
      </c>
      <c r="C111" s="56"/>
      <c r="D111" s="56"/>
      <c r="E111" s="56"/>
      <c r="F111" s="59">
        <v>4.75</v>
      </c>
      <c r="G111" s="51"/>
      <c r="H111" s="51"/>
      <c r="I111" s="51"/>
      <c r="J111" s="51"/>
      <c r="K111" s="51"/>
      <c r="L111" s="51"/>
      <c r="M111" s="51"/>
      <c r="N111" s="51"/>
      <c r="O111" s="51"/>
      <c r="P111" s="51"/>
      <c r="Q111" s="51"/>
      <c r="R111" s="51"/>
      <c r="S111" s="51"/>
      <c r="T111" s="51"/>
    </row>
    <row r="112" spans="1:20" ht="13.8" thickBot="1" x14ac:dyDescent="0.3">
      <c r="A112" s="209"/>
      <c r="B112" s="61" t="s">
        <v>169</v>
      </c>
      <c r="C112" s="67"/>
      <c r="D112" s="67"/>
      <c r="E112" s="67"/>
      <c r="F112" s="66">
        <v>0.5</v>
      </c>
      <c r="G112" s="51"/>
      <c r="H112" s="51"/>
      <c r="I112" s="51"/>
      <c r="J112" s="51"/>
      <c r="K112" s="51"/>
      <c r="L112" s="51"/>
      <c r="M112" s="51"/>
      <c r="N112" s="51"/>
      <c r="O112" s="51"/>
      <c r="P112" s="51"/>
      <c r="Q112" s="51"/>
      <c r="R112" s="51"/>
      <c r="S112" s="51"/>
      <c r="T112" s="51"/>
    </row>
    <row r="113" spans="1:20" ht="13.8" thickBot="1" x14ac:dyDescent="0.3">
      <c r="A113" s="68" t="s">
        <v>82</v>
      </c>
      <c r="B113" s="69" t="s">
        <v>170</v>
      </c>
      <c r="C113" s="70"/>
      <c r="D113" s="71">
        <v>1.5</v>
      </c>
      <c r="E113" s="72"/>
      <c r="F113" s="73"/>
      <c r="G113" s="51"/>
      <c r="H113" s="51"/>
      <c r="I113" s="51"/>
      <c r="J113" s="51"/>
      <c r="K113" s="51"/>
      <c r="L113" s="51"/>
      <c r="M113" s="51"/>
      <c r="N113" s="51"/>
      <c r="O113" s="51"/>
      <c r="P113" s="51"/>
      <c r="Q113" s="51"/>
      <c r="R113" s="51"/>
      <c r="S113" s="51"/>
      <c r="T113" s="51"/>
    </row>
    <row r="114" spans="1:20" x14ac:dyDescent="0.25">
      <c r="A114" s="8"/>
      <c r="B114" s="8"/>
      <c r="G114" s="51"/>
      <c r="H114" s="51"/>
      <c r="I114" s="51"/>
      <c r="J114" s="51"/>
      <c r="K114" s="51"/>
      <c r="L114" s="51"/>
      <c r="M114" s="51"/>
      <c r="N114" s="51"/>
      <c r="O114" s="51"/>
      <c r="P114" s="51"/>
      <c r="Q114" s="51"/>
      <c r="R114" s="51"/>
      <c r="S114" s="51"/>
      <c r="T114" s="51"/>
    </row>
    <row r="115" spans="1:20" ht="13.8" thickBot="1" x14ac:dyDescent="0.3">
      <c r="A115" s="8"/>
      <c r="B115" s="8"/>
      <c r="G115" s="51"/>
      <c r="H115" s="51"/>
      <c r="I115" s="51"/>
      <c r="J115" s="51"/>
      <c r="K115" s="51"/>
      <c r="L115" s="51"/>
      <c r="M115" s="51"/>
      <c r="N115" s="51"/>
      <c r="O115" s="51"/>
      <c r="P115" s="51"/>
      <c r="Q115" s="51"/>
      <c r="R115" s="51"/>
      <c r="S115" s="51"/>
      <c r="T115" s="51"/>
    </row>
    <row r="116" spans="1:20" ht="12.75" customHeight="1" x14ac:dyDescent="0.25">
      <c r="A116" s="173" t="s">
        <v>83</v>
      </c>
      <c r="B116" s="180" t="s">
        <v>84</v>
      </c>
      <c r="C116" s="195" t="s">
        <v>173</v>
      </c>
      <c r="D116" s="197" t="s">
        <v>174</v>
      </c>
      <c r="E116" s="199" t="s">
        <v>175</v>
      </c>
    </row>
    <row r="117" spans="1:20" ht="13.8" thickBot="1" x14ac:dyDescent="0.3">
      <c r="A117" s="175"/>
      <c r="B117" s="181"/>
      <c r="C117" s="196"/>
      <c r="D117" s="198"/>
      <c r="E117" s="200"/>
    </row>
    <row r="118" spans="1:20" x14ac:dyDescent="0.25">
      <c r="A118" s="47" t="s">
        <v>85</v>
      </c>
      <c r="B118" s="19" t="s">
        <v>132</v>
      </c>
      <c r="C118" s="98">
        <f>7*3285</f>
        <v>22995</v>
      </c>
      <c r="D118" s="113"/>
      <c r="E118" s="114"/>
    </row>
    <row r="119" spans="1:20" x14ac:dyDescent="0.25">
      <c r="A119" s="48" t="s">
        <v>86</v>
      </c>
      <c r="B119" s="115" t="s">
        <v>106</v>
      </c>
      <c r="C119" s="101">
        <v>23310</v>
      </c>
      <c r="D119" s="111"/>
      <c r="E119" s="112"/>
    </row>
    <row r="120" spans="1:20" x14ac:dyDescent="0.25">
      <c r="A120" s="48" t="s">
        <v>86</v>
      </c>
      <c r="B120" s="115" t="s">
        <v>133</v>
      </c>
      <c r="C120" s="101">
        <v>28000</v>
      </c>
      <c r="D120" s="111"/>
      <c r="E120" s="112"/>
    </row>
    <row r="121" spans="1:20" s="51" customFormat="1" x14ac:dyDescent="0.25">
      <c r="A121" s="136" t="s">
        <v>87</v>
      </c>
      <c r="B121" s="137" t="s">
        <v>88</v>
      </c>
      <c r="C121" s="129">
        <v>11016</v>
      </c>
      <c r="D121" s="133"/>
      <c r="E121" s="134"/>
    </row>
    <row r="122" spans="1:20" x14ac:dyDescent="0.25">
      <c r="A122" s="48" t="s">
        <v>89</v>
      </c>
      <c r="B122" s="115" t="s">
        <v>142</v>
      </c>
      <c r="C122" s="101">
        <v>5400</v>
      </c>
      <c r="D122" s="111"/>
      <c r="E122" s="112"/>
    </row>
    <row r="123" spans="1:20" x14ac:dyDescent="0.25">
      <c r="A123" s="49" t="s">
        <v>90</v>
      </c>
      <c r="B123" s="115" t="s">
        <v>143</v>
      </c>
      <c r="C123" s="101">
        <v>3800</v>
      </c>
      <c r="D123" s="111"/>
      <c r="E123" s="112"/>
    </row>
    <row r="124" spans="1:20" ht="13.8" thickBot="1" x14ac:dyDescent="0.3">
      <c r="A124" s="50" t="s">
        <v>91</v>
      </c>
      <c r="B124" s="61" t="s">
        <v>143</v>
      </c>
      <c r="C124" s="104">
        <v>2600</v>
      </c>
      <c r="D124" s="116"/>
      <c r="E124" s="117"/>
    </row>
    <row r="125" spans="1:20" x14ac:dyDescent="0.25">
      <c r="A125" s="76"/>
      <c r="B125" s="76"/>
      <c r="C125" s="166"/>
      <c r="D125" s="44"/>
      <c r="E125" s="44"/>
    </row>
    <row r="126" spans="1:20" ht="13.8" thickBot="1" x14ac:dyDescent="0.3">
      <c r="C126" s="118"/>
    </row>
    <row r="127" spans="1:20" ht="13.8" thickBot="1" x14ac:dyDescent="0.3">
      <c r="A127" s="212" t="s">
        <v>180</v>
      </c>
      <c r="B127" s="213"/>
      <c r="C127" s="214"/>
    </row>
    <row r="128" spans="1:20" ht="13.8" thickBot="1" x14ac:dyDescent="0.3">
      <c r="A128" s="182"/>
      <c r="B128" s="183"/>
      <c r="C128" s="184" t="s">
        <v>181</v>
      </c>
    </row>
    <row r="129" spans="1:3" x14ac:dyDescent="0.25">
      <c r="A129" s="29" t="s">
        <v>107</v>
      </c>
      <c r="B129" s="30" t="s">
        <v>108</v>
      </c>
      <c r="C129" s="120"/>
    </row>
    <row r="130" spans="1:3" x14ac:dyDescent="0.25">
      <c r="A130" s="31" t="s">
        <v>107</v>
      </c>
      <c r="B130" s="27" t="s">
        <v>109</v>
      </c>
      <c r="C130" s="121"/>
    </row>
    <row r="131" spans="1:3" x14ac:dyDescent="0.25">
      <c r="A131" s="31" t="s">
        <v>107</v>
      </c>
      <c r="B131" s="27" t="s">
        <v>110</v>
      </c>
      <c r="C131" s="121"/>
    </row>
    <row r="132" spans="1:3" x14ac:dyDescent="0.25">
      <c r="A132" s="31" t="s">
        <v>107</v>
      </c>
      <c r="B132" s="27" t="s">
        <v>111</v>
      </c>
      <c r="C132" s="121"/>
    </row>
    <row r="133" spans="1:3" x14ac:dyDescent="0.25">
      <c r="A133" s="31" t="s">
        <v>107</v>
      </c>
      <c r="B133" s="27" t="s">
        <v>112</v>
      </c>
      <c r="C133" s="121"/>
    </row>
    <row r="134" spans="1:3" ht="13.8" thickBot="1" x14ac:dyDescent="0.3">
      <c r="A134" s="32" t="s">
        <v>107</v>
      </c>
      <c r="B134" s="33" t="s">
        <v>113</v>
      </c>
      <c r="C134" s="121"/>
    </row>
    <row r="135" spans="1:3" ht="13.8" thickBot="1" x14ac:dyDescent="0.3">
      <c r="A135" s="122"/>
      <c r="B135" s="123"/>
      <c r="C135" s="119" t="s">
        <v>182</v>
      </c>
    </row>
    <row r="136" spans="1:3" s="51" customFormat="1" x14ac:dyDescent="0.25">
      <c r="A136" s="138" t="s">
        <v>114</v>
      </c>
      <c r="B136" s="139" t="s">
        <v>115</v>
      </c>
      <c r="C136" s="140">
        <v>3.5000000000000003E-2</v>
      </c>
    </row>
    <row r="137" spans="1:3" s="51" customFormat="1" ht="13.8" thickBot="1" x14ac:dyDescent="0.3">
      <c r="A137" s="141" t="s">
        <v>114</v>
      </c>
      <c r="B137" s="142" t="s">
        <v>116</v>
      </c>
      <c r="C137" s="143">
        <v>0.42</v>
      </c>
    </row>
    <row r="139" spans="1:3" ht="13.8" thickBot="1" x14ac:dyDescent="0.3">
      <c r="A139" s="36" t="s">
        <v>117</v>
      </c>
    </row>
    <row r="140" spans="1:3" ht="13.8" thickBot="1" x14ac:dyDescent="0.3">
      <c r="A140" s="212" t="s">
        <v>118</v>
      </c>
      <c r="B140" s="214"/>
    </row>
    <row r="141" spans="1:3" ht="13.8" thickBot="1" x14ac:dyDescent="0.3">
      <c r="A141" s="185" t="s">
        <v>119</v>
      </c>
      <c r="B141" s="184"/>
    </row>
    <row r="142" spans="1:3" x14ac:dyDescent="0.25">
      <c r="A142" s="29" t="s">
        <v>120</v>
      </c>
      <c r="B142" s="30"/>
    </row>
    <row r="143" spans="1:3" x14ac:dyDescent="0.25">
      <c r="A143" s="31" t="s">
        <v>121</v>
      </c>
      <c r="B143" s="27"/>
    </row>
    <row r="144" spans="1:3" x14ac:dyDescent="0.25">
      <c r="A144" s="31" t="s">
        <v>122</v>
      </c>
      <c r="B144" s="27"/>
    </row>
    <row r="145" spans="1:2" ht="13.8" thickBot="1" x14ac:dyDescent="0.3">
      <c r="A145" s="34" t="s">
        <v>123</v>
      </c>
      <c r="B145" s="35"/>
    </row>
    <row r="147" spans="1:2" x14ac:dyDescent="0.25">
      <c r="A147" s="36"/>
    </row>
    <row r="148" spans="1:2" x14ac:dyDescent="0.25">
      <c r="A148" s="42"/>
    </row>
    <row r="149" spans="1:2" x14ac:dyDescent="0.25">
      <c r="A149" s="42"/>
    </row>
    <row r="150" spans="1:2" x14ac:dyDescent="0.25">
      <c r="A150" s="42"/>
    </row>
    <row r="151" spans="1:2" x14ac:dyDescent="0.25">
      <c r="A151" s="42"/>
    </row>
    <row r="152" spans="1:2" x14ac:dyDescent="0.25">
      <c r="A152" s="42"/>
    </row>
    <row r="155" spans="1:2" ht="14.4" x14ac:dyDescent="0.3">
      <c r="A155" s="43"/>
      <c r="B155" s="124"/>
    </row>
    <row r="156" spans="1:2" ht="14.4" x14ac:dyDescent="0.3">
      <c r="A156" s="125"/>
      <c r="B156" s="126"/>
    </row>
    <row r="157" spans="1:2" ht="14.4" x14ac:dyDescent="0.3">
      <c r="A157" s="125"/>
      <c r="B157" s="126"/>
    </row>
    <row r="158" spans="1:2" ht="14.4" x14ac:dyDescent="0.3">
      <c r="A158" s="125"/>
      <c r="B158" s="126"/>
    </row>
    <row r="159" spans="1:2" ht="14.4" x14ac:dyDescent="0.3">
      <c r="A159" s="125"/>
      <c r="B159" s="126"/>
    </row>
    <row r="160" spans="1:2" ht="14.4" x14ac:dyDescent="0.3">
      <c r="A160" s="43"/>
      <c r="B160" s="124"/>
    </row>
    <row r="161" spans="1:2" ht="14.4" x14ac:dyDescent="0.3">
      <c r="A161" s="43"/>
      <c r="B161" s="124"/>
    </row>
    <row r="162" spans="1:2" ht="14.4" x14ac:dyDescent="0.3">
      <c r="A162" s="43"/>
      <c r="B162" s="124"/>
    </row>
    <row r="163" spans="1:2" ht="14.4" x14ac:dyDescent="0.3">
      <c r="A163" s="43"/>
      <c r="B163" s="124"/>
    </row>
    <row r="164" spans="1:2" ht="14.4" x14ac:dyDescent="0.3">
      <c r="A164" s="125"/>
      <c r="B164" s="126"/>
    </row>
    <row r="165" spans="1:2" ht="14.4" x14ac:dyDescent="0.3">
      <c r="A165" s="125"/>
      <c r="B165" s="126"/>
    </row>
    <row r="166" spans="1:2" ht="14.4" x14ac:dyDescent="0.3">
      <c r="A166" s="125"/>
      <c r="B166" s="126"/>
    </row>
  </sheetData>
  <protectedRanges>
    <protectedRange algorithmName="SHA-512" hashValue="SdAiLgjuyBHehNRHpVknqdK0RXsPsb/tW9C2zc9dSDH52H3clAULj44sUbz+Qi5HfWnazc1DZroEt9ARBuLzlQ==" saltValue="w194q6CaiAraQNEQnxXz3A==" spinCount="100000" sqref="D13:D17 D31:D35" name="Plantilla"/>
    <protectedRange algorithmName="SHA-512" hashValue="SdAiLgjuyBHehNRHpVknqdK0RXsPsb/tW9C2zc9dSDH52H3clAULj44sUbz+Qi5HfWnazc1DZroEt9ARBuLzlQ==" saltValue="w194q6CaiAraQNEQnxXz3A==" spinCount="100000" sqref="D18:D26 D36:D44" name="Plantilla_1"/>
  </protectedRanges>
  <mergeCells count="29">
    <mergeCell ref="C116:C117"/>
    <mergeCell ref="D116:D117"/>
    <mergeCell ref="E116:E117"/>
    <mergeCell ref="A127:C127"/>
    <mergeCell ref="A140:B140"/>
    <mergeCell ref="F95:F96"/>
    <mergeCell ref="A97:A101"/>
    <mergeCell ref="A102:A103"/>
    <mergeCell ref="A105:A106"/>
    <mergeCell ref="A107:A112"/>
    <mergeCell ref="C61:C62"/>
    <mergeCell ref="D61:D62"/>
    <mergeCell ref="E61:E62"/>
    <mergeCell ref="A94:D94"/>
    <mergeCell ref="C95:C96"/>
    <mergeCell ref="D95:D96"/>
    <mergeCell ref="E95:E96"/>
    <mergeCell ref="C29:C30"/>
    <mergeCell ref="D29:D30"/>
    <mergeCell ref="E29:E30"/>
    <mergeCell ref="C46:C47"/>
    <mergeCell ref="D46:D47"/>
    <mergeCell ref="E46:E47"/>
    <mergeCell ref="C3:F3"/>
    <mergeCell ref="C5:C6"/>
    <mergeCell ref="D5:D6"/>
    <mergeCell ref="C11:C12"/>
    <mergeCell ref="D11:D12"/>
    <mergeCell ref="E11:E12"/>
  </mergeCells>
  <pageMargins left="0" right="0" top="0" bottom="0" header="0.31496062992125984" footer="0.31496062992125984"/>
  <pageSetup paperSize="9" scale="7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Fulls de càlcul</vt:lpstr>
      </vt:variant>
      <vt:variant>
        <vt:i4>1</vt:i4>
      </vt:variant>
      <vt:variant>
        <vt:lpstr>Intervals amb nom</vt:lpstr>
      </vt:variant>
      <vt:variant>
        <vt:i4>1</vt:i4>
      </vt:variant>
    </vt:vector>
  </HeadingPairs>
  <TitlesOfParts>
    <vt:vector size="2" baseType="lpstr">
      <vt:lpstr>suportsTarifes 2019</vt:lpstr>
      <vt:lpstr>'suportsTarifes 2019'!Àrea_d'impressió</vt:lpstr>
    </vt:vector>
  </TitlesOfParts>
  <Company>IMI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Ajuntament de Barcelona</dc:creator>
  <cp:lastModifiedBy>Ajuntament de Barcelona</cp:lastModifiedBy>
  <cp:lastPrinted>2019-03-21T08:41:22Z</cp:lastPrinted>
  <dcterms:created xsi:type="dcterms:W3CDTF">2017-02-21T15:16:09Z</dcterms:created>
  <dcterms:modified xsi:type="dcterms:W3CDTF">2019-06-25T10:03:18Z</dcterms:modified>
</cp:coreProperties>
</file>