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d.docs.live.net/132cbb0329e705bb/Josep Maria Ortiz/2021-2022/Fotovoltaica Mollet del Vallès/6. Projectes executius/6.1. FV Escola Cal Músic/"/>
    </mc:Choice>
  </mc:AlternateContent>
  <xr:revisionPtr revIDLastSave="29" documentId="11_1ABE1EDBE70746F2134822498AF4BA786DF4E53B" xr6:coauthVersionLast="47" xr6:coauthVersionMax="47" xr10:uidLastSave="{2949E752-AA60-4722-9279-4A80AA753F74}"/>
  <bookViews>
    <workbookView xWindow="3765" yWindow="3765" windowWidth="21600" windowHeight="11235" activeTab="1" xr2:uid="{00000000-000D-0000-FFFF-FFFF00000000}"/>
  </bookViews>
  <sheets>
    <sheet name="T-AMIDAMENTS" sheetId="10" r:id="rId1"/>
    <sheet name="T-PRES" sheetId="2" r:id="rId2"/>
    <sheet name="T-APU" sheetId="7" r:id="rId3"/>
    <sheet name="T-SMP" sheetId="8" r:id="rId4"/>
    <sheet name="T-DIM" sheetId="9" r:id="rId5"/>
  </sheets>
  <definedNames>
    <definedName name="_xlnm._FilterDatabase" localSheetId="1" hidden="1">'T-PRES'!$A$1:$H$153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9" i="2" l="1"/>
  <c r="H46" i="2"/>
  <c r="H90" i="2"/>
  <c r="H110" i="2"/>
  <c r="H112" i="2"/>
  <c r="H119" i="2"/>
  <c r="H121" i="2"/>
  <c r="H143" i="2"/>
  <c r="J14" i="7"/>
  <c r="K15" i="7"/>
  <c r="J17" i="7"/>
  <c r="K24" i="7" s="1"/>
  <c r="K26" i="7" s="1"/>
  <c r="K12" i="7" s="1"/>
  <c r="K18" i="7"/>
  <c r="J20" i="7"/>
  <c r="K23" i="7" s="1"/>
  <c r="J21" i="7"/>
  <c r="J22" i="7"/>
  <c r="K25" i="7"/>
  <c r="J30" i="7"/>
  <c r="K31" i="7" s="1"/>
  <c r="K42" i="7" s="1"/>
  <c r="J33" i="7"/>
  <c r="K34" i="7" s="1"/>
  <c r="J36" i="7"/>
  <c r="J37" i="7"/>
  <c r="J38" i="7"/>
  <c r="J39" i="7"/>
  <c r="K40" i="7" s="1"/>
  <c r="J47" i="7"/>
  <c r="K48" i="7"/>
  <c r="J50" i="7"/>
  <c r="K57" i="7" s="1"/>
  <c r="K59" i="7" s="1"/>
  <c r="K45" i="7" s="1"/>
  <c r="J53" i="7"/>
  <c r="K56" i="7" s="1"/>
  <c r="J54" i="7"/>
  <c r="J55" i="7"/>
  <c r="K58" i="7"/>
  <c r="J64" i="7"/>
  <c r="K66" i="7" s="1"/>
  <c r="J71" i="7" s="1"/>
  <c r="K72" i="7" s="1"/>
  <c r="K73" i="7" s="1"/>
  <c r="K62" i="7" s="1"/>
  <c r="J65" i="7"/>
  <c r="J68" i="7"/>
  <c r="K69" i="7"/>
  <c r="J78" i="7"/>
  <c r="K79" i="7" s="1"/>
  <c r="J85" i="7" s="1"/>
  <c r="K86" i="7" s="1"/>
  <c r="K87" i="7" s="1"/>
  <c r="K76" i="7" s="1"/>
  <c r="J81" i="7"/>
  <c r="J82" i="7"/>
  <c r="K83" i="7"/>
  <c r="J91" i="7"/>
  <c r="K92" i="7"/>
  <c r="K93" i="7"/>
  <c r="K94" i="7"/>
  <c r="K89" i="7" s="1"/>
  <c r="J98" i="7"/>
  <c r="K100" i="7" s="1"/>
  <c r="J107" i="7" s="1"/>
  <c r="K108" i="7" s="1"/>
  <c r="K109" i="7" s="1"/>
  <c r="K96" i="7" s="1"/>
  <c r="J99" i="7"/>
  <c r="J102" i="7"/>
  <c r="J103" i="7"/>
  <c r="J104" i="7"/>
  <c r="K105" i="7"/>
  <c r="J113" i="7"/>
  <c r="K114" i="7"/>
  <c r="J116" i="7"/>
  <c r="K117" i="7"/>
  <c r="K118" i="7"/>
  <c r="K111" i="7" s="1"/>
  <c r="J122" i="7"/>
  <c r="K124" i="7" s="1"/>
  <c r="J129" i="7" s="1"/>
  <c r="K130" i="7" s="1"/>
  <c r="K131" i="7" s="1"/>
  <c r="K120" i="7" s="1"/>
  <c r="J123" i="7"/>
  <c r="J126" i="7"/>
  <c r="K127" i="7"/>
  <c r="J135" i="7"/>
  <c r="K136" i="7" s="1"/>
  <c r="J138" i="7" s="1"/>
  <c r="K139" i="7" s="1"/>
  <c r="K140" i="7" s="1"/>
  <c r="K133" i="7" s="1"/>
  <c r="J144" i="7"/>
  <c r="K146" i="7" s="1"/>
  <c r="J152" i="7" s="1"/>
  <c r="K153" i="7" s="1"/>
  <c r="K154" i="7" s="1"/>
  <c r="K142" i="7" s="1"/>
  <c r="J145" i="7"/>
  <c r="J148" i="7"/>
  <c r="J149" i="7"/>
  <c r="K150" i="7"/>
  <c r="J158" i="7"/>
  <c r="K160" i="7" s="1"/>
  <c r="J171" i="7" s="1"/>
  <c r="J159" i="7"/>
  <c r="J162" i="7"/>
  <c r="K169" i="7" s="1"/>
  <c r="J163" i="7"/>
  <c r="J164" i="7"/>
  <c r="J165" i="7"/>
  <c r="J166" i="7"/>
  <c r="J167" i="7"/>
  <c r="J168" i="7"/>
  <c r="J177" i="7"/>
  <c r="K179" i="7" s="1"/>
  <c r="J189" i="7" s="1"/>
  <c r="J178" i="7"/>
  <c r="J181" i="7"/>
  <c r="J182" i="7"/>
  <c r="K187" i="7" s="1"/>
  <c r="J183" i="7"/>
  <c r="J184" i="7"/>
  <c r="J185" i="7"/>
  <c r="J186" i="7"/>
  <c r="J195" i="7"/>
  <c r="K197" i="7" s="1"/>
  <c r="J202" i="7" s="1"/>
  <c r="J196" i="7"/>
  <c r="J199" i="7"/>
  <c r="K200" i="7" s="1"/>
  <c r="J208" i="7"/>
  <c r="J209" i="7"/>
  <c r="J212" i="7"/>
  <c r="J213" i="7"/>
  <c r="K214" i="7"/>
  <c r="J216" i="7"/>
  <c r="K217" i="7"/>
  <c r="J225" i="7"/>
  <c r="J226" i="7"/>
  <c r="K227" i="7"/>
  <c r="J232" i="7" s="1"/>
  <c r="J229" i="7"/>
  <c r="K230" i="7" s="1"/>
  <c r="J238" i="7"/>
  <c r="J239" i="7"/>
  <c r="K240" i="7"/>
  <c r="J251" i="7" s="1"/>
  <c r="K252" i="7" s="1"/>
  <c r="K253" i="7" s="1"/>
  <c r="K236" i="7" s="1"/>
  <c r="J242" i="7"/>
  <c r="K246" i="7" s="1"/>
  <c r="J243" i="7"/>
  <c r="J244" i="7"/>
  <c r="J245" i="7"/>
  <c r="J248" i="7"/>
  <c r="K249" i="7"/>
  <c r="J257" i="7"/>
  <c r="J258" i="7"/>
  <c r="K259" i="7"/>
  <c r="J261" i="7"/>
  <c r="K266" i="7" s="1"/>
  <c r="J262" i="7"/>
  <c r="K272" i="7" s="1"/>
  <c r="K273" i="7" s="1"/>
  <c r="K255" i="7" s="1"/>
  <c r="J263" i="7"/>
  <c r="J264" i="7"/>
  <c r="J265" i="7"/>
  <c r="J268" i="7"/>
  <c r="K269" i="7"/>
  <c r="J271" i="7"/>
  <c r="J277" i="7"/>
  <c r="J278" i="7"/>
  <c r="J281" i="7"/>
  <c r="J282" i="7"/>
  <c r="K283" i="7"/>
  <c r="J291" i="7"/>
  <c r="K300" i="7" s="1"/>
  <c r="K301" i="7" s="1"/>
  <c r="K289" i="7" s="1"/>
  <c r="J292" i="7"/>
  <c r="K293" i="7"/>
  <c r="J299" i="7" s="1"/>
  <c r="J295" i="7"/>
  <c r="K297" i="7" s="1"/>
  <c r="J296" i="7"/>
  <c r="J305" i="7"/>
  <c r="J306" i="7"/>
  <c r="K307" i="7" s="1"/>
  <c r="J313" i="7" s="1"/>
  <c r="J309" i="7"/>
  <c r="K311" i="7" s="1"/>
  <c r="J310" i="7"/>
  <c r="J319" i="7"/>
  <c r="K321" i="7" s="1"/>
  <c r="J327" i="7" s="1"/>
  <c r="K328" i="7" s="1"/>
  <c r="K329" i="7" s="1"/>
  <c r="K317" i="7" s="1"/>
  <c r="J320" i="7"/>
  <c r="J323" i="7"/>
  <c r="J324" i="7"/>
  <c r="K325" i="7"/>
  <c r="J333" i="7"/>
  <c r="J334" i="7"/>
  <c r="J337" i="7"/>
  <c r="J338" i="7"/>
  <c r="K339" i="7"/>
  <c r="J347" i="7"/>
  <c r="K356" i="7" s="1"/>
  <c r="K357" i="7" s="1"/>
  <c r="K345" i="7" s="1"/>
  <c r="J348" i="7"/>
  <c r="K349" i="7"/>
  <c r="J355" i="7" s="1"/>
  <c r="J351" i="7"/>
  <c r="K353" i="7" s="1"/>
  <c r="J352" i="7"/>
  <c r="J361" i="7"/>
  <c r="J362" i="7"/>
  <c r="K363" i="7" s="1"/>
  <c r="J368" i="7" s="1"/>
  <c r="J365" i="7"/>
  <c r="K366" i="7"/>
  <c r="J374" i="7"/>
  <c r="K376" i="7" s="1"/>
  <c r="J382" i="7" s="1"/>
  <c r="J375" i="7"/>
  <c r="J378" i="7"/>
  <c r="J379" i="7"/>
  <c r="K380" i="7"/>
  <c r="J388" i="7"/>
  <c r="K390" i="7" s="1"/>
  <c r="J396" i="7" s="1"/>
  <c r="K397" i="7" s="1"/>
  <c r="K398" i="7" s="1"/>
  <c r="K386" i="7" s="1"/>
  <c r="J389" i="7"/>
  <c r="J392" i="7"/>
  <c r="J393" i="7"/>
  <c r="K394" i="7"/>
  <c r="J402" i="7"/>
  <c r="J403" i="7"/>
  <c r="K404" i="7"/>
  <c r="J410" i="7" s="1"/>
  <c r="J406" i="7"/>
  <c r="J407" i="7"/>
  <c r="K408" i="7" s="1"/>
  <c r="J416" i="7"/>
  <c r="K425" i="7" s="1"/>
  <c r="K426" i="7" s="1"/>
  <c r="K414" i="7" s="1"/>
  <c r="J417" i="7"/>
  <c r="K418" i="7"/>
  <c r="J424" i="7" s="1"/>
  <c r="J420" i="7"/>
  <c r="K422" i="7" s="1"/>
  <c r="J421" i="7"/>
  <c r="J430" i="7"/>
  <c r="K432" i="7" s="1"/>
  <c r="J438" i="7" s="1"/>
  <c r="J431" i="7"/>
  <c r="J434" i="7"/>
  <c r="J435" i="7"/>
  <c r="K436" i="7"/>
  <c r="J444" i="7"/>
  <c r="K446" i="7" s="1"/>
  <c r="J452" i="7" s="1"/>
  <c r="K453" i="7" s="1"/>
  <c r="K454" i="7" s="1"/>
  <c r="K442" i="7" s="1"/>
  <c r="J445" i="7"/>
  <c r="J448" i="7"/>
  <c r="J449" i="7"/>
  <c r="K450" i="7"/>
  <c r="J458" i="7"/>
  <c r="J459" i="7"/>
  <c r="K467" i="7" s="1"/>
  <c r="K468" i="7" s="1"/>
  <c r="K456" i="7" s="1"/>
  <c r="K460" i="7"/>
  <c r="J466" i="7" s="1"/>
  <c r="J462" i="7"/>
  <c r="J463" i="7"/>
  <c r="K464" i="7" s="1"/>
  <c r="J472" i="7"/>
  <c r="J473" i="7"/>
  <c r="K474" i="7"/>
  <c r="J480" i="7" s="1"/>
  <c r="J476" i="7"/>
  <c r="K478" i="7" s="1"/>
  <c r="J477" i="7"/>
  <c r="J486" i="7"/>
  <c r="K488" i="7" s="1"/>
  <c r="J493" i="7" s="1"/>
  <c r="J487" i="7"/>
  <c r="J490" i="7"/>
  <c r="K491" i="7" s="1"/>
  <c r="J499" i="7"/>
  <c r="K501" i="7" s="1"/>
  <c r="J506" i="7" s="1"/>
  <c r="J500" i="7"/>
  <c r="J503" i="7"/>
  <c r="K504" i="7"/>
  <c r="J512" i="7"/>
  <c r="K514" i="7" s="1"/>
  <c r="J519" i="7" s="1"/>
  <c r="K520" i="7" s="1"/>
  <c r="K521" i="7" s="1"/>
  <c r="K510" i="7" s="1"/>
  <c r="J513" i="7"/>
  <c r="J516" i="7"/>
  <c r="K517" i="7"/>
  <c r="J525" i="7"/>
  <c r="J526" i="7"/>
  <c r="K527" i="7"/>
  <c r="J529" i="7"/>
  <c r="K530" i="7"/>
  <c r="J532" i="7"/>
  <c r="K533" i="7" s="1"/>
  <c r="K534" i="7" s="1"/>
  <c r="K523" i="7" s="1"/>
  <c r="J538" i="7"/>
  <c r="K546" i="7" s="1"/>
  <c r="K547" i="7" s="1"/>
  <c r="K536" i="7" s="1"/>
  <c r="J539" i="7"/>
  <c r="K540" i="7"/>
  <c r="J542" i="7"/>
  <c r="K543" i="7"/>
  <c r="J545" i="7"/>
  <c r="J551" i="7"/>
  <c r="K560" i="7" s="1"/>
  <c r="K561" i="7" s="1"/>
  <c r="K549" i="7" s="1"/>
  <c r="J552" i="7"/>
  <c r="K553" i="7"/>
  <c r="J559" i="7" s="1"/>
  <c r="J555" i="7"/>
  <c r="K557" i="7" s="1"/>
  <c r="J556" i="7"/>
  <c r="J565" i="7"/>
  <c r="J566" i="7"/>
  <c r="K567" i="7" s="1"/>
  <c r="J572" i="7" s="1"/>
  <c r="J569" i="7"/>
  <c r="K570" i="7"/>
  <c r="J578" i="7"/>
  <c r="K580" i="7" s="1"/>
  <c r="J585" i="7" s="1"/>
  <c r="J579" i="7"/>
  <c r="J582" i="7"/>
  <c r="K583" i="7" s="1"/>
  <c r="J591" i="7"/>
  <c r="K593" i="7" s="1"/>
  <c r="J598" i="7" s="1"/>
  <c r="J592" i="7"/>
  <c r="J595" i="7"/>
  <c r="K596" i="7"/>
  <c r="J604" i="7"/>
  <c r="J605" i="7"/>
  <c r="K606" i="7" s="1"/>
  <c r="J611" i="7" s="1"/>
  <c r="K612" i="7" s="1"/>
  <c r="K613" i="7" s="1"/>
  <c r="K602" i="7" s="1"/>
  <c r="J608" i="7"/>
  <c r="K609" i="7"/>
  <c r="J617" i="7"/>
  <c r="J618" i="7"/>
  <c r="K619" i="7"/>
  <c r="J621" i="7"/>
  <c r="K622" i="7"/>
  <c r="J624" i="7"/>
  <c r="K625" i="7" s="1"/>
  <c r="K626" i="7" s="1"/>
  <c r="K615" i="7" s="1"/>
  <c r="J630" i="7"/>
  <c r="J631" i="7"/>
  <c r="K632" i="7"/>
  <c r="J638" i="7" s="1"/>
  <c r="J634" i="7"/>
  <c r="J635" i="7"/>
  <c r="K636" i="7" s="1"/>
  <c r="J644" i="7"/>
  <c r="J645" i="7"/>
  <c r="K646" i="7"/>
  <c r="J651" i="7" s="1"/>
  <c r="J648" i="7"/>
  <c r="K649" i="7" s="1"/>
  <c r="J660" i="7"/>
  <c r="J661" i="7"/>
  <c r="J664" i="7"/>
  <c r="K665" i="7"/>
  <c r="J667" i="7"/>
  <c r="K668" i="7"/>
  <c r="J676" i="7"/>
  <c r="K677" i="7"/>
  <c r="J679" i="7"/>
  <c r="K680" i="7"/>
  <c r="J682" i="7"/>
  <c r="K683" i="7"/>
  <c r="K684" i="7"/>
  <c r="K674" i="7" s="1"/>
  <c r="J690" i="7"/>
  <c r="J691" i="7"/>
  <c r="K692" i="7"/>
  <c r="J694" i="7"/>
  <c r="K695" i="7"/>
  <c r="J697" i="7"/>
  <c r="K698" i="7"/>
  <c r="K699" i="7" s="1"/>
  <c r="K688" i="7" s="1"/>
  <c r="J705" i="7"/>
  <c r="K706" i="7" s="1"/>
  <c r="J711" i="7" s="1"/>
  <c r="K712" i="7" s="1"/>
  <c r="K713" i="7" s="1"/>
  <c r="K703" i="7" s="1"/>
  <c r="J708" i="7"/>
  <c r="K709" i="7"/>
  <c r="J717" i="7"/>
  <c r="J718" i="7"/>
  <c r="K719" i="7"/>
  <c r="K720" i="7"/>
  <c r="K721" i="7"/>
  <c r="K715" i="7" s="1"/>
  <c r="J725" i="7"/>
  <c r="K726" i="7" s="1"/>
  <c r="J732" i="7" s="1"/>
  <c r="J728" i="7"/>
  <c r="J729" i="7"/>
  <c r="K730" i="7"/>
  <c r="J738" i="7"/>
  <c r="J739" i="7"/>
  <c r="K740" i="7" s="1"/>
  <c r="J745" i="7" s="1"/>
  <c r="K746" i="7" s="1"/>
  <c r="K747" i="7" s="1"/>
  <c r="K736" i="7" s="1"/>
  <c r="J742" i="7"/>
  <c r="K743" i="7"/>
  <c r="J751" i="7"/>
  <c r="K752" i="7" s="1"/>
  <c r="J757" i="7" s="1"/>
  <c r="K758" i="7" s="1"/>
  <c r="K759" i="7" s="1"/>
  <c r="K749" i="7" s="1"/>
  <c r="J754" i="7"/>
  <c r="K755" i="7"/>
  <c r="J763" i="7"/>
  <c r="J766" i="7"/>
  <c r="K767" i="7"/>
  <c r="J769" i="7"/>
  <c r="K770" i="7"/>
  <c r="J778" i="7"/>
  <c r="K785" i="7" s="1"/>
  <c r="K786" i="7" s="1"/>
  <c r="K776" i="7" s="1"/>
  <c r="K779" i="7"/>
  <c r="J781" i="7"/>
  <c r="K782" i="7"/>
  <c r="J784" i="7"/>
  <c r="J790" i="7"/>
  <c r="K791" i="7"/>
  <c r="J793" i="7"/>
  <c r="K794" i="7"/>
  <c r="K795" i="7" s="1"/>
  <c r="K788" i="7" s="1"/>
  <c r="J799" i="7"/>
  <c r="J800" i="7"/>
  <c r="K801" i="7"/>
  <c r="K802" i="7"/>
  <c r="K803" i="7"/>
  <c r="K797" i="7" s="1"/>
  <c r="J807" i="7"/>
  <c r="K808" i="7" s="1"/>
  <c r="J814" i="7"/>
  <c r="K822" i="7" s="1"/>
  <c r="K823" i="7" s="1"/>
  <c r="K812" i="7" s="1"/>
  <c r="J815" i="7"/>
  <c r="K816" i="7"/>
  <c r="J821" i="7" s="1"/>
  <c r="J818" i="7"/>
  <c r="K819" i="7" s="1"/>
  <c r="J829" i="7"/>
  <c r="K830" i="7"/>
  <c r="J835" i="7" s="1"/>
  <c r="J832" i="7"/>
  <c r="K833" i="7" s="1"/>
  <c r="J841" i="7"/>
  <c r="K842" i="7"/>
  <c r="J848" i="7" s="1"/>
  <c r="J844" i="7"/>
  <c r="K846" i="7" s="1"/>
  <c r="J845" i="7"/>
  <c r="J854" i="7"/>
  <c r="J857" i="7"/>
  <c r="J858" i="7"/>
  <c r="K859" i="7" s="1"/>
  <c r="J868" i="7"/>
  <c r="K870" i="7" s="1"/>
  <c r="J876" i="7" s="1"/>
  <c r="K877" i="7" s="1"/>
  <c r="K878" i="7" s="1"/>
  <c r="K866" i="7" s="1"/>
  <c r="J869" i="7"/>
  <c r="J872" i="7"/>
  <c r="J873" i="7"/>
  <c r="K874" i="7"/>
  <c r="J882" i="7"/>
  <c r="J883" i="7"/>
  <c r="K884" i="7"/>
  <c r="J893" i="7" s="1"/>
  <c r="J886" i="7"/>
  <c r="K887" i="7"/>
  <c r="J889" i="7"/>
  <c r="K891" i="7" s="1"/>
  <c r="J890" i="7"/>
  <c r="J899" i="7"/>
  <c r="J900" i="7"/>
  <c r="J903" i="7"/>
  <c r="K904" i="7"/>
  <c r="J906" i="7"/>
  <c r="J907" i="7"/>
  <c r="K908" i="7"/>
  <c r="J916" i="7"/>
  <c r="J917" i="7"/>
  <c r="K918" i="7"/>
  <c r="J920" i="7"/>
  <c r="K921" i="7"/>
  <c r="J923" i="7"/>
  <c r="K924" i="7" s="1"/>
  <c r="K925" i="7" s="1"/>
  <c r="K914" i="7" s="1"/>
  <c r="J930" i="7"/>
  <c r="K939" i="7" s="1"/>
  <c r="K940" i="7" s="1"/>
  <c r="K928" i="7" s="1"/>
  <c r="J931" i="7"/>
  <c r="K932" i="7"/>
  <c r="J938" i="7" s="1"/>
  <c r="J934" i="7"/>
  <c r="J935" i="7"/>
  <c r="K936" i="7" s="1"/>
  <c r="J944" i="7"/>
  <c r="J945" i="7"/>
  <c r="K946" i="7"/>
  <c r="J952" i="7" s="1"/>
  <c r="J948" i="7"/>
  <c r="K950" i="7" s="1"/>
  <c r="J949" i="7"/>
  <c r="J959" i="7"/>
  <c r="K961" i="7" s="1"/>
  <c r="J966" i="7" s="1"/>
  <c r="J960" i="7"/>
  <c r="J963" i="7"/>
  <c r="K964" i="7"/>
  <c r="J972" i="7"/>
  <c r="J973" i="7"/>
  <c r="J976" i="7"/>
  <c r="J977" i="7"/>
  <c r="J978" i="7"/>
  <c r="J979" i="7"/>
  <c r="K980" i="7"/>
  <c r="J988" i="7"/>
  <c r="J989" i="7"/>
  <c r="K990" i="7"/>
  <c r="J997" i="7" s="1"/>
  <c r="J992" i="7"/>
  <c r="K995" i="7" s="1"/>
  <c r="J993" i="7"/>
  <c r="J994" i="7"/>
  <c r="J1003" i="7"/>
  <c r="K1005" i="7" s="1"/>
  <c r="J1012" i="7" s="1"/>
  <c r="J1004" i="7"/>
  <c r="J1007" i="7"/>
  <c r="J1008" i="7"/>
  <c r="J1009" i="7"/>
  <c r="K1010" i="7"/>
  <c r="J1018" i="7"/>
  <c r="J1019" i="7"/>
  <c r="K1020" i="7"/>
  <c r="J1022" i="7"/>
  <c r="K1023" i="7"/>
  <c r="J1025" i="7"/>
  <c r="K1026" i="7" s="1"/>
  <c r="K1027" i="7" s="1"/>
  <c r="K1016" i="7" s="1"/>
  <c r="J1031" i="7"/>
  <c r="K1039" i="7" s="1"/>
  <c r="K1040" i="7" s="1"/>
  <c r="K1029" i="7" s="1"/>
  <c r="J1032" i="7"/>
  <c r="K1033" i="7"/>
  <c r="J1035" i="7"/>
  <c r="K1036" i="7"/>
  <c r="J1038" i="7"/>
  <c r="J1044" i="7"/>
  <c r="J1045" i="7"/>
  <c r="K1046" i="7"/>
  <c r="J1051" i="7" s="1"/>
  <c r="J1048" i="7"/>
  <c r="K1049" i="7" s="1"/>
  <c r="J1057" i="7"/>
  <c r="K1065" i="7" s="1"/>
  <c r="K1066" i="7" s="1"/>
  <c r="K1055" i="7" s="1"/>
  <c r="J1058" i="7"/>
  <c r="K1059" i="7"/>
  <c r="J1064" i="7" s="1"/>
  <c r="J1061" i="7"/>
  <c r="K1062" i="7" s="1"/>
  <c r="J1070" i="7"/>
  <c r="J1071" i="7"/>
  <c r="K1072" i="7" s="1"/>
  <c r="J1078" i="7" s="1"/>
  <c r="J1074" i="7"/>
  <c r="J1075" i="7"/>
  <c r="K1076" i="7"/>
  <c r="J1084" i="7"/>
  <c r="K1086" i="7" s="1"/>
  <c r="J1092" i="7" s="1"/>
  <c r="K1093" i="7" s="1"/>
  <c r="K1094" i="7" s="1"/>
  <c r="K1082" i="7" s="1"/>
  <c r="J1085" i="7"/>
  <c r="J1088" i="7"/>
  <c r="J1089" i="7"/>
  <c r="K1090" i="7"/>
  <c r="J1098" i="7"/>
  <c r="K1107" i="7" s="1"/>
  <c r="K1108" i="7" s="1"/>
  <c r="K1096" i="7" s="1"/>
  <c r="J1099" i="7"/>
  <c r="K1100" i="7"/>
  <c r="J1102" i="7"/>
  <c r="J1103" i="7"/>
  <c r="K1104" i="7"/>
  <c r="J1106" i="7"/>
  <c r="J1112" i="7"/>
  <c r="J1113" i="7"/>
  <c r="K1114" i="7"/>
  <c r="J1120" i="7" s="1"/>
  <c r="J1116" i="7"/>
  <c r="K1118" i="7" s="1"/>
  <c r="J1117" i="7"/>
  <c r="J1126" i="7"/>
  <c r="J1127" i="7"/>
  <c r="K1128" i="7" s="1"/>
  <c r="J1134" i="7" s="1"/>
  <c r="J1130" i="7"/>
  <c r="J1131" i="7"/>
  <c r="K1132" i="7"/>
  <c r="J1140" i="7"/>
  <c r="K1142" i="7" s="1"/>
  <c r="J1148" i="7" s="1"/>
  <c r="K1149" i="7" s="1"/>
  <c r="K1150" i="7" s="1"/>
  <c r="K1138" i="7" s="1"/>
  <c r="J1141" i="7"/>
  <c r="J1144" i="7"/>
  <c r="J1145" i="7"/>
  <c r="K1146" i="7"/>
  <c r="J1154" i="7"/>
  <c r="K1163" i="7" s="1"/>
  <c r="K1164" i="7" s="1"/>
  <c r="K1152" i="7" s="1"/>
  <c r="J1155" i="7"/>
  <c r="K1156" i="7"/>
  <c r="J1158" i="7"/>
  <c r="J1159" i="7"/>
  <c r="K1160" i="7"/>
  <c r="J1162" i="7"/>
  <c r="J1168" i="7"/>
  <c r="J1169" i="7"/>
  <c r="K1170" i="7"/>
  <c r="J1176" i="7" s="1"/>
  <c r="J1172" i="7"/>
  <c r="K1174" i="7" s="1"/>
  <c r="J1173" i="7"/>
  <c r="J1182" i="7"/>
  <c r="K1191" i="7" s="1"/>
  <c r="K1192" i="7" s="1"/>
  <c r="K1180" i="7" s="1"/>
  <c r="J1183" i="7"/>
  <c r="K1184" i="7" s="1"/>
  <c r="J1190" i="7" s="1"/>
  <c r="J1186" i="7"/>
  <c r="J1187" i="7"/>
  <c r="K1188" i="7"/>
  <c r="J1196" i="7"/>
  <c r="K1197" i="7" s="1"/>
  <c r="J1202" i="7" s="1"/>
  <c r="J1199" i="7"/>
  <c r="K1200" i="7"/>
  <c r="K1210" i="7"/>
  <c r="K1211" i="7" s="1"/>
  <c r="K1209" i="7" s="1"/>
  <c r="J1216" i="7"/>
  <c r="J1217" i="7"/>
  <c r="J1218" i="7"/>
  <c r="K1225" i="7" s="1"/>
  <c r="J1219" i="7"/>
  <c r="K1226" i="7" s="1"/>
  <c r="K1227" i="7" s="1"/>
  <c r="K1214" i="7" s="1"/>
  <c r="J1220" i="7"/>
  <c r="J1221" i="7"/>
  <c r="J1222" i="7"/>
  <c r="J1223" i="7"/>
  <c r="J1224" i="7"/>
  <c r="J1231" i="7"/>
  <c r="K1233" i="7" s="1"/>
  <c r="J1232" i="7"/>
  <c r="J1235" i="7"/>
  <c r="J1236" i="7"/>
  <c r="J1237" i="7"/>
  <c r="J1238" i="7"/>
  <c r="K1239" i="7"/>
  <c r="K1240" i="7" s="1"/>
  <c r="K1229" i="7" s="1"/>
  <c r="H150" i="2"/>
  <c r="H151" i="2" s="1"/>
  <c r="H144" i="2"/>
  <c r="H142" i="2"/>
  <c r="H145" i="2" s="1"/>
  <c r="H137" i="2"/>
  <c r="H136" i="2"/>
  <c r="H135" i="2"/>
  <c r="H129" i="2"/>
  <c r="H128" i="2"/>
  <c r="H130" i="2" s="1"/>
  <c r="H120" i="2"/>
  <c r="H122" i="2" s="1"/>
  <c r="H113" i="2"/>
  <c r="H111" i="2"/>
  <c r="H109" i="2"/>
  <c r="H108" i="2"/>
  <c r="H107" i="2"/>
  <c r="H100" i="2"/>
  <c r="H99" i="2"/>
  <c r="H101" i="2" s="1"/>
  <c r="H93" i="2"/>
  <c r="H92" i="2"/>
  <c r="H91" i="2"/>
  <c r="H89" i="2"/>
  <c r="H82" i="2"/>
  <c r="H81" i="2"/>
  <c r="H80" i="2"/>
  <c r="H83" i="2" s="1"/>
  <c r="H73" i="2"/>
  <c r="H72" i="2"/>
  <c r="H71" i="2"/>
  <c r="H70" i="2"/>
  <c r="H69" i="2"/>
  <c r="H74" i="2" s="1"/>
  <c r="H62" i="2"/>
  <c r="H63" i="2" s="1"/>
  <c r="H55" i="2"/>
  <c r="H54" i="2"/>
  <c r="H56" i="2" s="1"/>
  <c r="H48" i="2"/>
  <c r="H47" i="2"/>
  <c r="H39" i="2"/>
  <c r="H38" i="2"/>
  <c r="H37" i="2"/>
  <c r="H36" i="2"/>
  <c r="H35" i="2"/>
  <c r="H34" i="2"/>
  <c r="H33" i="2"/>
  <c r="H32" i="2"/>
  <c r="H31" i="2"/>
  <c r="H30" i="2"/>
  <c r="H28" i="2"/>
  <c r="H40" i="2" s="1"/>
  <c r="H21" i="2"/>
  <c r="H20" i="2"/>
  <c r="H19" i="2"/>
  <c r="H18" i="2"/>
  <c r="H17" i="2"/>
  <c r="H16" i="2"/>
  <c r="H15" i="2"/>
  <c r="H14" i="2"/>
  <c r="K573" i="7" l="1"/>
  <c r="K574" i="7" s="1"/>
  <c r="K563" i="7" s="1"/>
  <c r="K481" i="7"/>
  <c r="K482" i="7" s="1"/>
  <c r="K470" i="7" s="1"/>
  <c r="K411" i="7"/>
  <c r="K412" i="7" s="1"/>
  <c r="K400" i="7" s="1"/>
  <c r="K1121" i="7"/>
  <c r="K1122" i="7" s="1"/>
  <c r="K1110" i="7" s="1"/>
  <c r="K639" i="7"/>
  <c r="K640" i="7" s="1"/>
  <c r="K628" i="7" s="1"/>
  <c r="K342" i="7"/>
  <c r="K343" i="7" s="1"/>
  <c r="K331" i="7" s="1"/>
  <c r="K849" i="7"/>
  <c r="K850" i="7" s="1"/>
  <c r="K839" i="7" s="1"/>
  <c r="K369" i="7"/>
  <c r="K370" i="7" s="1"/>
  <c r="K359" i="7" s="1"/>
  <c r="K998" i="7"/>
  <c r="K999" i="7" s="1"/>
  <c r="K986" i="7" s="1"/>
  <c r="K1079" i="7"/>
  <c r="K1080" i="7" s="1"/>
  <c r="K1068" i="7" s="1"/>
  <c r="K1052" i="7"/>
  <c r="K1053" i="7" s="1"/>
  <c r="K1042" i="7" s="1"/>
  <c r="K953" i="7"/>
  <c r="K954" i="7" s="1"/>
  <c r="K942" i="7" s="1"/>
  <c r="K836" i="7"/>
  <c r="K837" i="7" s="1"/>
  <c r="K827" i="7" s="1"/>
  <c r="K314" i="7"/>
  <c r="K315" i="7" s="1"/>
  <c r="K303" i="7" s="1"/>
  <c r="K1177" i="7"/>
  <c r="K1178" i="7" s="1"/>
  <c r="K1166" i="7" s="1"/>
  <c r="K894" i="7"/>
  <c r="K895" i="7" s="1"/>
  <c r="K880" i="7" s="1"/>
  <c r="K233" i="7"/>
  <c r="K234" i="7" s="1"/>
  <c r="K223" i="7" s="1"/>
  <c r="K220" i="7"/>
  <c r="K221" i="7" s="1"/>
  <c r="K206" i="7" s="1"/>
  <c r="K172" i="7"/>
  <c r="K173" i="7" s="1"/>
  <c r="K156" i="7" s="1"/>
  <c r="K1135" i="7"/>
  <c r="K1136" i="7" s="1"/>
  <c r="K1124" i="7" s="1"/>
  <c r="K652" i="7"/>
  <c r="K653" i="7" s="1"/>
  <c r="K642" i="7" s="1"/>
  <c r="K190" i="7"/>
  <c r="K191" i="7" s="1"/>
  <c r="K175" i="7" s="1"/>
  <c r="K901" i="7"/>
  <c r="J910" i="7" s="1"/>
  <c r="K911" i="7" s="1"/>
  <c r="K912" i="7" s="1"/>
  <c r="K897" i="7" s="1"/>
  <c r="K855" i="7"/>
  <c r="J861" i="7" s="1"/>
  <c r="K862" i="7" s="1"/>
  <c r="K863" i="7" s="1"/>
  <c r="K852" i="7" s="1"/>
  <c r="K662" i="7"/>
  <c r="J670" i="7" s="1"/>
  <c r="K671" i="7" s="1"/>
  <c r="K672" i="7" s="1"/>
  <c r="K658" i="7" s="1"/>
  <c r="K51" i="7"/>
  <c r="K733" i="7"/>
  <c r="K734" i="7" s="1"/>
  <c r="K723" i="7" s="1"/>
  <c r="K599" i="7"/>
  <c r="K600" i="7" s="1"/>
  <c r="K589" i="7" s="1"/>
  <c r="K507" i="7"/>
  <c r="K508" i="7" s="1"/>
  <c r="K497" i="7" s="1"/>
  <c r="K439" i="7"/>
  <c r="K440" i="7" s="1"/>
  <c r="K428" i="7" s="1"/>
  <c r="K383" i="7"/>
  <c r="K384" i="7" s="1"/>
  <c r="K372" i="7" s="1"/>
  <c r="K1203" i="7"/>
  <c r="K1204" i="7" s="1"/>
  <c r="K1194" i="7" s="1"/>
  <c r="K967" i="7"/>
  <c r="K968" i="7" s="1"/>
  <c r="K957" i="7" s="1"/>
  <c r="K586" i="7"/>
  <c r="K587" i="7" s="1"/>
  <c r="K576" i="7" s="1"/>
  <c r="K494" i="7"/>
  <c r="K495" i="7" s="1"/>
  <c r="K484" i="7" s="1"/>
  <c r="K203" i="7"/>
  <c r="K204" i="7" s="1"/>
  <c r="K193" i="7" s="1"/>
  <c r="K335" i="7"/>
  <c r="J341" i="7" s="1"/>
  <c r="K279" i="7"/>
  <c r="J285" i="7" s="1"/>
  <c r="K286" i="7" s="1"/>
  <c r="K287" i="7" s="1"/>
  <c r="K275" i="7" s="1"/>
  <c r="K1013" i="7"/>
  <c r="K1014" i="7" s="1"/>
  <c r="K1001" i="7" s="1"/>
  <c r="K764" i="7"/>
  <c r="J772" i="7" s="1"/>
  <c r="K773" i="7" s="1"/>
  <c r="K774" i="7" s="1"/>
  <c r="K761" i="7" s="1"/>
  <c r="H22" i="2"/>
  <c r="H153" i="2" s="1"/>
  <c r="K974" i="7"/>
  <c r="J982" i="7" s="1"/>
  <c r="K983" i="7" s="1"/>
  <c r="K984" i="7" s="1"/>
  <c r="K970" i="7" s="1"/>
  <c r="K809" i="7"/>
  <c r="K810" i="7" s="1"/>
  <c r="K805" i="7" s="1"/>
  <c r="K210" i="7"/>
  <c r="J219" i="7" s="1"/>
  <c r="K41" i="7"/>
  <c r="K43" i="7" s="1"/>
  <c r="K28" i="7" s="1"/>
</calcChain>
</file>

<file path=xl/sharedStrings.xml><?xml version="1.0" encoding="utf-8"?>
<sst xmlns="http://schemas.openxmlformats.org/spreadsheetml/2006/main" count="4758" uniqueCount="814">
  <si>
    <t xml:space="preserve">Pressupost per a la instal·lació fotovoltaica de 100 kW a l'escola Cal Músic. </t>
  </si>
  <si>
    <t>Instal·lació compartida a través de xarxa.</t>
  </si>
  <si>
    <t>PRESSUPOST</t>
  </si>
  <si>
    <t>Preu</t>
  </si>
  <si>
    <t>Amidament</t>
  </si>
  <si>
    <t>Import</t>
  </si>
  <si>
    <t>Obra</t>
  </si>
  <si>
    <t>01</t>
  </si>
  <si>
    <t>PressupostCALMUSIC</t>
  </si>
  <si>
    <t>Capítol</t>
  </si>
  <si>
    <t>TREBALLS PREVIS</t>
  </si>
  <si>
    <t>Subcapítol</t>
  </si>
  <si>
    <t>02</t>
  </si>
  <si>
    <t>IMPLEMENTACIÓ D'ELEMENTS DE PROTECCIÓ. LÍNIA DE VI</t>
  </si>
  <si>
    <t>'01.01.02</t>
  </si>
  <si>
    <t>P5ZZ0-52IQ</t>
  </si>
  <si>
    <t>u</t>
  </si>
  <si>
    <t>Subministrament i instal·lació de placa amb anella d'alumini per a fixació d'arnés de seguretat, fixada amb cargols d'acer inoxidable.</t>
  </si>
  <si>
    <t>PB70-HC75</t>
  </si>
  <si>
    <t>Subministrament i instal·lació  del conjunt d'elements per als dos extrems d'una línia de vida horitzontal fixa, formats per dos terminals d'acer inoxidable, els dos amb element amortidor de caigudes, fixats amb cargols d'acer inoxidable, un tensor de forqueta per a regulació del cable i dos terminals de cable amb elements protector, segons UNE_EN 795/A1</t>
  </si>
  <si>
    <t>P1471-65NK</t>
  </si>
  <si>
    <t>Subministrament i instal·lació aparell  d'ancoratge per a equip de protecció individual contra caiguda d'alçada, homologat segons UNE-EN 795, amb fixació amb tac mecànic</t>
  </si>
  <si>
    <t>PB70-HC77</t>
  </si>
  <si>
    <t>Subministrament i instal·lació d'element de suport intermedi per a línia de vida horitzontal fixa, d'acer inoxidable, fixat amb cargols d'acer inoxidable, segons UNE_EN 795/A1</t>
  </si>
  <si>
    <t>PB70-HC70</t>
  </si>
  <si>
    <t>m</t>
  </si>
  <si>
    <t>Subministrament i instal·lació de cable d'acer inoxidable 316, de 10 mm de diàmetre i composició 7x19+0, homologat per a línia de vida horitzontal segons UNE_EN 795/A1, fixat als terminals i als elements de suport intermig (separació &lt; 15 m) i tesat</t>
  </si>
  <si>
    <t>SEG-001</t>
  </si>
  <si>
    <t>Partida unitaria per equips de protecció</t>
  </si>
  <si>
    <t>SEG-002</t>
  </si>
  <si>
    <t>Senyalització amb senyals triangular d'installació fotovoltaica o senyals de cablejat fotovoltaic</t>
  </si>
  <si>
    <t>SEG-003</t>
  </si>
  <si>
    <t>Certificat conforme la línea de vida instal·lada compleix amb la EN795 amb característiques ús i materials (anclatges i cables).(avaluació de conformitat norma EN795</t>
  </si>
  <si>
    <t>TOTAL</t>
  </si>
  <si>
    <t>03</t>
  </si>
  <si>
    <t>ADEQUACIÓ DELS RECINTES TÈCNICS</t>
  </si>
  <si>
    <t>'01.01.03</t>
  </si>
  <si>
    <t>P221D-DZ2Z</t>
  </si>
  <si>
    <t>m3</t>
  </si>
  <si>
    <t>Excavació de rasa per a pas d'instal·lacions fins a 1 m de fondària, en terreny de trànsit (SPT &gt;50), realitzada amb compressor i amb les terres deixades a la vora</t>
  </si>
  <si>
    <t>P2253-547K</t>
  </si>
  <si>
    <t>Reblert de rasa o pou amb granulats de material reciclat mixt, en tongades de 25 cm com a màxim</t>
  </si>
  <si>
    <t>P2259-548H</t>
  </si>
  <si>
    <t>m2</t>
  </si>
  <si>
    <t>Repàs i piconatge d'esplanada, amb una compactació del 90% del PM</t>
  </si>
  <si>
    <t>P214R-8GX3</t>
  </si>
  <si>
    <t>Enderroc de paret de bloc foradat de morter de ciment de 30 cm de gruix, a mà i amb martell trencador manual i càrrega manual de runa sobre camió o contenidor</t>
  </si>
  <si>
    <t>PDL0-H98V</t>
  </si>
  <si>
    <t xml:space="preserve">Subministrament i instal·lació d'armari d'interconnexió per a instal·lacions de inversor i proteccions elèctriques 1200X750X300 mm de dimensions aproximades, col·locat. </t>
  </si>
  <si>
    <t>PG1C-Z002</t>
  </si>
  <si>
    <t>Armari prefabricat per TMF10, tipus Cahors 0926648-L o equivalent, homologat per la companyia Fecsa-Endesa, amb porta metàl·lica i peana incloses</t>
  </si>
  <si>
    <t>PY30-615B</t>
  </si>
  <si>
    <t>Formació de passamurs amb tub de PVC de diàmetre 90 mm i d'1 m de llargària, com a màxim</t>
  </si>
  <si>
    <t>PDK4-AJSH</t>
  </si>
  <si>
    <t>Pericó de registre de formigó prefabricat sense fons de 40x40x45 cm, per a instal·lacions de serveis, col·locat sobre llit de grava de 15 cm de gruix i reblert lateral amb terra de la mateixa excavació</t>
  </si>
  <si>
    <t>PDK1-DX9P</t>
  </si>
  <si>
    <t>Bastiment i tapa quadrada de fosa dúctil, per a pericó de serveis, recolzada, pas lliure de 400x400 mm i classe B125 segons norma UNE-EN 124, col·locat amb morter</t>
  </si>
  <si>
    <t>PDK4-AJRZ</t>
  </si>
  <si>
    <t>Pericó de registre de formigó prefabricat sense fons de 60x60x60 cm, per a instal·lacions de serveis, col·locat sobre solera de formigó HM-20/B/40/I de 15 cm de gruix i reblert lateral amb terra de la mateixa excavació</t>
  </si>
  <si>
    <t>PDK1-DX9V</t>
  </si>
  <si>
    <t>Bastiment i tapa quadrada de fosa dúctil, per a pericó de serveis, recolzada, pas lliure de 600x600 mm i classe B125 segons norma UNE-EN 124, col·locat amb morter</t>
  </si>
  <si>
    <t>PADEQ-01</t>
  </si>
  <si>
    <t>Partida alçada paleteria</t>
  </si>
  <si>
    <t>INSTAL·LACIÓ FOTOVOLTAICA</t>
  </si>
  <si>
    <t>MÒDULS FOTOVOLTAICS</t>
  </si>
  <si>
    <t>'01.02.01</t>
  </si>
  <si>
    <t>PGE5-HOHJ</t>
  </si>
  <si>
    <t>Subministrament i instal·lació d'un mòdul fotovoltaic Canadian Solar Hiku465 o similar, monocristal·lí per a instal·lació aïllada/connexió a xarxa, potència de pic 465 Wp, amb marc d'alumini anoditzat, protecció amb vidre trempat, caixa de connexió, precablejat amb connectors especials, amb una eficiència mínima del 22,5%, per a col·locar sobre terra o coberta plana, muntat i connectat</t>
  </si>
  <si>
    <t>P12A-655Q</t>
  </si>
  <si>
    <t>Transport i descàrrega del material.  Inclou el muntatge i desmuntatge de muntacàrregues de 400 kg de càrrega</t>
  </si>
  <si>
    <t>ESTRUCTURA FOTOVOLTAICA</t>
  </si>
  <si>
    <t>'01.02.02</t>
  </si>
  <si>
    <t>PGE5-8G74</t>
  </si>
  <si>
    <t>Subministrament i instal·lació del sistema de muntatge de K2 MultiRail10. Preparació i senyalització de la coberta, foradament i instal·lació del sistema Multi Rail i impermeabilització de la coberta amb SicaFlex o similar</t>
  </si>
  <si>
    <t>PEST-0002</t>
  </si>
  <si>
    <t>Partida alçada vicis ocults a coberta</t>
  </si>
  <si>
    <t>INVERSOR</t>
  </si>
  <si>
    <t>'01.02.03</t>
  </si>
  <si>
    <t>PGE2-8G9M</t>
  </si>
  <si>
    <t>Subministrament i instal·lació d'Inversor Huawei o similar per a instal·lació fotovoltaica de connexió a xarxa, trifàsic, potència nominal d'entrada 110000 Wp, potència nominal de sortida 100000 W, tensió nominal d'entrada 230 V, rendiment màxim de 95.5 a 96%, grau de protecció IP-20, col·locat. Instal·lació del mòdul de comunicació corresponent per a la monitorització de la instal·lació fotovoltaica.</t>
  </si>
  <si>
    <t>04</t>
  </si>
  <si>
    <t>CABLEJAT</t>
  </si>
  <si>
    <t>'01.02.04</t>
  </si>
  <si>
    <t>CABLE03</t>
  </si>
  <si>
    <t>Cable amb conductor de coure de tensió assignada0,6/1 kV, de designació ZZ-F, construcció segons norma UNE-EN 50618, unipolar, de secció 1x6 mm2, amb coberta del cable de poliolefines, classe de reacció al foc Fca segons la norma UNE-EN 50575 amb baixa emissió fums, col·locat en canal o safata.</t>
  </si>
  <si>
    <t>PG33-E4EX</t>
  </si>
  <si>
    <t>Cable amb conductor de coure de tensió assignada0,6/1 kV, de designació RZ1-K (AS), construcció segons norma UNE 21123-4, tetrapolar, de secció 4x70 mm2, amb coberta del cable de poliolefines, classe de reacció al foc Cca-s1b, d1, a1 segons la norma UNE-EN 50575 amb baixa emissió fums, col·locat en canal o safata</t>
  </si>
  <si>
    <t>PG33-E44G</t>
  </si>
  <si>
    <t>Cable amb conductor de coure de tensió assignada0,6/1 kV, de designació RZ1-K (AS), construcció segons norma UNE 21123-4, tetrapolar, de secció 4x95 mm2, amb coberta del cable de poliolefines, classe de reacció al foc Cca-s1b, d1, a1 segons la norma UNE-EN 50575 amb baixa emissió fums, col·locat en canal o safata</t>
  </si>
  <si>
    <t>CABLE01</t>
  </si>
  <si>
    <t>Partida alçada petit material per a instal·lació elèctrica</t>
  </si>
  <si>
    <t>CABLE02</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</si>
  <si>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t>
  </si>
  <si>
    <t>05</t>
  </si>
  <si>
    <t>CONNEXIÓ A TERRA</t>
  </si>
  <si>
    <t>'01.02.05</t>
  </si>
  <si>
    <t>PGD5-61UP</t>
  </si>
  <si>
    <t>Subministrament i instal·lació de xarxa de connexió a terra amb 4 piquetes d'acer, de 1500 mm de llargària, de d 14,6 mm, amb recobriment de coure de 300 µm i clavades a terra, inclou la caixa estanca de comprovació de PVC col·locada superficialment i conductor de coure nu de 35 mm2 de secció</t>
  </si>
  <si>
    <t>PG33-E4CH</t>
  </si>
  <si>
    <t>Cable amb conductor de coure de tensió assignada0,6/1 kV, de designació ZZ-F, construcció segons norma UNE-EN 50618, unipolar, de secció 1x35 mm2, amb coberta del cable de poliolefines, classe de reacció al foc Fca segons la norma UNE-EN 50575 amb baixa emissió fums, col·locat en canal o safata</t>
  </si>
  <si>
    <t>06</t>
  </si>
  <si>
    <t>CANALITZACIONS</t>
  </si>
  <si>
    <t>'01.02.06</t>
  </si>
  <si>
    <t>PG2N-EUFR</t>
  </si>
  <si>
    <t>Subminisrtament i instal·lació de tub corbable corrugat de PVC, de 160 mm de diàmetre nominal, aïllant i no propagador de la flama, resistència a l'impacte de 15 J, resistència a compressió de 250 N, muntat com a canalització soterrada</t>
  </si>
  <si>
    <t>PG2J-4CDZ</t>
  </si>
  <si>
    <t>Subministrament i instal·lació de safata metàl·lica reixa amb coberta d'acer electrozincat, d'alçària 30 mm i amplària 100 mm, muntada superficialment</t>
  </si>
  <si>
    <t>PG2J-4CED</t>
  </si>
  <si>
    <t>Subministrament i instal·lació de safata metàl·lica reixa amb coberta d'acer electrozincat, d'alçària 100 mm i amplària 200 mm, col·locada superfícialment sobre coberta</t>
  </si>
  <si>
    <t>PG2J-4BMK</t>
  </si>
  <si>
    <t>Safata metàl·lica reixa amb coberta i separadors d'acer electrozincat, d'alçària 100 mm i amplària 200 mm, col·locada sobre suports horitzontals amb elements de suport en paret vertical</t>
  </si>
  <si>
    <t>07</t>
  </si>
  <si>
    <t>CAIXES I ENVOLVENTS</t>
  </si>
  <si>
    <t>'01.02.07</t>
  </si>
  <si>
    <t>PG1B-DGQL</t>
  </si>
  <si>
    <t>Subminisrtament i instal·lació de caixa per a quadre de distribució, de plàstic amb porta, per a tres fileres de vint-i-dos mòduls i muntada superficialment</t>
  </si>
  <si>
    <t>PG1B-DGPQ</t>
  </si>
  <si>
    <t>Subminisrtament i instal·lació de caixa per a quadre de distribució, de plàstic, per a dues fileres de dotze mòduls i muntada superficialment</t>
  </si>
  <si>
    <t>08</t>
  </si>
  <si>
    <t>PROTECCIONS ELÈCTRIQUES</t>
  </si>
  <si>
    <t>'01.02.08</t>
  </si>
  <si>
    <t>PG4H-AJR2</t>
  </si>
  <si>
    <t>Subminisrtament i instal·lació de protector per a sobretensions transitòries, bipolar (1P+N), de 20kA d'intensitat màxima transitòria, de 2 mòduls DIN de 18 mm d'amplària, col·locat</t>
  </si>
  <si>
    <t>PG4N-DQO0</t>
  </si>
  <si>
    <t>Subminisrtament i instal·lació de tallacircuit amb fusible cilíndric de 16 A, unipolar, amb portafusible separable de 14x51 mm i muntat superficialment</t>
  </si>
  <si>
    <t>PG4A-EOTA</t>
  </si>
  <si>
    <t>Subminisrtament i instal·lació de interruptor automàtic magnetotèrmic de caixa emmotllada, de 250 A d'intensitat màxima i calibrat a 160 A, amb 4 pols i 4 relès i bloc de relès magnetotèrmic estàndard, de 150 kA de poder de tall segons UNE-EN 60947-2, muntat superficialment</t>
  </si>
  <si>
    <t>PG4A-EOWT</t>
  </si>
  <si>
    <t>Subminisrtament i instal·lació d' interruptor automàtic magnetotèrmic de caixa emmotllada, de 250 A d'intensitat màxima i calibrat a 250 A, amb 4 pols i 4 relès i bloc de relès magnetotèrmic estàndard, de 150 kA de poder de tall segons UNE-EN 60947-2, muntat superficialment</t>
  </si>
  <si>
    <t>PG41-EQV9</t>
  </si>
  <si>
    <t>Subminisrtament i instal·lació de bloc diferencial de caixa emmotllada de la classe A, gamma industrial, de fins a 250 A d'intensitat nominal, tetrapolar (4P), de sensibilitat entre 0,03 i 10 A, de desconnexió regulable entre les posicions fixe instantani, fixe selectiu i retardat, amb temps de retard de 0 ms, 60 ms i 150 o 310 ms respectivament, amb botó de test incorporat i indicador mecànic de defecte, construït segons les especificacions de la norma UNE-EN 60947-2, muntat directament adossat a l'interruptor</t>
  </si>
  <si>
    <t>PG4H-AJR0</t>
  </si>
  <si>
    <t>Subminisrtament i instal·lació de protector per a sobretensions transitòries, tetrapolar (3P+N), de 40kA d'intensitat màxima transitòria, de 4 mòduls DIN de 18 mm d'amplària, col·locat</t>
  </si>
  <si>
    <t>09</t>
  </si>
  <si>
    <t>EQUIPS DE MESURA I CONNEXIÓ A XARXA</t>
  </si>
  <si>
    <t>'01.02.09</t>
  </si>
  <si>
    <t>PG1D-H9VR</t>
  </si>
  <si>
    <t>Conjunto de protección y medida del tipo TMF10 para suministro trifásico individual superior a 15 kW, para medida indirecta, potencia entre 55 y 111 kW, tensión de 400 V, formado por conjunto de cajas modulares de doble aislamiento de poliéster reforzado con fibra de vidrio de medidas totales 630x1260x171 mm, con base de fusibles (sin incluir los fusibles), sin equipo de contador, con IGA tetrapolar (4P) de 160 A regulable entre 80 y 160 A y poder de corte de 10 kA, sin protección diferencial, colocado superficialmente</t>
  </si>
  <si>
    <t>PCAHORS</t>
  </si>
  <si>
    <t xml:space="preserve">Subministrament i instal·lació caixa de seccionament 400CS PLT1 o similar amb fusibles addients pel correcte funcionament segons VADEMECUM </t>
  </si>
  <si>
    <t>PALÇDIST</t>
  </si>
  <si>
    <t>Partida alçada per adequar la instal·lació segons els requeriments de distribuidora</t>
  </si>
  <si>
    <t>10</t>
  </si>
  <si>
    <t>MONITORATGE I CONTROL</t>
  </si>
  <si>
    <t>'01.02.10</t>
  </si>
  <si>
    <t>MONIT01</t>
  </si>
  <si>
    <t>Subministrament i instal·lació de tots els elements necessaris per a el correcte funcionament del sistema de monitoratge especificat en projecte. Smart Logger  i  Vatímetre  trifàsic fins 250A, per kWh, V i A, amb pinces, connexió wifi i Ethernet, Amb sortides Modbus-TCP amb aplicació web per analitzar consums, producció, preparat per instal·lacions fotovoltaiques, energia autoconsumida, energia abocada a xarxa, balanços energètics i econòmics. Inclou programació del sistema, connexió a web, generació d'usuari i explicació al titular</t>
  </si>
  <si>
    <t>1MONIT02</t>
  </si>
  <si>
    <t>Monitor industrial LCD de 17'', resolució de 1280x1024, 300 cd/m2, contrast 500:1, temps resposta 8 ms, amb entrades BNC, S-Video i VGA amb looping, altaveus incorporats i amb suport de sobretaula, instal.lat.</t>
  </si>
  <si>
    <t>LEGALITZACIÓ I POSADA EN FUNCIONAMENT</t>
  </si>
  <si>
    <t>'01.03</t>
  </si>
  <si>
    <t>JEPF-Z001</t>
  </si>
  <si>
    <t>Jornada per a execució de les proves finals de servei i verificació de
les mesures de seguretat de la instal·lació solar fotovoltaica, segons
exigències del Projecte i del REBT (P - 1)</t>
  </si>
  <si>
    <t>LEG-001</t>
  </si>
  <si>
    <t>Documentació i tramitació legalització</t>
  </si>
  <si>
    <t>GESTIÓ DE RESIDUS</t>
  </si>
  <si>
    <t>'01.04</t>
  </si>
  <si>
    <t>P2R2-EU9U</t>
  </si>
  <si>
    <t>Classificació a peu d'obra de residus de construcció o demolició en fraccions segons REAL DECRETO 105/2008, amb mitjans manuals</t>
  </si>
  <si>
    <t>P2R6-4I3Y</t>
  </si>
  <si>
    <t>Càrrega amb mitjans mecànics i transport de residus inerts o no especials a instal·lació autoritzada de gestió de residus, amb camió per a transport de 12 t, amb un recorregut de fins a 2 km</t>
  </si>
  <si>
    <t>P2RA-EU9H</t>
  </si>
  <si>
    <t>Deposició controlada en dipòsit autoritzat de residus barrejats inerts amb una densitat 1 t/m3, procedents de construcció o demolició, amb codi 170107 segons la Llista Europea de Residus (ORDEN MAM/304/2002), per a seguretat i salut</t>
  </si>
  <si>
    <t>SEGURETAT I SALUT</t>
  </si>
  <si>
    <t>'01.05</t>
  </si>
  <si>
    <t>XPAU-Z001</t>
  </si>
  <si>
    <t>PA</t>
  </si>
  <si>
    <t>Partida alçada de seguretat i salut en l'obra</t>
  </si>
  <si>
    <t xml:space="preserve">IMPORT TOTAL DEL PRESSUPOST : </t>
  </si>
  <si>
    <t>Justificació d'elements</t>
  </si>
  <si>
    <t>Nº</t>
  </si>
  <si>
    <t>Codi</t>
  </si>
  <si>
    <t>U.A.</t>
  </si>
  <si>
    <t>Descripció</t>
  </si>
  <si>
    <t>Element compost</t>
  </si>
  <si>
    <t>ASDADS</t>
  </si>
  <si>
    <t>Posada en marxa del sistema de monitorització</t>
  </si>
  <si>
    <t>Rend.:</t>
  </si>
  <si>
    <t>B07F-0LT5</t>
  </si>
  <si>
    <t>Morter de ciment pòrtland amb filler calcari CEM II/B-L i sorra, amb 380 kg/m3 de ciment, amb una proporció en volum 1:4 i 10 N/mm2 de resistència a compressió, elaborat a l'obra</t>
  </si>
  <si>
    <t>Mà d'obra</t>
  </si>
  <si>
    <t>A0E-000A</t>
  </si>
  <si>
    <t>h</t>
  </si>
  <si>
    <t>Manobre especialista</t>
  </si>
  <si>
    <t>/R</t>
  </si>
  <si>
    <t>x</t>
  </si>
  <si>
    <t>=</t>
  </si>
  <si>
    <t>Subtotal mà d'obra</t>
  </si>
  <si>
    <t>Maquinària</t>
  </si>
  <si>
    <t>C176-00FX</t>
  </si>
  <si>
    <t>Formigonera de 165 l</t>
  </si>
  <si>
    <t>Subtotal maquinària</t>
  </si>
  <si>
    <t>Material</t>
  </si>
  <si>
    <t>B011-05ME</t>
  </si>
  <si>
    <t>Aigua</t>
  </si>
  <si>
    <t>B055-067M</t>
  </si>
  <si>
    <t>t</t>
  </si>
  <si>
    <t>Ciment pòrtland amb filler calcari CEM II/B-L 32,5 R segons UNE-EN 197-1, en sacs</t>
  </si>
  <si>
    <t>B03L-05N7</t>
  </si>
  <si>
    <t>Sorra de pedrera per a morters</t>
  </si>
  <si>
    <t>Subtotal material</t>
  </si>
  <si>
    <t>Cost directe</t>
  </si>
  <si>
    <t>Despeses auxiliars</t>
  </si>
  <si>
    <t>%</t>
  </si>
  <si>
    <t>Total</t>
  </si>
  <si>
    <t>B07F-0LT6</t>
  </si>
  <si>
    <t>Morter mixt de ciment pòrtland amb filler calcari CEM II/B-L, calç i sorra, amb 200 kg/m3 de ciment, amb una proporció en volum 1:2:10 i 2,5 N/mm2 de resistència a compressió, elaborat a l'obra</t>
  </si>
  <si>
    <t>B054-06DH</t>
  </si>
  <si>
    <t>kg</t>
  </si>
  <si>
    <t>Calç aèria hidratada CL 90-S, en sacs</t>
  </si>
  <si>
    <t>B07F-0LT8</t>
  </si>
  <si>
    <t>Mortero de cemento pórtland con caliza CEM II/B-L y arena, con 200 kg/m3 de cemento, con una proporción en volumen 1:8 y 2,5 N/mm2 de resistencia a compresión, elaborado en obra</t>
  </si>
  <si>
    <t>Partida d'obra</t>
  </si>
  <si>
    <t>ARMARI</t>
  </si>
  <si>
    <t>Subministrament i instal·lació Instalación de armario prefabricado monobloque con puertas metálicas, con capacidad para albergar en su interior un TMF1 hasta 63 A o TMF10 hasta 160 A, CGP y caja de seccionamiento, de acuerdo con las especificaciones de FECSA ENDESA.</t>
  </si>
  <si>
    <t>A01-FEPD</t>
  </si>
  <si>
    <t>Ajudant electricista</t>
  </si>
  <si>
    <t>A0F-000E</t>
  </si>
  <si>
    <t>Oficial 1a electricista</t>
  </si>
  <si>
    <t>BG1B-H64M</t>
  </si>
  <si>
    <t>Caja de seccionamiento tipo PLT1. Entrada de la línea general y de las dos salidas derivadas por la parte inferior. Envolvente de poliéster reforzado con fibra de vidrio tipo PLT1. Grado de protección IP43 UNE 20 324. Seis bases fusibles tamaño NH-2, 400 A. Elemento neutro amovible. Complemento: 
Puerta metálica (CS + CGP), referencia 0931133-JIS
Canal de protección, referencia 0901255
Prefabricado hormigón reforzado con fibra de vidrio, referencia 0926400
Dimensiones : 
Alto : 516 mm
Ancho :  536 mm
Profundidad : 227 mm</t>
  </si>
  <si>
    <t>CABLE04</t>
  </si>
  <si>
    <t>Cable CC1x6mm2. Negre. cable cn</t>
  </si>
  <si>
    <t>P1471-65NL</t>
  </si>
  <si>
    <t>Aparell d'ancoratge per a equip de protecció individual contra caiguda d'alçada, homologat segons UNE-EN 795, amb fixació amb tac químic</t>
  </si>
  <si>
    <t>A0F-0015</t>
  </si>
  <si>
    <t>Oficial 1a per a seguretat i salut</t>
  </si>
  <si>
    <t>B1471-19P9</t>
  </si>
  <si>
    <t>Aparell d'ancoratge per a equip de protecció individual contra caiguda d'alçada, homologat segons UNE-EN 795</t>
  </si>
  <si>
    <t>B0AN-07J5</t>
  </si>
  <si>
    <t>Tac químic de diàmetre 12 mm, amb cargol, volandera i femella, per a seguretat i salut</t>
  </si>
  <si>
    <t>P1481-EQEU</t>
  </si>
  <si>
    <t>Arnès per a senyalista, amb tires reflectants a la cintura, al pit, a l'esquena i als tirants, homologat segons UNE-EN 340 i UNE-EN 471</t>
  </si>
  <si>
    <t>B1481-0NG2</t>
  </si>
  <si>
    <t>Partida unitarària per equips de protecció</t>
  </si>
  <si>
    <t>P151A-45RC</t>
  </si>
  <si>
    <t>Barana de protecció en el perímetre del sostre, d'alçària 1 m amb travesser superior i intermedi de tub metàl·lic de 2,3'', sòcol de post de fusta, fixada amb suports de muntant metàl·lic amb mordassa per al sostre i amb el desmuntatge inclòs</t>
  </si>
  <si>
    <t>A0D-0009</t>
  </si>
  <si>
    <t>Manobre per a seguretat i salut</t>
  </si>
  <si>
    <t>B151D-0MCA</t>
  </si>
  <si>
    <t>Muntant metàl·lic per a barana de seguretat, d'1 m d'alçària, amb mordassa per al sostre, per a 15 usos</t>
  </si>
  <si>
    <t>B0D41-07PB</t>
  </si>
  <si>
    <t>Post de fusta de pi per a 3 usos, per a seguretat i salut</t>
  </si>
  <si>
    <t>B0DZ8-0F7S</t>
  </si>
  <si>
    <t>Tub metàl·lic de 2,3'' de diàmetre, per a 150 usos, per a seguretat i salut</t>
  </si>
  <si>
    <t>P2143-4RQQ</t>
  </si>
  <si>
    <t>Arrencada de paviment de pedra natural, amb mitjans manuals i càrrega manual de runa sobre camió o contenidor</t>
  </si>
  <si>
    <t>A0D-0007</t>
  </si>
  <si>
    <t>Manobre</t>
  </si>
  <si>
    <t>P2143-4RQT</t>
  </si>
  <si>
    <t>Enderroc de solera de formigó lleugerament armat, de fins a 15 cm de gruix, amb compressor i càrrega manual de runa sobre camió o contenidor</t>
  </si>
  <si>
    <t>C111-0056</t>
  </si>
  <si>
    <t>Compressor amb dos martells pneumàtics</t>
  </si>
  <si>
    <t>P221B-EL6X</t>
  </si>
  <si>
    <t>Excavació de rasa i pou de fins a 2 m de fondària, en terreny fluix (SPT &lt;20), realitzada amb mitjans manuals i càrrega manual sobre contenidor</t>
  </si>
  <si>
    <t>P2258-DRNB</t>
  </si>
  <si>
    <t>Terraplenat i piconatge en rases i pous amb terres adequades, en tongades de fins a 25 cm, amb una compactació del 90% del PM</t>
  </si>
  <si>
    <t>C13A-00FP</t>
  </si>
  <si>
    <t>Picó vibrant amb placa de 30x30 cm</t>
  </si>
  <si>
    <t>C133-00EW</t>
  </si>
  <si>
    <t>Minicarregadora sobre pneumàtics de 2 a 5.9 t</t>
  </si>
  <si>
    <t>P311-DQ6F</t>
  </si>
  <si>
    <t>Encofrat amb plafons metàl·lics per a rases i pous de fonaments, per a deixar el formigó vist</t>
  </si>
  <si>
    <t>A01-FEOZ</t>
  </si>
  <si>
    <t>Ajudant encofrador</t>
  </si>
  <si>
    <t>A0F-000F</t>
  </si>
  <si>
    <t>Oficial 1a encofrador</t>
  </si>
  <si>
    <t>B0AK-07AS</t>
  </si>
  <si>
    <t>Clau acer</t>
  </si>
  <si>
    <t>B0D21-07OY</t>
  </si>
  <si>
    <t>Tauló de fusta de pi per a 10 usos</t>
  </si>
  <si>
    <t>B0D80-0CNQ</t>
  </si>
  <si>
    <t>Plafó metàl·lic de 50x100 cm per a 20 usos</t>
  </si>
  <si>
    <t>B0DZ5-0F6Q</t>
  </si>
  <si>
    <t>Part proporcional d'elements auxiliars per a plafons metàl·lics, de 50x100 cm</t>
  </si>
  <si>
    <t>B0D31-07P4</t>
  </si>
  <si>
    <t>Llata de fusta de pi</t>
  </si>
  <si>
    <t>B0DZ3-0F6G</t>
  </si>
  <si>
    <t>Fleix</t>
  </si>
  <si>
    <t>B0DZ1-0ZLZ</t>
  </si>
  <si>
    <t>l</t>
  </si>
  <si>
    <t>Desencofrant</t>
  </si>
  <si>
    <t>P311-DQ6L</t>
  </si>
  <si>
    <t>Encofrat amb tauler de fusta per a rases i pous de fonaments, per a deixar el formigó vist</t>
  </si>
  <si>
    <t>B0AM-078G</t>
  </si>
  <si>
    <t>Filferro recuit de diàmetre 3 mm</t>
  </si>
  <si>
    <t>B0D70-0CER</t>
  </si>
  <si>
    <t>Tauler elaborat amb fusta de pi, de 22 mm de gruix, per a 5 usos</t>
  </si>
  <si>
    <t>P93M-3G3L</t>
  </si>
  <si>
    <t>Solera de formigó HM-20/P/20/I, de consistència plàstica i grandària màxima del granulat 20 mm, de gruix 15 cm, abocat des de camió</t>
  </si>
  <si>
    <t>A0F-000T</t>
  </si>
  <si>
    <t>Oficial 1a paleta</t>
  </si>
  <si>
    <t>B06E-12C5</t>
  </si>
  <si>
    <t>Formigó HM-20/P/20/I de consistència plàstica, grandària màxima del granulat 20 mm, amb &gt;= 200 kg/m3 de ciment, apte per a classe d'exposició I</t>
  </si>
  <si>
    <t>P9B4-35M2</t>
  </si>
  <si>
    <t>Paviment amb peces de pedra natural calcària nacional amb una cara polida i abrillantada, preu mitjà, de 30 mm de gruix i de 1251 a 2500 cm2, col·locada a truc de maceta amb morter mixt 1:2:10</t>
  </si>
  <si>
    <t>A0F-000D</t>
  </si>
  <si>
    <t>Oficial 1a col·locador</t>
  </si>
  <si>
    <t>B0G2-0FBY</t>
  </si>
  <si>
    <t>Pedra calcària nacional amb una cara polida i abrillantada, preu mitjà, de 30 mm de gruix amb aresta viva a les quatre vores</t>
  </si>
  <si>
    <t>B9C0-0HKK</t>
  </si>
  <si>
    <t>Beurada de color</t>
  </si>
  <si>
    <t>Subtotal element compost</t>
  </si>
  <si>
    <t>PB91-DXVQ</t>
  </si>
  <si>
    <t>Cartell per a informació corporativa de lamel·les d'acer galvanitzat i pintat, amb acabat de pintura no reflectora, fixat al suport</t>
  </si>
  <si>
    <t>A0F-000B</t>
  </si>
  <si>
    <t>Oficial 1a</t>
  </si>
  <si>
    <t>BBM4-0SIH</t>
  </si>
  <si>
    <t>Cartell per a informació corporativa de lamel·les d'acer galvanitzat i pintat, amb acabat de pintura no reflectora</t>
  </si>
  <si>
    <t>PD31-567U</t>
  </si>
  <si>
    <t>Arqueta de pie de bajante y tapa fija, de 38x38x40 cm de medidas interiores, con pared de 13 cm de espesor de ladrillo perforado de 250x120x100 mm, enfoscada y enlucida por dentro con mortero 1:2:10, sobre solera de hormigón en masa de 10 cm</t>
  </si>
  <si>
    <t>B0F1A-074N</t>
  </si>
  <si>
    <t>Ladrillo perforado, de 250x120x100 mm, para revestir, categoría I, HD, según la norma UNE-EN 771-1</t>
  </si>
  <si>
    <t>PD31-568F</t>
  </si>
  <si>
    <t>Arqueta de paso y tapa registrable, de 38x38x40 cm de medidas interiores, con pared de 13 cm de espesor de ladrillo perforado de 250x120x100 mm, enfoscada y enlucida por dentro con mortero 1:8, sobre solera de hormigón en masa de 10 cm y con tapa prefabricada de hormigón armado</t>
  </si>
  <si>
    <t>BD34-2040</t>
  </si>
  <si>
    <t>Tapa prefabricada de hormigón armado de 50x50x5 cm</t>
  </si>
  <si>
    <t>B07L-1PY6</t>
  </si>
  <si>
    <t>Morter per a ram de paleta, classe M 5 (5 N/mm2), en sacs, de designació (G) segons norma UNE-EN 998-2</t>
  </si>
  <si>
    <t>BDD1-1KH8</t>
  </si>
  <si>
    <t>Bastiment quadrat i tapa quadrada de fosa dúctil per a pericó de serveis, recolzada, pas lliure de 600x600 mm i classe B125 segons norma UNE-EN 124</t>
  </si>
  <si>
    <t>PG10-DB1F</t>
  </si>
  <si>
    <t>Armari metàl·lic des de 700x900x180 fins a 900x1000x180 mm, per a servei exterior, amb porta amb finestreta, fixat a columna</t>
  </si>
  <si>
    <t>BGW0-0950</t>
  </si>
  <si>
    <t>Part proporcional d'accessoris per a armaris metàl·lics</t>
  </si>
  <si>
    <t>BG10-0G4Y</t>
  </si>
  <si>
    <t>Armari metàl·lic des de 700x900x180 fins a 900x1000x180 mm, per a servei exterior, porta amb finestreta</t>
  </si>
  <si>
    <t>PG11-DB98</t>
  </si>
  <si>
    <t>Armari de polièster de 1000x1000x300 mm, amb porta i finestreta, muntat superficialment</t>
  </si>
  <si>
    <t>BGW0-0951</t>
  </si>
  <si>
    <t>Part proporcional d'accessoris per a armaris de polièster</t>
  </si>
  <si>
    <t>BG11-0FSF</t>
  </si>
  <si>
    <t>Elements de protecció contra la radiació solar format de xapa metàl·lica tipus visera</t>
  </si>
  <si>
    <t>PG19-DGIV</t>
  </si>
  <si>
    <t>Caixa general de protecció de polièster reforçat amb fibra de vidre, de 160 A, segons esquema Unesa número 7, seccionable en càrrega (BUC), inclosa base portafusibles trifàsica (sense fusibles), neutre seccionable, borns de connexió i grau de protecció IP-43, IK09, muntada superficialment</t>
  </si>
  <si>
    <t>BGW2-093I</t>
  </si>
  <si>
    <t>Part proporcional d'accessoris de caixa general de protecció</t>
  </si>
  <si>
    <t>BG16-0BW8</t>
  </si>
  <si>
    <t>Caixa general de protecció de polièster reforçat amb fibra de vidre, de 160 A, segons esquema Unesa número 7, seccionable en càrrega (BUC), inclosa base portafusibles trifàsica (sense fusibles), neutre seccionable, borns de connexió i grau de protecció IP-43, IK09</t>
  </si>
  <si>
    <t>PG1A-DGL6</t>
  </si>
  <si>
    <t>Caixa per a quadre de comandaments i protecció, de material antixoc, amb porta, per a deu mòduls i muntada superficialment</t>
  </si>
  <si>
    <t>BGW2-093K</t>
  </si>
  <si>
    <t>Part proporcional d'accessoris de caixa per a quadre de comandament i protecció</t>
  </si>
  <si>
    <t>BG18-0BWW</t>
  </si>
  <si>
    <t>Caixa per a quadre de comandament i protecció, de material antixoc, amb porta, amb deu mòduls i per a muntar superficialment</t>
  </si>
  <si>
    <t>PG1A-DGLO</t>
  </si>
  <si>
    <t>Caixa per a quadre de comandaments i protecció, de material autoextingible, amb porta, per a dotze mòduls i muntada superficialment</t>
  </si>
  <si>
    <t>BG18-0BX4</t>
  </si>
  <si>
    <t>Caixa per a quadre de comandament i protecció, de material autoextingible, amb porta, amb dotze mòduls i per a muntar superficialment</t>
  </si>
  <si>
    <t>PG1D-H9W0</t>
  </si>
  <si>
    <t>Conjunt de protecció i mesura del tipus TMF1 per a subministrament trifàsic individual superior a 15 kW, per a mesura directa, potència entre 17,32 kW i 43,64 kW, tensió de 400 V, format per conjunt de caixes modulars de doble aïllament de polièster reforçat amb fibra de vidre de mides totals 540x810x171 mm, amb base de fusibles (sense incloure els fusibles), sense equip de comptage, sense ICP-M i sense interruptor diferencial, col·locat superficialment</t>
  </si>
  <si>
    <t>BG1B-H64P</t>
  </si>
  <si>
    <t>Conjunt de protecció i mesura del tipus TMF1 per a subministrament trifàsic individual superior a 15 kW, per a mesura directa, potència entre 17,32 kW i 43,64 kW (entre 25 A i 63 A), tensió de 400 V, format per conjunt de caixes modulars de doble aïllament de polièster reforçat amb fibra de vidre de mides totals 540x810x171 mm, amb base de fusibles (sense incloure els fusibles), sense equip de comptage, sense ICP-M i sense interruptor diferencial</t>
  </si>
  <si>
    <t>PG2H-4DBD</t>
  </si>
  <si>
    <t>Safata aïllant de PVC perforada, de 40x100 mm, amb 1 compartiment i amb coberta, muntada directament sobre paraments verticals</t>
  </si>
  <si>
    <t>BG2I-0B9C</t>
  </si>
  <si>
    <t>Safata aïllant de PVC perforada, de 40x100 mm</t>
  </si>
  <si>
    <t>BG28-2HLY</t>
  </si>
  <si>
    <t>Coberta per a safata aïllant de PVC, de 100 mm d'amplària</t>
  </si>
  <si>
    <t>PG2H-4DCD</t>
  </si>
  <si>
    <t>Safata aïllant de PVC perforada, de 100x400 mm, amb 1 compartiment i amb coberta, muntada directament sobre paraments verticals</t>
  </si>
  <si>
    <t>BG28-2HM8</t>
  </si>
  <si>
    <t>Coberta per a safata aïllant de PVC, de 400 mm d'amplària</t>
  </si>
  <si>
    <t>BG2I-0B84</t>
  </si>
  <si>
    <t>Safata aïllant de PVC perforada, de 100x400 mm</t>
  </si>
  <si>
    <t>PG2H-4DDG</t>
  </si>
  <si>
    <t>Safata aïllant de PVC perforada, de 60x400 mm, amb 1 compartiment i amb coberta, muntada directament sobre paraments verticals</t>
  </si>
  <si>
    <t>BG2I-0B7X</t>
  </si>
  <si>
    <t>Safata aïllant de PVC perforada, de 60x400 mm</t>
  </si>
  <si>
    <t>PG2I-HAT6</t>
  </si>
  <si>
    <t>Safata metàl·lica de reixeta d'acer inoxidable AISI 304, de secció 60x60 mm2, muntada superficialment</t>
  </si>
  <si>
    <t>BG2J-H4NW</t>
  </si>
  <si>
    <t>Safata metàl·lica de reixeta d'acer inoxidable AISI 304, de secció 60x60 mm2</t>
  </si>
  <si>
    <t>BGWA-H4NO</t>
  </si>
  <si>
    <t>Part proporcional d'accessoris per a safates d'acer inoxidable</t>
  </si>
  <si>
    <t>PG2I-HAT8</t>
  </si>
  <si>
    <t>Safata metàl·lica de reixeta d'acer inoxidable AISI 304, de secció 100x60 mm2, muntada superficialment</t>
  </si>
  <si>
    <t>BG2J-H4NX</t>
  </si>
  <si>
    <t>Safata metàl·lica de reixeta d'acer inoxidable AISI 304, de secció 100x60 mm2</t>
  </si>
  <si>
    <t>PG2I-HATC</t>
  </si>
  <si>
    <t>Safata metàl·lica de reixeta d'acer inoxidable AISI 304, de secció 200x60 mm2, muntada superficialment</t>
  </si>
  <si>
    <t>BG2J-H4NV</t>
  </si>
  <si>
    <t>Safata metàl·lica de reixeta d'acer inoxidable AISI 304, de secció 200x60 mm2</t>
  </si>
  <si>
    <t>PG2P-6T06</t>
  </si>
  <si>
    <t>Tub rígid de PVC, de 63 mm de diàmetre nominal, aïllant i no propagador de la flama, amb una resistència a l'impacte de 2 J, resistència a compressió de 1250 N i una rigidesa dielèctrica de 2000 V, amb unió endollada i muntat superficialment</t>
  </si>
  <si>
    <t>BGWC-09N4</t>
  </si>
  <si>
    <t>Part proporcional d'accessoris per a tubs rígids de PVC</t>
  </si>
  <si>
    <t>BG2P-1KUK</t>
  </si>
  <si>
    <t>Tub rígid de PVC, de 63 mm de diàmetre nominal, aïllant i no propagador de la flama, amb una resistència a l'impacte de 2 J, resistència a compressió de 1250 N i una rigidesa dielèctrica de 2000 V</t>
  </si>
  <si>
    <t>PG2P-6T0M</t>
  </si>
  <si>
    <t>Tub rígid de PVC, de 20 mm de diàmetre nominal, aïllant i no propagador de la flama, amb una resistència a l'impacte de 2 J, resistència a compressió de 1250 N i una rigidesa dielèctrica de 2000 V, amb unió roscada i muntat superficialment</t>
  </si>
  <si>
    <t>BG2P-1KUW</t>
  </si>
  <si>
    <t>Tub rígid de PVC, de 20 mm de diàmetre nominal, aïllant i no propagador de la flama, amb una resistència a l'impacte de 2 J, resistència a compressió de 1250 N i una rigidesa dielèctrica de 2000 V</t>
  </si>
  <si>
    <t>PG2P-6T0T</t>
  </si>
  <si>
    <t>Subminisrtament i instal·lació de tub rígid de PVC, de 125 mm de diàmetre nominal, aïllant i no propagador de la flama, amb una resistència a l'impacte de 12 J, resistència a compressió de 250 N, de 2,2 mm de gruix, amb unió encolada i com a canalització soterrada</t>
  </si>
  <si>
    <t>BG2P-1KUN</t>
  </si>
  <si>
    <t>Tub rígid de PVC, de 125 mm de diàmetre nominal, aïllant i no propagador de la flama, amb una resistència a l'impacte de 12 J, resistència a compressió de 250 N, de 2,2 mm de gruix</t>
  </si>
  <si>
    <t>PG2P-6T18</t>
  </si>
  <si>
    <t>Tub rígid de PVC, de 63 mm de diàmetre nominal, aïllant i no propagador de la flama, amb una resistència a l'impacte de 6 J, resistència a compressió de 250 N, d'1,2 mm de gruix, amb unió encolada i com a canalització soterrada</t>
  </si>
  <si>
    <t>BG2P-1KUS</t>
  </si>
  <si>
    <t>Tub rígid de PVC, de 63 mm de diàmetre nominal, aïllant i no propagador de la flama, amb una resistència a l'impacte de 6 J, resistència a compressió de 250 N, d'1,2 mm de gruix</t>
  </si>
  <si>
    <t>PG33-E44F</t>
  </si>
  <si>
    <t>BG33-G2VF</t>
  </si>
  <si>
    <t>Cable amb conductor de coure de tensió assignada0,6/1 kV, de designació RZ1-K (AS), construcció segons norma UNE 21123-4, tetrapolar, de secció 4x70 mm2, amb coberta del cable de poliolefines, classe de reacció al foc Cca-s1b, d1, a1 segons la norma UNE-EN 50575 amb baixa emissió fums</t>
  </si>
  <si>
    <t>PG33-E46U</t>
  </si>
  <si>
    <t>Cable amb conductor de coure de tensió assignada0,6/1 kV, de designació RZ1-K (AS+), construcció segons norma UNE 211025, unipolar, de secció 1x70 mm2, amb coberta del cable de poliolefines, classe de reacció al foc Cca-s1b, d1, a1 segons la norma UNE-EN 50575 amb baixa emissió fums, col·locat en canal o safata</t>
  </si>
  <si>
    <t>BG33-G2WO</t>
  </si>
  <si>
    <t>Cable amb conductor de coure de tensió assignada0,6/1 kV, de designació RZ1-K (AS+), construcció segons norma UNE 211025, unipolar, de secció 1x70 mm2, amb coberta del cable de poliolefines, classe de reacció al foc Cca-s1b, d1, a1 segons la norma UNE-EN 50575 amb baixa emissió fums</t>
  </si>
  <si>
    <t>PG33-E46W</t>
  </si>
  <si>
    <t>Cable amb conductor de coure de tensió assignada0,6/1 kV, de designació RZ1-K (AS+), construcció segons norma UNE 211025, unipolar, de secció 1x95 mm2, amb coberta del cable de poliolefines, classe de reacció al foc Cca-s1b, d1, a1 segons la norma UNE-EN 50575 amb baixa emissió fums, col·locat en canal o safata</t>
  </si>
  <si>
    <t>BG33-G2WM</t>
  </si>
  <si>
    <t>Cable amb conductor de coure de tensió assignada0,6/1 kV, de designació RZ1-K (AS+), construcció segons norma UNE 211025, unipolar, de secció 1x95 mm2, amb coberta del cable de poliolefines, classe de reacció al foc Cca-s1b, d1, a1 segons la norma UNE-EN 50575 amb baixa emissió fums</t>
  </si>
  <si>
    <t>PG3B-E7E6</t>
  </si>
  <si>
    <t>Conductor de coure nu, unipolar de secció 1x35 mm2, muntat superficialment</t>
  </si>
  <si>
    <t>BGWF-0ARJ</t>
  </si>
  <si>
    <t>Part proporcional d'accessoris per a conductors de coure nus</t>
  </si>
  <si>
    <t>BG3I-06W3</t>
  </si>
  <si>
    <t>Conductor de coure nu, unipolar de secció 1x35 mm2</t>
  </si>
  <si>
    <t>PG52-DXY4</t>
  </si>
  <si>
    <t>Comptador trifàsic de tres fils, per a mesurar energia activa, per a 230 o 400 V, de 110 a 300 A i muntat superficialment</t>
  </si>
  <si>
    <t>BG52-0H22</t>
  </si>
  <si>
    <t>Comptador trifàsic de tres fils per a mesurar energia activa, per a 230 o 400 V, de 300 A</t>
  </si>
  <si>
    <t>PG81-HCZ1</t>
  </si>
  <si>
    <t>Comptador energia de 3 fases, mesura de corrent, tensió i potencia activa/reactiva, amb connexió a bus de cable, muntat a carril DIN i connectat compatible amb l'INVERSOR HUAWEI</t>
  </si>
  <si>
    <t>A01-FEPH</t>
  </si>
  <si>
    <t>Ajudant muntador</t>
  </si>
  <si>
    <t>A0F-000R</t>
  </si>
  <si>
    <t>Oficial 1a muntador</t>
  </si>
  <si>
    <t>BG85-H6I4</t>
  </si>
  <si>
    <t>Comptador energia de 3 fases, mesura de corrent, tensió i potencia activa/reactiva, amb connexió a bus de cable, per a muntar a carril DIN</t>
  </si>
  <si>
    <t>PG84-HD0B</t>
  </si>
  <si>
    <t>Pantalla tàctil TFT color 4-6'' per a control, amb alimentació i amb connexió per a bus del sistema, amb caixa per a encastar, muntada i connectada</t>
  </si>
  <si>
    <t>BG89-H6IR</t>
  </si>
  <si>
    <t>Pantalla tàctil TFT color 4-6'' per a control, amb alimentació i amb connexió per a bus del sistema, amb caixa per a encastar</t>
  </si>
  <si>
    <t>PG8L-HD2M</t>
  </si>
  <si>
    <t>Router per a accés al bus del sistema per IP, muntat a carril DIN i connectat</t>
  </si>
  <si>
    <t>BG84-H6JU</t>
  </si>
  <si>
    <t>Router per a accés al bus del sistema per IP, per a carril DIN</t>
  </si>
  <si>
    <t>PG8L-HD2P</t>
  </si>
  <si>
    <t>Mòdul de comunicació entre dispositius de bus inalambric per a radio i bus per cable, muntat a carril DIN i connectat</t>
  </si>
  <si>
    <t>BG84-H6JV</t>
  </si>
  <si>
    <t>Mòdul de comunicació entre dispositius de bus inalambric per a radio i bus per cable, per a carril DIN</t>
  </si>
  <si>
    <t>PGD1-E3BT</t>
  </si>
  <si>
    <t>Piqueta de connexió a terra d'acer, amb recobriment de coure 300 µm de gruix, de 1500 mm llargària de 14,6 mm de diàmetre, clavada a terra</t>
  </si>
  <si>
    <t>BGD5-06SU</t>
  </si>
  <si>
    <t>Piqueta de connexió a terra d'acer i recobriment de coure, de 1500 mm de llargària, de 14,6 mm de diàmetre, de 300 µm</t>
  </si>
  <si>
    <t>BGYD-0B2W</t>
  </si>
  <si>
    <t>Part proporcional d'elements especials per a piquetes de connexió a terra</t>
  </si>
  <si>
    <t>PGD4-614N</t>
  </si>
  <si>
    <t>Punt de connexió a terra amb pont seccionador de platina de coure, muntat en caixa estanca i col·locat superficialment</t>
  </si>
  <si>
    <t>BGD4-16WD</t>
  </si>
  <si>
    <t>Punt de connexió a terra amb pont seccionador de platina de coure, muntat en caixa estanca i per muntar superficialment</t>
  </si>
  <si>
    <t>PGE5-8G7A</t>
  </si>
  <si>
    <t xml:space="preserve"> OneEnd Set 30-42 de K2 Systems. Sistema per fixar els mòduls fotovoltaics a l'estructura. 26.1 kg. 15x(20pc)</t>
  </si>
  <si>
    <t>PGE5-8G7E</t>
  </si>
  <si>
    <t>Thread-forming metal screw 6.0x25 de K2 system. 7.2 kg. 3x(500pc)</t>
  </si>
  <si>
    <t>PGE5-8G7K</t>
  </si>
  <si>
    <t>OneMid Set. Sistema de fixació dels mòduls a l'estructura de K2 Systems. 23.7kg. 300x (1pc)</t>
  </si>
  <si>
    <t>PQN1-HAA5</t>
  </si>
  <si>
    <t>Escala metàl·lica de gat, amb tubs d'acer S275JR, de 25 mm de diàmetre, treballats al taller, plegats 90º pel seus extrems, amb acabat galvanitzat, col·locats encastats en parament paredat amb morter de ciment 1:4, elaborat a l'obra</t>
  </si>
  <si>
    <t>BDD4-0LVH</t>
  </si>
  <si>
    <t>Graó per a pou de registre d'acer galvanitzat, de 300x400x300 mm, amb rodó de D= 25 mm</t>
  </si>
  <si>
    <t>P-1</t>
  </si>
  <si>
    <t>BPA5-H5RF</t>
  </si>
  <si>
    <t>Monitor industrial LCD de 17'', resolució de 1280x1024, 300 cd/m2, contrast 500:1, temps resposta 8 ms, amb entrades BNC, S-Video i VGA amb looping, altaveus incorporats i amb suport de sobretaula, alimentació 230 Vac</t>
  </si>
  <si>
    <t>P-2</t>
  </si>
  <si>
    <t>P-3</t>
  </si>
  <si>
    <t>P-4</t>
  </si>
  <si>
    <t>BG33-G30L</t>
  </si>
  <si>
    <t>Cable amb conductor de coure de tensió assignada0,6/1 kV, de designació ZZ-F, construcció segons norma UNE-EN 50618, unipolar, de secció 1x6 mm2, amb coberta del cable de poliolefines, classe de reacció al foc Fca segons la norma UNE-EN 50575 amb baixa emissió fums</t>
  </si>
  <si>
    <t>P-5</t>
  </si>
  <si>
    <t>P-6</t>
  </si>
  <si>
    <t>P-7</t>
  </si>
  <si>
    <t>BG8D-H6JX</t>
  </si>
  <si>
    <t>Subministrament, nstal·lació i posada en marxa del sistema de monitorització especificat en projecte.</t>
  </si>
  <si>
    <t>P-8</t>
  </si>
  <si>
    <t>C15H-00IB</t>
  </si>
  <si>
    <t>Transport de muntacàrregues de 400 kg de càrrega i 4 parades</t>
  </si>
  <si>
    <t>C15H-00I8</t>
  </si>
  <si>
    <t>Muntatge i desmuntatge de muntacàrregues de 400 kg de càrrega i 4 parades</t>
  </si>
  <si>
    <t>P-9</t>
  </si>
  <si>
    <t>B0AP-07J1</t>
  </si>
  <si>
    <t>Tac d'acer de d 10 mm, amb cargol, volandera i femella, per a seguretat i salut</t>
  </si>
  <si>
    <t>P-10</t>
  </si>
  <si>
    <t>C20H-00DN</t>
  </si>
  <si>
    <t>Martell trencador manual</t>
  </si>
  <si>
    <t>P-11</t>
  </si>
  <si>
    <t>P-12</t>
  </si>
  <si>
    <t>C138-00KR</t>
  </si>
  <si>
    <t>Pala carregadora sobre pneumàtics de 8 a 14 t</t>
  </si>
  <si>
    <t>B036-21CI</t>
  </si>
  <si>
    <t>Grava de granulat reciclat mixt de formigó-ceràmica de 20 a 40 mm</t>
  </si>
  <si>
    <t>P-13</t>
  </si>
  <si>
    <t>C131-005E</t>
  </si>
  <si>
    <t>Corró vibratori autopropulsat, de 8 a 10 t</t>
  </si>
  <si>
    <t>P-14</t>
  </si>
  <si>
    <t>P-15</t>
  </si>
  <si>
    <t>C154-003M</t>
  </si>
  <si>
    <t>Camió per a transport de 12 t</t>
  </si>
  <si>
    <t>C138-00KQ</t>
  </si>
  <si>
    <t>Pala carregadora sobre pneumàtics de 15 a 20 t</t>
  </si>
  <si>
    <t>P-16</t>
  </si>
  <si>
    <t>B2RA-28UZ</t>
  </si>
  <si>
    <t>P-17</t>
  </si>
  <si>
    <t>B5ZZA-130W</t>
  </si>
  <si>
    <t>Placa amb anella d'alumini per a fixació d'arnés de seguretat, fixada amb cargols d'acer inoxidable, segons UNE_EN 795/A1</t>
  </si>
  <si>
    <t>P-18</t>
  </si>
  <si>
    <t>P-19</t>
  </si>
  <si>
    <t>P-20</t>
  </si>
  <si>
    <t>B147W-H5J3</t>
  </si>
  <si>
    <t>Cable d'acer inoxidable 316, de 10 mm de diàmetre i composició 7x19+0, homologat per a línia de vida segons UNE_EN 795/A1</t>
  </si>
  <si>
    <t>P-21</t>
  </si>
  <si>
    <t>B147W-H5IW</t>
  </si>
  <si>
    <t>Conjunt d'elements per als dos extrems d'una línia de vida horitzontal fixa, formats per dos terminals d'acer inoxidable, els dos amb element amortidor de caigudes, per a fixar amb cargols d'acer inoxidable, un tensor de forqueta per a regulació del cable i dos terminals de cable amb elements protector, segons UNE_EN 795/A1</t>
  </si>
  <si>
    <t>B0AN-07J2</t>
  </si>
  <si>
    <t>Tac químic de diàmetre 12 mm, amb cargol, volandera i femella</t>
  </si>
  <si>
    <t>P-22</t>
  </si>
  <si>
    <t>A01-FEP3</t>
  </si>
  <si>
    <t>Ajudant col·locador</t>
  </si>
  <si>
    <t>B147W-H5IY</t>
  </si>
  <si>
    <t>Element de suport intermedi per a línia de vida horitzontal fixa, d'acer inoxidable, per a fixar amb cargols d'acer inoxidable, segons UNE_EN 795/A1</t>
  </si>
  <si>
    <t>P-23</t>
  </si>
  <si>
    <t>P-24</t>
  </si>
  <si>
    <t>BDD1-1KH0</t>
  </si>
  <si>
    <t>Bastiment quadrat i tapa quadrada de fosa dúctil per a pericó de serveis, recolzada, pas lliure de 400x400 mm i classe B125 segons norma UNE-EN 124</t>
  </si>
  <si>
    <t>P-25</t>
  </si>
  <si>
    <t>A0F-000S</t>
  </si>
  <si>
    <t>Oficial 1a d'obra pública</t>
  </si>
  <si>
    <t>C152-003B</t>
  </si>
  <si>
    <t>Camió grua</t>
  </si>
  <si>
    <t>B06E-12DD</t>
  </si>
  <si>
    <t>Formigó HM-20/B/40/I de consistència tova, grandària màxima del granulat 40 mm, amb &gt;= 200 kg/m3 de ciment, apte per a classe d'exposició I</t>
  </si>
  <si>
    <t>BDK2-1KNA</t>
  </si>
  <si>
    <t>Pericó de registre de formigó prefabricat sense fons de 60x60x60 cm, per a instal·lacions de serveis</t>
  </si>
  <si>
    <t>P-26</t>
  </si>
  <si>
    <t>BDK2-1KNI</t>
  </si>
  <si>
    <t>Pericó de registre de formigó prefabricat sense fons de 40x40x45 cm, per a instal·lacions de serveis</t>
  </si>
  <si>
    <t>B03J-0K8V</t>
  </si>
  <si>
    <t>Grava de pedrera, per a drens</t>
  </si>
  <si>
    <t>P-27</t>
  </si>
  <si>
    <t>BDL0-H6CF</t>
  </si>
  <si>
    <t xml:space="preserve">Armari empotrat on situar l'inversor i les caixes de protecció de aprox 1200X1500X300 mm de dimensions aproximades. </t>
  </si>
  <si>
    <t>P-28</t>
  </si>
  <si>
    <t>P-29</t>
  </si>
  <si>
    <t>BGW2-093L</t>
  </si>
  <si>
    <t>Part proporcional d'accessoris de caixa per a quadre de distribució</t>
  </si>
  <si>
    <t>BG19-0BZQ</t>
  </si>
  <si>
    <t>Caixa per a quadre de distribució, de plàstic, per a dues fileres de dotze mòduls i per a muntar superficialment</t>
  </si>
  <si>
    <t>P-30</t>
  </si>
  <si>
    <t>BG19-0C0H</t>
  </si>
  <si>
    <t>Caixa per a quadre de distribució, de plàstic amb porta, per a tres fileres de vint-i-dos mòduls i per a muntar superficialment</t>
  </si>
  <si>
    <t>P-31</t>
  </si>
  <si>
    <t>P-32</t>
  </si>
  <si>
    <t>P-33</t>
  </si>
  <si>
    <t>BG2J-0BCJ</t>
  </si>
  <si>
    <t>Safata metàl·lica reixa d'acer electrozincat, d'alçària 100 mm i amplària 200 mm</t>
  </si>
  <si>
    <t>BG2G-1OJU</t>
  </si>
  <si>
    <t>Perfil separador per a safata metàl·lica, d'acer galvanitzat sendzimir, de 100 mm d'alçària</t>
  </si>
  <si>
    <t>BG29-1ZT5</t>
  </si>
  <si>
    <t>Coberta per a safata metàl·lica reixa, d'acer galvanitzat sendzimir, de 200 mm d'amplària</t>
  </si>
  <si>
    <t>BGY1-1OXZ</t>
  </si>
  <si>
    <t>Part proporcional d'elements de suport per a safates metàl·liques d'acer electrozincat de 200 mm d'amplària, per a instal·lació sobre suports horitzontals</t>
  </si>
  <si>
    <t>P-34</t>
  </si>
  <si>
    <t>BGY1-1OXX</t>
  </si>
  <si>
    <t>Part proporcional d'elements de suport per a safates metàl·liques d'acer electrozincat de 100 mm d'amplària, per a instal·lació en terra tècnic</t>
  </si>
  <si>
    <t>BG2J-0BA2</t>
  </si>
  <si>
    <t>Safata metàl·lica reixa d'acer electrozincat, d'alçària 30 mm i amplària 100 mm</t>
  </si>
  <si>
    <t>BG29-1ZT4</t>
  </si>
  <si>
    <t>Coberta per a safata metàl·lica reixa, d'acer galvanitzat sendzimir, de 100 mm d'amplària</t>
  </si>
  <si>
    <t>P-35</t>
  </si>
  <si>
    <t>BGY1-1OY3</t>
  </si>
  <si>
    <t>Part proporcional d'elements de suport per a safates metàl·liques d'acer electrozincat de 200 mm d'amplària, per a instal·lació en terra tècnic</t>
  </si>
  <si>
    <t>P-36</t>
  </si>
  <si>
    <t>BG2Q-1KTG</t>
  </si>
  <si>
    <t>Tub corbable corrugat de PVC, de 160 mm de diàmetre nominal, aïllant i no propagador de la flama, resistència a l'impacte de 15 J, resistència a compressió de 250 N, per a canalitzacions soterrades</t>
  </si>
  <si>
    <t>P-37</t>
  </si>
  <si>
    <t>BG33-G2VE</t>
  </si>
  <si>
    <t>Cable amb conductor de coure de tensió assignada0,6/1 kV, de designació RZ1-K (AS), construcció segons norma UNE 21123-4, tetrapolar, de secció 4x95 mm2, amb coberta del cable de poliolefines, classe de reacció al foc Cca-s1b, d1, a1 segons la norma UNE-EN 50575 amb baixa emissió fums</t>
  </si>
  <si>
    <t>P-38</t>
  </si>
  <si>
    <t>BG33-G2ZY</t>
  </si>
  <si>
    <t>Cable amb conductor de coure de tensió assignada0,6/1 kV, de designació ZZ-F, construcció segons norma UNE-EN 50618, unipolar, de secció 1x35 mm2, amb coberta del cable de poliolefines, classe de reacció al foc Fca segons la norma UNE-EN 50575 amb baixa emissió fums</t>
  </si>
  <si>
    <t>P-39</t>
  </si>
  <si>
    <t>P-40</t>
  </si>
  <si>
    <t>BGWD-0AS3</t>
  </si>
  <si>
    <t>Part proporcional d'accessoris per a interruptors diferencials</t>
  </si>
  <si>
    <t>BG40-1BKD</t>
  </si>
  <si>
    <t>Bloc diferencial de caixa emmotllada de la classe A, gamma industrial, de fins a 250 A d'intensitat nominal, tetrapolar (4P), d'entre 0,03 i 10 A de sensibilitat, de desconnexió regulable entre les posicions fixe instantani, fixe selectiu i retardat amb temps de retard de 0 ms, 60 ms i 150 o 310 ms respectivament amb botó de test incorporat i indicador mecànic de defecte, construït segons les especificacions de la norma UNE-EN 60947-2, per a muntar directament adossat a l'interruptor automàtic</t>
  </si>
  <si>
    <t>P-41</t>
  </si>
  <si>
    <t>BGWD-0AS2</t>
  </si>
  <si>
    <t>Part proporcional d'accessoris per a interruptors magnetotèrmics</t>
  </si>
  <si>
    <t>BG48-19C1</t>
  </si>
  <si>
    <t>Interruptor automàtic magnetotèrmic de caixa emmotllada, de 250 A d'intensitat màxima i calibrat a 160 A, amb 4 pols i 4 relès i bloc de relès magnetotèrmic estàndard, de 150 kA de poder de tall segons UNE-EN 60947-2, per a muntar superficialment</t>
  </si>
  <si>
    <t>P-42</t>
  </si>
  <si>
    <t>BG48-19FL</t>
  </si>
  <si>
    <t>Interruptor automàtic magnetotèrmic de caixa emmotllada, de 250 A d'intensitat màxima i calibrat a 250 A, amb 4 pols i 4 relès i bloc de relès magnetotèrmic estàndard, de 150 kA de poder de tall segons UNE-EN 60947-2, per a muntar superficialment</t>
  </si>
  <si>
    <t>P-43</t>
  </si>
  <si>
    <t>BG4F-2ITR</t>
  </si>
  <si>
    <t>Protector per a sobretensions transitòries, tetrapolar (3P+N), de 40 kA d'intensitat màxima transitòria, de 4 mòduls DIN de 18 mm d'amplària, per a muntar sobre carril DIN</t>
  </si>
  <si>
    <t>BGWD-0AS8</t>
  </si>
  <si>
    <t>Part proporcional d'accessoris per a protectors de sobretensions</t>
  </si>
  <si>
    <t>P-44</t>
  </si>
  <si>
    <t>BG4F-2ITT</t>
  </si>
  <si>
    <t>Protector per a sobretensions transitòries, bipolar (1P+N), de 20 kA d'intensitat màxima transitòria, de 2 mòduls DIN de 18 mm d'amplària, per a muntar sobre carril DIN</t>
  </si>
  <si>
    <t>P-45</t>
  </si>
  <si>
    <t>BG4J-0A9S</t>
  </si>
  <si>
    <t>Tallacircuit amb fusible cilíndric de 16 A, unipolar, amb portafusible separable de dimensions 14x51 mm</t>
  </si>
  <si>
    <t>BGWD-0AS5</t>
  </si>
  <si>
    <t>Part proporcional d'accessoris per a tallacircuits amb fusible cilíndric</t>
  </si>
  <si>
    <t>P-47</t>
  </si>
  <si>
    <t>BGW7-20N8</t>
  </si>
  <si>
    <t>Part proporcional d'accessoris per a inversor fotovoltaic, incloent el mòdul de comunicació.</t>
  </si>
  <si>
    <t>BGE2-20MS</t>
  </si>
  <si>
    <t>Inversor per a instal·lació fotovoltaica de connexió a xarxa, trifàsic, potència nominal d'entrada 110000 Wp, potència nominal de sortida 100000 W, tensió nominal d'entrada 230 V, rendiment màxim de 95.5 a 96%, grau de protecció IP-20</t>
  </si>
  <si>
    <t>P-48</t>
  </si>
  <si>
    <t>BGW7-20NA</t>
  </si>
  <si>
    <t>Part proporcional d'accessoris per a mòdul fotovoltaic</t>
  </si>
  <si>
    <t>BGE6-20N6</t>
  </si>
  <si>
    <t>Multi rail10 K2 systems. Element de fiaxció i subjecció dels mòduls per a cobertes de xapa metàl·lica</t>
  </si>
  <si>
    <t>P-49</t>
  </si>
  <si>
    <t>BGE4-HJ42</t>
  </si>
  <si>
    <t>Mòdul fotovoltaic monocristal·lí per a instal·lació aïllada/connexió a xarxa, potència de pic 465 Wp, amb marc d'alumini anoditzat, protecció amb vidre trempat, caixa de connexió, precablejat amb connectors especials, amb una eficiència mínima del 22,5%</t>
  </si>
  <si>
    <t>P-50</t>
  </si>
  <si>
    <t>BD1A-1NDZ</t>
  </si>
  <si>
    <t>Tub de PVC-U de paret massissa, àrea d'aplicació B segons norma UNE-EN 1329-1, de DN 90 mm i de llargària 1 m, classe de reacció al foc B-s1, d0 segons norma UNE-EN 13501-1, per a encolar</t>
  </si>
  <si>
    <t>P-51</t>
  </si>
  <si>
    <t>P-52</t>
  </si>
  <si>
    <t>P-53</t>
  </si>
  <si>
    <t>P-54</t>
  </si>
  <si>
    <t>PG03-61TW</t>
  </si>
  <si>
    <t>Caixa general de protecció de polièster reforçat de 160 A, situada a 2 m del llindar de la finca com a màxim, amb arrencada de paviment de pedra natural, enderroc de solera de formigó lleugerament armat, excavació de rasa de 0,5 m de fondària i 0,4 m d'amplària, amb manuals, col·locació de tubs rígids de PVC de 63 mm de diàmetre nominal, tapat i compactat de la rasa, formació de solera de formigó de 15 cm de gruix i reposició de paviment de pedra calcària</t>
  </si>
  <si>
    <t>Subtotal partida d'obra</t>
  </si>
  <si>
    <t>P-46</t>
  </si>
  <si>
    <t>A0F-00001</t>
  </si>
  <si>
    <t>A01-FEP01</t>
  </si>
  <si>
    <t>A01-FEO0</t>
  </si>
  <si>
    <t>A01-FEP0</t>
  </si>
  <si>
    <t>A01-FEO01</t>
  </si>
  <si>
    <t>A01-FEP00</t>
  </si>
  <si>
    <t>A01-FEP02</t>
  </si>
  <si>
    <t>A01-FEP03</t>
  </si>
  <si>
    <t>A01-FEP04</t>
  </si>
  <si>
    <t>A01-FEP05</t>
  </si>
  <si>
    <t>A01-FEP06</t>
  </si>
  <si>
    <t>A01-FEP07</t>
  </si>
  <si>
    <t>A01-FEP08</t>
  </si>
  <si>
    <t>A01-FEP09</t>
  </si>
  <si>
    <t>A01-FEP0A</t>
  </si>
  <si>
    <t>A01-FEP0B</t>
  </si>
  <si>
    <t>A01-FEP0C</t>
  </si>
  <si>
    <t>A01-FEP0D</t>
  </si>
  <si>
    <t>A01-FEP0E</t>
  </si>
  <si>
    <t>A01-FEP0F</t>
  </si>
  <si>
    <t>A01-FEP0G</t>
  </si>
  <si>
    <t>A01-FEP0H</t>
  </si>
  <si>
    <t>A01-FEP0I</t>
  </si>
  <si>
    <t>A01-FEP0J</t>
  </si>
  <si>
    <t>A01-FEP0K</t>
  </si>
  <si>
    <t>A01-FEP0L</t>
  </si>
  <si>
    <t>A01-FEP0M</t>
  </si>
  <si>
    <t>A01-FEP0N</t>
  </si>
  <si>
    <t>A01-FEP0O</t>
  </si>
  <si>
    <t>A01-FEP0P</t>
  </si>
  <si>
    <t>A01-FEP0Q</t>
  </si>
  <si>
    <t>A01-FEP0R</t>
  </si>
  <si>
    <t>A01-FEP0S</t>
  </si>
  <si>
    <t>A01-FEP0T</t>
  </si>
  <si>
    <t>A01-FEP0U</t>
  </si>
  <si>
    <t>A01-FEP0V</t>
  </si>
  <si>
    <t>A01-FEP0W</t>
  </si>
  <si>
    <t>A01-FEP0X</t>
  </si>
  <si>
    <t>A01-FEP0Y</t>
  </si>
  <si>
    <t>A01-FEP1Y</t>
  </si>
  <si>
    <t>A01-FEP2Y</t>
  </si>
  <si>
    <t>A01-FEP3Y</t>
  </si>
  <si>
    <t>A01-FEP4Y</t>
  </si>
  <si>
    <t>A01-FEP5Y</t>
  </si>
  <si>
    <t>A01-FEP6Y</t>
  </si>
  <si>
    <t>A01-FEP7Y</t>
  </si>
  <si>
    <t>A01-FEP8Y</t>
  </si>
  <si>
    <t>A01-FEP9Y</t>
  </si>
  <si>
    <t>A01-FEPAY</t>
  </si>
  <si>
    <t>A01-FEPBY</t>
  </si>
  <si>
    <t>A01-FEPCY</t>
  </si>
  <si>
    <t>A01-FEPDY</t>
  </si>
  <si>
    <t>A01-FEPEY</t>
  </si>
  <si>
    <t>A01-FEPFY</t>
  </si>
  <si>
    <t>A01-FEPGY</t>
  </si>
  <si>
    <t>A01-FEPHY</t>
  </si>
  <si>
    <t>A01-FEPIY</t>
  </si>
  <si>
    <t>A01-FEPJY</t>
  </si>
  <si>
    <t>A01-FEPKY</t>
  </si>
  <si>
    <t>A01-FEPLY</t>
  </si>
  <si>
    <t>A01-FEPMY</t>
  </si>
  <si>
    <t>A01-FEPNY</t>
  </si>
  <si>
    <t>A01-FEPOY</t>
  </si>
  <si>
    <t>A01-FEPPY</t>
  </si>
  <si>
    <t>A01-FEPQY</t>
  </si>
  <si>
    <t>A01-FEPRY</t>
  </si>
  <si>
    <t>A01-FEPSY</t>
  </si>
  <si>
    <t>A01-FEPTY</t>
  </si>
  <si>
    <t>A01-FEPUY</t>
  </si>
  <si>
    <t>Ayudante electricista</t>
  </si>
  <si>
    <t>A01-FEPVY</t>
  </si>
  <si>
    <t>A01-FEPWY</t>
  </si>
  <si>
    <t>A01-FEPXY</t>
  </si>
  <si>
    <t>A0F-0000</t>
  </si>
  <si>
    <t>A0F-0001</t>
  </si>
  <si>
    <t>A0F-00000</t>
  </si>
  <si>
    <t>A0F-00002</t>
  </si>
  <si>
    <t>A0F-00003</t>
  </si>
  <si>
    <t>A0F-00004</t>
  </si>
  <si>
    <t>A0F-00005</t>
  </si>
  <si>
    <t>A0F-00006</t>
  </si>
  <si>
    <t>A0F-00007</t>
  </si>
  <si>
    <t>A0F-00008</t>
  </si>
  <si>
    <t>A0F-00009</t>
  </si>
  <si>
    <t>A0F-0000A</t>
  </si>
  <si>
    <t>A0F-0000B</t>
  </si>
  <si>
    <t>A0F-0000C</t>
  </si>
  <si>
    <t>A0F-0000D</t>
  </si>
  <si>
    <t>A0F-0000E</t>
  </si>
  <si>
    <t>A0F-0000F</t>
  </si>
  <si>
    <t>A0F-0000G</t>
  </si>
  <si>
    <t>A0F-0000H</t>
  </si>
  <si>
    <t>A0F-0000I</t>
  </si>
  <si>
    <t>A0F-0000J</t>
  </si>
  <si>
    <t>A0F-0000K</t>
  </si>
  <si>
    <t>A0F-0000L</t>
  </si>
  <si>
    <t>A0F-0000M</t>
  </si>
  <si>
    <t>A0F-0000N</t>
  </si>
  <si>
    <t>A0F-0000O</t>
  </si>
  <si>
    <t>A0F-0000P</t>
  </si>
  <si>
    <t>A0F-0000Q</t>
  </si>
  <si>
    <t>A0F-0000R</t>
  </si>
  <si>
    <t>A0F-0000S</t>
  </si>
  <si>
    <t>A0F-0000T</t>
  </si>
  <si>
    <t>A0F-0000U</t>
  </si>
  <si>
    <t>A0F-0000V</t>
  </si>
  <si>
    <t>A0F-0000W</t>
  </si>
  <si>
    <t>A0F-0000X</t>
  </si>
  <si>
    <t>A0F-0000Y</t>
  </si>
  <si>
    <t>A0F-00011</t>
  </si>
  <si>
    <t>A0F-0001Y</t>
  </si>
  <si>
    <t>A0F-0002Y</t>
  </si>
  <si>
    <t>A0F-0003Y</t>
  </si>
  <si>
    <t>A0F-0004Y</t>
  </si>
  <si>
    <t>A0F-0005Y</t>
  </si>
  <si>
    <t>A0F-0006Y</t>
  </si>
  <si>
    <t>A0F-0007Y</t>
  </si>
  <si>
    <t>A0F-0008Y</t>
  </si>
  <si>
    <t>A0F-0009Y</t>
  </si>
  <si>
    <t>A0F-000AY</t>
  </si>
  <si>
    <t>A0F-000BY</t>
  </si>
  <si>
    <t>A0F-000CY</t>
  </si>
  <si>
    <t>A0F-000DY</t>
  </si>
  <si>
    <t>A0F-000EY</t>
  </si>
  <si>
    <t>A0F-000FY</t>
  </si>
  <si>
    <t>A0F-000GY</t>
  </si>
  <si>
    <t>A0F-000HY</t>
  </si>
  <si>
    <t>A0F-000IY</t>
  </si>
  <si>
    <t>A0F-000JY</t>
  </si>
  <si>
    <t>A0F-000KY</t>
  </si>
  <si>
    <t>A0F-000LY</t>
  </si>
  <si>
    <t>A0F-000MY</t>
  </si>
  <si>
    <t>A0F-000NY</t>
  </si>
  <si>
    <t>A0F-000OY</t>
  </si>
  <si>
    <t>A0F-000PY</t>
  </si>
  <si>
    <t>A0F-000QY</t>
  </si>
  <si>
    <t>A0F-000RY</t>
  </si>
  <si>
    <t>A0F-000SY</t>
  </si>
  <si>
    <t>A0F-000TY</t>
  </si>
  <si>
    <t>A0F-000UY</t>
  </si>
  <si>
    <t>A0F-000VY</t>
  </si>
  <si>
    <t>A0F-000WY</t>
  </si>
  <si>
    <t>A0F-000XY</t>
  </si>
  <si>
    <t>C15G-00DD</t>
  </si>
  <si>
    <t>Grua autopropulsada de 12 t</t>
  </si>
  <si>
    <t>B0AK-07A0</t>
  </si>
  <si>
    <t>B0AK-07A01</t>
  </si>
  <si>
    <t>B0D21-07O0</t>
  </si>
  <si>
    <t>B0D21-07O01</t>
  </si>
  <si>
    <t>B0D31-07P0</t>
  </si>
  <si>
    <t>B0D31-07P01</t>
  </si>
  <si>
    <t>B0DZ1-0ZL0</t>
  </si>
  <si>
    <t>B0DZ1-0ZL01</t>
  </si>
  <si>
    <t>B5ZZB-131G</t>
  </si>
  <si>
    <t>Vis d'acer galvanitzat de 5.4x65 mm, amb junts de plom i ferro i tac de niló de diàmetre 8/10 mm</t>
  </si>
  <si>
    <t>BGE4-20LP</t>
  </si>
  <si>
    <t>Mòdul fotovoltaic policristal·lí per a instal·lació aïllada, potència de pic 125 Wp, amb marc d'alumini anoditzat, protecció amb vidre trempat, caixa de connexió, precablejat amb connectors especials, amb una eficiència mínima del 12,6%</t>
  </si>
  <si>
    <t>BGE4-20LR</t>
  </si>
  <si>
    <t>Mòdul fotovoltaic policristal·lí per a instal·lació aïllada/connexió a xarxa, potència de pic 110 Wp, amb marc d'alumini anoditzat, protecció amb vidre trempat, caixa de connexió, precablejat amb connectors especials, amb una eficiència mínima del 11%</t>
  </si>
  <si>
    <t>BGE4-20LU</t>
  </si>
  <si>
    <t>Mòdul fotovoltaic monocristal·lí per a instal·lació aïllada/connexió a xarxa, potència de pic 175 Wp, amb marc d'alumini anoditzat, protecció amb vidre trempat, caixa de connexió, precablejat amb connectors especials, amb una eficiència mínima del 12,9%</t>
  </si>
  <si>
    <t>BGE4-20LW</t>
  </si>
  <si>
    <t>Mòdul fotovoltaic monocristal·lí per a instal·lació aïllada/connexió a xarxa, potència de pic 210 Wp, amb marc d'alumini anoditzat, protecció amb vidre trempat, caixa de connexió, precablejat amb connectors especials, amb una eficiència mínima del 12,9%</t>
  </si>
  <si>
    <t>BGJ2-H6KH</t>
  </si>
  <si>
    <t>CS 400-PLT1</t>
  </si>
  <si>
    <t>BGW7-20N0</t>
  </si>
  <si>
    <t>BGW7-20N00</t>
  </si>
  <si>
    <t>BGW7-20N01</t>
  </si>
  <si>
    <t>BGW7-20N02</t>
  </si>
  <si>
    <t>BGW7-20N03</t>
  </si>
  <si>
    <t>BGW7-20N04</t>
  </si>
  <si>
    <t>BGW7-20N05</t>
  </si>
  <si>
    <t>BGW7-20N06</t>
  </si>
  <si>
    <t>BGWC-09N0</t>
  </si>
  <si>
    <t>BGWD-0AS0</t>
  </si>
  <si>
    <t>BGWD-0AS01</t>
  </si>
  <si>
    <t>PGJ2-HAXJ</t>
  </si>
  <si>
    <t>Subministrament i instal·lació de la caixa seccionadora de fusibles (CDM). 
CS 400-PLT1</t>
  </si>
  <si>
    <t>Altres</t>
  </si>
  <si>
    <t>EG14200A</t>
  </si>
  <si>
    <t>Fusible talla circuit de 200A per a invcorporar en CS400-PLT1</t>
  </si>
  <si>
    <t>AMIDAMENTS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</si>
</sst>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9"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8"/>
      <color rgb="FF000000"/>
      <name val="Calibri"/>
      <family val="2"/>
    </font>
    <font>
      <b/>
      <sz val="14"/>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C0C0C0"/>
        <bgColor rgb="FFC0C0C0"/>
      </patternFill>
    </fill>
  </fills>
  <borders count="2">
    <border>
      <left/>
      <right/>
      <top/>
      <bottom/>
      <diagonal/>
    </border>
    <border>
      <left/>
      <right/>
      <top style="thin">
        <color rgb="FF000000"/>
      </top>
      <bottom/>
      <diagonal/>
    </border>
  </borders>
  <cellStyleXfs count="1">
    <xf numFmtId="0" fontId="0" fillId="0" borderId="0" applyNumberFormat="0" applyBorder="0" applyAlignment="0"/>
  </cellStyleXfs>
  <cellXfs count="53">
    <xf numFmtId="0" fontId="0" fillId="0" borderId="0" xfId="0" applyFill="1" applyProtection="1"/>
    <xf numFmtId="0" fontId="1" fillId="0" borderId="0" xfId="0" applyFont="1" applyFill="1" applyProtection="1"/>
    <xf numFmtId="0" fontId="0" fillId="2" borderId="0" xfId="0" applyFill="1" applyProtection="1"/>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0" fontId="2" fillId="2" borderId="0" xfId="0" applyFont="1" applyFill="1" applyAlignment="1" applyProtection="1">
      <alignment horizontal="center" wrapText="1"/>
    </xf>
    <xf numFmtId="0" fontId="3" fillId="0" borderId="0" xfId="0" applyFont="1" applyFill="1" applyAlignment="1" applyProtection="1">
      <alignment wrapText="1"/>
    </xf>
    <xf numFmtId="0" fontId="4" fillId="0" borderId="0" xfId="0" applyFont="1" applyFill="1" applyAlignment="1" applyProtection="1">
      <alignment wrapText="1"/>
    </xf>
    <xf numFmtId="0" fontId="0" fillId="0" borderId="0" xfId="0"/>
    <xf numFmtId="0" fontId="0" fillId="2" borderId="0" xfId="0" applyFill="1"/>
    <xf numFmtId="0" fontId="3" fillId="5"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xf numFmtId="165" fontId="1" fillId="0" borderId="0" xfId="0" applyNumberFormat="1" applyFont="1"/>
    <xf numFmtId="0" fontId="1" fillId="0" borderId="0" xfId="0" applyFont="1" applyAlignment="1">
      <alignment wrapText="1"/>
    </xf>
    <xf numFmtId="0" fontId="2" fillId="2" borderId="0" xfId="0" applyFont="1" applyFill="1" applyAlignment="1">
      <alignment horizontal="center"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1" fillId="0" borderId="0" xfId="0" applyFont="1"/>
    <xf numFmtId="0" fontId="1" fillId="0" borderId="0" xfId="0" applyFont="1" applyFill="1" applyProtection="1"/>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applyFill="1" applyProtection="1"/>
    <xf numFmtId="0" fontId="2" fillId="2" borderId="0" xfId="0" applyFont="1" applyFill="1" applyAlignment="1" applyProtection="1">
      <alignment horizontal="center"/>
    </xf>
    <xf numFmtId="0" fontId="7" fillId="0" borderId="0" xfId="0" applyFont="1" applyFill="1" applyProtection="1"/>
    <xf numFmtId="0" fontId="8" fillId="2" borderId="0" xfId="0"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F250-9238-488B-9140-4BCA9229FE70}">
  <sheetPr>
    <pageSetUpPr fitToPage="1"/>
  </sheetPr>
  <dimension ref="A1:F153"/>
  <sheetViews>
    <sheetView zoomScaleNormal="100" workbookViewId="0">
      <pane ySplit="8" topLeftCell="A12" activePane="bottomLeft" state="frozenSplit"/>
      <selection activeCell="J12" sqref="J12"/>
      <selection pane="bottomLeft" activeCell="J12" sqref="J12"/>
    </sheetView>
  </sheetViews>
  <sheetFormatPr defaultRowHeight="15" x14ac:dyDescent="0.25"/>
  <cols>
    <col min="1" max="1" width="18.7109375" style="30" customWidth="1"/>
    <col min="2" max="2" width="3.42578125" style="30" customWidth="1"/>
    <col min="3" max="3" width="13.7109375" style="30" customWidth="1"/>
    <col min="4" max="4" width="4.42578125" style="30" customWidth="1"/>
    <col min="5" max="5" width="48.7109375" style="40" customWidth="1"/>
    <col min="6" max="6" width="12.7109375" style="30" customWidth="1"/>
    <col min="7" max="16384" width="9.140625" style="30"/>
  </cols>
  <sheetData>
    <row r="1" spans="1:6" x14ac:dyDescent="0.25">
      <c r="E1" s="43" t="s">
        <v>0</v>
      </c>
      <c r="F1" s="43" t="s">
        <v>0</v>
      </c>
    </row>
    <row r="2" spans="1:6" x14ac:dyDescent="0.25">
      <c r="E2" s="43" t="s">
        <v>1</v>
      </c>
      <c r="F2" s="43" t="s">
        <v>1</v>
      </c>
    </row>
    <row r="3" spans="1:6" x14ac:dyDescent="0.25">
      <c r="E3" s="43"/>
      <c r="F3" s="43"/>
    </row>
    <row r="4" spans="1:6" x14ac:dyDescent="0.25">
      <c r="E4" s="43"/>
      <c r="F4" s="43"/>
    </row>
    <row r="6" spans="1:6" ht="18.75" x14ac:dyDescent="0.3">
      <c r="C6" s="31"/>
      <c r="D6" s="31"/>
      <c r="E6" s="39" t="s">
        <v>813</v>
      </c>
      <c r="F6" s="31"/>
    </row>
    <row r="8" spans="1:6" x14ac:dyDescent="0.25">
      <c r="F8" s="32" t="s">
        <v>4</v>
      </c>
    </row>
    <row r="10" spans="1:6" x14ac:dyDescent="0.25">
      <c r="C10" s="33" t="s">
        <v>6</v>
      </c>
      <c r="D10" s="34" t="s">
        <v>7</v>
      </c>
      <c r="E10" s="41" t="s">
        <v>8</v>
      </c>
    </row>
    <row r="11" spans="1:6" x14ac:dyDescent="0.25">
      <c r="C11" s="33" t="s">
        <v>9</v>
      </c>
      <c r="D11" s="34" t="s">
        <v>7</v>
      </c>
      <c r="E11" s="41" t="s">
        <v>10</v>
      </c>
    </row>
    <row r="12" spans="1:6" x14ac:dyDescent="0.25">
      <c r="C12" s="33" t="s">
        <v>11</v>
      </c>
      <c r="D12" s="34" t="s">
        <v>12</v>
      </c>
      <c r="E12" s="41" t="s">
        <v>13</v>
      </c>
    </row>
    <row r="14" spans="1:6" ht="23.25" x14ac:dyDescent="0.25">
      <c r="A14" s="35" t="s">
        <v>14</v>
      </c>
      <c r="B14" s="36">
        <v>1</v>
      </c>
      <c r="C14" s="35" t="s">
        <v>15</v>
      </c>
      <c r="D14" s="35" t="s">
        <v>16</v>
      </c>
      <c r="E14" s="38" t="s">
        <v>17</v>
      </c>
      <c r="F14" s="37">
        <v>2</v>
      </c>
    </row>
    <row r="15" spans="1:6" ht="68.25" x14ac:dyDescent="0.25">
      <c r="A15" s="35" t="s">
        <v>14</v>
      </c>
      <c r="B15" s="36">
        <v>2</v>
      </c>
      <c r="C15" s="35" t="s">
        <v>18</v>
      </c>
      <c r="D15" s="35" t="s">
        <v>16</v>
      </c>
      <c r="E15" s="38" t="s">
        <v>19</v>
      </c>
      <c r="F15" s="37">
        <v>1</v>
      </c>
    </row>
    <row r="16" spans="1:6" ht="34.5" x14ac:dyDescent="0.25">
      <c r="A16" s="35" t="s">
        <v>14</v>
      </c>
      <c r="B16" s="36">
        <v>3</v>
      </c>
      <c r="C16" s="35" t="s">
        <v>20</v>
      </c>
      <c r="D16" s="35" t="s">
        <v>16</v>
      </c>
      <c r="E16" s="38" t="s">
        <v>21</v>
      </c>
      <c r="F16" s="37">
        <v>2</v>
      </c>
    </row>
    <row r="17" spans="1:6" ht="34.5" x14ac:dyDescent="0.25">
      <c r="A17" s="35" t="s">
        <v>14</v>
      </c>
      <c r="B17" s="36">
        <v>4</v>
      </c>
      <c r="C17" s="35" t="s">
        <v>22</v>
      </c>
      <c r="D17" s="35" t="s">
        <v>16</v>
      </c>
      <c r="E17" s="38" t="s">
        <v>23</v>
      </c>
      <c r="F17" s="37">
        <v>1</v>
      </c>
    </row>
    <row r="18" spans="1:6" ht="45.75" x14ac:dyDescent="0.25">
      <c r="A18" s="35" t="s">
        <v>14</v>
      </c>
      <c r="B18" s="36">
        <v>5</v>
      </c>
      <c r="C18" s="35" t="s">
        <v>24</v>
      </c>
      <c r="D18" s="35" t="s">
        <v>25</v>
      </c>
      <c r="E18" s="38" t="s">
        <v>26</v>
      </c>
      <c r="F18" s="37">
        <v>60</v>
      </c>
    </row>
    <row r="19" spans="1:6" x14ac:dyDescent="0.25">
      <c r="A19" s="35" t="s">
        <v>14</v>
      </c>
      <c r="B19" s="36">
        <v>6</v>
      </c>
      <c r="C19" s="35" t="s">
        <v>27</v>
      </c>
      <c r="D19" s="35" t="s">
        <v>16</v>
      </c>
      <c r="E19" s="38" t="s">
        <v>28</v>
      </c>
      <c r="F19" s="37">
        <v>1</v>
      </c>
    </row>
    <row r="20" spans="1:6" ht="23.25" x14ac:dyDescent="0.25">
      <c r="A20" s="35" t="s">
        <v>14</v>
      </c>
      <c r="B20" s="36">
        <v>7</v>
      </c>
      <c r="C20" s="35" t="s">
        <v>29</v>
      </c>
      <c r="D20" s="35" t="s">
        <v>16</v>
      </c>
      <c r="E20" s="38" t="s">
        <v>30</v>
      </c>
      <c r="F20" s="37">
        <v>5</v>
      </c>
    </row>
    <row r="21" spans="1:6" ht="34.5" x14ac:dyDescent="0.25">
      <c r="A21" s="35" t="s">
        <v>14</v>
      </c>
      <c r="B21" s="36">
        <v>8</v>
      </c>
      <c r="C21" s="35" t="s">
        <v>31</v>
      </c>
      <c r="D21" s="35" t="s">
        <v>16</v>
      </c>
      <c r="E21" s="38" t="s">
        <v>32</v>
      </c>
      <c r="F21" s="37">
        <v>1</v>
      </c>
    </row>
    <row r="22" spans="1:6" x14ac:dyDescent="0.25">
      <c r="E22" s="41" t="s">
        <v>33</v>
      </c>
      <c r="F22" s="33"/>
    </row>
    <row r="24" spans="1:6" x14ac:dyDescent="0.25">
      <c r="C24" s="33" t="s">
        <v>6</v>
      </c>
      <c r="D24" s="34" t="s">
        <v>7</v>
      </c>
      <c r="E24" s="41" t="s">
        <v>8</v>
      </c>
    </row>
    <row r="25" spans="1:6" x14ac:dyDescent="0.25">
      <c r="C25" s="33" t="s">
        <v>9</v>
      </c>
      <c r="D25" s="34" t="s">
        <v>7</v>
      </c>
      <c r="E25" s="41" t="s">
        <v>10</v>
      </c>
    </row>
    <row r="26" spans="1:6" x14ac:dyDescent="0.25">
      <c r="C26" s="33" t="s">
        <v>11</v>
      </c>
      <c r="D26" s="34" t="s">
        <v>34</v>
      </c>
      <c r="E26" s="41" t="s">
        <v>35</v>
      </c>
    </row>
    <row r="28" spans="1:6" ht="34.5" x14ac:dyDescent="0.25">
      <c r="A28" s="35" t="s">
        <v>36</v>
      </c>
      <c r="B28" s="36">
        <v>1</v>
      </c>
      <c r="C28" s="35" t="s">
        <v>37</v>
      </c>
      <c r="D28" s="35" t="s">
        <v>38</v>
      </c>
      <c r="E28" s="38" t="s">
        <v>39</v>
      </c>
      <c r="F28" s="37">
        <v>8</v>
      </c>
    </row>
    <row r="29" spans="1:6" ht="23.25" x14ac:dyDescent="0.25">
      <c r="A29" s="35" t="s">
        <v>36</v>
      </c>
      <c r="B29" s="36">
        <v>2</v>
      </c>
      <c r="C29" s="35" t="s">
        <v>40</v>
      </c>
      <c r="D29" s="35" t="s">
        <v>38</v>
      </c>
      <c r="E29" s="38" t="s">
        <v>41</v>
      </c>
      <c r="F29" s="37">
        <v>8</v>
      </c>
    </row>
    <row r="30" spans="1:6" x14ac:dyDescent="0.25">
      <c r="A30" s="35" t="s">
        <v>36</v>
      </c>
      <c r="B30" s="36">
        <v>3</v>
      </c>
      <c r="C30" s="35" t="s">
        <v>42</v>
      </c>
      <c r="D30" s="35" t="s">
        <v>43</v>
      </c>
      <c r="E30" s="38" t="s">
        <v>44</v>
      </c>
      <c r="F30" s="37">
        <v>9</v>
      </c>
    </row>
    <row r="31" spans="1:6" ht="34.5" x14ac:dyDescent="0.25">
      <c r="A31" s="35" t="s">
        <v>36</v>
      </c>
      <c r="B31" s="36">
        <v>4</v>
      </c>
      <c r="C31" s="35" t="s">
        <v>45</v>
      </c>
      <c r="D31" s="35" t="s">
        <v>43</v>
      </c>
      <c r="E31" s="38" t="s">
        <v>46</v>
      </c>
      <c r="F31" s="37">
        <v>6</v>
      </c>
    </row>
    <row r="32" spans="1:6" ht="34.5" x14ac:dyDescent="0.25">
      <c r="A32" s="35" t="s">
        <v>36</v>
      </c>
      <c r="B32" s="36">
        <v>5</v>
      </c>
      <c r="C32" s="35" t="s">
        <v>47</v>
      </c>
      <c r="D32" s="35" t="s">
        <v>16</v>
      </c>
      <c r="E32" s="38" t="s">
        <v>48</v>
      </c>
      <c r="F32" s="37">
        <v>1</v>
      </c>
    </row>
    <row r="33" spans="1:6" ht="34.5" x14ac:dyDescent="0.25">
      <c r="A33" s="35" t="s">
        <v>36</v>
      </c>
      <c r="B33" s="36">
        <v>6</v>
      </c>
      <c r="C33" s="35" t="s">
        <v>49</v>
      </c>
      <c r="D33" s="35" t="s">
        <v>16</v>
      </c>
      <c r="E33" s="38" t="s">
        <v>50</v>
      </c>
      <c r="F33" s="37">
        <v>1</v>
      </c>
    </row>
    <row r="34" spans="1:6" ht="23.25" x14ac:dyDescent="0.25">
      <c r="A34" s="35" t="s">
        <v>36</v>
      </c>
      <c r="B34" s="36">
        <v>7</v>
      </c>
      <c r="C34" s="35" t="s">
        <v>51</v>
      </c>
      <c r="D34" s="35" t="s">
        <v>25</v>
      </c>
      <c r="E34" s="38" t="s">
        <v>52</v>
      </c>
      <c r="F34" s="37">
        <v>0.5</v>
      </c>
    </row>
    <row r="35" spans="1:6" ht="34.5" x14ac:dyDescent="0.25">
      <c r="A35" s="35" t="s">
        <v>36</v>
      </c>
      <c r="B35" s="36">
        <v>8</v>
      </c>
      <c r="C35" s="35" t="s">
        <v>53</v>
      </c>
      <c r="D35" s="35" t="s">
        <v>16</v>
      </c>
      <c r="E35" s="38" t="s">
        <v>54</v>
      </c>
      <c r="F35" s="37">
        <v>1</v>
      </c>
    </row>
    <row r="36" spans="1:6" ht="34.5" x14ac:dyDescent="0.25">
      <c r="A36" s="35" t="s">
        <v>36</v>
      </c>
      <c r="B36" s="36">
        <v>9</v>
      </c>
      <c r="C36" s="35" t="s">
        <v>55</v>
      </c>
      <c r="D36" s="35" t="s">
        <v>16</v>
      </c>
      <c r="E36" s="38" t="s">
        <v>56</v>
      </c>
      <c r="F36" s="37">
        <v>1</v>
      </c>
    </row>
    <row r="37" spans="1:6" ht="45.75" x14ac:dyDescent="0.25">
      <c r="A37" s="35" t="s">
        <v>36</v>
      </c>
      <c r="B37" s="36">
        <v>10</v>
      </c>
      <c r="C37" s="35" t="s">
        <v>57</v>
      </c>
      <c r="D37" s="35" t="s">
        <v>16</v>
      </c>
      <c r="E37" s="38" t="s">
        <v>58</v>
      </c>
      <c r="F37" s="37">
        <v>1</v>
      </c>
    </row>
    <row r="38" spans="1:6" ht="34.5" x14ac:dyDescent="0.25">
      <c r="A38" s="35" t="s">
        <v>36</v>
      </c>
      <c r="B38" s="36">
        <v>11</v>
      </c>
      <c r="C38" s="35" t="s">
        <v>59</v>
      </c>
      <c r="D38" s="35" t="s">
        <v>16</v>
      </c>
      <c r="E38" s="38" t="s">
        <v>60</v>
      </c>
      <c r="F38" s="37">
        <v>1</v>
      </c>
    </row>
    <row r="39" spans="1:6" x14ac:dyDescent="0.25">
      <c r="A39" s="35" t="s">
        <v>36</v>
      </c>
      <c r="B39" s="36">
        <v>12</v>
      </c>
      <c r="C39" s="35" t="s">
        <v>61</v>
      </c>
      <c r="D39" s="35" t="s">
        <v>16</v>
      </c>
      <c r="E39" s="38" t="s">
        <v>62</v>
      </c>
      <c r="F39" s="37">
        <v>1</v>
      </c>
    </row>
    <row r="40" spans="1:6" x14ac:dyDescent="0.25">
      <c r="E40" s="41" t="s">
        <v>33</v>
      </c>
      <c r="F40" s="33"/>
    </row>
    <row r="42" spans="1:6" x14ac:dyDescent="0.25">
      <c r="C42" s="33" t="s">
        <v>6</v>
      </c>
      <c r="D42" s="34" t="s">
        <v>7</v>
      </c>
      <c r="E42" s="41" t="s">
        <v>8</v>
      </c>
    </row>
    <row r="43" spans="1:6" x14ac:dyDescent="0.25">
      <c r="C43" s="33" t="s">
        <v>9</v>
      </c>
      <c r="D43" s="34" t="s">
        <v>12</v>
      </c>
      <c r="E43" s="41" t="s">
        <v>63</v>
      </c>
    </row>
    <row r="44" spans="1:6" x14ac:dyDescent="0.25">
      <c r="C44" s="33" t="s">
        <v>11</v>
      </c>
      <c r="D44" s="34" t="s">
        <v>7</v>
      </c>
      <c r="E44" s="41" t="s">
        <v>64</v>
      </c>
    </row>
    <row r="46" spans="1:6" ht="68.25" x14ac:dyDescent="0.25">
      <c r="A46" s="35" t="s">
        <v>65</v>
      </c>
      <c r="B46" s="36">
        <v>1</v>
      </c>
      <c r="C46" s="35" t="s">
        <v>66</v>
      </c>
      <c r="D46" s="35" t="s">
        <v>16</v>
      </c>
      <c r="E46" s="38" t="s">
        <v>67</v>
      </c>
      <c r="F46" s="37">
        <v>225</v>
      </c>
    </row>
    <row r="47" spans="1:6" ht="23.25" x14ac:dyDescent="0.25">
      <c r="A47" s="35" t="s">
        <v>65</v>
      </c>
      <c r="B47" s="36">
        <v>2</v>
      </c>
      <c r="C47" s="35" t="s">
        <v>68</v>
      </c>
      <c r="D47" s="35" t="s">
        <v>16</v>
      </c>
      <c r="E47" s="38" t="s">
        <v>69</v>
      </c>
      <c r="F47" s="37">
        <v>1</v>
      </c>
    </row>
    <row r="48" spans="1:6" x14ac:dyDescent="0.25">
      <c r="E48" s="41" t="s">
        <v>33</v>
      </c>
      <c r="F48" s="33"/>
    </row>
    <row r="50" spans="1:6" x14ac:dyDescent="0.25">
      <c r="C50" s="33" t="s">
        <v>6</v>
      </c>
      <c r="D50" s="34" t="s">
        <v>7</v>
      </c>
      <c r="E50" s="41" t="s">
        <v>8</v>
      </c>
    </row>
    <row r="51" spans="1:6" x14ac:dyDescent="0.25">
      <c r="C51" s="33" t="s">
        <v>9</v>
      </c>
      <c r="D51" s="34" t="s">
        <v>12</v>
      </c>
      <c r="E51" s="41" t="s">
        <v>63</v>
      </c>
    </row>
    <row r="52" spans="1:6" x14ac:dyDescent="0.25">
      <c r="C52" s="33" t="s">
        <v>11</v>
      </c>
      <c r="D52" s="34" t="s">
        <v>12</v>
      </c>
      <c r="E52" s="41" t="s">
        <v>70</v>
      </c>
    </row>
    <row r="54" spans="1:6" ht="45.75" x14ac:dyDescent="0.25">
      <c r="A54" s="35" t="s">
        <v>71</v>
      </c>
      <c r="B54" s="36">
        <v>1</v>
      </c>
      <c r="C54" s="35" t="s">
        <v>72</v>
      </c>
      <c r="D54" s="35" t="s">
        <v>16</v>
      </c>
      <c r="E54" s="38" t="s">
        <v>73</v>
      </c>
      <c r="F54" s="37">
        <v>230</v>
      </c>
    </row>
    <row r="55" spans="1:6" x14ac:dyDescent="0.25">
      <c r="A55" s="35" t="s">
        <v>71</v>
      </c>
      <c r="B55" s="36">
        <v>2</v>
      </c>
      <c r="C55" s="35" t="s">
        <v>74</v>
      </c>
      <c r="D55" s="35" t="s">
        <v>16</v>
      </c>
      <c r="E55" s="38" t="s">
        <v>75</v>
      </c>
      <c r="F55" s="37">
        <v>1</v>
      </c>
    </row>
    <row r="56" spans="1:6" x14ac:dyDescent="0.25">
      <c r="E56" s="41" t="s">
        <v>33</v>
      </c>
      <c r="F56" s="33"/>
    </row>
    <row r="58" spans="1:6" x14ac:dyDescent="0.25">
      <c r="C58" s="33" t="s">
        <v>6</v>
      </c>
      <c r="D58" s="34" t="s">
        <v>7</v>
      </c>
      <c r="E58" s="41" t="s">
        <v>8</v>
      </c>
    </row>
    <row r="59" spans="1:6" x14ac:dyDescent="0.25">
      <c r="C59" s="33" t="s">
        <v>9</v>
      </c>
      <c r="D59" s="34" t="s">
        <v>12</v>
      </c>
      <c r="E59" s="41" t="s">
        <v>63</v>
      </c>
    </row>
    <row r="60" spans="1:6" x14ac:dyDescent="0.25">
      <c r="C60" s="33" t="s">
        <v>11</v>
      </c>
      <c r="D60" s="34" t="s">
        <v>34</v>
      </c>
      <c r="E60" s="41" t="s">
        <v>76</v>
      </c>
    </row>
    <row r="62" spans="1:6" ht="79.5" x14ac:dyDescent="0.25">
      <c r="A62" s="35" t="s">
        <v>77</v>
      </c>
      <c r="B62" s="36">
        <v>1</v>
      </c>
      <c r="C62" s="35" t="s">
        <v>78</v>
      </c>
      <c r="D62" s="35" t="s">
        <v>16</v>
      </c>
      <c r="E62" s="38" t="s">
        <v>79</v>
      </c>
      <c r="F62" s="37">
        <v>1</v>
      </c>
    </row>
    <row r="63" spans="1:6" x14ac:dyDescent="0.25">
      <c r="E63" s="41" t="s">
        <v>33</v>
      </c>
      <c r="F63" s="33"/>
    </row>
    <row r="65" spans="1:6" x14ac:dyDescent="0.25">
      <c r="C65" s="33" t="s">
        <v>6</v>
      </c>
      <c r="D65" s="34" t="s">
        <v>7</v>
      </c>
      <c r="E65" s="41" t="s">
        <v>8</v>
      </c>
    </row>
    <row r="66" spans="1:6" x14ac:dyDescent="0.25">
      <c r="C66" s="33" t="s">
        <v>9</v>
      </c>
      <c r="D66" s="34" t="s">
        <v>12</v>
      </c>
      <c r="E66" s="41" t="s">
        <v>63</v>
      </c>
    </row>
    <row r="67" spans="1:6" x14ac:dyDescent="0.25">
      <c r="C67" s="33" t="s">
        <v>11</v>
      </c>
      <c r="D67" s="34" t="s">
        <v>80</v>
      </c>
      <c r="E67" s="41" t="s">
        <v>81</v>
      </c>
    </row>
    <row r="69" spans="1:6" ht="57" x14ac:dyDescent="0.25">
      <c r="A69" s="35" t="s">
        <v>82</v>
      </c>
      <c r="B69" s="36">
        <v>1</v>
      </c>
      <c r="C69" s="35" t="s">
        <v>83</v>
      </c>
      <c r="D69" s="35" t="s">
        <v>25</v>
      </c>
      <c r="E69" s="38" t="s">
        <v>84</v>
      </c>
      <c r="F69" s="37">
        <v>1232</v>
      </c>
    </row>
    <row r="70" spans="1:6" ht="57" x14ac:dyDescent="0.25">
      <c r="A70" s="35" t="s">
        <v>82</v>
      </c>
      <c r="B70" s="36">
        <v>2</v>
      </c>
      <c r="C70" s="35" t="s">
        <v>85</v>
      </c>
      <c r="D70" s="35" t="s">
        <v>25</v>
      </c>
      <c r="E70" s="38" t="s">
        <v>86</v>
      </c>
      <c r="F70" s="37">
        <v>12</v>
      </c>
    </row>
    <row r="71" spans="1:6" ht="57" x14ac:dyDescent="0.25">
      <c r="A71" s="35" t="s">
        <v>82</v>
      </c>
      <c r="B71" s="36">
        <v>3</v>
      </c>
      <c r="C71" s="35" t="s">
        <v>87</v>
      </c>
      <c r="D71" s="35" t="s">
        <v>25</v>
      </c>
      <c r="E71" s="38" t="s">
        <v>88</v>
      </c>
      <c r="F71" s="37">
        <v>12</v>
      </c>
    </row>
    <row r="72" spans="1:6" x14ac:dyDescent="0.25">
      <c r="A72" s="35" t="s">
        <v>82</v>
      </c>
      <c r="B72" s="36">
        <v>4</v>
      </c>
      <c r="C72" s="35" t="s">
        <v>89</v>
      </c>
      <c r="D72" s="35" t="s">
        <v>16</v>
      </c>
      <c r="E72" s="38" t="s">
        <v>90</v>
      </c>
      <c r="F72" s="37">
        <v>1</v>
      </c>
    </row>
    <row r="73" spans="1:6" ht="68.25" x14ac:dyDescent="0.25">
      <c r="A73" s="35" t="s">
        <v>82</v>
      </c>
      <c r="B73" s="36">
        <v>5</v>
      </c>
      <c r="C73" s="35" t="s">
        <v>91</v>
      </c>
      <c r="D73" s="35" t="s">
        <v>25</v>
      </c>
      <c r="E73" s="38" t="s">
        <v>92</v>
      </c>
      <c r="F73" s="37">
        <v>80</v>
      </c>
    </row>
    <row r="74" spans="1:6" x14ac:dyDescent="0.25">
      <c r="E74" s="41" t="s">
        <v>33</v>
      </c>
      <c r="F74" s="33"/>
    </row>
    <row r="76" spans="1:6" x14ac:dyDescent="0.25">
      <c r="C76" s="33" t="s">
        <v>6</v>
      </c>
      <c r="D76" s="34" t="s">
        <v>7</v>
      </c>
      <c r="E76" s="41" t="s">
        <v>8</v>
      </c>
    </row>
    <row r="77" spans="1:6" x14ac:dyDescent="0.25">
      <c r="C77" s="33" t="s">
        <v>9</v>
      </c>
      <c r="D77" s="34" t="s">
        <v>12</v>
      </c>
      <c r="E77" s="41" t="s">
        <v>63</v>
      </c>
    </row>
    <row r="78" spans="1:6" x14ac:dyDescent="0.25">
      <c r="C78" s="33" t="s">
        <v>11</v>
      </c>
      <c r="D78" s="34" t="s">
        <v>93</v>
      </c>
      <c r="E78" s="41" t="s">
        <v>94</v>
      </c>
    </row>
    <row r="80" spans="1:6" ht="57" x14ac:dyDescent="0.25">
      <c r="A80" s="35" t="s">
        <v>95</v>
      </c>
      <c r="B80" s="36">
        <v>1</v>
      </c>
      <c r="C80" s="35" t="s">
        <v>96</v>
      </c>
      <c r="D80" s="35" t="s">
        <v>16</v>
      </c>
      <c r="E80" s="38" t="s">
        <v>97</v>
      </c>
      <c r="F80" s="37">
        <v>1</v>
      </c>
    </row>
    <row r="81" spans="1:6" ht="57" x14ac:dyDescent="0.25">
      <c r="A81" s="35" t="s">
        <v>95</v>
      </c>
      <c r="B81" s="36">
        <v>2</v>
      </c>
      <c r="C81" s="35" t="s">
        <v>83</v>
      </c>
      <c r="D81" s="35" t="s">
        <v>25</v>
      </c>
      <c r="E81" s="38" t="s">
        <v>84</v>
      </c>
      <c r="F81" s="37">
        <v>225</v>
      </c>
    </row>
    <row r="82" spans="1:6" ht="57" x14ac:dyDescent="0.25">
      <c r="A82" s="35" t="s">
        <v>95</v>
      </c>
      <c r="B82" s="36">
        <v>3</v>
      </c>
      <c r="C82" s="35" t="s">
        <v>98</v>
      </c>
      <c r="D82" s="35" t="s">
        <v>25</v>
      </c>
      <c r="E82" s="38" t="s">
        <v>99</v>
      </c>
      <c r="F82" s="37">
        <v>30</v>
      </c>
    </row>
    <row r="83" spans="1:6" x14ac:dyDescent="0.25">
      <c r="E83" s="41" t="s">
        <v>33</v>
      </c>
      <c r="F83" s="33"/>
    </row>
    <row r="85" spans="1:6" x14ac:dyDescent="0.25">
      <c r="C85" s="33" t="s">
        <v>6</v>
      </c>
      <c r="D85" s="34" t="s">
        <v>7</v>
      </c>
      <c r="E85" s="41" t="s">
        <v>8</v>
      </c>
    </row>
    <row r="86" spans="1:6" x14ac:dyDescent="0.25">
      <c r="C86" s="33" t="s">
        <v>9</v>
      </c>
      <c r="D86" s="34" t="s">
        <v>12</v>
      </c>
      <c r="E86" s="41" t="s">
        <v>63</v>
      </c>
    </row>
    <row r="87" spans="1:6" x14ac:dyDescent="0.25">
      <c r="C87" s="33" t="s">
        <v>11</v>
      </c>
      <c r="D87" s="34" t="s">
        <v>100</v>
      </c>
      <c r="E87" s="41" t="s">
        <v>101</v>
      </c>
    </row>
    <row r="89" spans="1:6" ht="45.75" x14ac:dyDescent="0.25">
      <c r="A89" s="35" t="s">
        <v>102</v>
      </c>
      <c r="B89" s="36">
        <v>1</v>
      </c>
      <c r="C89" s="35" t="s">
        <v>103</v>
      </c>
      <c r="D89" s="35" t="s">
        <v>25</v>
      </c>
      <c r="E89" s="38" t="s">
        <v>104</v>
      </c>
      <c r="F89" s="37">
        <v>25</v>
      </c>
    </row>
    <row r="90" spans="1:6" ht="34.5" x14ac:dyDescent="0.25">
      <c r="A90" s="35" t="s">
        <v>102</v>
      </c>
      <c r="B90" s="36">
        <v>2</v>
      </c>
      <c r="C90" s="35" t="s">
        <v>105</v>
      </c>
      <c r="D90" s="35" t="s">
        <v>25</v>
      </c>
      <c r="E90" s="38" t="s">
        <v>106</v>
      </c>
      <c r="F90" s="37">
        <v>75</v>
      </c>
    </row>
    <row r="91" spans="1:6" ht="34.5" x14ac:dyDescent="0.25">
      <c r="A91" s="35" t="s">
        <v>102</v>
      </c>
      <c r="B91" s="36">
        <v>3</v>
      </c>
      <c r="C91" s="35" t="s">
        <v>107</v>
      </c>
      <c r="D91" s="35" t="s">
        <v>25</v>
      </c>
      <c r="E91" s="38" t="s">
        <v>108</v>
      </c>
      <c r="F91" s="37">
        <v>62</v>
      </c>
    </row>
    <row r="92" spans="1:6" ht="34.5" x14ac:dyDescent="0.25">
      <c r="A92" s="35" t="s">
        <v>102</v>
      </c>
      <c r="B92" s="36">
        <v>4</v>
      </c>
      <c r="C92" s="35" t="s">
        <v>109</v>
      </c>
      <c r="D92" s="35" t="s">
        <v>25</v>
      </c>
      <c r="E92" s="38" t="s">
        <v>110</v>
      </c>
      <c r="F92" s="37">
        <v>8</v>
      </c>
    </row>
    <row r="93" spans="1:6" x14ac:dyDescent="0.25">
      <c r="E93" s="41" t="s">
        <v>33</v>
      </c>
      <c r="F93" s="33"/>
    </row>
    <row r="95" spans="1:6" x14ac:dyDescent="0.25">
      <c r="C95" s="33" t="s">
        <v>6</v>
      </c>
      <c r="D95" s="34" t="s">
        <v>7</v>
      </c>
      <c r="E95" s="41" t="s">
        <v>8</v>
      </c>
    </row>
    <row r="96" spans="1:6" x14ac:dyDescent="0.25">
      <c r="C96" s="33" t="s">
        <v>9</v>
      </c>
      <c r="D96" s="34" t="s">
        <v>12</v>
      </c>
      <c r="E96" s="41" t="s">
        <v>63</v>
      </c>
    </row>
    <row r="97" spans="1:6" x14ac:dyDescent="0.25">
      <c r="C97" s="33" t="s">
        <v>11</v>
      </c>
      <c r="D97" s="34" t="s">
        <v>111</v>
      </c>
      <c r="E97" s="41" t="s">
        <v>112</v>
      </c>
    </row>
    <row r="99" spans="1:6" ht="34.5" x14ac:dyDescent="0.25">
      <c r="A99" s="35" t="s">
        <v>113</v>
      </c>
      <c r="B99" s="36">
        <v>1</v>
      </c>
      <c r="C99" s="35" t="s">
        <v>114</v>
      </c>
      <c r="D99" s="35" t="s">
        <v>16</v>
      </c>
      <c r="E99" s="38" t="s">
        <v>115</v>
      </c>
      <c r="F99" s="37">
        <v>1</v>
      </c>
    </row>
    <row r="100" spans="1:6" ht="34.5" x14ac:dyDescent="0.25">
      <c r="A100" s="35" t="s">
        <v>113</v>
      </c>
      <c r="B100" s="36">
        <v>2</v>
      </c>
      <c r="C100" s="35" t="s">
        <v>116</v>
      </c>
      <c r="D100" s="35" t="s">
        <v>16</v>
      </c>
      <c r="E100" s="38" t="s">
        <v>117</v>
      </c>
      <c r="F100" s="37">
        <v>1</v>
      </c>
    </row>
    <row r="101" spans="1:6" x14ac:dyDescent="0.25">
      <c r="E101" s="41" t="s">
        <v>33</v>
      </c>
      <c r="F101" s="33"/>
    </row>
    <row r="103" spans="1:6" x14ac:dyDescent="0.25">
      <c r="C103" s="33" t="s">
        <v>6</v>
      </c>
      <c r="D103" s="34" t="s">
        <v>7</v>
      </c>
      <c r="E103" s="41" t="s">
        <v>8</v>
      </c>
    </row>
    <row r="104" spans="1:6" x14ac:dyDescent="0.25">
      <c r="C104" s="33" t="s">
        <v>9</v>
      </c>
      <c r="D104" s="34" t="s">
        <v>12</v>
      </c>
      <c r="E104" s="41" t="s">
        <v>63</v>
      </c>
    </row>
    <row r="105" spans="1:6" x14ac:dyDescent="0.25">
      <c r="C105" s="33" t="s">
        <v>11</v>
      </c>
      <c r="D105" s="34" t="s">
        <v>118</v>
      </c>
      <c r="E105" s="41" t="s">
        <v>119</v>
      </c>
    </row>
    <row r="107" spans="1:6" ht="34.5" x14ac:dyDescent="0.25">
      <c r="A107" s="35" t="s">
        <v>120</v>
      </c>
      <c r="B107" s="36">
        <v>1</v>
      </c>
      <c r="C107" s="35" t="s">
        <v>121</v>
      </c>
      <c r="D107" s="35" t="s">
        <v>16</v>
      </c>
      <c r="E107" s="38" t="s">
        <v>122</v>
      </c>
      <c r="F107" s="37">
        <v>15</v>
      </c>
    </row>
    <row r="108" spans="1:6" ht="34.5" x14ac:dyDescent="0.25">
      <c r="A108" s="35" t="s">
        <v>120</v>
      </c>
      <c r="B108" s="36">
        <v>2</v>
      </c>
      <c r="C108" s="35" t="s">
        <v>123</v>
      </c>
      <c r="D108" s="35" t="s">
        <v>16</v>
      </c>
      <c r="E108" s="38" t="s">
        <v>124</v>
      </c>
      <c r="F108" s="37">
        <v>30</v>
      </c>
    </row>
    <row r="109" spans="1:6" ht="57" x14ac:dyDescent="0.25">
      <c r="A109" s="35" t="s">
        <v>120</v>
      </c>
      <c r="B109" s="36">
        <v>3</v>
      </c>
      <c r="C109" s="35" t="s">
        <v>125</v>
      </c>
      <c r="D109" s="35" t="s">
        <v>16</v>
      </c>
      <c r="E109" s="38" t="s">
        <v>126</v>
      </c>
      <c r="F109" s="37">
        <v>1</v>
      </c>
    </row>
    <row r="110" spans="1:6" ht="57" x14ac:dyDescent="0.25">
      <c r="A110" s="35" t="s">
        <v>120</v>
      </c>
      <c r="B110" s="36">
        <v>4</v>
      </c>
      <c r="C110" s="35" t="s">
        <v>127</v>
      </c>
      <c r="D110" s="35" t="s">
        <v>16</v>
      </c>
      <c r="E110" s="38" t="s">
        <v>128</v>
      </c>
      <c r="F110" s="37">
        <v>1</v>
      </c>
    </row>
    <row r="111" spans="1:6" ht="90.75" x14ac:dyDescent="0.25">
      <c r="A111" s="35" t="s">
        <v>120</v>
      </c>
      <c r="B111" s="36">
        <v>5</v>
      </c>
      <c r="C111" s="35" t="s">
        <v>129</v>
      </c>
      <c r="D111" s="35" t="s">
        <v>16</v>
      </c>
      <c r="E111" s="38" t="s">
        <v>130</v>
      </c>
      <c r="F111" s="37">
        <v>1</v>
      </c>
    </row>
    <row r="112" spans="1:6" ht="34.5" x14ac:dyDescent="0.25">
      <c r="A112" s="35" t="s">
        <v>120</v>
      </c>
      <c r="B112" s="36">
        <v>6</v>
      </c>
      <c r="C112" s="35" t="s">
        <v>131</v>
      </c>
      <c r="D112" s="35" t="s">
        <v>16</v>
      </c>
      <c r="E112" s="38" t="s">
        <v>132</v>
      </c>
      <c r="F112" s="37">
        <v>1</v>
      </c>
    </row>
    <row r="113" spans="1:6" x14ac:dyDescent="0.25">
      <c r="E113" s="41" t="s">
        <v>33</v>
      </c>
      <c r="F113" s="33"/>
    </row>
    <row r="115" spans="1:6" x14ac:dyDescent="0.25">
      <c r="C115" s="33" t="s">
        <v>6</v>
      </c>
      <c r="D115" s="34" t="s">
        <v>7</v>
      </c>
      <c r="E115" s="41" t="s">
        <v>8</v>
      </c>
    </row>
    <row r="116" spans="1:6" x14ac:dyDescent="0.25">
      <c r="C116" s="33" t="s">
        <v>9</v>
      </c>
      <c r="D116" s="34" t="s">
        <v>12</v>
      </c>
      <c r="E116" s="41" t="s">
        <v>63</v>
      </c>
    </row>
    <row r="117" spans="1:6" x14ac:dyDescent="0.25">
      <c r="C117" s="33" t="s">
        <v>11</v>
      </c>
      <c r="D117" s="34" t="s">
        <v>133</v>
      </c>
      <c r="E117" s="41" t="s">
        <v>134</v>
      </c>
    </row>
    <row r="119" spans="1:6" ht="90.75" x14ac:dyDescent="0.25">
      <c r="A119" s="35" t="s">
        <v>135</v>
      </c>
      <c r="B119" s="36">
        <v>1</v>
      </c>
      <c r="C119" s="35" t="s">
        <v>136</v>
      </c>
      <c r="D119" s="35" t="s">
        <v>16</v>
      </c>
      <c r="E119" s="38" t="s">
        <v>137</v>
      </c>
      <c r="F119" s="37">
        <v>1</v>
      </c>
    </row>
    <row r="120" spans="1:6" ht="34.5" x14ac:dyDescent="0.25">
      <c r="A120" s="35" t="s">
        <v>135</v>
      </c>
      <c r="B120" s="36">
        <v>2</v>
      </c>
      <c r="C120" s="35" t="s">
        <v>138</v>
      </c>
      <c r="D120" s="35" t="s">
        <v>16</v>
      </c>
      <c r="E120" s="38" t="s">
        <v>139</v>
      </c>
      <c r="F120" s="37">
        <v>1</v>
      </c>
    </row>
    <row r="121" spans="1:6" ht="23.25" x14ac:dyDescent="0.25">
      <c r="A121" s="35" t="s">
        <v>135</v>
      </c>
      <c r="B121" s="36">
        <v>3</v>
      </c>
      <c r="C121" s="35" t="s">
        <v>140</v>
      </c>
      <c r="D121" s="35" t="s">
        <v>16</v>
      </c>
      <c r="E121" s="38" t="s">
        <v>141</v>
      </c>
      <c r="F121" s="37">
        <v>1</v>
      </c>
    </row>
    <row r="122" spans="1:6" x14ac:dyDescent="0.25">
      <c r="E122" s="41" t="s">
        <v>33</v>
      </c>
      <c r="F122" s="33"/>
    </row>
    <row r="124" spans="1:6" x14ac:dyDescent="0.25">
      <c r="C124" s="33" t="s">
        <v>6</v>
      </c>
      <c r="D124" s="34" t="s">
        <v>7</v>
      </c>
      <c r="E124" s="41" t="s">
        <v>8</v>
      </c>
    </row>
    <row r="125" spans="1:6" x14ac:dyDescent="0.25">
      <c r="C125" s="33" t="s">
        <v>9</v>
      </c>
      <c r="D125" s="34" t="s">
        <v>12</v>
      </c>
      <c r="E125" s="41" t="s">
        <v>63</v>
      </c>
    </row>
    <row r="126" spans="1:6" x14ac:dyDescent="0.25">
      <c r="C126" s="33" t="s">
        <v>11</v>
      </c>
      <c r="D126" s="34" t="s">
        <v>142</v>
      </c>
      <c r="E126" s="41" t="s">
        <v>143</v>
      </c>
    </row>
    <row r="128" spans="1:6" ht="102" x14ac:dyDescent="0.25">
      <c r="A128" s="35" t="s">
        <v>144</v>
      </c>
      <c r="B128" s="36">
        <v>1</v>
      </c>
      <c r="C128" s="35" t="s">
        <v>145</v>
      </c>
      <c r="D128" s="35" t="s">
        <v>16</v>
      </c>
      <c r="E128" s="38" t="s">
        <v>146</v>
      </c>
      <c r="F128" s="37">
        <v>1</v>
      </c>
    </row>
    <row r="129" spans="1:6" ht="45.75" x14ac:dyDescent="0.25">
      <c r="A129" s="35" t="s">
        <v>144</v>
      </c>
      <c r="B129" s="36">
        <v>2</v>
      </c>
      <c r="C129" s="35" t="s">
        <v>147</v>
      </c>
      <c r="D129" s="35" t="s">
        <v>16</v>
      </c>
      <c r="E129" s="38" t="s">
        <v>148</v>
      </c>
      <c r="F129" s="37">
        <v>1</v>
      </c>
    </row>
    <row r="130" spans="1:6" x14ac:dyDescent="0.25">
      <c r="E130" s="41" t="s">
        <v>33</v>
      </c>
      <c r="F130" s="33"/>
    </row>
    <row r="132" spans="1:6" x14ac:dyDescent="0.25">
      <c r="C132" s="33" t="s">
        <v>6</v>
      </c>
      <c r="D132" s="34" t="s">
        <v>7</v>
      </c>
      <c r="E132" s="41" t="s">
        <v>8</v>
      </c>
    </row>
    <row r="133" spans="1:6" x14ac:dyDescent="0.25">
      <c r="C133" s="33" t="s">
        <v>9</v>
      </c>
      <c r="D133" s="34" t="s">
        <v>34</v>
      </c>
      <c r="E133" s="41" t="s">
        <v>149</v>
      </c>
    </row>
    <row r="135" spans="1:6" ht="34.5" x14ac:dyDescent="0.25">
      <c r="A135" s="35" t="s">
        <v>150</v>
      </c>
      <c r="B135" s="36">
        <v>1</v>
      </c>
      <c r="C135" s="35" t="s">
        <v>151</v>
      </c>
      <c r="D135" s="35" t="s">
        <v>16</v>
      </c>
      <c r="E135" s="38" t="s">
        <v>152</v>
      </c>
      <c r="F135" s="37">
        <v>1</v>
      </c>
    </row>
    <row r="136" spans="1:6" x14ac:dyDescent="0.25">
      <c r="A136" s="35" t="s">
        <v>150</v>
      </c>
      <c r="B136" s="36">
        <v>2</v>
      </c>
      <c r="C136" s="35" t="s">
        <v>153</v>
      </c>
      <c r="D136" s="35" t="s">
        <v>16</v>
      </c>
      <c r="E136" s="38" t="s">
        <v>154</v>
      </c>
      <c r="F136" s="37">
        <v>1</v>
      </c>
    </row>
    <row r="137" spans="1:6" x14ac:dyDescent="0.25">
      <c r="E137" s="41" t="s">
        <v>33</v>
      </c>
      <c r="F137" s="33"/>
    </row>
    <row r="139" spans="1:6" x14ac:dyDescent="0.25">
      <c r="C139" s="33" t="s">
        <v>6</v>
      </c>
      <c r="D139" s="34" t="s">
        <v>7</v>
      </c>
      <c r="E139" s="41" t="s">
        <v>8</v>
      </c>
    </row>
    <row r="140" spans="1:6" x14ac:dyDescent="0.25">
      <c r="C140" s="33" t="s">
        <v>9</v>
      </c>
      <c r="D140" s="34" t="s">
        <v>80</v>
      </c>
      <c r="E140" s="41" t="s">
        <v>155</v>
      </c>
    </row>
    <row r="142" spans="1:6" ht="23.25" x14ac:dyDescent="0.25">
      <c r="A142" s="35" t="s">
        <v>156</v>
      </c>
      <c r="B142" s="36">
        <v>1</v>
      </c>
      <c r="C142" s="35" t="s">
        <v>157</v>
      </c>
      <c r="D142" s="35" t="s">
        <v>38</v>
      </c>
      <c r="E142" s="38" t="s">
        <v>158</v>
      </c>
      <c r="F142" s="37">
        <v>10</v>
      </c>
    </row>
    <row r="143" spans="1:6" ht="34.5" x14ac:dyDescent="0.25">
      <c r="A143" s="35" t="s">
        <v>156</v>
      </c>
      <c r="B143" s="36">
        <v>2</v>
      </c>
      <c r="C143" s="35" t="s">
        <v>159</v>
      </c>
      <c r="D143" s="35" t="s">
        <v>38</v>
      </c>
      <c r="E143" s="38" t="s">
        <v>160</v>
      </c>
      <c r="F143" s="37">
        <v>10</v>
      </c>
    </row>
    <row r="144" spans="1:6" ht="45.75" x14ac:dyDescent="0.25">
      <c r="A144" s="35" t="s">
        <v>156</v>
      </c>
      <c r="B144" s="36">
        <v>3</v>
      </c>
      <c r="C144" s="35" t="s">
        <v>161</v>
      </c>
      <c r="D144" s="35" t="s">
        <v>38</v>
      </c>
      <c r="E144" s="38" t="s">
        <v>162</v>
      </c>
      <c r="F144" s="37">
        <v>10</v>
      </c>
    </row>
    <row r="145" spans="1:6" x14ac:dyDescent="0.25">
      <c r="E145" s="41" t="s">
        <v>33</v>
      </c>
      <c r="F145" s="33"/>
    </row>
    <row r="147" spans="1:6" x14ac:dyDescent="0.25">
      <c r="C147" s="33" t="s">
        <v>6</v>
      </c>
      <c r="D147" s="34" t="s">
        <v>7</v>
      </c>
      <c r="E147" s="41" t="s">
        <v>8</v>
      </c>
    </row>
    <row r="148" spans="1:6" x14ac:dyDescent="0.25">
      <c r="C148" s="33" t="s">
        <v>9</v>
      </c>
      <c r="D148" s="34" t="s">
        <v>93</v>
      </c>
      <c r="E148" s="41" t="s">
        <v>163</v>
      </c>
    </row>
    <row r="150" spans="1:6" x14ac:dyDescent="0.25">
      <c r="A150" s="35" t="s">
        <v>164</v>
      </c>
      <c r="B150" s="36">
        <v>1</v>
      </c>
      <c r="C150" s="35" t="s">
        <v>165</v>
      </c>
      <c r="D150" s="35" t="s">
        <v>166</v>
      </c>
      <c r="E150" s="38" t="s">
        <v>167</v>
      </c>
      <c r="F150" s="37">
        <v>1</v>
      </c>
    </row>
    <row r="151" spans="1:6" x14ac:dyDescent="0.25">
      <c r="E151" s="41" t="s">
        <v>33</v>
      </c>
      <c r="F151" s="33"/>
    </row>
    <row r="153" spans="1:6" x14ac:dyDescent="0.25">
      <c r="E153" s="42" t="s">
        <v>168</v>
      </c>
    </row>
  </sheetData>
  <mergeCells count="4">
    <mergeCell ref="E1:F1"/>
    <mergeCell ref="E2:F2"/>
    <mergeCell ref="E3:F3"/>
    <mergeCell ref="E4:F4"/>
  </mergeCells>
  <pageMargins left="0.75" right="0.75" top="0.75" bottom="0.5" header="0.5" footer="0.75"/>
  <pageSetup scale="87" fitToHeight="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3"/>
  <sheetViews>
    <sheetView tabSelected="1" topLeftCell="C1" zoomScaleNormal="100" workbookViewId="0">
      <pane ySplit="8" topLeftCell="A9" activePane="bottomLeft" state="frozenSplit"/>
      <selection activeCell="J12" sqref="J12"/>
      <selection pane="bottomLeft" activeCell="F22" sqref="F22"/>
    </sheetView>
  </sheetViews>
  <sheetFormatPr defaultRowHeight="15" x14ac:dyDescent="0.25"/>
  <cols>
    <col min="1" max="1" width="18.7109375" customWidth="1"/>
    <col min="2" max="2" width="3.42578125" customWidth="1"/>
    <col min="3" max="3" width="13.7109375" customWidth="1"/>
    <col min="4" max="4" width="4.42578125" customWidth="1"/>
    <col min="5" max="5" width="48.7109375" style="26" customWidth="1"/>
    <col min="6" max="7" width="12.7109375" customWidth="1"/>
    <col min="8" max="8" width="13.7109375" customWidth="1"/>
  </cols>
  <sheetData>
    <row r="1" spans="1:8" x14ac:dyDescent="0.25">
      <c r="E1" s="44" t="s">
        <v>0</v>
      </c>
      <c r="F1" s="44" t="s">
        <v>0</v>
      </c>
      <c r="G1" s="44" t="s">
        <v>0</v>
      </c>
      <c r="H1" s="44" t="s">
        <v>0</v>
      </c>
    </row>
    <row r="2" spans="1:8" x14ac:dyDescent="0.25">
      <c r="E2" s="44" t="s">
        <v>1</v>
      </c>
      <c r="F2" s="44" t="s">
        <v>1</v>
      </c>
      <c r="G2" s="44" t="s">
        <v>1</v>
      </c>
      <c r="H2" s="44" t="s">
        <v>1</v>
      </c>
    </row>
    <row r="3" spans="1:8" x14ac:dyDescent="0.25">
      <c r="E3" s="44"/>
      <c r="F3" s="44"/>
      <c r="G3" s="44"/>
      <c r="H3" s="44"/>
    </row>
    <row r="4" spans="1:8" x14ac:dyDescent="0.25">
      <c r="E4" s="44"/>
      <c r="F4" s="44"/>
      <c r="G4" s="44"/>
      <c r="H4" s="44"/>
    </row>
    <row r="6" spans="1:8" ht="18.75" x14ac:dyDescent="0.3">
      <c r="C6" s="2"/>
      <c r="D6" s="2"/>
      <c r="E6" s="27" t="s">
        <v>2</v>
      </c>
      <c r="F6" s="2"/>
      <c r="G6" s="2"/>
      <c r="H6" s="2"/>
    </row>
    <row r="8" spans="1:8" x14ac:dyDescent="0.25">
      <c r="F8" s="3" t="s">
        <v>3</v>
      </c>
      <c r="G8" s="3" t="s">
        <v>4</v>
      </c>
      <c r="H8" s="3" t="s">
        <v>5</v>
      </c>
    </row>
    <row r="10" spans="1:8" x14ac:dyDescent="0.25">
      <c r="C10" s="4" t="s">
        <v>6</v>
      </c>
      <c r="D10" s="5" t="s">
        <v>7</v>
      </c>
      <c r="E10" s="28" t="s">
        <v>8</v>
      </c>
    </row>
    <row r="11" spans="1:8" x14ac:dyDescent="0.25">
      <c r="C11" s="4" t="s">
        <v>9</v>
      </c>
      <c r="D11" s="5" t="s">
        <v>7</v>
      </c>
      <c r="E11" s="28" t="s">
        <v>10</v>
      </c>
    </row>
    <row r="12" spans="1:8" x14ac:dyDescent="0.25">
      <c r="C12" s="4" t="s">
        <v>11</v>
      </c>
      <c r="D12" s="5" t="s">
        <v>12</v>
      </c>
      <c r="E12" s="28" t="s">
        <v>13</v>
      </c>
    </row>
    <row r="14" spans="1:8" ht="23.25" x14ac:dyDescent="0.25">
      <c r="A14" s="6" t="s">
        <v>14</v>
      </c>
      <c r="B14" s="1">
        <v>1</v>
      </c>
      <c r="C14" s="6" t="s">
        <v>15</v>
      </c>
      <c r="D14" s="6" t="s">
        <v>16</v>
      </c>
      <c r="E14" s="11" t="s">
        <v>17</v>
      </c>
      <c r="F14" s="7">
        <v>33.6</v>
      </c>
      <c r="G14" s="8">
        <v>2</v>
      </c>
      <c r="H14" s="9">
        <f t="shared" ref="H14:H21" si="0">ROUND(ROUND(F14,2)*ROUND(G14,3),2)</f>
        <v>67.2</v>
      </c>
    </row>
    <row r="15" spans="1:8" ht="68.25" x14ac:dyDescent="0.25">
      <c r="A15" s="6" t="s">
        <v>14</v>
      </c>
      <c r="B15" s="1">
        <v>2</v>
      </c>
      <c r="C15" s="6" t="s">
        <v>18</v>
      </c>
      <c r="D15" s="6" t="s">
        <v>16</v>
      </c>
      <c r="E15" s="11" t="s">
        <v>19</v>
      </c>
      <c r="F15" s="7">
        <v>653.64</v>
      </c>
      <c r="G15" s="8">
        <v>1</v>
      </c>
      <c r="H15" s="9">
        <f t="shared" si="0"/>
        <v>653.64</v>
      </c>
    </row>
    <row r="16" spans="1:8" ht="34.5" x14ac:dyDescent="0.25">
      <c r="A16" s="6" t="s">
        <v>14</v>
      </c>
      <c r="B16" s="1">
        <v>3</v>
      </c>
      <c r="C16" s="6" t="s">
        <v>20</v>
      </c>
      <c r="D16" s="6" t="s">
        <v>16</v>
      </c>
      <c r="E16" s="11" t="s">
        <v>21</v>
      </c>
      <c r="F16" s="7">
        <v>23.56</v>
      </c>
      <c r="G16" s="8">
        <v>2</v>
      </c>
      <c r="H16" s="9">
        <f t="shared" si="0"/>
        <v>47.12</v>
      </c>
    </row>
    <row r="17" spans="1:8" ht="34.5" x14ac:dyDescent="0.25">
      <c r="A17" s="6" t="s">
        <v>14</v>
      </c>
      <c r="B17" s="1">
        <v>4</v>
      </c>
      <c r="C17" s="6" t="s">
        <v>22</v>
      </c>
      <c r="D17" s="6" t="s">
        <v>16</v>
      </c>
      <c r="E17" s="11" t="s">
        <v>23</v>
      </c>
      <c r="F17" s="7">
        <v>89.17</v>
      </c>
      <c r="G17" s="8">
        <v>1</v>
      </c>
      <c r="H17" s="9">
        <f t="shared" si="0"/>
        <v>89.17</v>
      </c>
    </row>
    <row r="18" spans="1:8" ht="45.75" x14ac:dyDescent="0.25">
      <c r="A18" s="6" t="s">
        <v>14</v>
      </c>
      <c r="B18" s="1">
        <v>5</v>
      </c>
      <c r="C18" s="6" t="s">
        <v>24</v>
      </c>
      <c r="D18" s="6" t="s">
        <v>25</v>
      </c>
      <c r="E18" s="11" t="s">
        <v>26</v>
      </c>
      <c r="F18" s="7">
        <v>5.45</v>
      </c>
      <c r="G18" s="8">
        <v>60</v>
      </c>
      <c r="H18" s="9">
        <f t="shared" si="0"/>
        <v>327</v>
      </c>
    </row>
    <row r="19" spans="1:8" x14ac:dyDescent="0.25">
      <c r="A19" s="6" t="s">
        <v>14</v>
      </c>
      <c r="B19" s="1">
        <v>6</v>
      </c>
      <c r="C19" s="6" t="s">
        <v>27</v>
      </c>
      <c r="D19" s="6" t="s">
        <v>16</v>
      </c>
      <c r="E19" s="11" t="s">
        <v>28</v>
      </c>
      <c r="F19" s="7">
        <v>600</v>
      </c>
      <c r="G19" s="8">
        <v>1</v>
      </c>
      <c r="H19" s="9">
        <f t="shared" si="0"/>
        <v>600</v>
      </c>
    </row>
    <row r="20" spans="1:8" ht="23.25" x14ac:dyDescent="0.25">
      <c r="A20" s="6" t="s">
        <v>14</v>
      </c>
      <c r="B20" s="1">
        <v>7</v>
      </c>
      <c r="C20" s="6" t="s">
        <v>29</v>
      </c>
      <c r="D20" s="6" t="s">
        <v>16</v>
      </c>
      <c r="E20" s="11" t="s">
        <v>30</v>
      </c>
      <c r="F20" s="7">
        <v>4</v>
      </c>
      <c r="G20" s="8">
        <v>5</v>
      </c>
      <c r="H20" s="9">
        <f t="shared" si="0"/>
        <v>20</v>
      </c>
    </row>
    <row r="21" spans="1:8" ht="34.5" x14ac:dyDescent="0.25">
      <c r="A21" s="6" t="s">
        <v>14</v>
      </c>
      <c r="B21" s="1">
        <v>8</v>
      </c>
      <c r="C21" s="6" t="s">
        <v>31</v>
      </c>
      <c r="D21" s="6" t="s">
        <v>16</v>
      </c>
      <c r="E21" s="11" t="s">
        <v>32</v>
      </c>
      <c r="F21" s="7">
        <v>420</v>
      </c>
      <c r="G21" s="8">
        <v>1</v>
      </c>
      <c r="H21" s="9">
        <f t="shared" si="0"/>
        <v>420</v>
      </c>
    </row>
    <row r="22" spans="1:8" x14ac:dyDescent="0.25">
      <c r="E22" s="28" t="s">
        <v>33</v>
      </c>
      <c r="F22" s="4"/>
      <c r="G22" s="4"/>
      <c r="H22" s="10">
        <f>SUM(H14:H21)</f>
        <v>2224.13</v>
      </c>
    </row>
    <row r="24" spans="1:8" x14ac:dyDescent="0.25">
      <c r="C24" s="4" t="s">
        <v>6</v>
      </c>
      <c r="D24" s="5" t="s">
        <v>7</v>
      </c>
      <c r="E24" s="28" t="s">
        <v>8</v>
      </c>
    </row>
    <row r="25" spans="1:8" x14ac:dyDescent="0.25">
      <c r="C25" s="4" t="s">
        <v>9</v>
      </c>
      <c r="D25" s="5" t="s">
        <v>7</v>
      </c>
      <c r="E25" s="28" t="s">
        <v>10</v>
      </c>
    </row>
    <row r="26" spans="1:8" x14ac:dyDescent="0.25">
      <c r="C26" s="4" t="s">
        <v>11</v>
      </c>
      <c r="D26" s="5" t="s">
        <v>34</v>
      </c>
      <c r="E26" s="28" t="s">
        <v>35</v>
      </c>
    </row>
    <row r="28" spans="1:8" ht="34.5" x14ac:dyDescent="0.25">
      <c r="A28" s="6" t="s">
        <v>36</v>
      </c>
      <c r="B28" s="1">
        <v>1</v>
      </c>
      <c r="C28" s="6" t="s">
        <v>37</v>
      </c>
      <c r="D28" s="6" t="s">
        <v>38</v>
      </c>
      <c r="E28" s="11" t="s">
        <v>39</v>
      </c>
      <c r="F28" s="7">
        <v>89.55</v>
      </c>
      <c r="G28" s="8">
        <v>8</v>
      </c>
      <c r="H28" s="9">
        <f t="shared" ref="H28:H39" si="1">ROUND(ROUND(F28,2)*ROUND(G28,3),2)</f>
        <v>716.4</v>
      </c>
    </row>
    <row r="29" spans="1:8" ht="23.25" x14ac:dyDescent="0.25">
      <c r="A29" s="6" t="s">
        <v>36</v>
      </c>
      <c r="B29" s="1">
        <v>2</v>
      </c>
      <c r="C29" s="6" t="s">
        <v>40</v>
      </c>
      <c r="D29" s="6" t="s">
        <v>38</v>
      </c>
      <c r="E29" s="11" t="s">
        <v>41</v>
      </c>
      <c r="F29" s="7">
        <v>19.670000000000002</v>
      </c>
      <c r="G29" s="8">
        <v>8</v>
      </c>
      <c r="H29" s="9">
        <f t="shared" si="1"/>
        <v>157.36000000000001</v>
      </c>
    </row>
    <row r="30" spans="1:8" x14ac:dyDescent="0.25">
      <c r="A30" s="6" t="s">
        <v>36</v>
      </c>
      <c r="B30" s="1">
        <v>3</v>
      </c>
      <c r="C30" s="6" t="s">
        <v>42</v>
      </c>
      <c r="D30" s="6" t="s">
        <v>43</v>
      </c>
      <c r="E30" s="11" t="s">
        <v>44</v>
      </c>
      <c r="F30" s="7">
        <v>1.1000000000000001</v>
      </c>
      <c r="G30" s="8">
        <v>9</v>
      </c>
      <c r="H30" s="9">
        <f t="shared" si="1"/>
        <v>9.9</v>
      </c>
    </row>
    <row r="31" spans="1:8" ht="34.5" x14ac:dyDescent="0.25">
      <c r="A31" s="6" t="s">
        <v>36</v>
      </c>
      <c r="B31" s="1">
        <v>4</v>
      </c>
      <c r="C31" s="6" t="s">
        <v>45</v>
      </c>
      <c r="D31" s="6" t="s">
        <v>43</v>
      </c>
      <c r="E31" s="11" t="s">
        <v>46</v>
      </c>
      <c r="F31" s="7">
        <v>17.809999999999999</v>
      </c>
      <c r="G31" s="8">
        <v>6</v>
      </c>
      <c r="H31" s="9">
        <f t="shared" si="1"/>
        <v>106.86</v>
      </c>
    </row>
    <row r="32" spans="1:8" ht="34.5" x14ac:dyDescent="0.25">
      <c r="A32" s="6" t="s">
        <v>36</v>
      </c>
      <c r="B32" s="1">
        <v>5</v>
      </c>
      <c r="C32" s="6" t="s">
        <v>47</v>
      </c>
      <c r="D32" s="6" t="s">
        <v>16</v>
      </c>
      <c r="E32" s="11" t="s">
        <v>48</v>
      </c>
      <c r="F32" s="7">
        <v>1359.78</v>
      </c>
      <c r="G32" s="8">
        <v>1</v>
      </c>
      <c r="H32" s="9">
        <f t="shared" si="1"/>
        <v>1359.78</v>
      </c>
    </row>
    <row r="33" spans="1:8" ht="34.5" x14ac:dyDescent="0.25">
      <c r="A33" s="6" t="s">
        <v>36</v>
      </c>
      <c r="B33" s="1">
        <v>6</v>
      </c>
      <c r="C33" s="6" t="s">
        <v>49</v>
      </c>
      <c r="D33" s="6" t="s">
        <v>16</v>
      </c>
      <c r="E33" s="11" t="s">
        <v>50</v>
      </c>
      <c r="F33" s="7">
        <v>2514.84</v>
      </c>
      <c r="G33" s="8">
        <v>1</v>
      </c>
      <c r="H33" s="9">
        <f t="shared" si="1"/>
        <v>2514.84</v>
      </c>
    </row>
    <row r="34" spans="1:8" ht="23.25" x14ac:dyDescent="0.25">
      <c r="A34" s="6" t="s">
        <v>36</v>
      </c>
      <c r="B34" s="1">
        <v>7</v>
      </c>
      <c r="C34" s="6" t="s">
        <v>51</v>
      </c>
      <c r="D34" s="6" t="s">
        <v>25</v>
      </c>
      <c r="E34" s="11" t="s">
        <v>52</v>
      </c>
      <c r="F34" s="7">
        <v>7.79</v>
      </c>
      <c r="G34" s="8">
        <v>0.5</v>
      </c>
      <c r="H34" s="9">
        <f t="shared" si="1"/>
        <v>3.9</v>
      </c>
    </row>
    <row r="35" spans="1:8" ht="34.5" x14ac:dyDescent="0.25">
      <c r="A35" s="6" t="s">
        <v>36</v>
      </c>
      <c r="B35" s="1">
        <v>8</v>
      </c>
      <c r="C35" s="6" t="s">
        <v>53</v>
      </c>
      <c r="D35" s="6" t="s">
        <v>16</v>
      </c>
      <c r="E35" s="11" t="s">
        <v>54</v>
      </c>
      <c r="F35" s="7">
        <v>60.69</v>
      </c>
      <c r="G35" s="8">
        <v>1</v>
      </c>
      <c r="H35" s="9">
        <f t="shared" si="1"/>
        <v>60.69</v>
      </c>
    </row>
    <row r="36" spans="1:8" ht="34.5" x14ac:dyDescent="0.25">
      <c r="A36" s="6" t="s">
        <v>36</v>
      </c>
      <c r="B36" s="1">
        <v>9</v>
      </c>
      <c r="C36" s="6" t="s">
        <v>55</v>
      </c>
      <c r="D36" s="6" t="s">
        <v>16</v>
      </c>
      <c r="E36" s="11" t="s">
        <v>56</v>
      </c>
      <c r="F36" s="7">
        <v>53.52</v>
      </c>
      <c r="G36" s="8">
        <v>1</v>
      </c>
      <c r="H36" s="9">
        <f t="shared" si="1"/>
        <v>53.52</v>
      </c>
    </row>
    <row r="37" spans="1:8" ht="45.75" x14ac:dyDescent="0.25">
      <c r="A37" s="6" t="s">
        <v>36</v>
      </c>
      <c r="B37" s="1">
        <v>10</v>
      </c>
      <c r="C37" s="6" t="s">
        <v>57</v>
      </c>
      <c r="D37" s="6" t="s">
        <v>16</v>
      </c>
      <c r="E37" s="11" t="s">
        <v>58</v>
      </c>
      <c r="F37" s="7">
        <v>106.59</v>
      </c>
      <c r="G37" s="8">
        <v>1</v>
      </c>
      <c r="H37" s="9">
        <f t="shared" si="1"/>
        <v>106.59</v>
      </c>
    </row>
    <row r="38" spans="1:8" ht="34.5" x14ac:dyDescent="0.25">
      <c r="A38" s="6" t="s">
        <v>36</v>
      </c>
      <c r="B38" s="1">
        <v>11</v>
      </c>
      <c r="C38" s="6" t="s">
        <v>59</v>
      </c>
      <c r="D38" s="6" t="s">
        <v>16</v>
      </c>
      <c r="E38" s="11" t="s">
        <v>60</v>
      </c>
      <c r="F38" s="7">
        <v>125.39</v>
      </c>
      <c r="G38" s="8">
        <v>1</v>
      </c>
      <c r="H38" s="9">
        <f t="shared" si="1"/>
        <v>125.39</v>
      </c>
    </row>
    <row r="39" spans="1:8" x14ac:dyDescent="0.25">
      <c r="A39" s="6" t="s">
        <v>36</v>
      </c>
      <c r="B39" s="1">
        <v>12</v>
      </c>
      <c r="C39" s="6" t="s">
        <v>61</v>
      </c>
      <c r="D39" s="6" t="s">
        <v>16</v>
      </c>
      <c r="E39" s="11" t="s">
        <v>62</v>
      </c>
      <c r="F39" s="7">
        <v>700</v>
      </c>
      <c r="G39" s="8">
        <v>1</v>
      </c>
      <c r="H39" s="9">
        <f t="shared" si="1"/>
        <v>700</v>
      </c>
    </row>
    <row r="40" spans="1:8" x14ac:dyDescent="0.25">
      <c r="E40" s="28" t="s">
        <v>33</v>
      </c>
      <c r="F40" s="4"/>
      <c r="G40" s="4"/>
      <c r="H40" s="10">
        <f>SUM(H28:H39)</f>
        <v>5915.2300000000005</v>
      </c>
    </row>
    <row r="42" spans="1:8" x14ac:dyDescent="0.25">
      <c r="C42" s="4" t="s">
        <v>6</v>
      </c>
      <c r="D42" s="5" t="s">
        <v>7</v>
      </c>
      <c r="E42" s="28" t="s">
        <v>8</v>
      </c>
    </row>
    <row r="43" spans="1:8" x14ac:dyDescent="0.25">
      <c r="C43" s="4" t="s">
        <v>9</v>
      </c>
      <c r="D43" s="5" t="s">
        <v>12</v>
      </c>
      <c r="E43" s="28" t="s">
        <v>63</v>
      </c>
    </row>
    <row r="44" spans="1:8" x14ac:dyDescent="0.25">
      <c r="C44" s="4" t="s">
        <v>11</v>
      </c>
      <c r="D44" s="5" t="s">
        <v>7</v>
      </c>
      <c r="E44" s="28" t="s">
        <v>64</v>
      </c>
    </row>
    <row r="46" spans="1:8" ht="68.25" x14ac:dyDescent="0.25">
      <c r="A46" s="6" t="s">
        <v>65</v>
      </c>
      <c r="B46" s="1">
        <v>1</v>
      </c>
      <c r="C46" s="6" t="s">
        <v>66</v>
      </c>
      <c r="D46" s="6" t="s">
        <v>16</v>
      </c>
      <c r="E46" s="11" t="s">
        <v>67</v>
      </c>
      <c r="F46" s="7">
        <v>232.54</v>
      </c>
      <c r="G46" s="8">
        <v>225</v>
      </c>
      <c r="H46" s="9">
        <f>ROUND(ROUND(F46,2)*ROUND(G46,3),2)</f>
        <v>52321.5</v>
      </c>
    </row>
    <row r="47" spans="1:8" ht="23.25" x14ac:dyDescent="0.25">
      <c r="A47" s="6" t="s">
        <v>65</v>
      </c>
      <c r="B47" s="1">
        <v>2</v>
      </c>
      <c r="C47" s="6" t="s">
        <v>68</v>
      </c>
      <c r="D47" s="6" t="s">
        <v>16</v>
      </c>
      <c r="E47" s="11" t="s">
        <v>69</v>
      </c>
      <c r="F47" s="7">
        <v>1314.07</v>
      </c>
      <c r="G47" s="8">
        <v>1</v>
      </c>
      <c r="H47" s="9">
        <f>ROUND(ROUND(F47,2)*ROUND(G47,3),2)</f>
        <v>1314.07</v>
      </c>
    </row>
    <row r="48" spans="1:8" x14ac:dyDescent="0.25">
      <c r="E48" s="28" t="s">
        <v>33</v>
      </c>
      <c r="F48" s="4"/>
      <c r="G48" s="4"/>
      <c r="H48" s="10">
        <f>SUM(H46:H47)</f>
        <v>53635.57</v>
      </c>
    </row>
    <row r="50" spans="1:8" x14ac:dyDescent="0.25">
      <c r="C50" s="4" t="s">
        <v>6</v>
      </c>
      <c r="D50" s="5" t="s">
        <v>7</v>
      </c>
      <c r="E50" s="28" t="s">
        <v>8</v>
      </c>
    </row>
    <row r="51" spans="1:8" x14ac:dyDescent="0.25">
      <c r="C51" s="4" t="s">
        <v>9</v>
      </c>
      <c r="D51" s="5" t="s">
        <v>12</v>
      </c>
      <c r="E51" s="28" t="s">
        <v>63</v>
      </c>
    </row>
    <row r="52" spans="1:8" x14ac:dyDescent="0.25">
      <c r="C52" s="4" t="s">
        <v>11</v>
      </c>
      <c r="D52" s="5" t="s">
        <v>12</v>
      </c>
      <c r="E52" s="28" t="s">
        <v>70</v>
      </c>
    </row>
    <row r="54" spans="1:8" ht="45.75" x14ac:dyDescent="0.25">
      <c r="A54" s="6" t="s">
        <v>71</v>
      </c>
      <c r="B54" s="1">
        <v>1</v>
      </c>
      <c r="C54" s="6" t="s">
        <v>72</v>
      </c>
      <c r="D54" s="6" t="s">
        <v>16</v>
      </c>
      <c r="E54" s="11" t="s">
        <v>73</v>
      </c>
      <c r="F54" s="7">
        <v>32.29</v>
      </c>
      <c r="G54" s="8">
        <v>230</v>
      </c>
      <c r="H54" s="9">
        <f>ROUND(ROUND(F54,2)*ROUND(G54,3),2)</f>
        <v>7426.7</v>
      </c>
    </row>
    <row r="55" spans="1:8" x14ac:dyDescent="0.25">
      <c r="A55" s="6" t="s">
        <v>71</v>
      </c>
      <c r="B55" s="1">
        <v>2</v>
      </c>
      <c r="C55" s="6" t="s">
        <v>74</v>
      </c>
      <c r="D55" s="6" t="s">
        <v>16</v>
      </c>
      <c r="E55" s="11" t="s">
        <v>75</v>
      </c>
      <c r="F55" s="7">
        <v>750</v>
      </c>
      <c r="G55" s="8">
        <v>1</v>
      </c>
      <c r="H55" s="9">
        <f>ROUND(ROUND(F55,2)*ROUND(G55,3),2)</f>
        <v>750</v>
      </c>
    </row>
    <row r="56" spans="1:8" x14ac:dyDescent="0.25">
      <c r="E56" s="28" t="s">
        <v>33</v>
      </c>
      <c r="F56" s="4"/>
      <c r="G56" s="4"/>
      <c r="H56" s="10">
        <f>SUM(H54:H55)</f>
        <v>8176.7</v>
      </c>
    </row>
    <row r="58" spans="1:8" x14ac:dyDescent="0.25">
      <c r="C58" s="4" t="s">
        <v>6</v>
      </c>
      <c r="D58" s="5" t="s">
        <v>7</v>
      </c>
      <c r="E58" s="28" t="s">
        <v>8</v>
      </c>
    </row>
    <row r="59" spans="1:8" x14ac:dyDescent="0.25">
      <c r="C59" s="4" t="s">
        <v>9</v>
      </c>
      <c r="D59" s="5" t="s">
        <v>12</v>
      </c>
      <c r="E59" s="28" t="s">
        <v>63</v>
      </c>
    </row>
    <row r="60" spans="1:8" x14ac:dyDescent="0.25">
      <c r="C60" s="4" t="s">
        <v>11</v>
      </c>
      <c r="D60" s="5" t="s">
        <v>34</v>
      </c>
      <c r="E60" s="28" t="s">
        <v>76</v>
      </c>
    </row>
    <row r="62" spans="1:8" ht="79.5" x14ac:dyDescent="0.25">
      <c r="A62" s="6" t="s">
        <v>77</v>
      </c>
      <c r="B62" s="1">
        <v>1</v>
      </c>
      <c r="C62" s="6" t="s">
        <v>78</v>
      </c>
      <c r="D62" s="6" t="s">
        <v>16</v>
      </c>
      <c r="E62" s="11" t="s">
        <v>79</v>
      </c>
      <c r="F62" s="7">
        <v>9417.73</v>
      </c>
      <c r="G62" s="8">
        <v>1</v>
      </c>
      <c r="H62" s="9">
        <f>ROUND(ROUND(F62,2)*ROUND(G62,3),2)</f>
        <v>9417.73</v>
      </c>
    </row>
    <row r="63" spans="1:8" x14ac:dyDescent="0.25">
      <c r="E63" s="28" t="s">
        <v>33</v>
      </c>
      <c r="F63" s="4"/>
      <c r="G63" s="4"/>
      <c r="H63" s="10">
        <f>SUM(H62:H62)</f>
        <v>9417.73</v>
      </c>
    </row>
    <row r="65" spans="1:8" x14ac:dyDescent="0.25">
      <c r="C65" s="4" t="s">
        <v>6</v>
      </c>
      <c r="D65" s="5" t="s">
        <v>7</v>
      </c>
      <c r="E65" s="28" t="s">
        <v>8</v>
      </c>
    </row>
    <row r="66" spans="1:8" x14ac:dyDescent="0.25">
      <c r="C66" s="4" t="s">
        <v>9</v>
      </c>
      <c r="D66" s="5" t="s">
        <v>12</v>
      </c>
      <c r="E66" s="28" t="s">
        <v>63</v>
      </c>
    </row>
    <row r="67" spans="1:8" x14ac:dyDescent="0.25">
      <c r="C67" s="4" t="s">
        <v>11</v>
      </c>
      <c r="D67" s="5" t="s">
        <v>80</v>
      </c>
      <c r="E67" s="28" t="s">
        <v>81</v>
      </c>
    </row>
    <row r="69" spans="1:8" ht="57" x14ac:dyDescent="0.25">
      <c r="A69" s="6" t="s">
        <v>82</v>
      </c>
      <c r="B69" s="1">
        <v>1</v>
      </c>
      <c r="C69" s="6" t="s">
        <v>83</v>
      </c>
      <c r="D69" s="6" t="s">
        <v>25</v>
      </c>
      <c r="E69" s="11" t="s">
        <v>84</v>
      </c>
      <c r="F69" s="7">
        <v>2.41</v>
      </c>
      <c r="G69" s="8">
        <v>1232</v>
      </c>
      <c r="H69" s="9">
        <f>ROUND(ROUND(F69,2)*ROUND(G69,3),2)</f>
        <v>2969.12</v>
      </c>
    </row>
    <row r="70" spans="1:8" ht="57" x14ac:dyDescent="0.25">
      <c r="A70" s="6" t="s">
        <v>82</v>
      </c>
      <c r="B70" s="1">
        <v>2</v>
      </c>
      <c r="C70" s="6" t="s">
        <v>85</v>
      </c>
      <c r="D70" s="6" t="s">
        <v>25</v>
      </c>
      <c r="E70" s="11" t="s">
        <v>86</v>
      </c>
      <c r="F70" s="7">
        <v>35.97</v>
      </c>
      <c r="G70" s="8">
        <v>12</v>
      </c>
      <c r="H70" s="9">
        <f>ROUND(ROUND(F70,2)*ROUND(G70,3),2)</f>
        <v>431.64</v>
      </c>
    </row>
    <row r="71" spans="1:8" ht="57" x14ac:dyDescent="0.25">
      <c r="A71" s="6" t="s">
        <v>82</v>
      </c>
      <c r="B71" s="1">
        <v>3</v>
      </c>
      <c r="C71" s="6" t="s">
        <v>87</v>
      </c>
      <c r="D71" s="6" t="s">
        <v>25</v>
      </c>
      <c r="E71" s="11" t="s">
        <v>88</v>
      </c>
      <c r="F71" s="7">
        <v>46.15</v>
      </c>
      <c r="G71" s="8">
        <v>12</v>
      </c>
      <c r="H71" s="9">
        <f>ROUND(ROUND(F71,2)*ROUND(G71,3),2)</f>
        <v>553.79999999999995</v>
      </c>
    </row>
    <row r="72" spans="1:8" x14ac:dyDescent="0.25">
      <c r="A72" s="6" t="s">
        <v>82</v>
      </c>
      <c r="B72" s="1">
        <v>4</v>
      </c>
      <c r="C72" s="6" t="s">
        <v>89</v>
      </c>
      <c r="D72" s="6" t="s">
        <v>16</v>
      </c>
      <c r="E72" s="11" t="s">
        <v>90</v>
      </c>
      <c r="F72" s="7">
        <v>350</v>
      </c>
      <c r="G72" s="8">
        <v>1</v>
      </c>
      <c r="H72" s="9">
        <f>ROUND(ROUND(F72,2)*ROUND(G72,3),2)</f>
        <v>350</v>
      </c>
    </row>
    <row r="73" spans="1:8" ht="68.25" x14ac:dyDescent="0.25">
      <c r="A73" s="6" t="s">
        <v>82</v>
      </c>
      <c r="B73" s="1">
        <v>5</v>
      </c>
      <c r="C73" s="6" t="s">
        <v>91</v>
      </c>
      <c r="D73" s="6" t="s">
        <v>25</v>
      </c>
      <c r="E73" s="11" t="s">
        <v>92</v>
      </c>
      <c r="F73" s="7">
        <v>2.5</v>
      </c>
      <c r="G73" s="8">
        <v>80</v>
      </c>
      <c r="H73" s="9">
        <f>ROUND(ROUND(F73,2)*ROUND(G73,3),2)</f>
        <v>200</v>
      </c>
    </row>
    <row r="74" spans="1:8" x14ac:dyDescent="0.25">
      <c r="E74" s="28" t="s">
        <v>33</v>
      </c>
      <c r="F74" s="4"/>
      <c r="G74" s="4"/>
      <c r="H74" s="10">
        <f>SUM(H69:H73)</f>
        <v>4504.5599999999995</v>
      </c>
    </row>
    <row r="76" spans="1:8" x14ac:dyDescent="0.25">
      <c r="C76" s="4" t="s">
        <v>6</v>
      </c>
      <c r="D76" s="5" t="s">
        <v>7</v>
      </c>
      <c r="E76" s="28" t="s">
        <v>8</v>
      </c>
    </row>
    <row r="77" spans="1:8" x14ac:dyDescent="0.25">
      <c r="C77" s="4" t="s">
        <v>9</v>
      </c>
      <c r="D77" s="5" t="s">
        <v>12</v>
      </c>
      <c r="E77" s="28" t="s">
        <v>63</v>
      </c>
    </row>
    <row r="78" spans="1:8" x14ac:dyDescent="0.25">
      <c r="C78" s="4" t="s">
        <v>11</v>
      </c>
      <c r="D78" s="5" t="s">
        <v>93</v>
      </c>
      <c r="E78" s="28" t="s">
        <v>94</v>
      </c>
    </row>
    <row r="80" spans="1:8" ht="57" x14ac:dyDescent="0.25">
      <c r="A80" s="6" t="s">
        <v>95</v>
      </c>
      <c r="B80" s="1">
        <v>1</v>
      </c>
      <c r="C80" s="6" t="s">
        <v>96</v>
      </c>
      <c r="D80" s="6" t="s">
        <v>16</v>
      </c>
      <c r="E80" s="11" t="s">
        <v>97</v>
      </c>
      <c r="F80" s="7">
        <v>474.4</v>
      </c>
      <c r="G80" s="8">
        <v>1</v>
      </c>
      <c r="H80" s="9">
        <f>ROUND(ROUND(F80,2)*ROUND(G80,3),2)</f>
        <v>474.4</v>
      </c>
    </row>
    <row r="81" spans="1:8" ht="57" x14ac:dyDescent="0.25">
      <c r="A81" s="6" t="s">
        <v>95</v>
      </c>
      <c r="B81" s="1">
        <v>2</v>
      </c>
      <c r="C81" s="6" t="s">
        <v>83</v>
      </c>
      <c r="D81" s="6" t="s">
        <v>25</v>
      </c>
      <c r="E81" s="11" t="s">
        <v>84</v>
      </c>
      <c r="F81" s="7">
        <v>2.41</v>
      </c>
      <c r="G81" s="8">
        <v>225</v>
      </c>
      <c r="H81" s="9">
        <f>ROUND(ROUND(F81,2)*ROUND(G81,3),2)</f>
        <v>542.25</v>
      </c>
    </row>
    <row r="82" spans="1:8" ht="57" x14ac:dyDescent="0.25">
      <c r="A82" s="6" t="s">
        <v>95</v>
      </c>
      <c r="B82" s="1">
        <v>3</v>
      </c>
      <c r="C82" s="6" t="s">
        <v>98</v>
      </c>
      <c r="D82" s="6" t="s">
        <v>25</v>
      </c>
      <c r="E82" s="11" t="s">
        <v>99</v>
      </c>
      <c r="F82" s="7">
        <v>4.5199999999999996</v>
      </c>
      <c r="G82" s="8">
        <v>30</v>
      </c>
      <c r="H82" s="9">
        <f>ROUND(ROUND(F82,2)*ROUND(G82,3),2)</f>
        <v>135.6</v>
      </c>
    </row>
    <row r="83" spans="1:8" x14ac:dyDescent="0.25">
      <c r="E83" s="28" t="s">
        <v>33</v>
      </c>
      <c r="F83" s="4"/>
      <c r="G83" s="4"/>
      <c r="H83" s="10">
        <f>SUM(H80:H82)</f>
        <v>1152.25</v>
      </c>
    </row>
    <row r="85" spans="1:8" x14ac:dyDescent="0.25">
      <c r="C85" s="4" t="s">
        <v>6</v>
      </c>
      <c r="D85" s="5" t="s">
        <v>7</v>
      </c>
      <c r="E85" s="28" t="s">
        <v>8</v>
      </c>
    </row>
    <row r="86" spans="1:8" x14ac:dyDescent="0.25">
      <c r="C86" s="4" t="s">
        <v>9</v>
      </c>
      <c r="D86" s="5" t="s">
        <v>12</v>
      </c>
      <c r="E86" s="28" t="s">
        <v>63</v>
      </c>
    </row>
    <row r="87" spans="1:8" x14ac:dyDescent="0.25">
      <c r="C87" s="4" t="s">
        <v>11</v>
      </c>
      <c r="D87" s="5" t="s">
        <v>100</v>
      </c>
      <c r="E87" s="28" t="s">
        <v>101</v>
      </c>
    </row>
    <row r="89" spans="1:8" ht="45.75" x14ac:dyDescent="0.25">
      <c r="A89" s="6" t="s">
        <v>102</v>
      </c>
      <c r="B89" s="1">
        <v>1</v>
      </c>
      <c r="C89" s="6" t="s">
        <v>103</v>
      </c>
      <c r="D89" s="6" t="s">
        <v>25</v>
      </c>
      <c r="E89" s="11" t="s">
        <v>104</v>
      </c>
      <c r="F89" s="7">
        <v>5.89</v>
      </c>
      <c r="G89" s="8">
        <v>25</v>
      </c>
      <c r="H89" s="9">
        <f>ROUND(ROUND(F89,2)*ROUND(G89,3),2)</f>
        <v>147.25</v>
      </c>
    </row>
    <row r="90" spans="1:8" ht="34.5" x14ac:dyDescent="0.25">
      <c r="A90" s="6" t="s">
        <v>102</v>
      </c>
      <c r="B90" s="1">
        <v>2</v>
      </c>
      <c r="C90" s="6" t="s">
        <v>105</v>
      </c>
      <c r="D90" s="6" t="s">
        <v>25</v>
      </c>
      <c r="E90" s="11" t="s">
        <v>106</v>
      </c>
      <c r="F90" s="7">
        <v>16.350000000000001</v>
      </c>
      <c r="G90" s="8">
        <v>75</v>
      </c>
      <c r="H90" s="9">
        <f>ROUND(ROUND(F90,2)*ROUND(G90,3),2)</f>
        <v>1226.25</v>
      </c>
    </row>
    <row r="91" spans="1:8" ht="34.5" x14ac:dyDescent="0.25">
      <c r="A91" s="6" t="s">
        <v>102</v>
      </c>
      <c r="B91" s="1">
        <v>3</v>
      </c>
      <c r="C91" s="6" t="s">
        <v>107</v>
      </c>
      <c r="D91" s="6" t="s">
        <v>25</v>
      </c>
      <c r="E91" s="11" t="s">
        <v>108</v>
      </c>
      <c r="F91" s="7">
        <v>23.82</v>
      </c>
      <c r="G91" s="8">
        <v>62</v>
      </c>
      <c r="H91" s="9">
        <f>ROUND(ROUND(F91,2)*ROUND(G91,3),2)</f>
        <v>1476.84</v>
      </c>
    </row>
    <row r="92" spans="1:8" ht="34.5" x14ac:dyDescent="0.25">
      <c r="A92" s="6" t="s">
        <v>102</v>
      </c>
      <c r="B92" s="1">
        <v>4</v>
      </c>
      <c r="C92" s="6" t="s">
        <v>109</v>
      </c>
      <c r="D92" s="6" t="s">
        <v>25</v>
      </c>
      <c r="E92" s="11" t="s">
        <v>110</v>
      </c>
      <c r="F92" s="7">
        <v>29.85</v>
      </c>
      <c r="G92" s="8">
        <v>8</v>
      </c>
      <c r="H92" s="9">
        <f>ROUND(ROUND(F92,2)*ROUND(G92,3),2)</f>
        <v>238.8</v>
      </c>
    </row>
    <row r="93" spans="1:8" x14ac:dyDescent="0.25">
      <c r="E93" s="28" t="s">
        <v>33</v>
      </c>
      <c r="F93" s="4"/>
      <c r="G93" s="4"/>
      <c r="H93" s="10">
        <f>SUM(H89:H92)</f>
        <v>3089.1400000000003</v>
      </c>
    </row>
    <row r="95" spans="1:8" x14ac:dyDescent="0.25">
      <c r="C95" s="4" t="s">
        <v>6</v>
      </c>
      <c r="D95" s="5" t="s">
        <v>7</v>
      </c>
      <c r="E95" s="28" t="s">
        <v>8</v>
      </c>
    </row>
    <row r="96" spans="1:8" x14ac:dyDescent="0.25">
      <c r="C96" s="4" t="s">
        <v>9</v>
      </c>
      <c r="D96" s="5" t="s">
        <v>12</v>
      </c>
      <c r="E96" s="28" t="s">
        <v>63</v>
      </c>
    </row>
    <row r="97" spans="1:8" x14ac:dyDescent="0.25">
      <c r="C97" s="4" t="s">
        <v>11</v>
      </c>
      <c r="D97" s="5" t="s">
        <v>111</v>
      </c>
      <c r="E97" s="28" t="s">
        <v>112</v>
      </c>
    </row>
    <row r="99" spans="1:8" ht="34.5" x14ac:dyDescent="0.25">
      <c r="A99" s="6" t="s">
        <v>113</v>
      </c>
      <c r="B99" s="1">
        <v>1</v>
      </c>
      <c r="C99" s="6" t="s">
        <v>114</v>
      </c>
      <c r="D99" s="6" t="s">
        <v>16</v>
      </c>
      <c r="E99" s="11" t="s">
        <v>115</v>
      </c>
      <c r="F99" s="7">
        <v>207.56</v>
      </c>
      <c r="G99" s="8">
        <v>1</v>
      </c>
      <c r="H99" s="9">
        <f>ROUND(ROUND(F99,2)*ROUND(G99,3),2)</f>
        <v>207.56</v>
      </c>
    </row>
    <row r="100" spans="1:8" ht="34.5" x14ac:dyDescent="0.25">
      <c r="A100" s="6" t="s">
        <v>113</v>
      </c>
      <c r="B100" s="1">
        <v>2</v>
      </c>
      <c r="C100" s="6" t="s">
        <v>116</v>
      </c>
      <c r="D100" s="6" t="s">
        <v>16</v>
      </c>
      <c r="E100" s="11" t="s">
        <v>117</v>
      </c>
      <c r="F100" s="7">
        <v>44.99</v>
      </c>
      <c r="G100" s="8">
        <v>1</v>
      </c>
      <c r="H100" s="9">
        <f>ROUND(ROUND(F100,2)*ROUND(G100,3),2)</f>
        <v>44.99</v>
      </c>
    </row>
    <row r="101" spans="1:8" x14ac:dyDescent="0.25">
      <c r="E101" s="28" t="s">
        <v>33</v>
      </c>
      <c r="F101" s="4"/>
      <c r="G101" s="4"/>
      <c r="H101" s="10">
        <f>SUM(H99:H100)</f>
        <v>252.55</v>
      </c>
    </row>
    <row r="103" spans="1:8" x14ac:dyDescent="0.25">
      <c r="C103" s="4" t="s">
        <v>6</v>
      </c>
      <c r="D103" s="5" t="s">
        <v>7</v>
      </c>
      <c r="E103" s="28" t="s">
        <v>8</v>
      </c>
    </row>
    <row r="104" spans="1:8" x14ac:dyDescent="0.25">
      <c r="C104" s="4" t="s">
        <v>9</v>
      </c>
      <c r="D104" s="5" t="s">
        <v>12</v>
      </c>
      <c r="E104" s="28" t="s">
        <v>63</v>
      </c>
    </row>
    <row r="105" spans="1:8" x14ac:dyDescent="0.25">
      <c r="C105" s="4" t="s">
        <v>11</v>
      </c>
      <c r="D105" s="5" t="s">
        <v>118</v>
      </c>
      <c r="E105" s="28" t="s">
        <v>119</v>
      </c>
    </row>
    <row r="107" spans="1:8" ht="34.5" x14ac:dyDescent="0.25">
      <c r="A107" s="6" t="s">
        <v>120</v>
      </c>
      <c r="B107" s="1">
        <v>1</v>
      </c>
      <c r="C107" s="6" t="s">
        <v>121</v>
      </c>
      <c r="D107" s="6" t="s">
        <v>16</v>
      </c>
      <c r="E107" s="11" t="s">
        <v>122</v>
      </c>
      <c r="F107" s="7">
        <v>91.53</v>
      </c>
      <c r="G107" s="8">
        <v>15</v>
      </c>
      <c r="H107" s="9">
        <f t="shared" ref="H107:H112" si="2">ROUND(ROUND(F107,2)*ROUND(G107,3),2)</f>
        <v>1372.95</v>
      </c>
    </row>
    <row r="108" spans="1:8" ht="34.5" x14ac:dyDescent="0.25">
      <c r="A108" s="6" t="s">
        <v>120</v>
      </c>
      <c r="B108" s="1">
        <v>2</v>
      </c>
      <c r="C108" s="6" t="s">
        <v>123</v>
      </c>
      <c r="D108" s="6" t="s">
        <v>16</v>
      </c>
      <c r="E108" s="11" t="s">
        <v>124</v>
      </c>
      <c r="F108" s="7">
        <v>11.01</v>
      </c>
      <c r="G108" s="8">
        <v>30</v>
      </c>
      <c r="H108" s="9">
        <f t="shared" si="2"/>
        <v>330.3</v>
      </c>
    </row>
    <row r="109" spans="1:8" ht="57" x14ac:dyDescent="0.25">
      <c r="A109" s="6" t="s">
        <v>120</v>
      </c>
      <c r="B109" s="1">
        <v>3</v>
      </c>
      <c r="C109" s="6" t="s">
        <v>125</v>
      </c>
      <c r="D109" s="6" t="s">
        <v>16</v>
      </c>
      <c r="E109" s="11" t="s">
        <v>126</v>
      </c>
      <c r="F109" s="7">
        <v>1422.54</v>
      </c>
      <c r="G109" s="8">
        <v>1</v>
      </c>
      <c r="H109" s="9">
        <f t="shared" si="2"/>
        <v>1422.54</v>
      </c>
    </row>
    <row r="110" spans="1:8" ht="57" x14ac:dyDescent="0.25">
      <c r="A110" s="6" t="s">
        <v>120</v>
      </c>
      <c r="B110" s="1">
        <v>4</v>
      </c>
      <c r="C110" s="6" t="s">
        <v>127</v>
      </c>
      <c r="D110" s="6" t="s">
        <v>16</v>
      </c>
      <c r="E110" s="11" t="s">
        <v>128</v>
      </c>
      <c r="F110" s="7">
        <v>1623.22</v>
      </c>
      <c r="G110" s="8">
        <v>1</v>
      </c>
      <c r="H110" s="9">
        <f t="shared" si="2"/>
        <v>1623.22</v>
      </c>
    </row>
    <row r="111" spans="1:8" ht="90.75" x14ac:dyDescent="0.25">
      <c r="A111" s="6" t="s">
        <v>120</v>
      </c>
      <c r="B111" s="1">
        <v>5</v>
      </c>
      <c r="C111" s="6" t="s">
        <v>129</v>
      </c>
      <c r="D111" s="6" t="s">
        <v>16</v>
      </c>
      <c r="E111" s="11" t="s">
        <v>130</v>
      </c>
      <c r="F111" s="7">
        <v>1171.3900000000001</v>
      </c>
      <c r="G111" s="8">
        <v>1</v>
      </c>
      <c r="H111" s="9">
        <f t="shared" si="2"/>
        <v>1171.3900000000001</v>
      </c>
    </row>
    <row r="112" spans="1:8" ht="34.5" x14ac:dyDescent="0.25">
      <c r="A112" s="6" t="s">
        <v>120</v>
      </c>
      <c r="B112" s="1">
        <v>6</v>
      </c>
      <c r="C112" s="6" t="s">
        <v>131</v>
      </c>
      <c r="D112" s="6" t="s">
        <v>16</v>
      </c>
      <c r="E112" s="11" t="s">
        <v>132</v>
      </c>
      <c r="F112" s="7">
        <v>201.98</v>
      </c>
      <c r="G112" s="8">
        <v>1</v>
      </c>
      <c r="H112" s="9">
        <f t="shared" si="2"/>
        <v>201.98</v>
      </c>
    </row>
    <row r="113" spans="1:8" x14ac:dyDescent="0.25">
      <c r="E113" s="28" t="s">
        <v>33</v>
      </c>
      <c r="F113" s="4"/>
      <c r="G113" s="4"/>
      <c r="H113" s="10">
        <f>SUM(H107:H112)</f>
        <v>6122.38</v>
      </c>
    </row>
    <row r="115" spans="1:8" x14ac:dyDescent="0.25">
      <c r="C115" s="4" t="s">
        <v>6</v>
      </c>
      <c r="D115" s="5" t="s">
        <v>7</v>
      </c>
      <c r="E115" s="28" t="s">
        <v>8</v>
      </c>
    </row>
    <row r="116" spans="1:8" x14ac:dyDescent="0.25">
      <c r="C116" s="4" t="s">
        <v>9</v>
      </c>
      <c r="D116" s="5" t="s">
        <v>12</v>
      </c>
      <c r="E116" s="28" t="s">
        <v>63</v>
      </c>
    </row>
    <row r="117" spans="1:8" x14ac:dyDescent="0.25">
      <c r="C117" s="4" t="s">
        <v>11</v>
      </c>
      <c r="D117" s="5" t="s">
        <v>133</v>
      </c>
      <c r="E117" s="28" t="s">
        <v>134</v>
      </c>
    </row>
    <row r="119" spans="1:8" ht="90.75" x14ac:dyDescent="0.25">
      <c r="A119" s="6" t="s">
        <v>135</v>
      </c>
      <c r="B119" s="1">
        <v>1</v>
      </c>
      <c r="C119" s="6" t="s">
        <v>136</v>
      </c>
      <c r="D119" s="6" t="s">
        <v>16</v>
      </c>
      <c r="E119" s="11" t="s">
        <v>137</v>
      </c>
      <c r="F119" s="7">
        <v>1125.57</v>
      </c>
      <c r="G119" s="8">
        <v>1</v>
      </c>
      <c r="H119" s="9">
        <f>ROUND(ROUND(F119,2)*ROUND(G119,3),2)</f>
        <v>1125.57</v>
      </c>
    </row>
    <row r="120" spans="1:8" ht="34.5" x14ac:dyDescent="0.25">
      <c r="A120" s="6" t="s">
        <v>135</v>
      </c>
      <c r="B120" s="1">
        <v>2</v>
      </c>
      <c r="C120" s="6" t="s">
        <v>138</v>
      </c>
      <c r="D120" s="6" t="s">
        <v>16</v>
      </c>
      <c r="E120" s="11" t="s">
        <v>139</v>
      </c>
      <c r="F120" s="7">
        <v>784</v>
      </c>
      <c r="G120" s="8">
        <v>1</v>
      </c>
      <c r="H120" s="9">
        <f>ROUND(ROUND(F120,2)*ROUND(G120,3),2)</f>
        <v>784</v>
      </c>
    </row>
    <row r="121" spans="1:8" ht="23.25" x14ac:dyDescent="0.25">
      <c r="A121" s="6" t="s">
        <v>135</v>
      </c>
      <c r="B121" s="1">
        <v>3</v>
      </c>
      <c r="C121" s="6" t="s">
        <v>140</v>
      </c>
      <c r="D121" s="6" t="s">
        <v>16</v>
      </c>
      <c r="E121" s="11" t="s">
        <v>141</v>
      </c>
      <c r="F121" s="7">
        <v>12500</v>
      </c>
      <c r="G121" s="8">
        <v>1</v>
      </c>
      <c r="H121" s="9">
        <f>ROUND(ROUND(F121,2)*ROUND(G121,3),2)</f>
        <v>12500</v>
      </c>
    </row>
    <row r="122" spans="1:8" x14ac:dyDescent="0.25">
      <c r="E122" s="28" t="s">
        <v>33</v>
      </c>
      <c r="F122" s="4"/>
      <c r="G122" s="4"/>
      <c r="H122" s="10">
        <f>SUM(H119:H121)</f>
        <v>14409.57</v>
      </c>
    </row>
    <row r="124" spans="1:8" x14ac:dyDescent="0.25">
      <c r="C124" s="4" t="s">
        <v>6</v>
      </c>
      <c r="D124" s="5" t="s">
        <v>7</v>
      </c>
      <c r="E124" s="28" t="s">
        <v>8</v>
      </c>
    </row>
    <row r="125" spans="1:8" x14ac:dyDescent="0.25">
      <c r="C125" s="4" t="s">
        <v>9</v>
      </c>
      <c r="D125" s="5" t="s">
        <v>12</v>
      </c>
      <c r="E125" s="28" t="s">
        <v>63</v>
      </c>
    </row>
    <row r="126" spans="1:8" x14ac:dyDescent="0.25">
      <c r="C126" s="4" t="s">
        <v>11</v>
      </c>
      <c r="D126" s="5" t="s">
        <v>142</v>
      </c>
      <c r="E126" s="28" t="s">
        <v>143</v>
      </c>
    </row>
    <row r="128" spans="1:8" ht="102" x14ac:dyDescent="0.25">
      <c r="A128" s="6" t="s">
        <v>144</v>
      </c>
      <c r="B128" s="1">
        <v>1</v>
      </c>
      <c r="C128" s="6" t="s">
        <v>145</v>
      </c>
      <c r="D128" s="6" t="s">
        <v>16</v>
      </c>
      <c r="E128" s="11" t="s">
        <v>146</v>
      </c>
      <c r="F128" s="7">
        <v>3077.26</v>
      </c>
      <c r="G128" s="8">
        <v>1</v>
      </c>
      <c r="H128" s="9">
        <f>ROUND(ROUND(F128,2)*ROUND(G128,3),2)</f>
        <v>3077.26</v>
      </c>
    </row>
    <row r="129" spans="1:8" ht="45.75" x14ac:dyDescent="0.25">
      <c r="A129" s="6" t="s">
        <v>144</v>
      </c>
      <c r="B129" s="1">
        <v>2</v>
      </c>
      <c r="C129" s="6" t="s">
        <v>147</v>
      </c>
      <c r="D129" s="6" t="s">
        <v>16</v>
      </c>
      <c r="E129" s="11" t="s">
        <v>148</v>
      </c>
      <c r="F129" s="7">
        <v>554.5</v>
      </c>
      <c r="G129" s="8">
        <v>1</v>
      </c>
      <c r="H129" s="9">
        <f>ROUND(ROUND(F129,2)*ROUND(G129,3),2)</f>
        <v>554.5</v>
      </c>
    </row>
    <row r="130" spans="1:8" x14ac:dyDescent="0.25">
      <c r="E130" s="28" t="s">
        <v>33</v>
      </c>
      <c r="F130" s="4"/>
      <c r="G130" s="4"/>
      <c r="H130" s="10">
        <f>SUM(H128:H129)</f>
        <v>3631.76</v>
      </c>
    </row>
    <row r="132" spans="1:8" x14ac:dyDescent="0.25">
      <c r="C132" s="4" t="s">
        <v>6</v>
      </c>
      <c r="D132" s="5" t="s">
        <v>7</v>
      </c>
      <c r="E132" s="28" t="s">
        <v>8</v>
      </c>
    </row>
    <row r="133" spans="1:8" x14ac:dyDescent="0.25">
      <c r="C133" s="4" t="s">
        <v>9</v>
      </c>
      <c r="D133" s="5" t="s">
        <v>34</v>
      </c>
      <c r="E133" s="28" t="s">
        <v>149</v>
      </c>
    </row>
    <row r="135" spans="1:8" ht="34.5" x14ac:dyDescent="0.25">
      <c r="A135" s="6" t="s">
        <v>150</v>
      </c>
      <c r="B135" s="1">
        <v>1</v>
      </c>
      <c r="C135" s="6" t="s">
        <v>151</v>
      </c>
      <c r="D135" s="6" t="s">
        <v>16</v>
      </c>
      <c r="E135" s="11" t="s">
        <v>152</v>
      </c>
      <c r="F135" s="7">
        <v>500</v>
      </c>
      <c r="G135" s="8">
        <v>1</v>
      </c>
      <c r="H135" s="9">
        <f>ROUND(ROUND(F135,2)*ROUND(G135,3),2)</f>
        <v>500</v>
      </c>
    </row>
    <row r="136" spans="1:8" x14ac:dyDescent="0.25">
      <c r="A136" s="6" t="s">
        <v>150</v>
      </c>
      <c r="B136" s="1">
        <v>2</v>
      </c>
      <c r="C136" s="6" t="s">
        <v>153</v>
      </c>
      <c r="D136" s="6" t="s">
        <v>16</v>
      </c>
      <c r="E136" s="11" t="s">
        <v>154</v>
      </c>
      <c r="F136" s="7">
        <v>1500</v>
      </c>
      <c r="G136" s="8">
        <v>1</v>
      </c>
      <c r="H136" s="9">
        <f>ROUND(ROUND(F136,2)*ROUND(G136,3),2)</f>
        <v>1500</v>
      </c>
    </row>
    <row r="137" spans="1:8" x14ac:dyDescent="0.25">
      <c r="E137" s="28" t="s">
        <v>33</v>
      </c>
      <c r="F137" s="4"/>
      <c r="G137" s="4"/>
      <c r="H137" s="10">
        <f>SUM(H135:H136)</f>
        <v>2000</v>
      </c>
    </row>
    <row r="139" spans="1:8" x14ac:dyDescent="0.25">
      <c r="C139" s="4" t="s">
        <v>6</v>
      </c>
      <c r="D139" s="5" t="s">
        <v>7</v>
      </c>
      <c r="E139" s="28" t="s">
        <v>8</v>
      </c>
    </row>
    <row r="140" spans="1:8" x14ac:dyDescent="0.25">
      <c r="C140" s="4" t="s">
        <v>9</v>
      </c>
      <c r="D140" s="5" t="s">
        <v>80</v>
      </c>
      <c r="E140" s="28" t="s">
        <v>155</v>
      </c>
    </row>
    <row r="142" spans="1:8" ht="23.25" x14ac:dyDescent="0.25">
      <c r="A142" s="6" t="s">
        <v>156</v>
      </c>
      <c r="B142" s="1">
        <v>1</v>
      </c>
      <c r="C142" s="6" t="s">
        <v>157</v>
      </c>
      <c r="D142" s="6" t="s">
        <v>38</v>
      </c>
      <c r="E142" s="11" t="s">
        <v>158</v>
      </c>
      <c r="F142" s="7">
        <v>22.03</v>
      </c>
      <c r="G142" s="8">
        <v>10</v>
      </c>
      <c r="H142" s="9">
        <f>ROUND(ROUND(F142,2)*ROUND(G142,3),2)</f>
        <v>220.3</v>
      </c>
    </row>
    <row r="143" spans="1:8" ht="34.5" x14ac:dyDescent="0.25">
      <c r="A143" s="6" t="s">
        <v>156</v>
      </c>
      <c r="B143" s="1">
        <v>2</v>
      </c>
      <c r="C143" s="6" t="s">
        <v>159</v>
      </c>
      <c r="D143" s="6" t="s">
        <v>38</v>
      </c>
      <c r="E143" s="11" t="s">
        <v>160</v>
      </c>
      <c r="F143" s="7">
        <v>2.54</v>
      </c>
      <c r="G143" s="8">
        <v>10</v>
      </c>
      <c r="H143" s="9">
        <f>ROUND(ROUND(F143,2)*ROUND(G143,3),2)</f>
        <v>25.4</v>
      </c>
    </row>
    <row r="144" spans="1:8" ht="45.75" x14ac:dyDescent="0.25">
      <c r="A144" s="6" t="s">
        <v>156</v>
      </c>
      <c r="B144" s="1">
        <v>3</v>
      </c>
      <c r="C144" s="6" t="s">
        <v>161</v>
      </c>
      <c r="D144" s="6" t="s">
        <v>38</v>
      </c>
      <c r="E144" s="11" t="s">
        <v>162</v>
      </c>
      <c r="F144" s="7">
        <v>20</v>
      </c>
      <c r="G144" s="8">
        <v>10</v>
      </c>
      <c r="H144" s="9">
        <f>ROUND(ROUND(F144,2)*ROUND(G144,3),2)</f>
        <v>200</v>
      </c>
    </row>
    <row r="145" spans="1:8" x14ac:dyDescent="0.25">
      <c r="E145" s="28" t="s">
        <v>33</v>
      </c>
      <c r="F145" s="4"/>
      <c r="G145" s="4"/>
      <c r="H145" s="10">
        <f>SUM(H142:H144)</f>
        <v>445.70000000000005</v>
      </c>
    </row>
    <row r="147" spans="1:8" x14ac:dyDescent="0.25">
      <c r="C147" s="4" t="s">
        <v>6</v>
      </c>
      <c r="D147" s="5" t="s">
        <v>7</v>
      </c>
      <c r="E147" s="28" t="s">
        <v>8</v>
      </c>
    </row>
    <row r="148" spans="1:8" x14ac:dyDescent="0.25">
      <c r="C148" s="4" t="s">
        <v>9</v>
      </c>
      <c r="D148" s="5" t="s">
        <v>93</v>
      </c>
      <c r="E148" s="28" t="s">
        <v>163</v>
      </c>
    </row>
    <row r="150" spans="1:8" x14ac:dyDescent="0.25">
      <c r="A150" s="6" t="s">
        <v>164</v>
      </c>
      <c r="B150" s="1">
        <v>1</v>
      </c>
      <c r="C150" s="6" t="s">
        <v>165</v>
      </c>
      <c r="D150" s="6" t="s">
        <v>166</v>
      </c>
      <c r="E150" s="11" t="s">
        <v>167</v>
      </c>
      <c r="F150" s="7">
        <v>1983.34</v>
      </c>
      <c r="G150" s="8">
        <v>1</v>
      </c>
      <c r="H150" s="9">
        <f>ROUND(ROUND(F150,2)*ROUND(G150,3),2)</f>
        <v>1983.34</v>
      </c>
    </row>
    <row r="151" spans="1:8" x14ac:dyDescent="0.25">
      <c r="E151" s="28" t="s">
        <v>33</v>
      </c>
      <c r="F151" s="4"/>
      <c r="G151" s="4"/>
      <c r="H151" s="10">
        <f>SUM(H150:H150)</f>
        <v>1983.34</v>
      </c>
    </row>
    <row r="153" spans="1:8" x14ac:dyDescent="0.25">
      <c r="E153" s="29" t="s">
        <v>168</v>
      </c>
      <c r="H153" s="13">
        <f>SUM(H9:H152)/2</f>
        <v>116960.61000000003</v>
      </c>
    </row>
  </sheetData>
  <mergeCells count="4">
    <mergeCell ref="E1:H1"/>
    <mergeCell ref="E2:H2"/>
    <mergeCell ref="E3:H3"/>
    <mergeCell ref="E4:H4"/>
  </mergeCells>
  <pageMargins left="0.75" right="0.75" top="0.75" bottom="0.5" header="0.5" footer="0.75"/>
  <pageSetup scale="69" fitToHeight="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40"/>
  <sheetViews>
    <sheetView workbookViewId="0">
      <pane ySplit="8" topLeftCell="A30" activePane="bottomLeft" state="frozenSplit"/>
      <selection pane="bottomLeft" sqref="A1:K1"/>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49" t="s">
        <v>0</v>
      </c>
      <c r="B1" s="49" t="s">
        <v>0</v>
      </c>
      <c r="C1" s="49" t="s">
        <v>0</v>
      </c>
      <c r="D1" s="49" t="s">
        <v>0</v>
      </c>
      <c r="E1" s="49" t="s">
        <v>0</v>
      </c>
      <c r="F1" s="49" t="s">
        <v>0</v>
      </c>
      <c r="G1" s="49" t="s">
        <v>0</v>
      </c>
      <c r="H1" s="49" t="s">
        <v>0</v>
      </c>
      <c r="I1" s="49" t="s">
        <v>0</v>
      </c>
      <c r="J1" s="49" t="s">
        <v>0</v>
      </c>
      <c r="K1" s="49" t="s">
        <v>0</v>
      </c>
    </row>
    <row r="2" spans="1:27" x14ac:dyDescent="0.25">
      <c r="A2" s="49" t="s">
        <v>1</v>
      </c>
      <c r="B2" s="49" t="s">
        <v>1</v>
      </c>
      <c r="C2" s="49" t="s">
        <v>1</v>
      </c>
      <c r="D2" s="49" t="s">
        <v>1</v>
      </c>
      <c r="E2" s="49" t="s">
        <v>1</v>
      </c>
      <c r="F2" s="49" t="s">
        <v>1</v>
      </c>
      <c r="G2" s="49" t="s">
        <v>1</v>
      </c>
      <c r="H2" s="49" t="s">
        <v>1</v>
      </c>
      <c r="I2" s="49" t="s">
        <v>1</v>
      </c>
      <c r="J2" s="49" t="s">
        <v>1</v>
      </c>
      <c r="K2" s="49" t="s">
        <v>1</v>
      </c>
    </row>
    <row r="3" spans="1:27" x14ac:dyDescent="0.25">
      <c r="A3" s="49"/>
      <c r="B3" s="49"/>
      <c r="C3" s="49"/>
      <c r="D3" s="49"/>
      <c r="E3" s="49"/>
      <c r="F3" s="49"/>
      <c r="G3" s="49"/>
      <c r="H3" s="49"/>
      <c r="I3" s="49"/>
      <c r="J3" s="49"/>
      <c r="K3" s="49"/>
    </row>
    <row r="4" spans="1:27" x14ac:dyDescent="0.25">
      <c r="A4" s="49"/>
      <c r="B4" s="49"/>
      <c r="C4" s="49"/>
      <c r="D4" s="49"/>
      <c r="E4" s="49"/>
      <c r="F4" s="49"/>
      <c r="G4" s="49"/>
      <c r="H4" s="49"/>
      <c r="I4" s="49"/>
      <c r="J4" s="49"/>
      <c r="K4" s="49"/>
    </row>
    <row r="6" spans="1:27" ht="18.75" x14ac:dyDescent="0.3">
      <c r="A6" s="50" t="s">
        <v>169</v>
      </c>
      <c r="B6" s="50" t="s">
        <v>169</v>
      </c>
      <c r="C6" s="50" t="s">
        <v>169</v>
      </c>
      <c r="D6" s="50" t="s">
        <v>169</v>
      </c>
      <c r="E6" s="50" t="s">
        <v>169</v>
      </c>
      <c r="F6" s="50" t="s">
        <v>169</v>
      </c>
      <c r="G6" s="50" t="s">
        <v>169</v>
      </c>
      <c r="H6" s="50" t="s">
        <v>169</v>
      </c>
      <c r="I6" s="50" t="s">
        <v>169</v>
      </c>
      <c r="J6" s="50" t="s">
        <v>169</v>
      </c>
      <c r="K6" s="50" t="s">
        <v>169</v>
      </c>
    </row>
    <row r="8" spans="1:27" x14ac:dyDescent="0.25">
      <c r="A8" s="15" t="s">
        <v>170</v>
      </c>
      <c r="B8" s="15" t="s">
        <v>171</v>
      </c>
      <c r="C8" s="15" t="s">
        <v>172</v>
      </c>
      <c r="D8" s="15" t="s">
        <v>173</v>
      </c>
      <c r="E8" s="15"/>
      <c r="F8" s="15"/>
      <c r="G8" s="15"/>
      <c r="H8" s="15"/>
      <c r="I8" s="15"/>
      <c r="J8" s="15"/>
      <c r="K8" s="15" t="s">
        <v>3</v>
      </c>
    </row>
    <row r="10" spans="1:27" x14ac:dyDescent="0.25">
      <c r="A10" s="14" t="s">
        <v>174</v>
      </c>
      <c r="B10" s="14"/>
    </row>
    <row r="11" spans="1:27" ht="45" customHeight="1" x14ac:dyDescent="0.25">
      <c r="A11" s="16"/>
      <c r="B11" s="16" t="s">
        <v>175</v>
      </c>
      <c r="C11" s="17" t="s">
        <v>16</v>
      </c>
      <c r="D11" s="45" t="s">
        <v>176</v>
      </c>
      <c r="E11" s="46"/>
      <c r="F11" s="46"/>
      <c r="G11" s="17"/>
      <c r="H11" s="18" t="s">
        <v>177</v>
      </c>
      <c r="I11" s="47">
        <v>1</v>
      </c>
      <c r="J11" s="48"/>
      <c r="K11" s="19">
        <v>3000</v>
      </c>
      <c r="L11" s="17"/>
      <c r="M11" s="17"/>
      <c r="N11" s="17"/>
      <c r="O11" s="17"/>
      <c r="P11" s="17"/>
      <c r="Q11" s="17"/>
      <c r="R11" s="17"/>
      <c r="S11" s="17"/>
      <c r="T11" s="17"/>
      <c r="U11" s="17"/>
      <c r="V11" s="17"/>
      <c r="W11" s="17"/>
      <c r="X11" s="17"/>
      <c r="Y11" s="17"/>
      <c r="Z11" s="17"/>
      <c r="AA11" s="17"/>
    </row>
    <row r="12" spans="1:27" ht="45" customHeight="1" x14ac:dyDescent="0.25">
      <c r="A12" s="16"/>
      <c r="B12" s="16" t="s">
        <v>178</v>
      </c>
      <c r="C12" s="17" t="s">
        <v>38</v>
      </c>
      <c r="D12" s="45" t="s">
        <v>179</v>
      </c>
      <c r="E12" s="46"/>
      <c r="F12" s="46"/>
      <c r="G12" s="17"/>
      <c r="H12" s="18" t="s">
        <v>177</v>
      </c>
      <c r="I12" s="47">
        <v>1</v>
      </c>
      <c r="J12" s="48"/>
      <c r="K12" s="19">
        <f>ROUND(K26,2)</f>
        <v>89.45</v>
      </c>
      <c r="L12" s="17"/>
      <c r="M12" s="17"/>
      <c r="N12" s="17"/>
      <c r="O12" s="17"/>
      <c r="P12" s="17"/>
      <c r="Q12" s="17"/>
      <c r="R12" s="17"/>
      <c r="S12" s="17"/>
      <c r="T12" s="17"/>
      <c r="U12" s="17"/>
      <c r="V12" s="17"/>
      <c r="W12" s="17"/>
      <c r="X12" s="17"/>
      <c r="Y12" s="17"/>
      <c r="Z12" s="17"/>
      <c r="AA12" s="17"/>
    </row>
    <row r="13" spans="1:27" x14ac:dyDescent="0.25">
      <c r="B13" s="12" t="s">
        <v>180</v>
      </c>
    </row>
    <row r="14" spans="1:27" x14ac:dyDescent="0.25">
      <c r="B14" t="s">
        <v>181</v>
      </c>
      <c r="C14" t="s">
        <v>182</v>
      </c>
      <c r="D14" t="s">
        <v>183</v>
      </c>
      <c r="E14" s="20">
        <v>1</v>
      </c>
      <c r="F14" t="s">
        <v>184</v>
      </c>
      <c r="G14" t="s">
        <v>185</v>
      </c>
      <c r="H14" s="21">
        <v>22.44</v>
      </c>
      <c r="I14" t="s">
        <v>186</v>
      </c>
      <c r="J14" s="22">
        <f>ROUND(E14/I12* H14,5)</f>
        <v>22.44</v>
      </c>
      <c r="K14" s="23"/>
    </row>
    <row r="15" spans="1:27" x14ac:dyDescent="0.25">
      <c r="D15" s="24" t="s">
        <v>187</v>
      </c>
      <c r="E15" s="23"/>
      <c r="H15" s="23"/>
      <c r="K15" s="21">
        <f>SUM(J14:J14)</f>
        <v>22.44</v>
      </c>
    </row>
    <row r="16" spans="1:27" x14ac:dyDescent="0.25">
      <c r="B16" s="12" t="s">
        <v>188</v>
      </c>
      <c r="E16" s="23"/>
      <c r="H16" s="23"/>
      <c r="K16" s="23"/>
    </row>
    <row r="17" spans="1:27" x14ac:dyDescent="0.25">
      <c r="B17" t="s">
        <v>189</v>
      </c>
      <c r="C17" t="s">
        <v>182</v>
      </c>
      <c r="D17" t="s">
        <v>190</v>
      </c>
      <c r="E17" s="20">
        <v>0.7</v>
      </c>
      <c r="F17" t="s">
        <v>184</v>
      </c>
      <c r="G17" t="s">
        <v>185</v>
      </c>
      <c r="H17" s="21">
        <v>1.78</v>
      </c>
      <c r="I17" t="s">
        <v>186</v>
      </c>
      <c r="J17" s="22">
        <f>ROUND(E17/I12* H17,5)</f>
        <v>1.246</v>
      </c>
      <c r="K17" s="23"/>
    </row>
    <row r="18" spans="1:27" x14ac:dyDescent="0.25">
      <c r="D18" s="24" t="s">
        <v>191</v>
      </c>
      <c r="E18" s="23"/>
      <c r="H18" s="23"/>
      <c r="K18" s="21">
        <f>SUM(J17:J17)</f>
        <v>1.246</v>
      </c>
    </row>
    <row r="19" spans="1:27" x14ac:dyDescent="0.25">
      <c r="B19" s="12" t="s">
        <v>192</v>
      </c>
      <c r="E19" s="23"/>
      <c r="H19" s="23"/>
      <c r="K19" s="23"/>
    </row>
    <row r="20" spans="1:27" x14ac:dyDescent="0.25">
      <c r="B20" t="s">
        <v>193</v>
      </c>
      <c r="C20" t="s">
        <v>38</v>
      </c>
      <c r="D20" t="s">
        <v>194</v>
      </c>
      <c r="E20" s="20">
        <v>0.2</v>
      </c>
      <c r="G20" t="s">
        <v>185</v>
      </c>
      <c r="H20" s="21">
        <v>1.54</v>
      </c>
      <c r="I20" t="s">
        <v>186</v>
      </c>
      <c r="J20" s="22">
        <f>ROUND(E20* H20,5)</f>
        <v>0.308</v>
      </c>
      <c r="K20" s="23"/>
    </row>
    <row r="21" spans="1:27" x14ac:dyDescent="0.25">
      <c r="B21" t="s">
        <v>195</v>
      </c>
      <c r="C21" t="s">
        <v>196</v>
      </c>
      <c r="D21" t="s">
        <v>197</v>
      </c>
      <c r="E21" s="20">
        <v>0.38</v>
      </c>
      <c r="G21" t="s">
        <v>185</v>
      </c>
      <c r="H21" s="21">
        <v>103.55</v>
      </c>
      <c r="I21" t="s">
        <v>186</v>
      </c>
      <c r="J21" s="22">
        <f>ROUND(E21* H21,5)</f>
        <v>39.348999999999997</v>
      </c>
      <c r="K21" s="23"/>
    </row>
    <row r="22" spans="1:27" x14ac:dyDescent="0.25">
      <c r="B22" t="s">
        <v>198</v>
      </c>
      <c r="C22" t="s">
        <v>196</v>
      </c>
      <c r="D22" t="s">
        <v>199</v>
      </c>
      <c r="E22" s="20">
        <v>1.52</v>
      </c>
      <c r="G22" t="s">
        <v>185</v>
      </c>
      <c r="H22" s="21">
        <v>17.03</v>
      </c>
      <c r="I22" t="s">
        <v>186</v>
      </c>
      <c r="J22" s="22">
        <f>ROUND(E22* H22,5)</f>
        <v>25.8856</v>
      </c>
      <c r="K22" s="23"/>
    </row>
    <row r="23" spans="1:27" x14ac:dyDescent="0.25">
      <c r="D23" s="24" t="s">
        <v>200</v>
      </c>
      <c r="E23" s="23"/>
      <c r="H23" s="23"/>
      <c r="K23" s="21">
        <f>SUM(J20:J22)</f>
        <v>65.542599999999993</v>
      </c>
    </row>
    <row r="24" spans="1:27" x14ac:dyDescent="0.25">
      <c r="D24" s="24" t="s">
        <v>201</v>
      </c>
      <c r="E24" s="23"/>
      <c r="H24" s="23"/>
      <c r="K24" s="25">
        <f>SUM(J13:J23)</f>
        <v>89.2286</v>
      </c>
    </row>
    <row r="25" spans="1:27" x14ac:dyDescent="0.25">
      <c r="D25" s="24" t="s">
        <v>202</v>
      </c>
      <c r="E25" s="23"/>
      <c r="H25" s="23">
        <v>1</v>
      </c>
      <c r="I25" t="s">
        <v>203</v>
      </c>
      <c r="K25" s="23">
        <f>ROUND(H25/100*K15,5)</f>
        <v>0.22439999999999999</v>
      </c>
    </row>
    <row r="26" spans="1:27" x14ac:dyDescent="0.25">
      <c r="D26" s="24" t="s">
        <v>204</v>
      </c>
      <c r="E26" s="23"/>
      <c r="H26" s="23"/>
      <c r="K26" s="25">
        <f>SUM(K24:K25)</f>
        <v>89.453000000000003</v>
      </c>
    </row>
    <row r="28" spans="1:27" ht="45" customHeight="1" x14ac:dyDescent="0.25">
      <c r="A28" s="16"/>
      <c r="B28" s="16" t="s">
        <v>205</v>
      </c>
      <c r="C28" s="17" t="s">
        <v>38</v>
      </c>
      <c r="D28" s="45" t="s">
        <v>206</v>
      </c>
      <c r="E28" s="46"/>
      <c r="F28" s="46"/>
      <c r="G28" s="17"/>
      <c r="H28" s="18" t="s">
        <v>177</v>
      </c>
      <c r="I28" s="47">
        <v>1</v>
      </c>
      <c r="J28" s="48"/>
      <c r="K28" s="19">
        <f>ROUND(K43,2)</f>
        <v>160.16</v>
      </c>
      <c r="L28" s="17"/>
      <c r="M28" s="17"/>
      <c r="N28" s="17"/>
      <c r="O28" s="17"/>
      <c r="P28" s="17"/>
      <c r="Q28" s="17"/>
      <c r="R28" s="17"/>
      <c r="S28" s="17"/>
      <c r="T28" s="17"/>
      <c r="U28" s="17"/>
      <c r="V28" s="17"/>
      <c r="W28" s="17"/>
      <c r="X28" s="17"/>
      <c r="Y28" s="17"/>
      <c r="Z28" s="17"/>
      <c r="AA28" s="17"/>
    </row>
    <row r="29" spans="1:27" x14ac:dyDescent="0.25">
      <c r="B29" s="12" t="s">
        <v>180</v>
      </c>
    </row>
    <row r="30" spans="1:27" x14ac:dyDescent="0.25">
      <c r="B30" t="s">
        <v>181</v>
      </c>
      <c r="C30" t="s">
        <v>182</v>
      </c>
      <c r="D30" t="s">
        <v>183</v>
      </c>
      <c r="E30" s="20">
        <v>1.05</v>
      </c>
      <c r="F30" t="s">
        <v>184</v>
      </c>
      <c r="G30" t="s">
        <v>185</v>
      </c>
      <c r="H30" s="21">
        <v>22.44</v>
      </c>
      <c r="I30" t="s">
        <v>186</v>
      </c>
      <c r="J30" s="22">
        <f>ROUND(E30/I28* H30,5)</f>
        <v>23.562000000000001</v>
      </c>
      <c r="K30" s="23"/>
    </row>
    <row r="31" spans="1:27" x14ac:dyDescent="0.25">
      <c r="D31" s="24" t="s">
        <v>187</v>
      </c>
      <c r="E31" s="23"/>
      <c r="H31" s="23"/>
      <c r="K31" s="21">
        <f>SUM(J30:J30)</f>
        <v>23.562000000000001</v>
      </c>
    </row>
    <row r="32" spans="1:27" x14ac:dyDescent="0.25">
      <c r="B32" s="12" t="s">
        <v>188</v>
      </c>
      <c r="E32" s="23"/>
      <c r="H32" s="23"/>
      <c r="K32" s="23"/>
    </row>
    <row r="33" spans="1:27" x14ac:dyDescent="0.25">
      <c r="B33" t="s">
        <v>189</v>
      </c>
      <c r="C33" t="s">
        <v>182</v>
      </c>
      <c r="D33" t="s">
        <v>190</v>
      </c>
      <c r="E33" s="20">
        <v>0.72499999999999998</v>
      </c>
      <c r="F33" t="s">
        <v>184</v>
      </c>
      <c r="G33" t="s">
        <v>185</v>
      </c>
      <c r="H33" s="21">
        <v>1.78</v>
      </c>
      <c r="I33" t="s">
        <v>186</v>
      </c>
      <c r="J33" s="22">
        <f>ROUND(E33/I28* H33,5)</f>
        <v>1.2905</v>
      </c>
      <c r="K33" s="23"/>
    </row>
    <row r="34" spans="1:27" x14ac:dyDescent="0.25">
      <c r="D34" s="24" t="s">
        <v>191</v>
      </c>
      <c r="E34" s="23"/>
      <c r="H34" s="23"/>
      <c r="K34" s="21">
        <f>SUM(J33:J33)</f>
        <v>1.2905</v>
      </c>
    </row>
    <row r="35" spans="1:27" x14ac:dyDescent="0.25">
      <c r="B35" s="12" t="s">
        <v>192</v>
      </c>
      <c r="E35" s="23"/>
      <c r="H35" s="23"/>
      <c r="K35" s="23"/>
    </row>
    <row r="36" spans="1:27" x14ac:dyDescent="0.25">
      <c r="B36" t="s">
        <v>198</v>
      </c>
      <c r="C36" t="s">
        <v>196</v>
      </c>
      <c r="D36" t="s">
        <v>199</v>
      </c>
      <c r="E36" s="20">
        <v>1.53</v>
      </c>
      <c r="G36" t="s">
        <v>185</v>
      </c>
      <c r="H36" s="21">
        <v>17.03</v>
      </c>
      <c r="I36" t="s">
        <v>186</v>
      </c>
      <c r="J36" s="22">
        <f>ROUND(E36* H36,5)</f>
        <v>26.055900000000001</v>
      </c>
      <c r="K36" s="23"/>
    </row>
    <row r="37" spans="1:27" x14ac:dyDescent="0.25">
      <c r="B37" t="s">
        <v>193</v>
      </c>
      <c r="C37" t="s">
        <v>38</v>
      </c>
      <c r="D37" t="s">
        <v>194</v>
      </c>
      <c r="E37" s="20">
        <v>0.2</v>
      </c>
      <c r="G37" t="s">
        <v>185</v>
      </c>
      <c r="H37" s="21">
        <v>1.54</v>
      </c>
      <c r="I37" t="s">
        <v>186</v>
      </c>
      <c r="J37" s="22">
        <f>ROUND(E37* H37,5)</f>
        <v>0.308</v>
      </c>
      <c r="K37" s="23"/>
    </row>
    <row r="38" spans="1:27" x14ac:dyDescent="0.25">
      <c r="B38" t="s">
        <v>207</v>
      </c>
      <c r="C38" t="s">
        <v>208</v>
      </c>
      <c r="D38" t="s">
        <v>209</v>
      </c>
      <c r="E38" s="20">
        <v>400</v>
      </c>
      <c r="G38" t="s">
        <v>185</v>
      </c>
      <c r="H38" s="21">
        <v>0.22</v>
      </c>
      <c r="I38" t="s">
        <v>186</v>
      </c>
      <c r="J38" s="22">
        <f>ROUND(E38* H38,5)</f>
        <v>88</v>
      </c>
      <c r="K38" s="23"/>
    </row>
    <row r="39" spans="1:27" x14ac:dyDescent="0.25">
      <c r="B39" t="s">
        <v>195</v>
      </c>
      <c r="C39" t="s">
        <v>196</v>
      </c>
      <c r="D39" t="s">
        <v>197</v>
      </c>
      <c r="E39" s="20">
        <v>0.2</v>
      </c>
      <c r="G39" t="s">
        <v>185</v>
      </c>
      <c r="H39" s="21">
        <v>103.55</v>
      </c>
      <c r="I39" t="s">
        <v>186</v>
      </c>
      <c r="J39" s="22">
        <f>ROUND(E39* H39,5)</f>
        <v>20.71</v>
      </c>
      <c r="K39" s="23"/>
    </row>
    <row r="40" spans="1:27" x14ac:dyDescent="0.25">
      <c r="D40" s="24" t="s">
        <v>200</v>
      </c>
      <c r="E40" s="23"/>
      <c r="H40" s="23"/>
      <c r="K40" s="21">
        <f>SUM(J36:J39)</f>
        <v>135.07390000000001</v>
      </c>
    </row>
    <row r="41" spans="1:27" x14ac:dyDescent="0.25">
      <c r="D41" s="24" t="s">
        <v>201</v>
      </c>
      <c r="E41" s="23"/>
      <c r="H41" s="23"/>
      <c r="K41" s="25">
        <f>SUM(J29:J40)</f>
        <v>159.9264</v>
      </c>
    </row>
    <row r="42" spans="1:27" x14ac:dyDescent="0.25">
      <c r="D42" s="24" t="s">
        <v>202</v>
      </c>
      <c r="E42" s="23"/>
      <c r="H42" s="23">
        <v>1</v>
      </c>
      <c r="I42" t="s">
        <v>203</v>
      </c>
      <c r="K42" s="23">
        <f>ROUND(H42/100*K31,5)</f>
        <v>0.23562</v>
      </c>
    </row>
    <row r="43" spans="1:27" x14ac:dyDescent="0.25">
      <c r="D43" s="24" t="s">
        <v>204</v>
      </c>
      <c r="E43" s="23"/>
      <c r="H43" s="23"/>
      <c r="K43" s="25">
        <f>SUM(K41:K42)</f>
        <v>160.16202000000001</v>
      </c>
    </row>
    <row r="45" spans="1:27" ht="45" customHeight="1" x14ac:dyDescent="0.25">
      <c r="A45" s="16"/>
      <c r="B45" s="16" t="s">
        <v>210</v>
      </c>
      <c r="C45" s="17" t="s">
        <v>38</v>
      </c>
      <c r="D45" s="45" t="s">
        <v>211</v>
      </c>
      <c r="E45" s="46"/>
      <c r="F45" s="46"/>
      <c r="G45" s="17"/>
      <c r="H45" s="18" t="s">
        <v>177</v>
      </c>
      <c r="I45" s="47">
        <v>1</v>
      </c>
      <c r="J45" s="48"/>
      <c r="K45" s="19">
        <f>ROUND(K59,2)</f>
        <v>74.56</v>
      </c>
      <c r="L45" s="17"/>
      <c r="M45" s="17"/>
      <c r="N45" s="17"/>
      <c r="O45" s="17"/>
      <c r="P45" s="17"/>
      <c r="Q45" s="17"/>
      <c r="R45" s="17"/>
      <c r="S45" s="17"/>
      <c r="T45" s="17"/>
      <c r="U45" s="17"/>
      <c r="V45" s="17"/>
      <c r="W45" s="17"/>
      <c r="X45" s="17"/>
      <c r="Y45" s="17"/>
      <c r="Z45" s="17"/>
      <c r="AA45" s="17"/>
    </row>
    <row r="46" spans="1:27" x14ac:dyDescent="0.25">
      <c r="B46" s="12" t="s">
        <v>180</v>
      </c>
    </row>
    <row r="47" spans="1:27" x14ac:dyDescent="0.25">
      <c r="B47" t="s">
        <v>181</v>
      </c>
      <c r="C47" t="s">
        <v>182</v>
      </c>
      <c r="D47" t="s">
        <v>183</v>
      </c>
      <c r="E47" s="20">
        <v>1</v>
      </c>
      <c r="F47" t="s">
        <v>184</v>
      </c>
      <c r="G47" t="s">
        <v>185</v>
      </c>
      <c r="H47" s="21">
        <v>22.44</v>
      </c>
      <c r="I47" t="s">
        <v>186</v>
      </c>
      <c r="J47" s="22">
        <f>ROUND(E47/I45* H47,5)</f>
        <v>22.44</v>
      </c>
      <c r="K47" s="23"/>
    </row>
    <row r="48" spans="1:27" x14ac:dyDescent="0.25">
      <c r="D48" s="24" t="s">
        <v>187</v>
      </c>
      <c r="E48" s="23"/>
      <c r="H48" s="23"/>
      <c r="K48" s="21">
        <f>SUM(J47:J47)</f>
        <v>22.44</v>
      </c>
    </row>
    <row r="49" spans="1:27" x14ac:dyDescent="0.25">
      <c r="B49" s="12" t="s">
        <v>188</v>
      </c>
      <c r="E49" s="23"/>
      <c r="H49" s="23"/>
      <c r="K49" s="23"/>
    </row>
    <row r="50" spans="1:27" x14ac:dyDescent="0.25">
      <c r="B50" t="s">
        <v>189</v>
      </c>
      <c r="C50" t="s">
        <v>182</v>
      </c>
      <c r="D50" t="s">
        <v>190</v>
      </c>
      <c r="E50" s="20">
        <v>0.7</v>
      </c>
      <c r="F50" t="s">
        <v>184</v>
      </c>
      <c r="G50" t="s">
        <v>185</v>
      </c>
      <c r="H50" s="21">
        <v>1.78</v>
      </c>
      <c r="I50" t="s">
        <v>186</v>
      </c>
      <c r="J50" s="22">
        <f>ROUND(E50/I45* H50,5)</f>
        <v>1.246</v>
      </c>
      <c r="K50" s="23"/>
    </row>
    <row r="51" spans="1:27" x14ac:dyDescent="0.25">
      <c r="D51" s="24" t="s">
        <v>191</v>
      </c>
      <c r="E51" s="23"/>
      <c r="H51" s="23"/>
      <c r="K51" s="21">
        <f>SUM(J50:J50)</f>
        <v>1.246</v>
      </c>
    </row>
    <row r="52" spans="1:27" x14ac:dyDescent="0.25">
      <c r="B52" s="12" t="s">
        <v>192</v>
      </c>
      <c r="E52" s="23"/>
      <c r="H52" s="23"/>
      <c r="K52" s="23"/>
    </row>
    <row r="53" spans="1:27" x14ac:dyDescent="0.25">
      <c r="B53" t="s">
        <v>195</v>
      </c>
      <c r="C53" t="s">
        <v>196</v>
      </c>
      <c r="D53" t="s">
        <v>197</v>
      </c>
      <c r="E53" s="20">
        <v>0.2</v>
      </c>
      <c r="G53" t="s">
        <v>185</v>
      </c>
      <c r="H53" s="21">
        <v>103.55</v>
      </c>
      <c r="I53" t="s">
        <v>186</v>
      </c>
      <c r="J53" s="22">
        <f>ROUND(E53* H53,5)</f>
        <v>20.71</v>
      </c>
      <c r="K53" s="23"/>
    </row>
    <row r="54" spans="1:27" x14ac:dyDescent="0.25">
      <c r="B54" t="s">
        <v>193</v>
      </c>
      <c r="C54" t="s">
        <v>38</v>
      </c>
      <c r="D54" t="s">
        <v>194</v>
      </c>
      <c r="E54" s="20">
        <v>0.2</v>
      </c>
      <c r="G54" t="s">
        <v>185</v>
      </c>
      <c r="H54" s="21">
        <v>1.54</v>
      </c>
      <c r="I54" t="s">
        <v>186</v>
      </c>
      <c r="J54" s="22">
        <f>ROUND(E54* H54,5)</f>
        <v>0.308</v>
      </c>
      <c r="K54" s="23"/>
    </row>
    <row r="55" spans="1:27" x14ac:dyDescent="0.25">
      <c r="B55" t="s">
        <v>198</v>
      </c>
      <c r="C55" t="s">
        <v>196</v>
      </c>
      <c r="D55" t="s">
        <v>199</v>
      </c>
      <c r="E55" s="20">
        <v>1.74</v>
      </c>
      <c r="G55" t="s">
        <v>185</v>
      </c>
      <c r="H55" s="21">
        <v>17.03</v>
      </c>
      <c r="I55" t="s">
        <v>186</v>
      </c>
      <c r="J55" s="22">
        <f>ROUND(E55* H55,5)</f>
        <v>29.632200000000001</v>
      </c>
      <c r="K55" s="23"/>
    </row>
    <row r="56" spans="1:27" x14ac:dyDescent="0.25">
      <c r="D56" s="24" t="s">
        <v>200</v>
      </c>
      <c r="E56" s="23"/>
      <c r="H56" s="23"/>
      <c r="K56" s="21">
        <f>SUM(J53:J55)</f>
        <v>50.650199999999998</v>
      </c>
    </row>
    <row r="57" spans="1:27" x14ac:dyDescent="0.25">
      <c r="D57" s="24" t="s">
        <v>201</v>
      </c>
      <c r="E57" s="23"/>
      <c r="H57" s="23"/>
      <c r="K57" s="25">
        <f>SUM(J46:J56)</f>
        <v>74.336200000000005</v>
      </c>
    </row>
    <row r="58" spans="1:27" x14ac:dyDescent="0.25">
      <c r="D58" s="24" t="s">
        <v>202</v>
      </c>
      <c r="E58" s="23"/>
      <c r="H58" s="23">
        <v>1</v>
      </c>
      <c r="I58" t="s">
        <v>203</v>
      </c>
      <c r="K58" s="23">
        <f>ROUND(H58/100*K48,5)</f>
        <v>0.22439999999999999</v>
      </c>
    </row>
    <row r="59" spans="1:27" x14ac:dyDescent="0.25">
      <c r="D59" s="24" t="s">
        <v>204</v>
      </c>
      <c r="E59" s="23"/>
      <c r="H59" s="23"/>
      <c r="K59" s="25">
        <f>SUM(K57:K58)</f>
        <v>74.560600000000008</v>
      </c>
    </row>
    <row r="61" spans="1:27" x14ac:dyDescent="0.25">
      <c r="A61" s="14" t="s">
        <v>212</v>
      </c>
      <c r="B61" s="14"/>
    </row>
    <row r="62" spans="1:27" ht="45" customHeight="1" x14ac:dyDescent="0.25">
      <c r="A62" s="16"/>
      <c r="B62" s="16" t="s">
        <v>213</v>
      </c>
      <c r="C62" s="17" t="s">
        <v>16</v>
      </c>
      <c r="D62" s="45" t="s">
        <v>214</v>
      </c>
      <c r="E62" s="46"/>
      <c r="F62" s="46"/>
      <c r="G62" s="17"/>
      <c r="H62" s="18" t="s">
        <v>177</v>
      </c>
      <c r="I62" s="47">
        <v>1</v>
      </c>
      <c r="J62" s="48"/>
      <c r="K62" s="19">
        <f>ROUND(K73,2)</f>
        <v>1125.57</v>
      </c>
      <c r="L62" s="17"/>
      <c r="M62" s="17"/>
      <c r="N62" s="17"/>
      <c r="O62" s="17"/>
      <c r="P62" s="17"/>
      <c r="Q62" s="17"/>
      <c r="R62" s="17"/>
      <c r="S62" s="17"/>
      <c r="T62" s="17"/>
      <c r="U62" s="17"/>
      <c r="V62" s="17"/>
      <c r="W62" s="17"/>
      <c r="X62" s="17"/>
      <c r="Y62" s="17"/>
      <c r="Z62" s="17"/>
      <c r="AA62" s="17"/>
    </row>
    <row r="63" spans="1:27" x14ac:dyDescent="0.25">
      <c r="B63" s="12" t="s">
        <v>180</v>
      </c>
    </row>
    <row r="64" spans="1:27" x14ac:dyDescent="0.25">
      <c r="B64" t="s">
        <v>215</v>
      </c>
      <c r="C64" t="s">
        <v>182</v>
      </c>
      <c r="D64" t="s">
        <v>216</v>
      </c>
      <c r="E64" s="20">
        <v>1.5</v>
      </c>
      <c r="F64" t="s">
        <v>184</v>
      </c>
      <c r="G64" t="s">
        <v>185</v>
      </c>
      <c r="H64" s="21">
        <v>23.04</v>
      </c>
      <c r="I64" t="s">
        <v>186</v>
      </c>
      <c r="J64" s="22">
        <f>ROUND(E64/I62* H64,5)</f>
        <v>34.56</v>
      </c>
      <c r="K64" s="23"/>
    </row>
    <row r="65" spans="1:27" x14ac:dyDescent="0.25">
      <c r="B65" t="s">
        <v>217</v>
      </c>
      <c r="C65" t="s">
        <v>182</v>
      </c>
      <c r="D65" t="s">
        <v>218</v>
      </c>
      <c r="E65" s="20">
        <v>1.5</v>
      </c>
      <c r="F65" t="s">
        <v>184</v>
      </c>
      <c r="G65" t="s">
        <v>185</v>
      </c>
      <c r="H65" s="21">
        <v>26.86</v>
      </c>
      <c r="I65" t="s">
        <v>186</v>
      </c>
      <c r="J65" s="22">
        <f>ROUND(E65/I62* H65,5)</f>
        <v>40.29</v>
      </c>
      <c r="K65" s="23"/>
    </row>
    <row r="66" spans="1:27" x14ac:dyDescent="0.25">
      <c r="D66" s="24" t="s">
        <v>187</v>
      </c>
      <c r="E66" s="23"/>
      <c r="H66" s="23"/>
      <c r="K66" s="21">
        <f>SUM(J64:J65)</f>
        <v>74.849999999999994</v>
      </c>
    </row>
    <row r="67" spans="1:27" x14ac:dyDescent="0.25">
      <c r="B67" s="12" t="s">
        <v>192</v>
      </c>
      <c r="E67" s="23"/>
      <c r="H67" s="23"/>
      <c r="K67" s="23"/>
    </row>
    <row r="68" spans="1:27" ht="315" x14ac:dyDescent="0.25">
      <c r="B68" t="s">
        <v>219</v>
      </c>
      <c r="C68" t="s">
        <v>16</v>
      </c>
      <c r="D68" s="26" t="s">
        <v>220</v>
      </c>
      <c r="E68" s="20">
        <v>1</v>
      </c>
      <c r="G68" t="s">
        <v>185</v>
      </c>
      <c r="H68" s="21">
        <v>1049.5999999999999</v>
      </c>
      <c r="I68" t="s">
        <v>186</v>
      </c>
      <c r="J68" s="22">
        <f>ROUND(E68* H68,5)</f>
        <v>1049.5999999999999</v>
      </c>
      <c r="K68" s="23"/>
    </row>
    <row r="69" spans="1:27" x14ac:dyDescent="0.25">
      <c r="D69" s="24" t="s">
        <v>200</v>
      </c>
      <c r="E69" s="23"/>
      <c r="H69" s="23"/>
      <c r="K69" s="21">
        <f>SUM(J68:J68)</f>
        <v>1049.5999999999999</v>
      </c>
    </row>
    <row r="70" spans="1:27" x14ac:dyDescent="0.25">
      <c r="E70" s="23"/>
      <c r="H70" s="23"/>
      <c r="K70" s="23"/>
    </row>
    <row r="71" spans="1:27" x14ac:dyDescent="0.25">
      <c r="D71" s="24" t="s">
        <v>202</v>
      </c>
      <c r="E71" s="23"/>
      <c r="H71" s="23">
        <v>1.5</v>
      </c>
      <c r="I71" t="s">
        <v>203</v>
      </c>
      <c r="J71">
        <f>ROUND(H71/100*K66,5)</f>
        <v>1.1227499999999999</v>
      </c>
      <c r="K71" s="23"/>
    </row>
    <row r="72" spans="1:27" x14ac:dyDescent="0.25">
      <c r="D72" s="24" t="s">
        <v>201</v>
      </c>
      <c r="E72" s="23"/>
      <c r="H72" s="23"/>
      <c r="K72" s="25">
        <f>SUM(J63:J71)</f>
        <v>1125.5727499999998</v>
      </c>
    </row>
    <row r="73" spans="1:27" x14ac:dyDescent="0.25">
      <c r="D73" s="24" t="s">
        <v>204</v>
      </c>
      <c r="E73" s="23"/>
      <c r="H73" s="23"/>
      <c r="K73" s="25">
        <f>SUM(K72:K72)</f>
        <v>1125.5727499999998</v>
      </c>
    </row>
    <row r="75" spans="1:27" ht="45" customHeight="1" x14ac:dyDescent="0.25">
      <c r="A75" s="16"/>
      <c r="B75" s="16" t="s">
        <v>221</v>
      </c>
      <c r="C75" s="17" t="s">
        <v>25</v>
      </c>
      <c r="D75" s="45" t="s">
        <v>222</v>
      </c>
      <c r="E75" s="46"/>
      <c r="F75" s="46"/>
      <c r="G75" s="17"/>
      <c r="H75" s="18" t="s">
        <v>177</v>
      </c>
      <c r="I75" s="47">
        <v>1</v>
      </c>
      <c r="J75" s="48"/>
      <c r="K75" s="19">
        <v>2.41</v>
      </c>
      <c r="L75" s="17"/>
      <c r="M75" s="17"/>
      <c r="N75" s="17"/>
      <c r="O75" s="17"/>
      <c r="P75" s="17"/>
      <c r="Q75" s="17"/>
      <c r="R75" s="17"/>
      <c r="S75" s="17"/>
      <c r="T75" s="17"/>
      <c r="U75" s="17"/>
      <c r="V75" s="17"/>
      <c r="W75" s="17"/>
      <c r="X75" s="17"/>
      <c r="Y75" s="17"/>
      <c r="Z75" s="17"/>
      <c r="AA75" s="17"/>
    </row>
    <row r="76" spans="1:27" ht="45" customHeight="1" x14ac:dyDescent="0.25">
      <c r="A76" s="16"/>
      <c r="B76" s="16" t="s">
        <v>223</v>
      </c>
      <c r="C76" s="17" t="s">
        <v>16</v>
      </c>
      <c r="D76" s="45" t="s">
        <v>224</v>
      </c>
      <c r="E76" s="46"/>
      <c r="F76" s="46"/>
      <c r="G76" s="17"/>
      <c r="H76" s="18" t="s">
        <v>177</v>
      </c>
      <c r="I76" s="47">
        <v>1</v>
      </c>
      <c r="J76" s="48"/>
      <c r="K76" s="19">
        <f>ROUND(K87,2)</f>
        <v>26.84</v>
      </c>
      <c r="L76" s="17"/>
      <c r="M76" s="17"/>
      <c r="N76" s="17"/>
      <c r="O76" s="17"/>
      <c r="P76" s="17"/>
      <c r="Q76" s="17"/>
      <c r="R76" s="17"/>
      <c r="S76" s="17"/>
      <c r="T76" s="17"/>
      <c r="U76" s="17"/>
      <c r="V76" s="17"/>
      <c r="W76" s="17"/>
      <c r="X76" s="17"/>
      <c r="Y76" s="17"/>
      <c r="Z76" s="17"/>
      <c r="AA76" s="17"/>
    </row>
    <row r="77" spans="1:27" x14ac:dyDescent="0.25">
      <c r="B77" s="12" t="s">
        <v>180</v>
      </c>
    </row>
    <row r="78" spans="1:27" x14ac:dyDescent="0.25">
      <c r="B78" t="s">
        <v>225</v>
      </c>
      <c r="C78" t="s">
        <v>182</v>
      </c>
      <c r="D78" t="s">
        <v>226</v>
      </c>
      <c r="E78" s="20">
        <v>0.1</v>
      </c>
      <c r="F78" t="s">
        <v>184</v>
      </c>
      <c r="G78" t="s">
        <v>185</v>
      </c>
      <c r="H78" s="21">
        <v>25.99</v>
      </c>
      <c r="I78" t="s">
        <v>186</v>
      </c>
      <c r="J78" s="22">
        <f>ROUND(E78/I76* H78,5)</f>
        <v>2.5990000000000002</v>
      </c>
      <c r="K78" s="23"/>
    </row>
    <row r="79" spans="1:27" x14ac:dyDescent="0.25">
      <c r="D79" s="24" t="s">
        <v>187</v>
      </c>
      <c r="E79" s="23"/>
      <c r="H79" s="23"/>
      <c r="K79" s="21">
        <f>SUM(J78:J78)</f>
        <v>2.5990000000000002</v>
      </c>
    </row>
    <row r="80" spans="1:27" x14ac:dyDescent="0.25">
      <c r="B80" s="12" t="s">
        <v>192</v>
      </c>
      <c r="E80" s="23"/>
      <c r="H80" s="23"/>
      <c r="K80" s="23"/>
    </row>
    <row r="81" spans="1:27" x14ac:dyDescent="0.25">
      <c r="B81" t="s">
        <v>227</v>
      </c>
      <c r="C81" t="s">
        <v>16</v>
      </c>
      <c r="D81" t="s">
        <v>228</v>
      </c>
      <c r="E81" s="20">
        <v>1</v>
      </c>
      <c r="G81" t="s">
        <v>185</v>
      </c>
      <c r="H81" s="21">
        <v>19.93</v>
      </c>
      <c r="I81" t="s">
        <v>186</v>
      </c>
      <c r="J81" s="22">
        <f>ROUND(E81* H81,5)</f>
        <v>19.93</v>
      </c>
      <c r="K81" s="23"/>
    </row>
    <row r="82" spans="1:27" x14ac:dyDescent="0.25">
      <c r="B82" t="s">
        <v>229</v>
      </c>
      <c r="C82" t="s">
        <v>16</v>
      </c>
      <c r="D82" t="s">
        <v>230</v>
      </c>
      <c r="E82" s="20">
        <v>1</v>
      </c>
      <c r="G82" t="s">
        <v>185</v>
      </c>
      <c r="H82" s="21">
        <v>4.2699999999999996</v>
      </c>
      <c r="I82" t="s">
        <v>186</v>
      </c>
      <c r="J82" s="22">
        <f>ROUND(E82* H82,5)</f>
        <v>4.2699999999999996</v>
      </c>
      <c r="K82" s="23"/>
    </row>
    <row r="83" spans="1:27" x14ac:dyDescent="0.25">
      <c r="D83" s="24" t="s">
        <v>200</v>
      </c>
      <c r="E83" s="23"/>
      <c r="H83" s="23"/>
      <c r="K83" s="21">
        <f>SUM(J81:J82)</f>
        <v>24.2</v>
      </c>
    </row>
    <row r="84" spans="1:27" x14ac:dyDescent="0.25">
      <c r="E84" s="23"/>
      <c r="H84" s="23"/>
      <c r="K84" s="23"/>
    </row>
    <row r="85" spans="1:27" x14ac:dyDescent="0.25">
      <c r="D85" s="24" t="s">
        <v>202</v>
      </c>
      <c r="E85" s="23"/>
      <c r="H85" s="23">
        <v>1.5</v>
      </c>
      <c r="I85" t="s">
        <v>203</v>
      </c>
      <c r="J85">
        <f>ROUND(H85/100*K79,5)</f>
        <v>3.8989999999999997E-2</v>
      </c>
      <c r="K85" s="23"/>
    </row>
    <row r="86" spans="1:27" x14ac:dyDescent="0.25">
      <c r="D86" s="24" t="s">
        <v>201</v>
      </c>
      <c r="E86" s="23"/>
      <c r="H86" s="23"/>
      <c r="K86" s="25">
        <f>SUM(J77:J85)</f>
        <v>26.837989999999998</v>
      </c>
    </row>
    <row r="87" spans="1:27" x14ac:dyDescent="0.25">
      <c r="D87" s="24" t="s">
        <v>204</v>
      </c>
      <c r="E87" s="23"/>
      <c r="H87" s="23"/>
      <c r="K87" s="25">
        <f>SUM(K86:K86)</f>
        <v>26.837989999999998</v>
      </c>
    </row>
    <row r="89" spans="1:27" ht="45" customHeight="1" x14ac:dyDescent="0.25">
      <c r="A89" s="16"/>
      <c r="B89" s="16" t="s">
        <v>231</v>
      </c>
      <c r="C89" s="17" t="s">
        <v>16</v>
      </c>
      <c r="D89" s="45" t="s">
        <v>232</v>
      </c>
      <c r="E89" s="46"/>
      <c r="F89" s="46"/>
      <c r="G89" s="17"/>
      <c r="H89" s="18" t="s">
        <v>177</v>
      </c>
      <c r="I89" s="47">
        <v>1</v>
      </c>
      <c r="J89" s="48"/>
      <c r="K89" s="19">
        <f>ROUND(K94,2)</f>
        <v>350</v>
      </c>
      <c r="L89" s="17"/>
      <c r="M89" s="17"/>
      <c r="N89" s="17"/>
      <c r="O89" s="17"/>
      <c r="P89" s="17"/>
      <c r="Q89" s="17"/>
      <c r="R89" s="17"/>
      <c r="S89" s="17"/>
      <c r="T89" s="17"/>
      <c r="U89" s="17"/>
      <c r="V89" s="17"/>
      <c r="W89" s="17"/>
      <c r="X89" s="17"/>
      <c r="Y89" s="17"/>
      <c r="Z89" s="17"/>
      <c r="AA89" s="17"/>
    </row>
    <row r="90" spans="1:27" x14ac:dyDescent="0.25">
      <c r="B90" s="12" t="s">
        <v>192</v>
      </c>
    </row>
    <row r="91" spans="1:27" x14ac:dyDescent="0.25">
      <c r="B91" t="s">
        <v>233</v>
      </c>
      <c r="C91" t="s">
        <v>16</v>
      </c>
      <c r="D91" t="s">
        <v>234</v>
      </c>
      <c r="E91" s="20">
        <v>1</v>
      </c>
      <c r="G91" t="s">
        <v>185</v>
      </c>
      <c r="H91" s="21">
        <v>350</v>
      </c>
      <c r="I91" t="s">
        <v>186</v>
      </c>
      <c r="J91" s="22">
        <f>ROUND(E91* H91,5)</f>
        <v>350</v>
      </c>
      <c r="K91" s="23"/>
    </row>
    <row r="92" spans="1:27" x14ac:dyDescent="0.25">
      <c r="D92" s="24" t="s">
        <v>200</v>
      </c>
      <c r="E92" s="23"/>
      <c r="H92" s="23"/>
      <c r="K92" s="21">
        <f>SUM(J91:J91)</f>
        <v>350</v>
      </c>
    </row>
    <row r="93" spans="1:27" x14ac:dyDescent="0.25">
      <c r="D93" s="24" t="s">
        <v>201</v>
      </c>
      <c r="E93" s="23"/>
      <c r="H93" s="23"/>
      <c r="K93" s="25">
        <f>SUM(J90:J92)</f>
        <v>350</v>
      </c>
    </row>
    <row r="94" spans="1:27" x14ac:dyDescent="0.25">
      <c r="D94" s="24" t="s">
        <v>204</v>
      </c>
      <c r="E94" s="23"/>
      <c r="H94" s="23"/>
      <c r="K94" s="25">
        <f>SUM(K93:K93)</f>
        <v>350</v>
      </c>
    </row>
    <row r="96" spans="1:27" ht="45" customHeight="1" x14ac:dyDescent="0.25">
      <c r="A96" s="16"/>
      <c r="B96" s="16" t="s">
        <v>235</v>
      </c>
      <c r="C96" s="17" t="s">
        <v>25</v>
      </c>
      <c r="D96" s="45" t="s">
        <v>236</v>
      </c>
      <c r="E96" s="46"/>
      <c r="F96" s="46"/>
      <c r="G96" s="17"/>
      <c r="H96" s="18" t="s">
        <v>177</v>
      </c>
      <c r="I96" s="47">
        <v>1</v>
      </c>
      <c r="J96" s="48"/>
      <c r="K96" s="19">
        <f>ROUND(K109,2)</f>
        <v>7.99</v>
      </c>
      <c r="L96" s="17"/>
      <c r="M96" s="17"/>
      <c r="N96" s="17"/>
      <c r="O96" s="17"/>
      <c r="P96" s="17"/>
      <c r="Q96" s="17"/>
      <c r="R96" s="17"/>
      <c r="S96" s="17"/>
      <c r="T96" s="17"/>
      <c r="U96" s="17"/>
      <c r="V96" s="17"/>
      <c r="W96" s="17"/>
      <c r="X96" s="17"/>
      <c r="Y96" s="17"/>
      <c r="Z96" s="17"/>
      <c r="AA96" s="17"/>
    </row>
    <row r="97" spans="1:27" x14ac:dyDescent="0.25">
      <c r="B97" s="12" t="s">
        <v>180</v>
      </c>
    </row>
    <row r="98" spans="1:27" x14ac:dyDescent="0.25">
      <c r="B98" t="s">
        <v>237</v>
      </c>
      <c r="C98" t="s">
        <v>182</v>
      </c>
      <c r="D98" t="s">
        <v>238</v>
      </c>
      <c r="E98" s="20">
        <v>0.125</v>
      </c>
      <c r="F98" t="s">
        <v>184</v>
      </c>
      <c r="G98" t="s">
        <v>185</v>
      </c>
      <c r="H98" s="21">
        <v>21.7</v>
      </c>
      <c r="I98" t="s">
        <v>186</v>
      </c>
      <c r="J98" s="22">
        <f>ROUND(E98/I96* H98,5)</f>
        <v>2.7124999999999999</v>
      </c>
      <c r="K98" s="23"/>
    </row>
    <row r="99" spans="1:27" x14ac:dyDescent="0.25">
      <c r="B99" t="s">
        <v>225</v>
      </c>
      <c r="C99" t="s">
        <v>182</v>
      </c>
      <c r="D99" t="s">
        <v>226</v>
      </c>
      <c r="E99" s="20">
        <v>0.125</v>
      </c>
      <c r="F99" t="s">
        <v>184</v>
      </c>
      <c r="G99" t="s">
        <v>185</v>
      </c>
      <c r="H99" s="21">
        <v>25.99</v>
      </c>
      <c r="I99" t="s">
        <v>186</v>
      </c>
      <c r="J99" s="22">
        <f>ROUND(E99/I96* H99,5)</f>
        <v>3.2487499999999998</v>
      </c>
      <c r="K99" s="23"/>
    </row>
    <row r="100" spans="1:27" x14ac:dyDescent="0.25">
      <c r="D100" s="24" t="s">
        <v>187</v>
      </c>
      <c r="E100" s="23"/>
      <c r="H100" s="23"/>
      <c r="K100" s="21">
        <f>SUM(J98:J99)</f>
        <v>5.9612499999999997</v>
      </c>
    </row>
    <row r="101" spans="1:27" x14ac:dyDescent="0.25">
      <c r="B101" s="12" t="s">
        <v>192</v>
      </c>
      <c r="E101" s="23"/>
      <c r="H101" s="23"/>
      <c r="K101" s="23"/>
    </row>
    <row r="102" spans="1:27" x14ac:dyDescent="0.25">
      <c r="B102" t="s">
        <v>239</v>
      </c>
      <c r="C102" t="s">
        <v>16</v>
      </c>
      <c r="D102" t="s">
        <v>240</v>
      </c>
      <c r="E102" s="20">
        <v>0.4</v>
      </c>
      <c r="G102" t="s">
        <v>185</v>
      </c>
      <c r="H102" s="21">
        <v>1.47</v>
      </c>
      <c r="I102" t="s">
        <v>186</v>
      </c>
      <c r="J102" s="22">
        <f>ROUND(E102* H102,5)</f>
        <v>0.58799999999999997</v>
      </c>
      <c r="K102" s="23"/>
    </row>
    <row r="103" spans="1:27" x14ac:dyDescent="0.25">
      <c r="B103" t="s">
        <v>241</v>
      </c>
      <c r="C103" t="s">
        <v>43</v>
      </c>
      <c r="D103" t="s">
        <v>242</v>
      </c>
      <c r="E103" s="20">
        <v>0.22</v>
      </c>
      <c r="G103" t="s">
        <v>185</v>
      </c>
      <c r="H103" s="21">
        <v>4.9800000000000004</v>
      </c>
      <c r="I103" t="s">
        <v>186</v>
      </c>
      <c r="J103" s="22">
        <f>ROUND(E103* H103,5)</f>
        <v>1.0955999999999999</v>
      </c>
      <c r="K103" s="23"/>
    </row>
    <row r="104" spans="1:27" x14ac:dyDescent="0.25">
      <c r="B104" t="s">
        <v>243</v>
      </c>
      <c r="C104" t="s">
        <v>16</v>
      </c>
      <c r="D104" t="s">
        <v>244</v>
      </c>
      <c r="E104" s="20">
        <v>2.4</v>
      </c>
      <c r="G104" t="s">
        <v>185</v>
      </c>
      <c r="H104" s="21">
        <v>0.12</v>
      </c>
      <c r="I104" t="s">
        <v>186</v>
      </c>
      <c r="J104" s="22">
        <f>ROUND(E104* H104,5)</f>
        <v>0.28799999999999998</v>
      </c>
      <c r="K104" s="23"/>
    </row>
    <row r="105" spans="1:27" x14ac:dyDescent="0.25">
      <c r="D105" s="24" t="s">
        <v>200</v>
      </c>
      <c r="E105" s="23"/>
      <c r="H105" s="23"/>
      <c r="K105" s="21">
        <f>SUM(J102:J104)</f>
        <v>1.9715999999999998</v>
      </c>
    </row>
    <row r="106" spans="1:27" x14ac:dyDescent="0.25">
      <c r="E106" s="23"/>
      <c r="H106" s="23"/>
      <c r="K106" s="23"/>
    </row>
    <row r="107" spans="1:27" x14ac:dyDescent="0.25">
      <c r="D107" s="24" t="s">
        <v>202</v>
      </c>
      <c r="E107" s="23"/>
      <c r="H107" s="23">
        <v>1</v>
      </c>
      <c r="I107" t="s">
        <v>203</v>
      </c>
      <c r="J107">
        <f>ROUND(H107/100*K100,5)</f>
        <v>5.9610000000000003E-2</v>
      </c>
      <c r="K107" s="23"/>
    </row>
    <row r="108" spans="1:27" x14ac:dyDescent="0.25">
      <c r="D108" s="24" t="s">
        <v>201</v>
      </c>
      <c r="E108" s="23"/>
      <c r="H108" s="23"/>
      <c r="K108" s="25">
        <f>SUM(J97:J107)</f>
        <v>7.9924600000000003</v>
      </c>
    </row>
    <row r="109" spans="1:27" x14ac:dyDescent="0.25">
      <c r="D109" s="24" t="s">
        <v>204</v>
      </c>
      <c r="E109" s="23"/>
      <c r="H109" s="23"/>
      <c r="K109" s="25">
        <f>SUM(K108:K108)</f>
        <v>7.9924600000000003</v>
      </c>
    </row>
    <row r="111" spans="1:27" ht="45" customHeight="1" x14ac:dyDescent="0.25">
      <c r="A111" s="16"/>
      <c r="B111" s="16" t="s">
        <v>245</v>
      </c>
      <c r="C111" s="17" t="s">
        <v>43</v>
      </c>
      <c r="D111" s="45" t="s">
        <v>246</v>
      </c>
      <c r="E111" s="46"/>
      <c r="F111" s="46"/>
      <c r="G111" s="17"/>
      <c r="H111" s="18" t="s">
        <v>177</v>
      </c>
      <c r="I111" s="47">
        <v>1</v>
      </c>
      <c r="J111" s="48"/>
      <c r="K111" s="19">
        <f>ROUND(K118,2)</f>
        <v>11.01</v>
      </c>
      <c r="L111" s="17"/>
      <c r="M111" s="17"/>
      <c r="N111" s="17"/>
      <c r="O111" s="17"/>
      <c r="P111" s="17"/>
      <c r="Q111" s="17"/>
      <c r="R111" s="17"/>
      <c r="S111" s="17"/>
      <c r="T111" s="17"/>
      <c r="U111" s="17"/>
      <c r="V111" s="17"/>
      <c r="W111" s="17"/>
      <c r="X111" s="17"/>
      <c r="Y111" s="17"/>
      <c r="Z111" s="17"/>
      <c r="AA111" s="17"/>
    </row>
    <row r="112" spans="1:27" x14ac:dyDescent="0.25">
      <c r="B112" s="12" t="s">
        <v>180</v>
      </c>
    </row>
    <row r="113" spans="1:27" x14ac:dyDescent="0.25">
      <c r="B113" t="s">
        <v>247</v>
      </c>
      <c r="C113" t="s">
        <v>182</v>
      </c>
      <c r="D113" t="s">
        <v>248</v>
      </c>
      <c r="E113" s="20">
        <v>0.5</v>
      </c>
      <c r="F113" t="s">
        <v>184</v>
      </c>
      <c r="G113" t="s">
        <v>185</v>
      </c>
      <c r="H113" s="21">
        <v>21.7</v>
      </c>
      <c r="I113" t="s">
        <v>186</v>
      </c>
      <c r="J113" s="22">
        <f>ROUND(E113/I111* H113,5)</f>
        <v>10.85</v>
      </c>
      <c r="K113" s="23"/>
    </row>
    <row r="114" spans="1:27" x14ac:dyDescent="0.25">
      <c r="D114" s="24" t="s">
        <v>187</v>
      </c>
      <c r="E114" s="23"/>
      <c r="H114" s="23"/>
      <c r="K114" s="21">
        <f>SUM(J113:J113)</f>
        <v>10.85</v>
      </c>
    </row>
    <row r="115" spans="1:27" x14ac:dyDescent="0.25">
      <c r="E115" s="23"/>
      <c r="H115" s="23"/>
      <c r="K115" s="23"/>
    </row>
    <row r="116" spans="1:27" x14ac:dyDescent="0.25">
      <c r="D116" s="24" t="s">
        <v>202</v>
      </c>
      <c r="E116" s="23"/>
      <c r="H116" s="23">
        <v>1.5</v>
      </c>
      <c r="I116" t="s">
        <v>203</v>
      </c>
      <c r="J116">
        <f>ROUND(H116/100*K114,5)</f>
        <v>0.16275000000000001</v>
      </c>
      <c r="K116" s="23"/>
    </row>
    <row r="117" spans="1:27" x14ac:dyDescent="0.25">
      <c r="D117" s="24" t="s">
        <v>201</v>
      </c>
      <c r="E117" s="23"/>
      <c r="H117" s="23"/>
      <c r="K117" s="25">
        <f>SUM(J112:J116)</f>
        <v>11.01275</v>
      </c>
    </row>
    <row r="118" spans="1:27" x14ac:dyDescent="0.25">
      <c r="D118" s="24" t="s">
        <v>204</v>
      </c>
      <c r="E118" s="23"/>
      <c r="H118" s="23"/>
      <c r="K118" s="25">
        <f>SUM(K117:K117)</f>
        <v>11.01275</v>
      </c>
    </row>
    <row r="120" spans="1:27" ht="45" customHeight="1" x14ac:dyDescent="0.25">
      <c r="A120" s="16"/>
      <c r="B120" s="16" t="s">
        <v>249</v>
      </c>
      <c r="C120" s="17" t="s">
        <v>43</v>
      </c>
      <c r="D120" s="45" t="s">
        <v>250</v>
      </c>
      <c r="E120" s="46"/>
      <c r="F120" s="46"/>
      <c r="G120" s="17"/>
      <c r="H120" s="18" t="s">
        <v>177</v>
      </c>
      <c r="I120" s="47">
        <v>1</v>
      </c>
      <c r="J120" s="48"/>
      <c r="K120" s="19">
        <f>ROUND(K131,2)</f>
        <v>11.39</v>
      </c>
      <c r="L120" s="17"/>
      <c r="M120" s="17"/>
      <c r="N120" s="17"/>
      <c r="O120" s="17"/>
      <c r="P120" s="17"/>
      <c r="Q120" s="17"/>
      <c r="R120" s="17"/>
      <c r="S120" s="17"/>
      <c r="T120" s="17"/>
      <c r="U120" s="17"/>
      <c r="V120" s="17"/>
      <c r="W120" s="17"/>
      <c r="X120" s="17"/>
      <c r="Y120" s="17"/>
      <c r="Z120" s="17"/>
      <c r="AA120" s="17"/>
    </row>
    <row r="121" spans="1:27" x14ac:dyDescent="0.25">
      <c r="B121" s="12" t="s">
        <v>180</v>
      </c>
    </row>
    <row r="122" spans="1:27" x14ac:dyDescent="0.25">
      <c r="B122" t="s">
        <v>247</v>
      </c>
      <c r="C122" t="s">
        <v>182</v>
      </c>
      <c r="D122" t="s">
        <v>248</v>
      </c>
      <c r="E122" s="20">
        <v>0.1</v>
      </c>
      <c r="F122" t="s">
        <v>184</v>
      </c>
      <c r="G122" t="s">
        <v>185</v>
      </c>
      <c r="H122" s="21">
        <v>21.7</v>
      </c>
      <c r="I122" t="s">
        <v>186</v>
      </c>
      <c r="J122" s="22">
        <f>ROUND(E122/I120* H122,5)</f>
        <v>2.17</v>
      </c>
      <c r="K122" s="23"/>
    </row>
    <row r="123" spans="1:27" x14ac:dyDescent="0.25">
      <c r="B123" t="s">
        <v>181</v>
      </c>
      <c r="C123" t="s">
        <v>182</v>
      </c>
      <c r="D123" t="s">
        <v>183</v>
      </c>
      <c r="E123" s="20">
        <v>0.3</v>
      </c>
      <c r="F123" t="s">
        <v>184</v>
      </c>
      <c r="G123" t="s">
        <v>185</v>
      </c>
      <c r="H123" s="21">
        <v>22.44</v>
      </c>
      <c r="I123" t="s">
        <v>186</v>
      </c>
      <c r="J123" s="22">
        <f>ROUND(E123/I120* H123,5)</f>
        <v>6.7320000000000002</v>
      </c>
      <c r="K123" s="23"/>
    </row>
    <row r="124" spans="1:27" x14ac:dyDescent="0.25">
      <c r="D124" s="24" t="s">
        <v>187</v>
      </c>
      <c r="E124" s="23"/>
      <c r="H124" s="23"/>
      <c r="K124" s="21">
        <f>SUM(J122:J123)</f>
        <v>8.902000000000001</v>
      </c>
    </row>
    <row r="125" spans="1:27" x14ac:dyDescent="0.25">
      <c r="B125" s="12" t="s">
        <v>188</v>
      </c>
      <c r="E125" s="23"/>
      <c r="H125" s="23"/>
      <c r="K125" s="23"/>
    </row>
    <row r="126" spans="1:27" x14ac:dyDescent="0.25">
      <c r="B126" t="s">
        <v>251</v>
      </c>
      <c r="C126" t="s">
        <v>182</v>
      </c>
      <c r="D126" t="s">
        <v>252</v>
      </c>
      <c r="E126" s="20">
        <v>0.15</v>
      </c>
      <c r="F126" t="s">
        <v>184</v>
      </c>
      <c r="G126" t="s">
        <v>185</v>
      </c>
      <c r="H126" s="21">
        <v>15.71</v>
      </c>
      <c r="I126" t="s">
        <v>186</v>
      </c>
      <c r="J126" s="22">
        <f>ROUND(E126/I120* H126,5)</f>
        <v>2.3565</v>
      </c>
      <c r="K126" s="23"/>
    </row>
    <row r="127" spans="1:27" x14ac:dyDescent="0.25">
      <c r="D127" s="24" t="s">
        <v>191</v>
      </c>
      <c r="E127" s="23"/>
      <c r="H127" s="23"/>
      <c r="K127" s="21">
        <f>SUM(J126:J126)</f>
        <v>2.3565</v>
      </c>
    </row>
    <row r="128" spans="1:27" x14ac:dyDescent="0.25">
      <c r="E128" s="23"/>
      <c r="H128" s="23"/>
      <c r="K128" s="23"/>
    </row>
    <row r="129" spans="1:27" x14ac:dyDescent="0.25">
      <c r="D129" s="24" t="s">
        <v>202</v>
      </c>
      <c r="E129" s="23"/>
      <c r="H129" s="23">
        <v>1.5</v>
      </c>
      <c r="I129" t="s">
        <v>203</v>
      </c>
      <c r="J129">
        <f>ROUND(H129/100*K124,5)</f>
        <v>0.13353000000000001</v>
      </c>
      <c r="K129" s="23"/>
    </row>
    <row r="130" spans="1:27" x14ac:dyDescent="0.25">
      <c r="D130" s="24" t="s">
        <v>201</v>
      </c>
      <c r="E130" s="23"/>
      <c r="H130" s="23"/>
      <c r="K130" s="25">
        <f>SUM(J121:J129)</f>
        <v>11.392030000000002</v>
      </c>
    </row>
    <row r="131" spans="1:27" x14ac:dyDescent="0.25">
      <c r="D131" s="24" t="s">
        <v>204</v>
      </c>
      <c r="E131" s="23"/>
      <c r="H131" s="23"/>
      <c r="K131" s="25">
        <f>SUM(K130:K130)</f>
        <v>11.392030000000002</v>
      </c>
    </row>
    <row r="133" spans="1:27" ht="45" customHeight="1" x14ac:dyDescent="0.25">
      <c r="A133" s="16"/>
      <c r="B133" s="16" t="s">
        <v>253</v>
      </c>
      <c r="C133" s="17" t="s">
        <v>38</v>
      </c>
      <c r="D133" s="45" t="s">
        <v>254</v>
      </c>
      <c r="E133" s="46"/>
      <c r="F133" s="46"/>
      <c r="G133" s="17"/>
      <c r="H133" s="18" t="s">
        <v>177</v>
      </c>
      <c r="I133" s="47">
        <v>1</v>
      </c>
      <c r="J133" s="48"/>
      <c r="K133" s="19">
        <f>ROUND(K140,2)</f>
        <v>77.09</v>
      </c>
      <c r="L133" s="17"/>
      <c r="M133" s="17"/>
      <c r="N133" s="17"/>
      <c r="O133" s="17"/>
      <c r="P133" s="17"/>
      <c r="Q133" s="17"/>
      <c r="R133" s="17"/>
      <c r="S133" s="17"/>
      <c r="T133" s="17"/>
      <c r="U133" s="17"/>
      <c r="V133" s="17"/>
      <c r="W133" s="17"/>
      <c r="X133" s="17"/>
      <c r="Y133" s="17"/>
      <c r="Z133" s="17"/>
      <c r="AA133" s="17"/>
    </row>
    <row r="134" spans="1:27" x14ac:dyDescent="0.25">
      <c r="B134" s="12" t="s">
        <v>180</v>
      </c>
    </row>
    <row r="135" spans="1:27" x14ac:dyDescent="0.25">
      <c r="B135" t="s">
        <v>247</v>
      </c>
      <c r="C135" t="s">
        <v>182</v>
      </c>
      <c r="D135" t="s">
        <v>248</v>
      </c>
      <c r="E135" s="20">
        <v>3.5</v>
      </c>
      <c r="F135" t="s">
        <v>184</v>
      </c>
      <c r="G135" t="s">
        <v>185</v>
      </c>
      <c r="H135" s="21">
        <v>21.7</v>
      </c>
      <c r="I135" t="s">
        <v>186</v>
      </c>
      <c r="J135" s="22">
        <f>ROUND(E135/I133* H135,5)</f>
        <v>75.95</v>
      </c>
      <c r="K135" s="23"/>
    </row>
    <row r="136" spans="1:27" x14ac:dyDescent="0.25">
      <c r="D136" s="24" t="s">
        <v>187</v>
      </c>
      <c r="E136" s="23"/>
      <c r="H136" s="23"/>
      <c r="K136" s="21">
        <f>SUM(J135:J135)</f>
        <v>75.95</v>
      </c>
    </row>
    <row r="137" spans="1:27" x14ac:dyDescent="0.25">
      <c r="E137" s="23"/>
      <c r="H137" s="23"/>
      <c r="K137" s="23"/>
    </row>
    <row r="138" spans="1:27" x14ac:dyDescent="0.25">
      <c r="D138" s="24" t="s">
        <v>202</v>
      </c>
      <c r="E138" s="23"/>
      <c r="H138" s="23">
        <v>1.5</v>
      </c>
      <c r="I138" t="s">
        <v>203</v>
      </c>
      <c r="J138">
        <f>ROUND(H138/100*K136,5)</f>
        <v>1.1392500000000001</v>
      </c>
      <c r="K138" s="23"/>
    </row>
    <row r="139" spans="1:27" x14ac:dyDescent="0.25">
      <c r="D139" s="24" t="s">
        <v>201</v>
      </c>
      <c r="E139" s="23"/>
      <c r="H139" s="23"/>
      <c r="K139" s="25">
        <f>SUM(J134:J138)</f>
        <v>77.089250000000007</v>
      </c>
    </row>
    <row r="140" spans="1:27" x14ac:dyDescent="0.25">
      <c r="D140" s="24" t="s">
        <v>204</v>
      </c>
      <c r="E140" s="23"/>
      <c r="H140" s="23"/>
      <c r="K140" s="25">
        <f>SUM(K139:K139)</f>
        <v>77.089250000000007</v>
      </c>
    </row>
    <row r="142" spans="1:27" ht="45" customHeight="1" x14ac:dyDescent="0.25">
      <c r="A142" s="16"/>
      <c r="B142" s="16" t="s">
        <v>255</v>
      </c>
      <c r="C142" s="17" t="s">
        <v>38</v>
      </c>
      <c r="D142" s="45" t="s">
        <v>256</v>
      </c>
      <c r="E142" s="46"/>
      <c r="F142" s="46"/>
      <c r="G142" s="17"/>
      <c r="H142" s="18" t="s">
        <v>177</v>
      </c>
      <c r="I142" s="47">
        <v>1</v>
      </c>
      <c r="J142" s="48"/>
      <c r="K142" s="19">
        <f>ROUND(K154,2)</f>
        <v>18.28</v>
      </c>
      <c r="L142" s="17"/>
      <c r="M142" s="17"/>
      <c r="N142" s="17"/>
      <c r="O142" s="17"/>
      <c r="P142" s="17"/>
      <c r="Q142" s="17"/>
      <c r="R142" s="17"/>
      <c r="S142" s="17"/>
      <c r="T142" s="17"/>
      <c r="U142" s="17"/>
      <c r="V142" s="17"/>
      <c r="W142" s="17"/>
      <c r="X142" s="17"/>
      <c r="Y142" s="17"/>
      <c r="Z142" s="17"/>
      <c r="AA142" s="17"/>
    </row>
    <row r="143" spans="1:27" x14ac:dyDescent="0.25">
      <c r="B143" s="12" t="s">
        <v>180</v>
      </c>
    </row>
    <row r="144" spans="1:27" x14ac:dyDescent="0.25">
      <c r="B144" t="s">
        <v>181</v>
      </c>
      <c r="C144" t="s">
        <v>182</v>
      </c>
      <c r="D144" t="s">
        <v>183</v>
      </c>
      <c r="E144" s="20">
        <v>0.6</v>
      </c>
      <c r="F144" t="s">
        <v>184</v>
      </c>
      <c r="G144" t="s">
        <v>185</v>
      </c>
      <c r="H144" s="21">
        <v>22.44</v>
      </c>
      <c r="I144" t="s">
        <v>186</v>
      </c>
      <c r="J144" s="22">
        <f>ROUND(E144/I142* H144,5)</f>
        <v>13.464</v>
      </c>
      <c r="K144" s="23"/>
    </row>
    <row r="145" spans="1:27" x14ac:dyDescent="0.25">
      <c r="B145" t="s">
        <v>247</v>
      </c>
      <c r="C145" t="s">
        <v>182</v>
      </c>
      <c r="D145" t="s">
        <v>248</v>
      </c>
      <c r="E145" s="20">
        <v>2.5000000000000001E-2</v>
      </c>
      <c r="F145" t="s">
        <v>184</v>
      </c>
      <c r="G145" t="s">
        <v>185</v>
      </c>
      <c r="H145" s="21">
        <v>21.7</v>
      </c>
      <c r="I145" t="s">
        <v>186</v>
      </c>
      <c r="J145" s="22">
        <f>ROUND(E145/I142* H145,5)</f>
        <v>0.54249999999999998</v>
      </c>
      <c r="K145" s="23"/>
    </row>
    <row r="146" spans="1:27" x14ac:dyDescent="0.25">
      <c r="D146" s="24" t="s">
        <v>187</v>
      </c>
      <c r="E146" s="23"/>
      <c r="H146" s="23"/>
      <c r="K146" s="21">
        <f>SUM(J144:J145)</f>
        <v>14.006500000000001</v>
      </c>
    </row>
    <row r="147" spans="1:27" x14ac:dyDescent="0.25">
      <c r="B147" s="12" t="s">
        <v>188</v>
      </c>
      <c r="E147" s="23"/>
      <c r="H147" s="23"/>
      <c r="K147" s="23"/>
    </row>
    <row r="148" spans="1:27" x14ac:dyDescent="0.25">
      <c r="B148" t="s">
        <v>257</v>
      </c>
      <c r="C148" t="s">
        <v>182</v>
      </c>
      <c r="D148" t="s">
        <v>258</v>
      </c>
      <c r="E148" s="20">
        <v>0.6</v>
      </c>
      <c r="F148" t="s">
        <v>184</v>
      </c>
      <c r="G148" t="s">
        <v>185</v>
      </c>
      <c r="H148" s="21">
        <v>5.56</v>
      </c>
      <c r="I148" t="s">
        <v>186</v>
      </c>
      <c r="J148" s="22">
        <f>ROUND(E148/I142* H148,5)</f>
        <v>3.3359999999999999</v>
      </c>
      <c r="K148" s="23"/>
    </row>
    <row r="149" spans="1:27" x14ac:dyDescent="0.25">
      <c r="B149" t="s">
        <v>259</v>
      </c>
      <c r="C149" t="s">
        <v>182</v>
      </c>
      <c r="D149" t="s">
        <v>260</v>
      </c>
      <c r="E149" s="20">
        <v>1.6E-2</v>
      </c>
      <c r="F149" t="s">
        <v>184</v>
      </c>
      <c r="G149" t="s">
        <v>185</v>
      </c>
      <c r="H149" s="21">
        <v>45.22</v>
      </c>
      <c r="I149" t="s">
        <v>186</v>
      </c>
      <c r="J149" s="22">
        <f>ROUND(E149/I142* H149,5)</f>
        <v>0.72352000000000005</v>
      </c>
      <c r="K149" s="23"/>
    </row>
    <row r="150" spans="1:27" x14ac:dyDescent="0.25">
      <c r="D150" s="24" t="s">
        <v>191</v>
      </c>
      <c r="E150" s="23"/>
      <c r="H150" s="23"/>
      <c r="K150" s="21">
        <f>SUM(J148:J149)</f>
        <v>4.05952</v>
      </c>
    </row>
    <row r="151" spans="1:27" x14ac:dyDescent="0.25">
      <c r="E151" s="23"/>
      <c r="H151" s="23"/>
      <c r="K151" s="23"/>
    </row>
    <row r="152" spans="1:27" x14ac:dyDescent="0.25">
      <c r="D152" s="24" t="s">
        <v>202</v>
      </c>
      <c r="E152" s="23"/>
      <c r="H152" s="23">
        <v>1.5</v>
      </c>
      <c r="I152" t="s">
        <v>203</v>
      </c>
      <c r="J152">
        <f>ROUND(H152/100*K146,5)</f>
        <v>0.21010000000000001</v>
      </c>
      <c r="K152" s="23"/>
    </row>
    <row r="153" spans="1:27" x14ac:dyDescent="0.25">
      <c r="D153" s="24" t="s">
        <v>201</v>
      </c>
      <c r="E153" s="23"/>
      <c r="H153" s="23"/>
      <c r="K153" s="25">
        <f>SUM(J143:J152)</f>
        <v>18.276120000000002</v>
      </c>
    </row>
    <row r="154" spans="1:27" x14ac:dyDescent="0.25">
      <c r="D154" s="24" t="s">
        <v>204</v>
      </c>
      <c r="E154" s="23"/>
      <c r="H154" s="23"/>
      <c r="K154" s="25">
        <f>SUM(K153:K153)</f>
        <v>18.276120000000002</v>
      </c>
    </row>
    <row r="156" spans="1:27" ht="45" customHeight="1" x14ac:dyDescent="0.25">
      <c r="A156" s="16"/>
      <c r="B156" s="16" t="s">
        <v>261</v>
      </c>
      <c r="C156" s="17" t="s">
        <v>43</v>
      </c>
      <c r="D156" s="45" t="s">
        <v>262</v>
      </c>
      <c r="E156" s="46"/>
      <c r="F156" s="46"/>
      <c r="G156" s="17"/>
      <c r="H156" s="18" t="s">
        <v>177</v>
      </c>
      <c r="I156" s="47">
        <v>1</v>
      </c>
      <c r="J156" s="48"/>
      <c r="K156" s="19">
        <f>ROUND(K173,2)</f>
        <v>27.37</v>
      </c>
      <c r="L156" s="17"/>
      <c r="M156" s="17"/>
      <c r="N156" s="17"/>
      <c r="O156" s="17"/>
      <c r="P156" s="17"/>
      <c r="Q156" s="17"/>
      <c r="R156" s="17"/>
      <c r="S156" s="17"/>
      <c r="T156" s="17"/>
      <c r="U156" s="17"/>
      <c r="V156" s="17"/>
      <c r="W156" s="17"/>
      <c r="X156" s="17"/>
      <c r="Y156" s="17"/>
      <c r="Z156" s="17"/>
      <c r="AA156" s="17"/>
    </row>
    <row r="157" spans="1:27" x14ac:dyDescent="0.25">
      <c r="B157" s="12" t="s">
        <v>180</v>
      </c>
    </row>
    <row r="158" spans="1:27" x14ac:dyDescent="0.25">
      <c r="B158" t="s">
        <v>263</v>
      </c>
      <c r="C158" t="s">
        <v>182</v>
      </c>
      <c r="D158" t="s">
        <v>264</v>
      </c>
      <c r="E158" s="20">
        <v>0.45</v>
      </c>
      <c r="F158" t="s">
        <v>184</v>
      </c>
      <c r="G158" t="s">
        <v>185</v>
      </c>
      <c r="H158" s="21">
        <v>23.07</v>
      </c>
      <c r="I158" t="s">
        <v>186</v>
      </c>
      <c r="J158" s="22">
        <f>ROUND(E158/I156* H158,5)</f>
        <v>10.381500000000001</v>
      </c>
      <c r="K158" s="23"/>
    </row>
    <row r="159" spans="1:27" x14ac:dyDescent="0.25">
      <c r="B159" t="s">
        <v>265</v>
      </c>
      <c r="C159" t="s">
        <v>182</v>
      </c>
      <c r="D159" t="s">
        <v>266</v>
      </c>
      <c r="E159" s="20">
        <v>0.45</v>
      </c>
      <c r="F159" t="s">
        <v>184</v>
      </c>
      <c r="G159" t="s">
        <v>185</v>
      </c>
      <c r="H159" s="21">
        <v>25.99</v>
      </c>
      <c r="I159" t="s">
        <v>186</v>
      </c>
      <c r="J159" s="22">
        <f>ROUND(E159/I156* H159,5)</f>
        <v>11.695499999999999</v>
      </c>
      <c r="K159" s="23"/>
    </row>
    <row r="160" spans="1:27" x14ac:dyDescent="0.25">
      <c r="D160" s="24" t="s">
        <v>187</v>
      </c>
      <c r="E160" s="23"/>
      <c r="H160" s="23"/>
      <c r="K160" s="21">
        <f>SUM(J158:J159)</f>
        <v>22.076999999999998</v>
      </c>
    </row>
    <row r="161" spans="1:27" x14ac:dyDescent="0.25">
      <c r="B161" s="12" t="s">
        <v>192</v>
      </c>
      <c r="E161" s="23"/>
      <c r="H161" s="23"/>
      <c r="K161" s="23"/>
    </row>
    <row r="162" spans="1:27" x14ac:dyDescent="0.25">
      <c r="B162" t="s">
        <v>267</v>
      </c>
      <c r="C162" t="s">
        <v>208</v>
      </c>
      <c r="D162" t="s">
        <v>268</v>
      </c>
      <c r="E162" s="20">
        <v>0.1007</v>
      </c>
      <c r="G162" t="s">
        <v>185</v>
      </c>
      <c r="H162" s="21">
        <v>1.36</v>
      </c>
      <c r="I162" t="s">
        <v>186</v>
      </c>
      <c r="J162" s="22">
        <f t="shared" ref="J162:J168" si="0">ROUND(E162* H162,5)</f>
        <v>0.13694999999999999</v>
      </c>
      <c r="K162" s="23"/>
    </row>
    <row r="163" spans="1:27" x14ac:dyDescent="0.25">
      <c r="B163" t="s">
        <v>269</v>
      </c>
      <c r="C163" t="s">
        <v>25</v>
      </c>
      <c r="D163" t="s">
        <v>270</v>
      </c>
      <c r="E163" s="20">
        <v>1.9998</v>
      </c>
      <c r="G163" t="s">
        <v>185</v>
      </c>
      <c r="H163" s="21">
        <v>0.34</v>
      </c>
      <c r="I163" t="s">
        <v>186</v>
      </c>
      <c r="J163" s="22">
        <f t="shared" si="0"/>
        <v>0.67993000000000003</v>
      </c>
      <c r="K163" s="23"/>
    </row>
    <row r="164" spans="1:27" x14ac:dyDescent="0.25">
      <c r="B164" t="s">
        <v>271</v>
      </c>
      <c r="C164" t="s">
        <v>43</v>
      </c>
      <c r="D164" t="s">
        <v>272</v>
      </c>
      <c r="E164" s="20">
        <v>1.1000000000000001</v>
      </c>
      <c r="G164" t="s">
        <v>185</v>
      </c>
      <c r="H164" s="21">
        <v>2.94</v>
      </c>
      <c r="I164" t="s">
        <v>186</v>
      </c>
      <c r="J164" s="22">
        <f t="shared" si="0"/>
        <v>3.234</v>
      </c>
      <c r="K164" s="23"/>
    </row>
    <row r="165" spans="1:27" x14ac:dyDescent="0.25">
      <c r="B165" t="s">
        <v>273</v>
      </c>
      <c r="C165" t="s">
        <v>16</v>
      </c>
      <c r="D165" t="s">
        <v>274</v>
      </c>
      <c r="E165" s="20">
        <v>1</v>
      </c>
      <c r="G165" t="s">
        <v>185</v>
      </c>
      <c r="H165" s="21">
        <v>0.39</v>
      </c>
      <c r="I165" t="s">
        <v>186</v>
      </c>
      <c r="J165" s="22">
        <f t="shared" si="0"/>
        <v>0.39</v>
      </c>
      <c r="K165" s="23"/>
    </row>
    <row r="166" spans="1:27" x14ac:dyDescent="0.25">
      <c r="B166" t="s">
        <v>275</v>
      </c>
      <c r="C166" t="s">
        <v>38</v>
      </c>
      <c r="D166" t="s">
        <v>276</v>
      </c>
      <c r="E166" s="20">
        <v>1.1000000000000001E-3</v>
      </c>
      <c r="G166" t="s">
        <v>185</v>
      </c>
      <c r="H166" s="21">
        <v>255.22</v>
      </c>
      <c r="I166" t="s">
        <v>186</v>
      </c>
      <c r="J166" s="22">
        <f t="shared" si="0"/>
        <v>0.28073999999999999</v>
      </c>
      <c r="K166" s="23"/>
    </row>
    <row r="167" spans="1:27" x14ac:dyDescent="0.25">
      <c r="B167" t="s">
        <v>277</v>
      </c>
      <c r="C167" t="s">
        <v>25</v>
      </c>
      <c r="D167" t="s">
        <v>278</v>
      </c>
      <c r="E167" s="20">
        <v>0.2</v>
      </c>
      <c r="G167" t="s">
        <v>185</v>
      </c>
      <c r="H167" s="21">
        <v>0.23</v>
      </c>
      <c r="I167" t="s">
        <v>186</v>
      </c>
      <c r="J167" s="22">
        <f t="shared" si="0"/>
        <v>4.5999999999999999E-2</v>
      </c>
      <c r="K167" s="23"/>
    </row>
    <row r="168" spans="1:27" x14ac:dyDescent="0.25">
      <c r="B168" t="s">
        <v>279</v>
      </c>
      <c r="C168" t="s">
        <v>280</v>
      </c>
      <c r="D168" t="s">
        <v>281</v>
      </c>
      <c r="E168" s="20">
        <v>0.08</v>
      </c>
      <c r="G168" t="s">
        <v>185</v>
      </c>
      <c r="H168" s="21">
        <v>2.4700000000000002</v>
      </c>
      <c r="I168" t="s">
        <v>186</v>
      </c>
      <c r="J168" s="22">
        <f t="shared" si="0"/>
        <v>0.1976</v>
      </c>
      <c r="K168" s="23"/>
    </row>
    <row r="169" spans="1:27" x14ac:dyDescent="0.25">
      <c r="D169" s="24" t="s">
        <v>200</v>
      </c>
      <c r="E169" s="23"/>
      <c r="H169" s="23"/>
      <c r="K169" s="21">
        <f>SUM(J162:J168)</f>
        <v>4.9652200000000004</v>
      </c>
    </row>
    <row r="170" spans="1:27" x14ac:dyDescent="0.25">
      <c r="E170" s="23"/>
      <c r="H170" s="23"/>
      <c r="K170" s="23"/>
    </row>
    <row r="171" spans="1:27" x14ac:dyDescent="0.25">
      <c r="D171" s="24" t="s">
        <v>202</v>
      </c>
      <c r="E171" s="23"/>
      <c r="H171" s="23">
        <v>1.5</v>
      </c>
      <c r="I171" t="s">
        <v>203</v>
      </c>
      <c r="J171">
        <f>ROUND(H171/100*K160,5)</f>
        <v>0.33116000000000001</v>
      </c>
      <c r="K171" s="23"/>
    </row>
    <row r="172" spans="1:27" x14ac:dyDescent="0.25">
      <c r="D172" s="24" t="s">
        <v>201</v>
      </c>
      <c r="E172" s="23"/>
      <c r="H172" s="23"/>
      <c r="K172" s="25">
        <f>SUM(J157:J171)</f>
        <v>27.373380000000001</v>
      </c>
    </row>
    <row r="173" spans="1:27" x14ac:dyDescent="0.25">
      <c r="D173" s="24" t="s">
        <v>204</v>
      </c>
      <c r="E173" s="23"/>
      <c r="H173" s="23"/>
      <c r="K173" s="25">
        <f>SUM(K172:K172)</f>
        <v>27.373380000000001</v>
      </c>
    </row>
    <row r="175" spans="1:27" ht="45" customHeight="1" x14ac:dyDescent="0.25">
      <c r="A175" s="16"/>
      <c r="B175" s="16" t="s">
        <v>282</v>
      </c>
      <c r="C175" s="17" t="s">
        <v>43</v>
      </c>
      <c r="D175" s="45" t="s">
        <v>283</v>
      </c>
      <c r="E175" s="46"/>
      <c r="F175" s="46"/>
      <c r="G175" s="17"/>
      <c r="H175" s="18" t="s">
        <v>177</v>
      </c>
      <c r="I175" s="47">
        <v>1</v>
      </c>
      <c r="J175" s="48"/>
      <c r="K175" s="19">
        <f>ROUND(K191,2)</f>
        <v>34.880000000000003</v>
      </c>
      <c r="L175" s="17"/>
      <c r="M175" s="17"/>
      <c r="N175" s="17"/>
      <c r="O175" s="17"/>
      <c r="P175" s="17"/>
      <c r="Q175" s="17"/>
      <c r="R175" s="17"/>
      <c r="S175" s="17"/>
      <c r="T175" s="17"/>
      <c r="U175" s="17"/>
      <c r="V175" s="17"/>
      <c r="W175" s="17"/>
      <c r="X175" s="17"/>
      <c r="Y175" s="17"/>
      <c r="Z175" s="17"/>
      <c r="AA175" s="17"/>
    </row>
    <row r="176" spans="1:27" x14ac:dyDescent="0.25">
      <c r="B176" s="12" t="s">
        <v>180</v>
      </c>
    </row>
    <row r="177" spans="2:11" x14ac:dyDescent="0.25">
      <c r="B177" t="s">
        <v>265</v>
      </c>
      <c r="C177" t="s">
        <v>182</v>
      </c>
      <c r="D177" t="s">
        <v>266</v>
      </c>
      <c r="E177" s="20">
        <v>0.6</v>
      </c>
      <c r="F177" t="s">
        <v>184</v>
      </c>
      <c r="G177" t="s">
        <v>185</v>
      </c>
      <c r="H177" s="21">
        <v>25.99</v>
      </c>
      <c r="I177" t="s">
        <v>186</v>
      </c>
      <c r="J177" s="22">
        <f>ROUND(E177/I175* H177,5)</f>
        <v>15.593999999999999</v>
      </c>
      <c r="K177" s="23"/>
    </row>
    <row r="178" spans="2:11" x14ac:dyDescent="0.25">
      <c r="B178" t="s">
        <v>263</v>
      </c>
      <c r="C178" t="s">
        <v>182</v>
      </c>
      <c r="D178" t="s">
        <v>264</v>
      </c>
      <c r="E178" s="20">
        <v>0.6</v>
      </c>
      <c r="F178" t="s">
        <v>184</v>
      </c>
      <c r="G178" t="s">
        <v>185</v>
      </c>
      <c r="H178" s="21">
        <v>23.07</v>
      </c>
      <c r="I178" t="s">
        <v>186</v>
      </c>
      <c r="J178" s="22">
        <f>ROUND(E178/I175* H178,5)</f>
        <v>13.842000000000001</v>
      </c>
      <c r="K178" s="23"/>
    </row>
    <row r="179" spans="2:11" x14ac:dyDescent="0.25">
      <c r="D179" s="24" t="s">
        <v>187</v>
      </c>
      <c r="E179" s="23"/>
      <c r="H179" s="23"/>
      <c r="K179" s="21">
        <f>SUM(J177:J178)</f>
        <v>29.436</v>
      </c>
    </row>
    <row r="180" spans="2:11" x14ac:dyDescent="0.25">
      <c r="B180" s="12" t="s">
        <v>192</v>
      </c>
      <c r="E180" s="23"/>
      <c r="H180" s="23"/>
      <c r="K180" s="23"/>
    </row>
    <row r="181" spans="2:11" x14ac:dyDescent="0.25">
      <c r="B181" t="s">
        <v>275</v>
      </c>
      <c r="C181" t="s">
        <v>38</v>
      </c>
      <c r="D181" t="s">
        <v>276</v>
      </c>
      <c r="E181" s="20">
        <v>1.1000000000000001E-3</v>
      </c>
      <c r="G181" t="s">
        <v>185</v>
      </c>
      <c r="H181" s="21">
        <v>255.22</v>
      </c>
      <c r="I181" t="s">
        <v>186</v>
      </c>
      <c r="J181" s="22">
        <f t="shared" ref="J181:J186" si="1">ROUND(E181* H181,5)</f>
        <v>0.28073999999999999</v>
      </c>
      <c r="K181" s="23"/>
    </row>
    <row r="182" spans="2:11" x14ac:dyDescent="0.25">
      <c r="B182" t="s">
        <v>284</v>
      </c>
      <c r="C182" t="s">
        <v>208</v>
      </c>
      <c r="D182" t="s">
        <v>285</v>
      </c>
      <c r="E182" s="20">
        <v>0.10199999999999999</v>
      </c>
      <c r="G182" t="s">
        <v>185</v>
      </c>
      <c r="H182" s="21">
        <v>1.1100000000000001</v>
      </c>
      <c r="I182" t="s">
        <v>186</v>
      </c>
      <c r="J182" s="22">
        <f t="shared" si="1"/>
        <v>0.11322</v>
      </c>
      <c r="K182" s="23"/>
    </row>
    <row r="183" spans="2:11" x14ac:dyDescent="0.25">
      <c r="B183" t="s">
        <v>267</v>
      </c>
      <c r="C183" t="s">
        <v>208</v>
      </c>
      <c r="D183" t="s">
        <v>268</v>
      </c>
      <c r="E183" s="20">
        <v>0.15010000000000001</v>
      </c>
      <c r="G183" t="s">
        <v>185</v>
      </c>
      <c r="H183" s="21">
        <v>1.36</v>
      </c>
      <c r="I183" t="s">
        <v>186</v>
      </c>
      <c r="J183" s="22">
        <f t="shared" si="1"/>
        <v>0.20413999999999999</v>
      </c>
      <c r="K183" s="23"/>
    </row>
    <row r="184" spans="2:11" x14ac:dyDescent="0.25">
      <c r="B184" t="s">
        <v>269</v>
      </c>
      <c r="C184" t="s">
        <v>25</v>
      </c>
      <c r="D184" t="s">
        <v>270</v>
      </c>
      <c r="E184" s="20">
        <v>2.9996999999999998</v>
      </c>
      <c r="G184" t="s">
        <v>185</v>
      </c>
      <c r="H184" s="21">
        <v>0.34</v>
      </c>
      <c r="I184" t="s">
        <v>186</v>
      </c>
      <c r="J184" s="22">
        <f t="shared" si="1"/>
        <v>1.0199</v>
      </c>
      <c r="K184" s="23"/>
    </row>
    <row r="185" spans="2:11" x14ac:dyDescent="0.25">
      <c r="B185" t="s">
        <v>286</v>
      </c>
      <c r="C185" t="s">
        <v>43</v>
      </c>
      <c r="D185" t="s">
        <v>287</v>
      </c>
      <c r="E185" s="20">
        <v>1.2</v>
      </c>
      <c r="G185" t="s">
        <v>185</v>
      </c>
      <c r="H185" s="21">
        <v>2.76</v>
      </c>
      <c r="I185" t="s">
        <v>186</v>
      </c>
      <c r="J185" s="22">
        <f t="shared" si="1"/>
        <v>3.3119999999999998</v>
      </c>
      <c r="K185" s="23"/>
    </row>
    <row r="186" spans="2:11" x14ac:dyDescent="0.25">
      <c r="B186" t="s">
        <v>279</v>
      </c>
      <c r="C186" t="s">
        <v>280</v>
      </c>
      <c r="D186" t="s">
        <v>281</v>
      </c>
      <c r="E186" s="20">
        <v>0.03</v>
      </c>
      <c r="G186" t="s">
        <v>185</v>
      </c>
      <c r="H186" s="21">
        <v>2.4700000000000002</v>
      </c>
      <c r="I186" t="s">
        <v>186</v>
      </c>
      <c r="J186" s="22">
        <f t="shared" si="1"/>
        <v>7.4099999999999999E-2</v>
      </c>
      <c r="K186" s="23"/>
    </row>
    <row r="187" spans="2:11" x14ac:dyDescent="0.25">
      <c r="D187" s="24" t="s">
        <v>200</v>
      </c>
      <c r="E187" s="23"/>
      <c r="H187" s="23"/>
      <c r="K187" s="21">
        <f>SUM(J181:J186)</f>
        <v>5.0040999999999993</v>
      </c>
    </row>
    <row r="188" spans="2:11" x14ac:dyDescent="0.25">
      <c r="E188" s="23"/>
      <c r="H188" s="23"/>
      <c r="K188" s="23"/>
    </row>
    <row r="189" spans="2:11" x14ac:dyDescent="0.25">
      <c r="D189" s="24" t="s">
        <v>202</v>
      </c>
      <c r="E189" s="23"/>
      <c r="H189" s="23">
        <v>1.5</v>
      </c>
      <c r="I189" t="s">
        <v>203</v>
      </c>
      <c r="J189">
        <f>ROUND(H189/100*K179,5)</f>
        <v>0.44153999999999999</v>
      </c>
      <c r="K189" s="23"/>
    </row>
    <row r="190" spans="2:11" x14ac:dyDescent="0.25">
      <c r="D190" s="24" t="s">
        <v>201</v>
      </c>
      <c r="E190" s="23"/>
      <c r="H190" s="23"/>
      <c r="K190" s="25">
        <f>SUM(J176:J189)</f>
        <v>34.881640000000004</v>
      </c>
    </row>
    <row r="191" spans="2:11" x14ac:dyDescent="0.25">
      <c r="D191" s="24" t="s">
        <v>204</v>
      </c>
      <c r="E191" s="23"/>
      <c r="H191" s="23"/>
      <c r="K191" s="25">
        <f>SUM(K190:K190)</f>
        <v>34.881640000000004</v>
      </c>
    </row>
    <row r="193" spans="1:27" ht="45" customHeight="1" x14ac:dyDescent="0.25">
      <c r="A193" s="16"/>
      <c r="B193" s="16" t="s">
        <v>288</v>
      </c>
      <c r="C193" s="17" t="s">
        <v>43</v>
      </c>
      <c r="D193" s="45" t="s">
        <v>289</v>
      </c>
      <c r="E193" s="46"/>
      <c r="F193" s="46"/>
      <c r="G193" s="17"/>
      <c r="H193" s="18" t="s">
        <v>177</v>
      </c>
      <c r="I193" s="47">
        <v>1</v>
      </c>
      <c r="J193" s="48"/>
      <c r="K193" s="19">
        <f>ROUND(K204,2)</f>
        <v>17.93</v>
      </c>
      <c r="L193" s="17"/>
      <c r="M193" s="17"/>
      <c r="N193" s="17"/>
      <c r="O193" s="17"/>
      <c r="P193" s="17"/>
      <c r="Q193" s="17"/>
      <c r="R193" s="17"/>
      <c r="S193" s="17"/>
      <c r="T193" s="17"/>
      <c r="U193" s="17"/>
      <c r="V193" s="17"/>
      <c r="W193" s="17"/>
      <c r="X193" s="17"/>
      <c r="Y193" s="17"/>
      <c r="Z193" s="17"/>
      <c r="AA193" s="17"/>
    </row>
    <row r="194" spans="1:27" x14ac:dyDescent="0.25">
      <c r="B194" s="12" t="s">
        <v>180</v>
      </c>
    </row>
    <row r="195" spans="1:27" x14ac:dyDescent="0.25">
      <c r="B195" t="s">
        <v>247</v>
      </c>
      <c r="C195" t="s">
        <v>182</v>
      </c>
      <c r="D195" t="s">
        <v>248</v>
      </c>
      <c r="E195" s="20">
        <v>0.24</v>
      </c>
      <c r="F195" t="s">
        <v>184</v>
      </c>
      <c r="G195" t="s">
        <v>185</v>
      </c>
      <c r="H195" s="21">
        <v>21.7</v>
      </c>
      <c r="I195" t="s">
        <v>186</v>
      </c>
      <c r="J195" s="22">
        <f>ROUND(E195/I193* H195,5)</f>
        <v>5.2080000000000002</v>
      </c>
      <c r="K195" s="23"/>
    </row>
    <row r="196" spans="1:27" x14ac:dyDescent="0.25">
      <c r="B196" t="s">
        <v>290</v>
      </c>
      <c r="C196" t="s">
        <v>182</v>
      </c>
      <c r="D196" t="s">
        <v>291</v>
      </c>
      <c r="E196" s="20">
        <v>0.11</v>
      </c>
      <c r="F196" t="s">
        <v>184</v>
      </c>
      <c r="G196" t="s">
        <v>185</v>
      </c>
      <c r="H196" s="21">
        <v>25.99</v>
      </c>
      <c r="I196" t="s">
        <v>186</v>
      </c>
      <c r="J196" s="22">
        <f>ROUND(E196/I193* H196,5)</f>
        <v>2.8589000000000002</v>
      </c>
      <c r="K196" s="23"/>
    </row>
    <row r="197" spans="1:27" x14ac:dyDescent="0.25">
      <c r="D197" s="24" t="s">
        <v>187</v>
      </c>
      <c r="E197" s="23"/>
      <c r="H197" s="23"/>
      <c r="K197" s="21">
        <f>SUM(J195:J196)</f>
        <v>8.0669000000000004</v>
      </c>
    </row>
    <row r="198" spans="1:27" x14ac:dyDescent="0.25">
      <c r="B198" s="12" t="s">
        <v>192</v>
      </c>
      <c r="E198" s="23"/>
      <c r="H198" s="23"/>
      <c r="K198" s="23"/>
    </row>
    <row r="199" spans="1:27" x14ac:dyDescent="0.25">
      <c r="B199" t="s">
        <v>292</v>
      </c>
      <c r="C199" t="s">
        <v>38</v>
      </c>
      <c r="D199" t="s">
        <v>293</v>
      </c>
      <c r="E199" s="20">
        <v>0.1545</v>
      </c>
      <c r="G199" t="s">
        <v>185</v>
      </c>
      <c r="H199" s="21">
        <v>63.04</v>
      </c>
      <c r="I199" t="s">
        <v>186</v>
      </c>
      <c r="J199" s="22">
        <f>ROUND(E199* H199,5)</f>
        <v>9.7396799999999999</v>
      </c>
      <c r="K199" s="23"/>
    </row>
    <row r="200" spans="1:27" x14ac:dyDescent="0.25">
      <c r="D200" s="24" t="s">
        <v>200</v>
      </c>
      <c r="E200" s="23"/>
      <c r="H200" s="23"/>
      <c r="K200" s="21">
        <f>SUM(J199:J199)</f>
        <v>9.7396799999999999</v>
      </c>
    </row>
    <row r="201" spans="1:27" x14ac:dyDescent="0.25">
      <c r="E201" s="23"/>
      <c r="H201" s="23"/>
      <c r="K201" s="23"/>
    </row>
    <row r="202" spans="1:27" x14ac:dyDescent="0.25">
      <c r="D202" s="24" t="s">
        <v>202</v>
      </c>
      <c r="E202" s="23"/>
      <c r="H202" s="23">
        <v>1.5</v>
      </c>
      <c r="I202" t="s">
        <v>203</v>
      </c>
      <c r="J202">
        <f>ROUND(H202/100*K197,5)</f>
        <v>0.121</v>
      </c>
      <c r="K202" s="23"/>
    </row>
    <row r="203" spans="1:27" x14ac:dyDescent="0.25">
      <c r="D203" s="24" t="s">
        <v>201</v>
      </c>
      <c r="E203" s="23"/>
      <c r="H203" s="23"/>
      <c r="K203" s="25">
        <f>SUM(J194:J202)</f>
        <v>17.927579999999999</v>
      </c>
    </row>
    <row r="204" spans="1:27" x14ac:dyDescent="0.25">
      <c r="D204" s="24" t="s">
        <v>204</v>
      </c>
      <c r="E204" s="23"/>
      <c r="H204" s="23"/>
      <c r="K204" s="25">
        <f>SUM(K203:K203)</f>
        <v>17.927579999999999</v>
      </c>
    </row>
    <row r="206" spans="1:27" ht="45" customHeight="1" x14ac:dyDescent="0.25">
      <c r="A206" s="16"/>
      <c r="B206" s="16" t="s">
        <v>294</v>
      </c>
      <c r="C206" s="17" t="s">
        <v>43</v>
      </c>
      <c r="D206" s="45" t="s">
        <v>295</v>
      </c>
      <c r="E206" s="46"/>
      <c r="F206" s="46"/>
      <c r="G206" s="17"/>
      <c r="H206" s="18" t="s">
        <v>177</v>
      </c>
      <c r="I206" s="47">
        <v>1</v>
      </c>
      <c r="J206" s="48"/>
      <c r="K206" s="19">
        <f>ROUND(K221,2)</f>
        <v>112.21</v>
      </c>
      <c r="L206" s="17"/>
      <c r="M206" s="17"/>
      <c r="N206" s="17"/>
      <c r="O206" s="17"/>
      <c r="P206" s="17"/>
      <c r="Q206" s="17"/>
      <c r="R206" s="17"/>
      <c r="S206" s="17"/>
      <c r="T206" s="17"/>
      <c r="U206" s="17"/>
      <c r="V206" s="17"/>
      <c r="W206" s="17"/>
      <c r="X206" s="17"/>
      <c r="Y206" s="17"/>
      <c r="Z206" s="17"/>
      <c r="AA206" s="17"/>
    </row>
    <row r="207" spans="1:27" x14ac:dyDescent="0.25">
      <c r="B207" s="12" t="s">
        <v>180</v>
      </c>
    </row>
    <row r="208" spans="1:27" x14ac:dyDescent="0.25">
      <c r="B208" t="s">
        <v>296</v>
      </c>
      <c r="C208" t="s">
        <v>182</v>
      </c>
      <c r="D208" t="s">
        <v>297</v>
      </c>
      <c r="E208" s="20">
        <v>0.72</v>
      </c>
      <c r="F208" t="s">
        <v>184</v>
      </c>
      <c r="G208" t="s">
        <v>185</v>
      </c>
      <c r="H208" s="21">
        <v>25.99</v>
      </c>
      <c r="I208" t="s">
        <v>186</v>
      </c>
      <c r="J208" s="22">
        <f>ROUND(E208/I206* H208,5)</f>
        <v>18.712800000000001</v>
      </c>
      <c r="K208" s="23"/>
    </row>
    <row r="209" spans="1:27" x14ac:dyDescent="0.25">
      <c r="B209" t="s">
        <v>247</v>
      </c>
      <c r="C209" t="s">
        <v>182</v>
      </c>
      <c r="D209" t="s">
        <v>248</v>
      </c>
      <c r="E209" s="20">
        <v>0.36</v>
      </c>
      <c r="F209" t="s">
        <v>184</v>
      </c>
      <c r="G209" t="s">
        <v>185</v>
      </c>
      <c r="H209" s="21">
        <v>21.7</v>
      </c>
      <c r="I209" t="s">
        <v>186</v>
      </c>
      <c r="J209" s="22">
        <f>ROUND(E209/I206* H209,5)</f>
        <v>7.8120000000000003</v>
      </c>
      <c r="K209" s="23"/>
    </row>
    <row r="210" spans="1:27" x14ac:dyDescent="0.25">
      <c r="D210" s="24" t="s">
        <v>187</v>
      </c>
      <c r="E210" s="23"/>
      <c r="H210" s="23"/>
      <c r="K210" s="21">
        <f>SUM(J208:J209)</f>
        <v>26.524800000000003</v>
      </c>
    </row>
    <row r="211" spans="1:27" x14ac:dyDescent="0.25">
      <c r="B211" s="12" t="s">
        <v>192</v>
      </c>
      <c r="E211" s="23"/>
      <c r="H211" s="23"/>
      <c r="K211" s="23"/>
    </row>
    <row r="212" spans="1:27" x14ac:dyDescent="0.25">
      <c r="B212" t="s">
        <v>298</v>
      </c>
      <c r="C212" t="s">
        <v>43</v>
      </c>
      <c r="D212" t="s">
        <v>299</v>
      </c>
      <c r="E212" s="20">
        <v>1.01</v>
      </c>
      <c r="G212" t="s">
        <v>185</v>
      </c>
      <c r="H212" s="21">
        <v>79.900000000000006</v>
      </c>
      <c r="I212" t="s">
        <v>186</v>
      </c>
      <c r="J212" s="22">
        <f>ROUND(E212* H212,5)</f>
        <v>80.698999999999998</v>
      </c>
      <c r="K212" s="23"/>
    </row>
    <row r="213" spans="1:27" x14ac:dyDescent="0.25">
      <c r="B213" t="s">
        <v>300</v>
      </c>
      <c r="C213" t="s">
        <v>208</v>
      </c>
      <c r="D213" t="s">
        <v>301</v>
      </c>
      <c r="E213" s="20">
        <v>0.6</v>
      </c>
      <c r="G213" t="s">
        <v>185</v>
      </c>
      <c r="H213" s="21">
        <v>0.92</v>
      </c>
      <c r="I213" t="s">
        <v>186</v>
      </c>
      <c r="J213" s="22">
        <f>ROUND(E213* H213,5)</f>
        <v>0.55200000000000005</v>
      </c>
      <c r="K213" s="23"/>
    </row>
    <row r="214" spans="1:27" x14ac:dyDescent="0.25">
      <c r="D214" s="24" t="s">
        <v>200</v>
      </c>
      <c r="E214" s="23"/>
      <c r="H214" s="23"/>
      <c r="K214" s="21">
        <f>SUM(J212:J213)</f>
        <v>81.251000000000005</v>
      </c>
    </row>
    <row r="215" spans="1:27" x14ac:dyDescent="0.25">
      <c r="B215" s="12" t="s">
        <v>174</v>
      </c>
      <c r="E215" s="23"/>
      <c r="H215" s="23"/>
      <c r="K215" s="23"/>
    </row>
    <row r="216" spans="1:27" x14ac:dyDescent="0.25">
      <c r="B216" t="s">
        <v>205</v>
      </c>
      <c r="C216" t="s">
        <v>38</v>
      </c>
      <c r="D216" t="s">
        <v>206</v>
      </c>
      <c r="E216" s="20">
        <v>2.52E-2</v>
      </c>
      <c r="G216" t="s">
        <v>185</v>
      </c>
      <c r="H216" s="21">
        <v>160.16202000000001</v>
      </c>
      <c r="I216" t="s">
        <v>186</v>
      </c>
      <c r="J216" s="22">
        <f>ROUND(E216* H216,5)</f>
        <v>4.0360800000000001</v>
      </c>
      <c r="K216" s="23"/>
    </row>
    <row r="217" spans="1:27" x14ac:dyDescent="0.25">
      <c r="D217" s="24" t="s">
        <v>302</v>
      </c>
      <c r="E217" s="23"/>
      <c r="H217" s="23"/>
      <c r="K217" s="21">
        <f>SUM(J216:J216)</f>
        <v>4.0360800000000001</v>
      </c>
    </row>
    <row r="218" spans="1:27" x14ac:dyDescent="0.25">
      <c r="E218" s="23"/>
      <c r="H218" s="23"/>
      <c r="K218" s="23"/>
    </row>
    <row r="219" spans="1:27" x14ac:dyDescent="0.25">
      <c r="D219" s="24" t="s">
        <v>202</v>
      </c>
      <c r="E219" s="23"/>
      <c r="H219" s="23">
        <v>1.5</v>
      </c>
      <c r="I219" t="s">
        <v>203</v>
      </c>
      <c r="J219">
        <f>ROUND(H219/100*K210,5)</f>
        <v>0.39787</v>
      </c>
      <c r="K219" s="23"/>
    </row>
    <row r="220" spans="1:27" x14ac:dyDescent="0.25">
      <c r="D220" s="24" t="s">
        <v>201</v>
      </c>
      <c r="E220" s="23"/>
      <c r="H220" s="23"/>
      <c r="K220" s="25">
        <f>SUM(J207:J219)</f>
        <v>112.20975</v>
      </c>
    </row>
    <row r="221" spans="1:27" x14ac:dyDescent="0.25">
      <c r="D221" s="24" t="s">
        <v>204</v>
      </c>
      <c r="E221" s="23"/>
      <c r="H221" s="23"/>
      <c r="K221" s="25">
        <f>SUM(K220:K220)</f>
        <v>112.20975</v>
      </c>
    </row>
    <row r="223" spans="1:27" ht="45" customHeight="1" x14ac:dyDescent="0.25">
      <c r="A223" s="16"/>
      <c r="B223" s="16" t="s">
        <v>303</v>
      </c>
      <c r="C223" s="17" t="s">
        <v>43</v>
      </c>
      <c r="D223" s="45" t="s">
        <v>304</v>
      </c>
      <c r="E223" s="46"/>
      <c r="F223" s="46"/>
      <c r="G223" s="17"/>
      <c r="H223" s="18" t="s">
        <v>177</v>
      </c>
      <c r="I223" s="47">
        <v>1</v>
      </c>
      <c r="J223" s="48"/>
      <c r="K223" s="19">
        <f>ROUND(K234,2)</f>
        <v>172.54</v>
      </c>
      <c r="L223" s="17"/>
      <c r="M223" s="17"/>
      <c r="N223" s="17"/>
      <c r="O223" s="17"/>
      <c r="P223" s="17"/>
      <c r="Q223" s="17"/>
      <c r="R223" s="17"/>
      <c r="S223" s="17"/>
      <c r="T223" s="17"/>
      <c r="U223" s="17"/>
      <c r="V223" s="17"/>
      <c r="W223" s="17"/>
      <c r="X223" s="17"/>
      <c r="Y223" s="17"/>
      <c r="Z223" s="17"/>
      <c r="AA223" s="17"/>
    </row>
    <row r="224" spans="1:27" x14ac:dyDescent="0.25">
      <c r="B224" s="12" t="s">
        <v>180</v>
      </c>
    </row>
    <row r="225" spans="1:27" x14ac:dyDescent="0.25">
      <c r="B225" t="s">
        <v>247</v>
      </c>
      <c r="C225" t="s">
        <v>182</v>
      </c>
      <c r="D225" t="s">
        <v>248</v>
      </c>
      <c r="E225" s="20">
        <v>0.45</v>
      </c>
      <c r="F225" t="s">
        <v>184</v>
      </c>
      <c r="G225" t="s">
        <v>185</v>
      </c>
      <c r="H225" s="21">
        <v>21.7</v>
      </c>
      <c r="I225" t="s">
        <v>186</v>
      </c>
      <c r="J225" s="22">
        <f>ROUND(E225/I223* H225,5)</f>
        <v>9.7650000000000006</v>
      </c>
      <c r="K225" s="23"/>
    </row>
    <row r="226" spans="1:27" x14ac:dyDescent="0.25">
      <c r="B226" t="s">
        <v>305</v>
      </c>
      <c r="C226" t="s">
        <v>182</v>
      </c>
      <c r="D226" t="s">
        <v>306</v>
      </c>
      <c r="E226" s="20">
        <v>0.45</v>
      </c>
      <c r="F226" t="s">
        <v>184</v>
      </c>
      <c r="G226" t="s">
        <v>185</v>
      </c>
      <c r="H226" s="21">
        <v>25.99</v>
      </c>
      <c r="I226" t="s">
        <v>186</v>
      </c>
      <c r="J226" s="22">
        <f>ROUND(E226/I223* H226,5)</f>
        <v>11.695499999999999</v>
      </c>
      <c r="K226" s="23"/>
    </row>
    <row r="227" spans="1:27" x14ac:dyDescent="0.25">
      <c r="D227" s="24" t="s">
        <v>187</v>
      </c>
      <c r="E227" s="23"/>
      <c r="H227" s="23"/>
      <c r="K227" s="21">
        <f>SUM(J225:J226)</f>
        <v>21.4605</v>
      </c>
    </row>
    <row r="228" spans="1:27" x14ac:dyDescent="0.25">
      <c r="B228" s="12" t="s">
        <v>192</v>
      </c>
      <c r="E228" s="23"/>
      <c r="H228" s="23"/>
      <c r="K228" s="23"/>
    </row>
    <row r="229" spans="1:27" x14ac:dyDescent="0.25">
      <c r="B229" t="s">
        <v>307</v>
      </c>
      <c r="C229" t="s">
        <v>43</v>
      </c>
      <c r="D229" t="s">
        <v>308</v>
      </c>
      <c r="E229" s="20">
        <v>1</v>
      </c>
      <c r="G229" t="s">
        <v>185</v>
      </c>
      <c r="H229" s="21">
        <v>150.76</v>
      </c>
      <c r="I229" t="s">
        <v>186</v>
      </c>
      <c r="J229" s="22">
        <f>ROUND(E229* H229,5)</f>
        <v>150.76</v>
      </c>
      <c r="K229" s="23"/>
    </row>
    <row r="230" spans="1:27" x14ac:dyDescent="0.25">
      <c r="D230" s="24" t="s">
        <v>200</v>
      </c>
      <c r="E230" s="23"/>
      <c r="H230" s="23"/>
      <c r="K230" s="21">
        <f>SUM(J229:J229)</f>
        <v>150.76</v>
      </c>
    </row>
    <row r="231" spans="1:27" x14ac:dyDescent="0.25">
      <c r="E231" s="23"/>
      <c r="H231" s="23"/>
      <c r="K231" s="23"/>
    </row>
    <row r="232" spans="1:27" x14ac:dyDescent="0.25">
      <c r="D232" s="24" t="s">
        <v>202</v>
      </c>
      <c r="E232" s="23"/>
      <c r="H232" s="23">
        <v>1.5</v>
      </c>
      <c r="I232" t="s">
        <v>203</v>
      </c>
      <c r="J232">
        <f>ROUND(H232/100*K227,5)</f>
        <v>0.32190999999999997</v>
      </c>
      <c r="K232" s="23"/>
    </row>
    <row r="233" spans="1:27" x14ac:dyDescent="0.25">
      <c r="D233" s="24" t="s">
        <v>201</v>
      </c>
      <c r="E233" s="23"/>
      <c r="H233" s="23"/>
      <c r="K233" s="25">
        <f>SUM(J224:J232)</f>
        <v>172.54240999999999</v>
      </c>
    </row>
    <row r="234" spans="1:27" x14ac:dyDescent="0.25">
      <c r="D234" s="24" t="s">
        <v>204</v>
      </c>
      <c r="E234" s="23"/>
      <c r="H234" s="23"/>
      <c r="K234" s="25">
        <f>SUM(K233:K233)</f>
        <v>172.54240999999999</v>
      </c>
    </row>
    <row r="236" spans="1:27" ht="45" customHeight="1" x14ac:dyDescent="0.25">
      <c r="A236" s="16"/>
      <c r="B236" s="16" t="s">
        <v>309</v>
      </c>
      <c r="C236" s="17" t="s">
        <v>16</v>
      </c>
      <c r="D236" s="45" t="s">
        <v>310</v>
      </c>
      <c r="E236" s="46"/>
      <c r="F236" s="46"/>
      <c r="G236" s="17"/>
      <c r="H236" s="18" t="s">
        <v>177</v>
      </c>
      <c r="I236" s="47">
        <v>1</v>
      </c>
      <c r="J236" s="48"/>
      <c r="K236" s="19">
        <f>ROUND(K253,2)</f>
        <v>77.040000000000006</v>
      </c>
      <c r="L236" s="17"/>
      <c r="M236" s="17"/>
      <c r="N236" s="17"/>
      <c r="O236" s="17"/>
      <c r="P236" s="17"/>
      <c r="Q236" s="17"/>
      <c r="R236" s="17"/>
      <c r="S236" s="17"/>
      <c r="T236" s="17"/>
      <c r="U236" s="17"/>
      <c r="V236" s="17"/>
      <c r="W236" s="17"/>
      <c r="X236" s="17"/>
      <c r="Y236" s="17"/>
      <c r="Z236" s="17"/>
      <c r="AA236" s="17"/>
    </row>
    <row r="237" spans="1:27" x14ac:dyDescent="0.25">
      <c r="B237" s="12" t="s">
        <v>180</v>
      </c>
    </row>
    <row r="238" spans="1:27" x14ac:dyDescent="0.25">
      <c r="B238" t="s">
        <v>290</v>
      </c>
      <c r="C238" t="s">
        <v>182</v>
      </c>
      <c r="D238" t="s">
        <v>291</v>
      </c>
      <c r="E238" s="20">
        <v>1.7</v>
      </c>
      <c r="F238" t="s">
        <v>184</v>
      </c>
      <c r="G238" t="s">
        <v>185</v>
      </c>
      <c r="H238" s="21">
        <v>25.99</v>
      </c>
      <c r="I238" t="s">
        <v>186</v>
      </c>
      <c r="J238" s="22">
        <f>ROUND(E238/I236* H238,5)</f>
        <v>44.183</v>
      </c>
      <c r="K238" s="23"/>
    </row>
    <row r="239" spans="1:27" x14ac:dyDescent="0.25">
      <c r="B239" t="s">
        <v>247</v>
      </c>
      <c r="C239" t="s">
        <v>182</v>
      </c>
      <c r="D239" t="s">
        <v>248</v>
      </c>
      <c r="E239" s="20">
        <v>0.9</v>
      </c>
      <c r="F239" t="s">
        <v>184</v>
      </c>
      <c r="G239" t="s">
        <v>185</v>
      </c>
      <c r="H239" s="21">
        <v>21.7</v>
      </c>
      <c r="I239" t="s">
        <v>186</v>
      </c>
      <c r="J239" s="22">
        <f>ROUND(E239/I236* H239,5)</f>
        <v>19.53</v>
      </c>
      <c r="K239" s="23"/>
    </row>
    <row r="240" spans="1:27" x14ac:dyDescent="0.25">
      <c r="D240" s="24" t="s">
        <v>187</v>
      </c>
      <c r="E240" s="23"/>
      <c r="H240" s="23"/>
      <c r="K240" s="21">
        <f>SUM(J238:J239)</f>
        <v>63.713000000000001</v>
      </c>
    </row>
    <row r="241" spans="1:27" x14ac:dyDescent="0.25">
      <c r="B241" s="12" t="s">
        <v>192</v>
      </c>
      <c r="E241" s="23"/>
      <c r="H241" s="23"/>
      <c r="K241" s="23"/>
    </row>
    <row r="242" spans="1:27" x14ac:dyDescent="0.25">
      <c r="B242" t="s">
        <v>193</v>
      </c>
      <c r="C242" t="s">
        <v>38</v>
      </c>
      <c r="D242" t="s">
        <v>194</v>
      </c>
      <c r="E242" s="20">
        <v>1E-3</v>
      </c>
      <c r="G242" t="s">
        <v>185</v>
      </c>
      <c r="H242" s="21">
        <v>1.54</v>
      </c>
      <c r="I242" t="s">
        <v>186</v>
      </c>
      <c r="J242" s="22">
        <f>ROUND(E242* H242,5)</f>
        <v>1.5399999999999999E-3</v>
      </c>
      <c r="K242" s="23"/>
    </row>
    <row r="243" spans="1:27" x14ac:dyDescent="0.25">
      <c r="B243" t="s">
        <v>195</v>
      </c>
      <c r="C243" t="s">
        <v>196</v>
      </c>
      <c r="D243" t="s">
        <v>197</v>
      </c>
      <c r="E243" s="20">
        <v>2.0999999999999999E-3</v>
      </c>
      <c r="G243" t="s">
        <v>185</v>
      </c>
      <c r="H243" s="21">
        <v>103.55</v>
      </c>
      <c r="I243" t="s">
        <v>186</v>
      </c>
      <c r="J243" s="22">
        <f>ROUND(E243* H243,5)</f>
        <v>0.21745999999999999</v>
      </c>
      <c r="K243" s="23"/>
    </row>
    <row r="244" spans="1:27" x14ac:dyDescent="0.25">
      <c r="B244" t="s">
        <v>292</v>
      </c>
      <c r="C244" t="s">
        <v>38</v>
      </c>
      <c r="D244" t="s">
        <v>293</v>
      </c>
      <c r="E244" s="20">
        <v>4.3099999999999999E-2</v>
      </c>
      <c r="G244" t="s">
        <v>185</v>
      </c>
      <c r="H244" s="21">
        <v>63.04</v>
      </c>
      <c r="I244" t="s">
        <v>186</v>
      </c>
      <c r="J244" s="22">
        <f>ROUND(E244* H244,5)</f>
        <v>2.7170200000000002</v>
      </c>
      <c r="K244" s="23"/>
    </row>
    <row r="245" spans="1:27" x14ac:dyDescent="0.25">
      <c r="B245" t="s">
        <v>311</v>
      </c>
      <c r="C245" t="s">
        <v>16</v>
      </c>
      <c r="D245" t="s">
        <v>312</v>
      </c>
      <c r="E245" s="20">
        <v>31.382999999999999</v>
      </c>
      <c r="G245" t="s">
        <v>185</v>
      </c>
      <c r="H245" s="21">
        <v>0.14000000000000001</v>
      </c>
      <c r="I245" t="s">
        <v>186</v>
      </c>
      <c r="J245" s="22">
        <f>ROUND(E245* H245,5)</f>
        <v>4.3936200000000003</v>
      </c>
      <c r="K245" s="23"/>
    </row>
    <row r="246" spans="1:27" x14ac:dyDescent="0.25">
      <c r="D246" s="24" t="s">
        <v>200</v>
      </c>
      <c r="E246" s="23"/>
      <c r="H246" s="23"/>
      <c r="K246" s="21">
        <f>SUM(J242:J245)</f>
        <v>7.3296400000000004</v>
      </c>
    </row>
    <row r="247" spans="1:27" x14ac:dyDescent="0.25">
      <c r="B247" s="12" t="s">
        <v>174</v>
      </c>
      <c r="E247" s="23"/>
      <c r="H247" s="23"/>
      <c r="K247" s="23"/>
    </row>
    <row r="248" spans="1:27" x14ac:dyDescent="0.25">
      <c r="B248" t="s">
        <v>205</v>
      </c>
      <c r="C248" t="s">
        <v>38</v>
      </c>
      <c r="D248" t="s">
        <v>206</v>
      </c>
      <c r="E248" s="20">
        <v>3.15E-2</v>
      </c>
      <c r="G248" t="s">
        <v>185</v>
      </c>
      <c r="H248" s="21">
        <v>160.16202000000001</v>
      </c>
      <c r="I248" t="s">
        <v>186</v>
      </c>
      <c r="J248" s="22">
        <f>ROUND(E248* H248,5)</f>
        <v>5.0450999999999997</v>
      </c>
      <c r="K248" s="23"/>
    </row>
    <row r="249" spans="1:27" x14ac:dyDescent="0.25">
      <c r="D249" s="24" t="s">
        <v>302</v>
      </c>
      <c r="E249" s="23"/>
      <c r="H249" s="23"/>
      <c r="K249" s="21">
        <f>SUM(J248:J248)</f>
        <v>5.0450999999999997</v>
      </c>
    </row>
    <row r="250" spans="1:27" x14ac:dyDescent="0.25">
      <c r="E250" s="23"/>
      <c r="H250" s="23"/>
      <c r="K250" s="23"/>
    </row>
    <row r="251" spans="1:27" x14ac:dyDescent="0.25">
      <c r="D251" s="24" t="s">
        <v>202</v>
      </c>
      <c r="E251" s="23"/>
      <c r="H251" s="23">
        <v>1.5</v>
      </c>
      <c r="I251" t="s">
        <v>203</v>
      </c>
      <c r="J251">
        <f>ROUND(H251/100*K240,5)</f>
        <v>0.95569999999999999</v>
      </c>
      <c r="K251" s="23"/>
    </row>
    <row r="252" spans="1:27" x14ac:dyDescent="0.25">
      <c r="D252" s="24" t="s">
        <v>201</v>
      </c>
      <c r="E252" s="23"/>
      <c r="H252" s="23"/>
      <c r="K252" s="25">
        <f>SUM(J237:J251)</f>
        <v>77.043440000000004</v>
      </c>
    </row>
    <row r="253" spans="1:27" x14ac:dyDescent="0.25">
      <c r="D253" s="24" t="s">
        <v>204</v>
      </c>
      <c r="E253" s="23"/>
      <c r="H253" s="23"/>
      <c r="K253" s="25">
        <f>SUM(K252:K252)</f>
        <v>77.043440000000004</v>
      </c>
    </row>
    <row r="255" spans="1:27" ht="45" customHeight="1" x14ac:dyDescent="0.25">
      <c r="A255" s="16"/>
      <c r="B255" s="16" t="s">
        <v>313</v>
      </c>
      <c r="C255" s="17" t="s">
        <v>16</v>
      </c>
      <c r="D255" s="45" t="s">
        <v>314</v>
      </c>
      <c r="E255" s="46"/>
      <c r="F255" s="46"/>
      <c r="G255" s="17"/>
      <c r="H255" s="18" t="s">
        <v>177</v>
      </c>
      <c r="I255" s="47">
        <v>1</v>
      </c>
      <c r="J255" s="48"/>
      <c r="K255" s="19">
        <f>ROUND(K273,2)</f>
        <v>82.7</v>
      </c>
      <c r="L255" s="17"/>
      <c r="M255" s="17"/>
      <c r="N255" s="17"/>
      <c r="O255" s="17"/>
      <c r="P255" s="17"/>
      <c r="Q255" s="17"/>
      <c r="R255" s="17"/>
      <c r="S255" s="17"/>
      <c r="T255" s="17"/>
      <c r="U255" s="17"/>
      <c r="V255" s="17"/>
      <c r="W255" s="17"/>
      <c r="X255" s="17"/>
      <c r="Y255" s="17"/>
      <c r="Z255" s="17"/>
      <c r="AA255" s="17"/>
    </row>
    <row r="256" spans="1:27" x14ac:dyDescent="0.25">
      <c r="B256" s="12" t="s">
        <v>180</v>
      </c>
    </row>
    <row r="257" spans="2:11" x14ac:dyDescent="0.25">
      <c r="B257" t="s">
        <v>247</v>
      </c>
      <c r="C257" t="s">
        <v>182</v>
      </c>
      <c r="D257" t="s">
        <v>248</v>
      </c>
      <c r="E257" s="20">
        <v>0.8</v>
      </c>
      <c r="F257" t="s">
        <v>184</v>
      </c>
      <c r="G257" t="s">
        <v>185</v>
      </c>
      <c r="H257" s="21">
        <v>21.7</v>
      </c>
      <c r="I257" t="s">
        <v>186</v>
      </c>
      <c r="J257" s="22">
        <f>ROUND(E257/I255* H257,5)</f>
        <v>17.36</v>
      </c>
      <c r="K257" s="23"/>
    </row>
    <row r="258" spans="2:11" x14ac:dyDescent="0.25">
      <c r="B258" t="s">
        <v>290</v>
      </c>
      <c r="C258" t="s">
        <v>182</v>
      </c>
      <c r="D258" t="s">
        <v>291</v>
      </c>
      <c r="E258" s="20">
        <v>1.6</v>
      </c>
      <c r="F258" t="s">
        <v>184</v>
      </c>
      <c r="G258" t="s">
        <v>185</v>
      </c>
      <c r="H258" s="21">
        <v>25.99</v>
      </c>
      <c r="I258" t="s">
        <v>186</v>
      </c>
      <c r="J258" s="22">
        <f>ROUND(E258/I255* H258,5)</f>
        <v>41.584000000000003</v>
      </c>
      <c r="K258" s="23"/>
    </row>
    <row r="259" spans="2:11" x14ac:dyDescent="0.25">
      <c r="D259" s="24" t="s">
        <v>187</v>
      </c>
      <c r="E259" s="23"/>
      <c r="H259" s="23"/>
      <c r="K259" s="21">
        <f>SUM(J257:J258)</f>
        <v>58.944000000000003</v>
      </c>
    </row>
    <row r="260" spans="2:11" x14ac:dyDescent="0.25">
      <c r="B260" s="12" t="s">
        <v>192</v>
      </c>
      <c r="E260" s="23"/>
      <c r="H260" s="23"/>
      <c r="K260" s="23"/>
    </row>
    <row r="261" spans="2:11" x14ac:dyDescent="0.25">
      <c r="B261" t="s">
        <v>195</v>
      </c>
      <c r="C261" t="s">
        <v>196</v>
      </c>
      <c r="D261" t="s">
        <v>197</v>
      </c>
      <c r="E261" s="20">
        <v>2.0999999999999999E-3</v>
      </c>
      <c r="G261" t="s">
        <v>185</v>
      </c>
      <c r="H261" s="21">
        <v>103.55</v>
      </c>
      <c r="I261" t="s">
        <v>186</v>
      </c>
      <c r="J261" s="22">
        <f>ROUND(E261* H261,5)</f>
        <v>0.21745999999999999</v>
      </c>
      <c r="K261" s="23"/>
    </row>
    <row r="262" spans="2:11" x14ac:dyDescent="0.25">
      <c r="B262" t="s">
        <v>193</v>
      </c>
      <c r="C262" t="s">
        <v>38</v>
      </c>
      <c r="D262" t="s">
        <v>194</v>
      </c>
      <c r="E262" s="20">
        <v>1E-3</v>
      </c>
      <c r="G262" t="s">
        <v>185</v>
      </c>
      <c r="H262" s="21">
        <v>1.54</v>
      </c>
      <c r="I262" t="s">
        <v>186</v>
      </c>
      <c r="J262" s="22">
        <f>ROUND(E262* H262,5)</f>
        <v>1.5399999999999999E-3</v>
      </c>
      <c r="K262" s="23"/>
    </row>
    <row r="263" spans="2:11" x14ac:dyDescent="0.25">
      <c r="B263" t="s">
        <v>292</v>
      </c>
      <c r="C263" t="s">
        <v>38</v>
      </c>
      <c r="D263" t="s">
        <v>293</v>
      </c>
      <c r="E263" s="20">
        <v>4.3099999999999999E-2</v>
      </c>
      <c r="G263" t="s">
        <v>185</v>
      </c>
      <c r="H263" s="21">
        <v>63.04</v>
      </c>
      <c r="I263" t="s">
        <v>186</v>
      </c>
      <c r="J263" s="22">
        <f>ROUND(E263* H263,5)</f>
        <v>2.7170200000000002</v>
      </c>
      <c r="K263" s="23"/>
    </row>
    <row r="264" spans="2:11" x14ac:dyDescent="0.25">
      <c r="B264" t="s">
        <v>311</v>
      </c>
      <c r="C264" t="s">
        <v>16</v>
      </c>
      <c r="D264" t="s">
        <v>312</v>
      </c>
      <c r="E264" s="20">
        <v>31.382999999999999</v>
      </c>
      <c r="G264" t="s">
        <v>185</v>
      </c>
      <c r="H264" s="21">
        <v>0.14000000000000001</v>
      </c>
      <c r="I264" t="s">
        <v>186</v>
      </c>
      <c r="J264" s="22">
        <f>ROUND(E264* H264,5)</f>
        <v>4.3936200000000003</v>
      </c>
      <c r="K264" s="23"/>
    </row>
    <row r="265" spans="2:11" x14ac:dyDescent="0.25">
      <c r="B265" t="s">
        <v>315</v>
      </c>
      <c r="C265" t="s">
        <v>16</v>
      </c>
      <c r="D265" t="s">
        <v>316</v>
      </c>
      <c r="E265" s="20">
        <v>1</v>
      </c>
      <c r="G265" t="s">
        <v>185</v>
      </c>
      <c r="H265" s="21">
        <v>13.19</v>
      </c>
      <c r="I265" t="s">
        <v>186</v>
      </c>
      <c r="J265" s="22">
        <f>ROUND(E265* H265,5)</f>
        <v>13.19</v>
      </c>
      <c r="K265" s="23"/>
    </row>
    <row r="266" spans="2:11" x14ac:dyDescent="0.25">
      <c r="D266" s="24" t="s">
        <v>200</v>
      </c>
      <c r="E266" s="23"/>
      <c r="H266" s="23"/>
      <c r="K266" s="21">
        <f>SUM(J261:J265)</f>
        <v>20.519639999999999</v>
      </c>
    </row>
    <row r="267" spans="2:11" x14ac:dyDescent="0.25">
      <c r="B267" s="12" t="s">
        <v>174</v>
      </c>
      <c r="E267" s="23"/>
      <c r="H267" s="23"/>
      <c r="K267" s="23"/>
    </row>
    <row r="268" spans="2:11" x14ac:dyDescent="0.25">
      <c r="B268" t="s">
        <v>210</v>
      </c>
      <c r="C268" t="s">
        <v>38</v>
      </c>
      <c r="D268" t="s">
        <v>211</v>
      </c>
      <c r="E268" s="20">
        <v>3.15E-2</v>
      </c>
      <c r="G268" t="s">
        <v>185</v>
      </c>
      <c r="H268" s="21">
        <v>74.560599999999994</v>
      </c>
      <c r="I268" t="s">
        <v>186</v>
      </c>
      <c r="J268" s="22">
        <f>ROUND(E268* H268,5)</f>
        <v>2.3486600000000002</v>
      </c>
      <c r="K268" s="23"/>
    </row>
    <row r="269" spans="2:11" x14ac:dyDescent="0.25">
      <c r="D269" s="24" t="s">
        <v>302</v>
      </c>
      <c r="E269" s="23"/>
      <c r="H269" s="23"/>
      <c r="K269" s="21">
        <f>SUM(J268:J268)</f>
        <v>2.3486600000000002</v>
      </c>
    </row>
    <row r="270" spans="2:11" x14ac:dyDescent="0.25">
      <c r="E270" s="23"/>
      <c r="H270" s="23"/>
      <c r="K270" s="23"/>
    </row>
    <row r="271" spans="2:11" x14ac:dyDescent="0.25">
      <c r="D271" s="24" t="s">
        <v>202</v>
      </c>
      <c r="E271" s="23"/>
      <c r="H271" s="23">
        <v>1.5</v>
      </c>
      <c r="I271" t="s">
        <v>203</v>
      </c>
      <c r="J271">
        <f>ROUND(H271/100*K259,5)</f>
        <v>0.88415999999999995</v>
      </c>
      <c r="K271" s="23"/>
    </row>
    <row r="272" spans="2:11" x14ac:dyDescent="0.25">
      <c r="D272" s="24" t="s">
        <v>201</v>
      </c>
      <c r="E272" s="23"/>
      <c r="H272" s="23"/>
      <c r="K272" s="25">
        <f>SUM(J256:J271)</f>
        <v>82.696459999999988</v>
      </c>
    </row>
    <row r="273" spans="1:27" x14ac:dyDescent="0.25">
      <c r="D273" s="24" t="s">
        <v>204</v>
      </c>
      <c r="E273" s="23"/>
      <c r="H273" s="23"/>
      <c r="K273" s="25">
        <f>SUM(K272:K272)</f>
        <v>82.696459999999988</v>
      </c>
    </row>
    <row r="275" spans="1:27" ht="45" customHeight="1" x14ac:dyDescent="0.25">
      <c r="A275" s="16"/>
      <c r="B275" s="16" t="s">
        <v>59</v>
      </c>
      <c r="C275" s="17" t="s">
        <v>16</v>
      </c>
      <c r="D275" s="45" t="s">
        <v>60</v>
      </c>
      <c r="E275" s="46"/>
      <c r="F275" s="46"/>
      <c r="G275" s="17"/>
      <c r="H275" s="18" t="s">
        <v>177</v>
      </c>
      <c r="I275" s="47">
        <v>1</v>
      </c>
      <c r="J275" s="48"/>
      <c r="K275" s="19">
        <f>ROUND(K287,2)</f>
        <v>125.39</v>
      </c>
      <c r="L275" s="17"/>
      <c r="M275" s="17"/>
      <c r="N275" s="17"/>
      <c r="O275" s="17"/>
      <c r="P275" s="17"/>
      <c r="Q275" s="17"/>
      <c r="R275" s="17"/>
      <c r="S275" s="17"/>
      <c r="T275" s="17"/>
      <c r="U275" s="17"/>
      <c r="V275" s="17"/>
      <c r="W275" s="17"/>
      <c r="X275" s="17"/>
      <c r="Y275" s="17"/>
      <c r="Z275" s="17"/>
      <c r="AA275" s="17"/>
    </row>
    <row r="276" spans="1:27" x14ac:dyDescent="0.25">
      <c r="B276" s="12" t="s">
        <v>180</v>
      </c>
    </row>
    <row r="277" spans="1:27" x14ac:dyDescent="0.25">
      <c r="B277" t="s">
        <v>247</v>
      </c>
      <c r="C277" t="s">
        <v>182</v>
      </c>
      <c r="D277" t="s">
        <v>248</v>
      </c>
      <c r="E277" s="20">
        <v>0.45</v>
      </c>
      <c r="F277" t="s">
        <v>184</v>
      </c>
      <c r="G277" t="s">
        <v>185</v>
      </c>
      <c r="H277" s="21">
        <v>21.7</v>
      </c>
      <c r="I277" t="s">
        <v>186</v>
      </c>
      <c r="J277" s="22">
        <f>ROUND(E277/I275* H277,5)</f>
        <v>9.7650000000000006</v>
      </c>
      <c r="K277" s="23"/>
    </row>
    <row r="278" spans="1:27" x14ac:dyDescent="0.25">
      <c r="B278" t="s">
        <v>290</v>
      </c>
      <c r="C278" t="s">
        <v>182</v>
      </c>
      <c r="D278" t="s">
        <v>291</v>
      </c>
      <c r="E278" s="20">
        <v>0.45</v>
      </c>
      <c r="F278" t="s">
        <v>184</v>
      </c>
      <c r="G278" t="s">
        <v>185</v>
      </c>
      <c r="H278" s="21">
        <v>25.99</v>
      </c>
      <c r="I278" t="s">
        <v>186</v>
      </c>
      <c r="J278" s="22">
        <f>ROUND(E278/I275* H278,5)</f>
        <v>11.695499999999999</v>
      </c>
      <c r="K278" s="23"/>
    </row>
    <row r="279" spans="1:27" x14ac:dyDescent="0.25">
      <c r="D279" s="24" t="s">
        <v>187</v>
      </c>
      <c r="E279" s="23"/>
      <c r="H279" s="23"/>
      <c r="K279" s="21">
        <f>SUM(J277:J278)</f>
        <v>21.4605</v>
      </c>
    </row>
    <row r="280" spans="1:27" x14ac:dyDescent="0.25">
      <c r="B280" s="12" t="s">
        <v>192</v>
      </c>
      <c r="E280" s="23"/>
      <c r="H280" s="23"/>
      <c r="K280" s="23"/>
    </row>
    <row r="281" spans="1:27" x14ac:dyDescent="0.25">
      <c r="B281" t="s">
        <v>317</v>
      </c>
      <c r="C281" t="s">
        <v>196</v>
      </c>
      <c r="D281" t="s">
        <v>318</v>
      </c>
      <c r="E281" s="20">
        <v>5.3E-3</v>
      </c>
      <c r="G281" t="s">
        <v>185</v>
      </c>
      <c r="H281" s="21">
        <v>35.1</v>
      </c>
      <c r="I281" t="s">
        <v>186</v>
      </c>
      <c r="J281" s="22">
        <f>ROUND(E281* H281,5)</f>
        <v>0.18603</v>
      </c>
      <c r="K281" s="23"/>
    </row>
    <row r="282" spans="1:27" x14ac:dyDescent="0.25">
      <c r="B282" t="s">
        <v>319</v>
      </c>
      <c r="C282" t="s">
        <v>16</v>
      </c>
      <c r="D282" t="s">
        <v>320</v>
      </c>
      <c r="E282" s="20">
        <v>1</v>
      </c>
      <c r="G282" t="s">
        <v>185</v>
      </c>
      <c r="H282" s="21">
        <v>103.42</v>
      </c>
      <c r="I282" t="s">
        <v>186</v>
      </c>
      <c r="J282" s="22">
        <f>ROUND(E282* H282,5)</f>
        <v>103.42</v>
      </c>
      <c r="K282" s="23"/>
    </row>
    <row r="283" spans="1:27" x14ac:dyDescent="0.25">
      <c r="D283" s="24" t="s">
        <v>200</v>
      </c>
      <c r="E283" s="23"/>
      <c r="H283" s="23"/>
      <c r="K283" s="21">
        <f>SUM(J281:J282)</f>
        <v>103.60603</v>
      </c>
    </row>
    <row r="284" spans="1:27" x14ac:dyDescent="0.25">
      <c r="E284" s="23"/>
      <c r="H284" s="23"/>
      <c r="K284" s="23"/>
    </row>
    <row r="285" spans="1:27" x14ac:dyDescent="0.25">
      <c r="D285" s="24" t="s">
        <v>202</v>
      </c>
      <c r="E285" s="23"/>
      <c r="H285" s="23">
        <v>1.5</v>
      </c>
      <c r="I285" t="s">
        <v>203</v>
      </c>
      <c r="J285">
        <f>ROUND(H285/100*K279,5)</f>
        <v>0.32190999999999997</v>
      </c>
      <c r="K285" s="23"/>
    </row>
    <row r="286" spans="1:27" x14ac:dyDescent="0.25">
      <c r="D286" s="24" t="s">
        <v>201</v>
      </c>
      <c r="E286" s="23"/>
      <c r="H286" s="23"/>
      <c r="K286" s="25">
        <f>SUM(J276:J285)</f>
        <v>125.38844</v>
      </c>
    </row>
    <row r="287" spans="1:27" x14ac:dyDescent="0.25">
      <c r="D287" s="24" t="s">
        <v>204</v>
      </c>
      <c r="E287" s="23"/>
      <c r="H287" s="23"/>
      <c r="K287" s="25">
        <f>SUM(K286:K286)</f>
        <v>125.38844</v>
      </c>
    </row>
    <row r="289" spans="1:27" ht="45" customHeight="1" x14ac:dyDescent="0.25">
      <c r="A289" s="16"/>
      <c r="B289" s="16" t="s">
        <v>321</v>
      </c>
      <c r="C289" s="17" t="s">
        <v>16</v>
      </c>
      <c r="D289" s="45" t="s">
        <v>322</v>
      </c>
      <c r="E289" s="46"/>
      <c r="F289" s="46"/>
      <c r="G289" s="17"/>
      <c r="H289" s="18" t="s">
        <v>177</v>
      </c>
      <c r="I289" s="47">
        <v>1</v>
      </c>
      <c r="J289" s="48"/>
      <c r="K289" s="19">
        <f>ROUND(K301,2)</f>
        <v>377.58</v>
      </c>
      <c r="L289" s="17"/>
      <c r="M289" s="17"/>
      <c r="N289" s="17"/>
      <c r="O289" s="17"/>
      <c r="P289" s="17"/>
      <c r="Q289" s="17"/>
      <c r="R289" s="17"/>
      <c r="S289" s="17"/>
      <c r="T289" s="17"/>
      <c r="U289" s="17"/>
      <c r="V289" s="17"/>
      <c r="W289" s="17"/>
      <c r="X289" s="17"/>
      <c r="Y289" s="17"/>
      <c r="Z289" s="17"/>
      <c r="AA289" s="17"/>
    </row>
    <row r="290" spans="1:27" x14ac:dyDescent="0.25">
      <c r="B290" s="12" t="s">
        <v>180</v>
      </c>
    </row>
    <row r="291" spans="1:27" x14ac:dyDescent="0.25">
      <c r="B291" t="s">
        <v>217</v>
      </c>
      <c r="C291" t="s">
        <v>182</v>
      </c>
      <c r="D291" t="s">
        <v>218</v>
      </c>
      <c r="E291" s="20">
        <v>0.38</v>
      </c>
      <c r="F291" t="s">
        <v>184</v>
      </c>
      <c r="G291" t="s">
        <v>185</v>
      </c>
      <c r="H291" s="21">
        <v>26.86</v>
      </c>
      <c r="I291" t="s">
        <v>186</v>
      </c>
      <c r="J291" s="22">
        <f>ROUND(E291/I289* H291,5)</f>
        <v>10.206799999999999</v>
      </c>
      <c r="K291" s="23"/>
    </row>
    <row r="292" spans="1:27" x14ac:dyDescent="0.25">
      <c r="B292" t="s">
        <v>215</v>
      </c>
      <c r="C292" t="s">
        <v>182</v>
      </c>
      <c r="D292" t="s">
        <v>216</v>
      </c>
      <c r="E292" s="20">
        <v>0.42</v>
      </c>
      <c r="F292" t="s">
        <v>184</v>
      </c>
      <c r="G292" t="s">
        <v>185</v>
      </c>
      <c r="H292" s="21">
        <v>23.04</v>
      </c>
      <c r="I292" t="s">
        <v>186</v>
      </c>
      <c r="J292" s="22">
        <f>ROUND(E292/I289* H292,5)</f>
        <v>9.6768000000000001</v>
      </c>
      <c r="K292" s="23"/>
    </row>
    <row r="293" spans="1:27" x14ac:dyDescent="0.25">
      <c r="D293" s="24" t="s">
        <v>187</v>
      </c>
      <c r="E293" s="23"/>
      <c r="H293" s="23"/>
      <c r="K293" s="21">
        <f>SUM(J291:J292)</f>
        <v>19.883600000000001</v>
      </c>
    </row>
    <row r="294" spans="1:27" x14ac:dyDescent="0.25">
      <c r="B294" s="12" t="s">
        <v>192</v>
      </c>
      <c r="E294" s="23"/>
      <c r="H294" s="23"/>
      <c r="K294" s="23"/>
    </row>
    <row r="295" spans="1:27" x14ac:dyDescent="0.25">
      <c r="B295" t="s">
        <v>323</v>
      </c>
      <c r="C295" t="s">
        <v>16</v>
      </c>
      <c r="D295" t="s">
        <v>324</v>
      </c>
      <c r="E295" s="20">
        <v>1</v>
      </c>
      <c r="G295" t="s">
        <v>185</v>
      </c>
      <c r="H295" s="21">
        <v>4.96</v>
      </c>
      <c r="I295" t="s">
        <v>186</v>
      </c>
      <c r="J295" s="22">
        <f>ROUND(E295* H295,5)</f>
        <v>4.96</v>
      </c>
      <c r="K295" s="23"/>
    </row>
    <row r="296" spans="1:27" x14ac:dyDescent="0.25">
      <c r="B296" t="s">
        <v>325</v>
      </c>
      <c r="C296" t="s">
        <v>16</v>
      </c>
      <c r="D296" t="s">
        <v>326</v>
      </c>
      <c r="E296" s="20">
        <v>1</v>
      </c>
      <c r="G296" t="s">
        <v>185</v>
      </c>
      <c r="H296" s="21">
        <v>352.44</v>
      </c>
      <c r="I296" t="s">
        <v>186</v>
      </c>
      <c r="J296" s="22">
        <f>ROUND(E296* H296,5)</f>
        <v>352.44</v>
      </c>
      <c r="K296" s="23"/>
    </row>
    <row r="297" spans="1:27" x14ac:dyDescent="0.25">
      <c r="D297" s="24" t="s">
        <v>200</v>
      </c>
      <c r="E297" s="23"/>
      <c r="H297" s="23"/>
      <c r="K297" s="21">
        <f>SUM(J295:J296)</f>
        <v>357.4</v>
      </c>
    </row>
    <row r="298" spans="1:27" x14ac:dyDescent="0.25">
      <c r="E298" s="23"/>
      <c r="H298" s="23"/>
      <c r="K298" s="23"/>
    </row>
    <row r="299" spans="1:27" x14ac:dyDescent="0.25">
      <c r="D299" s="24" t="s">
        <v>202</v>
      </c>
      <c r="E299" s="23"/>
      <c r="H299" s="23">
        <v>1.5</v>
      </c>
      <c r="I299" t="s">
        <v>203</v>
      </c>
      <c r="J299">
        <f>ROUND(H299/100*K293,5)</f>
        <v>0.29825000000000002</v>
      </c>
      <c r="K299" s="23"/>
    </row>
    <row r="300" spans="1:27" x14ac:dyDescent="0.25">
      <c r="D300" s="24" t="s">
        <v>201</v>
      </c>
      <c r="E300" s="23"/>
      <c r="H300" s="23"/>
      <c r="K300" s="25">
        <f>SUM(J290:J299)</f>
        <v>377.58184999999997</v>
      </c>
    </row>
    <row r="301" spans="1:27" x14ac:dyDescent="0.25">
      <c r="D301" s="24" t="s">
        <v>204</v>
      </c>
      <c r="E301" s="23"/>
      <c r="H301" s="23"/>
      <c r="K301" s="25">
        <f>SUM(K300:K300)</f>
        <v>377.58184999999997</v>
      </c>
    </row>
    <row r="303" spans="1:27" ht="45" customHeight="1" x14ac:dyDescent="0.25">
      <c r="A303" s="16"/>
      <c r="B303" s="16" t="s">
        <v>327</v>
      </c>
      <c r="C303" s="17" t="s">
        <v>16</v>
      </c>
      <c r="D303" s="45" t="s">
        <v>328</v>
      </c>
      <c r="E303" s="46"/>
      <c r="F303" s="46"/>
      <c r="G303" s="17"/>
      <c r="H303" s="18" t="s">
        <v>177</v>
      </c>
      <c r="I303" s="47">
        <v>1</v>
      </c>
      <c r="J303" s="48"/>
      <c r="K303" s="19">
        <f>ROUND(K315,2)</f>
        <v>105.46</v>
      </c>
      <c r="L303" s="17"/>
      <c r="M303" s="17"/>
      <c r="N303" s="17"/>
      <c r="O303" s="17"/>
      <c r="P303" s="17"/>
      <c r="Q303" s="17"/>
      <c r="R303" s="17"/>
      <c r="S303" s="17"/>
      <c r="T303" s="17"/>
      <c r="U303" s="17"/>
      <c r="V303" s="17"/>
      <c r="W303" s="17"/>
      <c r="X303" s="17"/>
      <c r="Y303" s="17"/>
      <c r="Z303" s="17"/>
      <c r="AA303" s="17"/>
    </row>
    <row r="304" spans="1:27" x14ac:dyDescent="0.25">
      <c r="B304" s="12" t="s">
        <v>180</v>
      </c>
    </row>
    <row r="305" spans="1:27" x14ac:dyDescent="0.25">
      <c r="B305" t="s">
        <v>217</v>
      </c>
      <c r="C305" t="s">
        <v>182</v>
      </c>
      <c r="D305" t="s">
        <v>218</v>
      </c>
      <c r="E305" s="20">
        <v>0.48</v>
      </c>
      <c r="F305" t="s">
        <v>184</v>
      </c>
      <c r="G305" t="s">
        <v>185</v>
      </c>
      <c r="H305" s="21">
        <v>26.86</v>
      </c>
      <c r="I305" t="s">
        <v>186</v>
      </c>
      <c r="J305" s="22">
        <f>ROUND(E305/I303* H305,5)</f>
        <v>12.892799999999999</v>
      </c>
      <c r="K305" s="23"/>
    </row>
    <row r="306" spans="1:27" x14ac:dyDescent="0.25">
      <c r="B306" t="s">
        <v>215</v>
      </c>
      <c r="C306" t="s">
        <v>182</v>
      </c>
      <c r="D306" t="s">
        <v>216</v>
      </c>
      <c r="E306" s="20">
        <v>0.48</v>
      </c>
      <c r="F306" t="s">
        <v>184</v>
      </c>
      <c r="G306" t="s">
        <v>185</v>
      </c>
      <c r="H306" s="21">
        <v>23.04</v>
      </c>
      <c r="I306" t="s">
        <v>186</v>
      </c>
      <c r="J306" s="22">
        <f>ROUND(E306/I303* H306,5)</f>
        <v>11.059200000000001</v>
      </c>
      <c r="K306" s="23"/>
    </row>
    <row r="307" spans="1:27" x14ac:dyDescent="0.25">
      <c r="D307" s="24" t="s">
        <v>187</v>
      </c>
      <c r="E307" s="23"/>
      <c r="H307" s="23"/>
      <c r="K307" s="21">
        <f>SUM(J305:J306)</f>
        <v>23.951999999999998</v>
      </c>
    </row>
    <row r="308" spans="1:27" x14ac:dyDescent="0.25">
      <c r="B308" s="12" t="s">
        <v>192</v>
      </c>
      <c r="E308" s="23"/>
      <c r="H308" s="23"/>
      <c r="K308" s="23"/>
    </row>
    <row r="309" spans="1:27" x14ac:dyDescent="0.25">
      <c r="B309" t="s">
        <v>329</v>
      </c>
      <c r="C309" t="s">
        <v>16</v>
      </c>
      <c r="D309" t="s">
        <v>330</v>
      </c>
      <c r="E309" s="20">
        <v>1</v>
      </c>
      <c r="G309" t="s">
        <v>185</v>
      </c>
      <c r="H309" s="21">
        <v>4.96</v>
      </c>
      <c r="I309" t="s">
        <v>186</v>
      </c>
      <c r="J309" s="22">
        <f>ROUND(E309* H309,5)</f>
        <v>4.96</v>
      </c>
      <c r="K309" s="23"/>
    </row>
    <row r="310" spans="1:27" x14ac:dyDescent="0.25">
      <c r="B310" t="s">
        <v>331</v>
      </c>
      <c r="C310" t="s">
        <v>16</v>
      </c>
      <c r="D310" t="s">
        <v>332</v>
      </c>
      <c r="E310" s="20">
        <v>1</v>
      </c>
      <c r="G310" t="s">
        <v>185</v>
      </c>
      <c r="H310" s="21">
        <v>76.19</v>
      </c>
      <c r="I310" t="s">
        <v>186</v>
      </c>
      <c r="J310" s="22">
        <f>ROUND(E310* H310,5)</f>
        <v>76.19</v>
      </c>
      <c r="K310" s="23"/>
    </row>
    <row r="311" spans="1:27" x14ac:dyDescent="0.25">
      <c r="D311" s="24" t="s">
        <v>200</v>
      </c>
      <c r="E311" s="23"/>
      <c r="H311" s="23"/>
      <c r="K311" s="21">
        <f>SUM(J309:J310)</f>
        <v>81.149999999999991</v>
      </c>
    </row>
    <row r="312" spans="1:27" x14ac:dyDescent="0.25">
      <c r="E312" s="23"/>
      <c r="H312" s="23"/>
      <c r="K312" s="23"/>
    </row>
    <row r="313" spans="1:27" x14ac:dyDescent="0.25">
      <c r="D313" s="24" t="s">
        <v>202</v>
      </c>
      <c r="E313" s="23"/>
      <c r="H313" s="23">
        <v>1.5</v>
      </c>
      <c r="I313" t="s">
        <v>203</v>
      </c>
      <c r="J313">
        <f>ROUND(H313/100*K307,5)</f>
        <v>0.35927999999999999</v>
      </c>
      <c r="K313" s="23"/>
    </row>
    <row r="314" spans="1:27" x14ac:dyDescent="0.25">
      <c r="D314" s="24" t="s">
        <v>201</v>
      </c>
      <c r="E314" s="23"/>
      <c r="H314" s="23"/>
      <c r="K314" s="25">
        <f>SUM(J304:J313)</f>
        <v>105.46128</v>
      </c>
    </row>
    <row r="315" spans="1:27" x14ac:dyDescent="0.25">
      <c r="D315" s="24" t="s">
        <v>204</v>
      </c>
      <c r="E315" s="23"/>
      <c r="H315" s="23"/>
      <c r="K315" s="25">
        <f>SUM(K314:K314)</f>
        <v>105.46128</v>
      </c>
    </row>
    <row r="317" spans="1:27" ht="45" customHeight="1" x14ac:dyDescent="0.25">
      <c r="A317" s="16"/>
      <c r="B317" s="16" t="s">
        <v>333</v>
      </c>
      <c r="C317" s="17" t="s">
        <v>16</v>
      </c>
      <c r="D317" s="45" t="s">
        <v>334</v>
      </c>
      <c r="E317" s="46"/>
      <c r="F317" s="46"/>
      <c r="G317" s="17"/>
      <c r="H317" s="18" t="s">
        <v>177</v>
      </c>
      <c r="I317" s="47">
        <v>1</v>
      </c>
      <c r="J317" s="48"/>
      <c r="K317" s="19">
        <f>ROUND(K329,2)</f>
        <v>198.81</v>
      </c>
      <c r="L317" s="17"/>
      <c r="M317" s="17"/>
      <c r="N317" s="17"/>
      <c r="O317" s="17"/>
      <c r="P317" s="17"/>
      <c r="Q317" s="17"/>
      <c r="R317" s="17"/>
      <c r="S317" s="17"/>
      <c r="T317" s="17"/>
      <c r="U317" s="17"/>
      <c r="V317" s="17"/>
      <c r="W317" s="17"/>
      <c r="X317" s="17"/>
      <c r="Y317" s="17"/>
      <c r="Z317" s="17"/>
      <c r="AA317" s="17"/>
    </row>
    <row r="318" spans="1:27" x14ac:dyDescent="0.25">
      <c r="B318" s="12" t="s">
        <v>180</v>
      </c>
    </row>
    <row r="319" spans="1:27" x14ac:dyDescent="0.25">
      <c r="B319" t="s">
        <v>217</v>
      </c>
      <c r="C319" t="s">
        <v>182</v>
      </c>
      <c r="D319" t="s">
        <v>218</v>
      </c>
      <c r="E319" s="20">
        <v>1</v>
      </c>
      <c r="F319" t="s">
        <v>184</v>
      </c>
      <c r="G319" t="s">
        <v>185</v>
      </c>
      <c r="H319" s="21">
        <v>26.86</v>
      </c>
      <c r="I319" t="s">
        <v>186</v>
      </c>
      <c r="J319" s="22">
        <f>ROUND(E319/I317* H319,5)</f>
        <v>26.86</v>
      </c>
      <c r="K319" s="23"/>
    </row>
    <row r="320" spans="1:27" x14ac:dyDescent="0.25">
      <c r="B320" t="s">
        <v>215</v>
      </c>
      <c r="C320" t="s">
        <v>182</v>
      </c>
      <c r="D320" t="s">
        <v>216</v>
      </c>
      <c r="E320" s="20">
        <v>1</v>
      </c>
      <c r="F320" t="s">
        <v>184</v>
      </c>
      <c r="G320" t="s">
        <v>185</v>
      </c>
      <c r="H320" s="21">
        <v>23.04</v>
      </c>
      <c r="I320" t="s">
        <v>186</v>
      </c>
      <c r="J320" s="22">
        <f>ROUND(E320/I317* H320,5)</f>
        <v>23.04</v>
      </c>
      <c r="K320" s="23"/>
    </row>
    <row r="321" spans="1:27" x14ac:dyDescent="0.25">
      <c r="D321" s="24" t="s">
        <v>187</v>
      </c>
      <c r="E321" s="23"/>
      <c r="H321" s="23"/>
      <c r="K321" s="21">
        <f>SUM(J319:J320)</f>
        <v>49.9</v>
      </c>
    </row>
    <row r="322" spans="1:27" x14ac:dyDescent="0.25">
      <c r="B322" s="12" t="s">
        <v>192</v>
      </c>
      <c r="E322" s="23"/>
      <c r="H322" s="23"/>
      <c r="K322" s="23"/>
    </row>
    <row r="323" spans="1:27" x14ac:dyDescent="0.25">
      <c r="B323" t="s">
        <v>335</v>
      </c>
      <c r="C323" t="s">
        <v>16</v>
      </c>
      <c r="D323" t="s">
        <v>336</v>
      </c>
      <c r="E323" s="20">
        <v>1</v>
      </c>
      <c r="G323" t="s">
        <v>185</v>
      </c>
      <c r="H323" s="21">
        <v>12</v>
      </c>
      <c r="I323" t="s">
        <v>186</v>
      </c>
      <c r="J323" s="22">
        <f>ROUND(E323* H323,5)</f>
        <v>12</v>
      </c>
      <c r="K323" s="23"/>
    </row>
    <row r="324" spans="1:27" x14ac:dyDescent="0.25">
      <c r="B324" t="s">
        <v>337</v>
      </c>
      <c r="C324" t="s">
        <v>16</v>
      </c>
      <c r="D324" t="s">
        <v>338</v>
      </c>
      <c r="E324" s="20">
        <v>1</v>
      </c>
      <c r="G324" t="s">
        <v>185</v>
      </c>
      <c r="H324" s="21">
        <v>136.16</v>
      </c>
      <c r="I324" t="s">
        <v>186</v>
      </c>
      <c r="J324" s="22">
        <f>ROUND(E324* H324,5)</f>
        <v>136.16</v>
      </c>
      <c r="K324" s="23"/>
    </row>
    <row r="325" spans="1:27" x14ac:dyDescent="0.25">
      <c r="D325" s="24" t="s">
        <v>200</v>
      </c>
      <c r="E325" s="23"/>
      <c r="H325" s="23"/>
      <c r="K325" s="21">
        <f>SUM(J323:J324)</f>
        <v>148.16</v>
      </c>
    </row>
    <row r="326" spans="1:27" x14ac:dyDescent="0.25">
      <c r="E326" s="23"/>
      <c r="H326" s="23"/>
      <c r="K326" s="23"/>
    </row>
    <row r="327" spans="1:27" x14ac:dyDescent="0.25">
      <c r="D327" s="24" t="s">
        <v>202</v>
      </c>
      <c r="E327" s="23"/>
      <c r="H327" s="23">
        <v>1.5</v>
      </c>
      <c r="I327" t="s">
        <v>203</v>
      </c>
      <c r="J327">
        <f>ROUND(H327/100*K321,5)</f>
        <v>0.74850000000000005</v>
      </c>
      <c r="K327" s="23"/>
    </row>
    <row r="328" spans="1:27" x14ac:dyDescent="0.25">
      <c r="D328" s="24" t="s">
        <v>201</v>
      </c>
      <c r="E328" s="23"/>
      <c r="H328" s="23"/>
      <c r="K328" s="25">
        <f>SUM(J318:J327)</f>
        <v>198.80850000000001</v>
      </c>
    </row>
    <row r="329" spans="1:27" x14ac:dyDescent="0.25">
      <c r="D329" s="24" t="s">
        <v>204</v>
      </c>
      <c r="E329" s="23"/>
      <c r="H329" s="23"/>
      <c r="K329" s="25">
        <f>SUM(K328:K328)</f>
        <v>198.80850000000001</v>
      </c>
    </row>
    <row r="331" spans="1:27" ht="45" customHeight="1" x14ac:dyDescent="0.25">
      <c r="A331" s="16"/>
      <c r="B331" s="16" t="s">
        <v>339</v>
      </c>
      <c r="C331" s="17" t="s">
        <v>16</v>
      </c>
      <c r="D331" s="45" t="s">
        <v>340</v>
      </c>
      <c r="E331" s="46"/>
      <c r="F331" s="46"/>
      <c r="G331" s="17"/>
      <c r="H331" s="18" t="s">
        <v>177</v>
      </c>
      <c r="I331" s="47">
        <v>1</v>
      </c>
      <c r="J331" s="48"/>
      <c r="K331" s="19">
        <f>ROUND(K343,2)</f>
        <v>20.09</v>
      </c>
      <c r="L331" s="17"/>
      <c r="M331" s="17"/>
      <c r="N331" s="17"/>
      <c r="O331" s="17"/>
      <c r="P331" s="17"/>
      <c r="Q331" s="17"/>
      <c r="R331" s="17"/>
      <c r="S331" s="17"/>
      <c r="T331" s="17"/>
      <c r="U331" s="17"/>
      <c r="V331" s="17"/>
      <c r="W331" s="17"/>
      <c r="X331" s="17"/>
      <c r="Y331" s="17"/>
      <c r="Z331" s="17"/>
      <c r="AA331" s="17"/>
    </row>
    <row r="332" spans="1:27" x14ac:dyDescent="0.25">
      <c r="B332" s="12" t="s">
        <v>180</v>
      </c>
    </row>
    <row r="333" spans="1:27" x14ac:dyDescent="0.25">
      <c r="B333" t="s">
        <v>217</v>
      </c>
      <c r="C333" t="s">
        <v>182</v>
      </c>
      <c r="D333" t="s">
        <v>218</v>
      </c>
      <c r="E333" s="20">
        <v>0.1</v>
      </c>
      <c r="F333" t="s">
        <v>184</v>
      </c>
      <c r="G333" t="s">
        <v>185</v>
      </c>
      <c r="H333" s="21">
        <v>26.86</v>
      </c>
      <c r="I333" t="s">
        <v>186</v>
      </c>
      <c r="J333" s="22">
        <f>ROUND(E333/I331* H333,5)</f>
        <v>2.6859999999999999</v>
      </c>
      <c r="K333" s="23"/>
    </row>
    <row r="334" spans="1:27" x14ac:dyDescent="0.25">
      <c r="B334" t="s">
        <v>215</v>
      </c>
      <c r="C334" t="s">
        <v>182</v>
      </c>
      <c r="D334" t="s">
        <v>216</v>
      </c>
      <c r="E334" s="20">
        <v>0.1</v>
      </c>
      <c r="F334" t="s">
        <v>184</v>
      </c>
      <c r="G334" t="s">
        <v>185</v>
      </c>
      <c r="H334" s="21">
        <v>23.04</v>
      </c>
      <c r="I334" t="s">
        <v>186</v>
      </c>
      <c r="J334" s="22">
        <f>ROUND(E334/I331* H334,5)</f>
        <v>2.3039999999999998</v>
      </c>
      <c r="K334" s="23"/>
    </row>
    <row r="335" spans="1:27" x14ac:dyDescent="0.25">
      <c r="D335" s="24" t="s">
        <v>187</v>
      </c>
      <c r="E335" s="23"/>
      <c r="H335" s="23"/>
      <c r="K335" s="21">
        <f>SUM(J333:J334)</f>
        <v>4.99</v>
      </c>
    </row>
    <row r="336" spans="1:27" x14ac:dyDescent="0.25">
      <c r="B336" s="12" t="s">
        <v>192</v>
      </c>
      <c r="E336" s="23"/>
      <c r="H336" s="23"/>
      <c r="K336" s="23"/>
    </row>
    <row r="337" spans="1:27" x14ac:dyDescent="0.25">
      <c r="B337" t="s">
        <v>341</v>
      </c>
      <c r="C337" t="s">
        <v>16</v>
      </c>
      <c r="D337" t="s">
        <v>342</v>
      </c>
      <c r="E337" s="20">
        <v>1</v>
      </c>
      <c r="G337" t="s">
        <v>185</v>
      </c>
      <c r="H337" s="21">
        <v>1.43</v>
      </c>
      <c r="I337" t="s">
        <v>186</v>
      </c>
      <c r="J337" s="22">
        <f>ROUND(E337* H337,5)</f>
        <v>1.43</v>
      </c>
      <c r="K337" s="23"/>
    </row>
    <row r="338" spans="1:27" x14ac:dyDescent="0.25">
      <c r="B338" t="s">
        <v>343</v>
      </c>
      <c r="C338" t="s">
        <v>16</v>
      </c>
      <c r="D338" t="s">
        <v>344</v>
      </c>
      <c r="E338" s="20">
        <v>1</v>
      </c>
      <c r="G338" t="s">
        <v>185</v>
      </c>
      <c r="H338" s="21">
        <v>13.6</v>
      </c>
      <c r="I338" t="s">
        <v>186</v>
      </c>
      <c r="J338" s="22">
        <f>ROUND(E338* H338,5)</f>
        <v>13.6</v>
      </c>
      <c r="K338" s="23"/>
    </row>
    <row r="339" spans="1:27" x14ac:dyDescent="0.25">
      <c r="D339" s="24" t="s">
        <v>200</v>
      </c>
      <c r="E339" s="23"/>
      <c r="H339" s="23"/>
      <c r="K339" s="21">
        <f>SUM(J337:J338)</f>
        <v>15.03</v>
      </c>
    </row>
    <row r="340" spans="1:27" x14ac:dyDescent="0.25">
      <c r="E340" s="23"/>
      <c r="H340" s="23"/>
      <c r="K340" s="23"/>
    </row>
    <row r="341" spans="1:27" x14ac:dyDescent="0.25">
      <c r="D341" s="24" t="s">
        <v>202</v>
      </c>
      <c r="E341" s="23"/>
      <c r="H341" s="23">
        <v>1.5</v>
      </c>
      <c r="I341" t="s">
        <v>203</v>
      </c>
      <c r="J341">
        <f>ROUND(H341/100*K335,5)</f>
        <v>7.485E-2</v>
      </c>
      <c r="K341" s="23"/>
    </row>
    <row r="342" spans="1:27" x14ac:dyDescent="0.25">
      <c r="D342" s="24" t="s">
        <v>201</v>
      </c>
      <c r="E342" s="23"/>
      <c r="H342" s="23"/>
      <c r="K342" s="25">
        <f>SUM(J332:J341)</f>
        <v>20.094850000000001</v>
      </c>
    </row>
    <row r="343" spans="1:27" x14ac:dyDescent="0.25">
      <c r="D343" s="24" t="s">
        <v>204</v>
      </c>
      <c r="E343" s="23"/>
      <c r="H343" s="23"/>
      <c r="K343" s="25">
        <f>SUM(K342:K342)</f>
        <v>20.094850000000001</v>
      </c>
    </row>
    <row r="345" spans="1:27" ht="45" customHeight="1" x14ac:dyDescent="0.25">
      <c r="A345" s="16"/>
      <c r="B345" s="16" t="s">
        <v>345</v>
      </c>
      <c r="C345" s="17" t="s">
        <v>16</v>
      </c>
      <c r="D345" s="45" t="s">
        <v>346</v>
      </c>
      <c r="E345" s="46"/>
      <c r="F345" s="46"/>
      <c r="G345" s="17"/>
      <c r="H345" s="18" t="s">
        <v>177</v>
      </c>
      <c r="I345" s="47">
        <v>1</v>
      </c>
      <c r="J345" s="48"/>
      <c r="K345" s="19">
        <f>ROUND(K357,2)</f>
        <v>27.55</v>
      </c>
      <c r="L345" s="17"/>
      <c r="M345" s="17"/>
      <c r="N345" s="17"/>
      <c r="O345" s="17"/>
      <c r="P345" s="17"/>
      <c r="Q345" s="17"/>
      <c r="R345" s="17"/>
      <c r="S345" s="17"/>
      <c r="T345" s="17"/>
      <c r="U345" s="17"/>
      <c r="V345" s="17"/>
      <c r="W345" s="17"/>
      <c r="X345" s="17"/>
      <c r="Y345" s="17"/>
      <c r="Z345" s="17"/>
      <c r="AA345" s="17"/>
    </row>
    <row r="346" spans="1:27" x14ac:dyDescent="0.25">
      <c r="B346" s="12" t="s">
        <v>180</v>
      </c>
    </row>
    <row r="347" spans="1:27" x14ac:dyDescent="0.25">
      <c r="B347" t="s">
        <v>217</v>
      </c>
      <c r="C347" t="s">
        <v>182</v>
      </c>
      <c r="D347" t="s">
        <v>218</v>
      </c>
      <c r="E347" s="20">
        <v>0.1</v>
      </c>
      <c r="F347" t="s">
        <v>184</v>
      </c>
      <c r="G347" t="s">
        <v>185</v>
      </c>
      <c r="H347" s="21">
        <v>26.86</v>
      </c>
      <c r="I347" t="s">
        <v>186</v>
      </c>
      <c r="J347" s="22">
        <f>ROUND(E347/I345* H347,5)</f>
        <v>2.6859999999999999</v>
      </c>
      <c r="K347" s="23"/>
    </row>
    <row r="348" spans="1:27" x14ac:dyDescent="0.25">
      <c r="B348" t="s">
        <v>215</v>
      </c>
      <c r="C348" t="s">
        <v>182</v>
      </c>
      <c r="D348" t="s">
        <v>216</v>
      </c>
      <c r="E348" s="20">
        <v>0.1</v>
      </c>
      <c r="F348" t="s">
        <v>184</v>
      </c>
      <c r="G348" t="s">
        <v>185</v>
      </c>
      <c r="H348" s="21">
        <v>23.04</v>
      </c>
      <c r="I348" t="s">
        <v>186</v>
      </c>
      <c r="J348" s="22">
        <f>ROUND(E348/I345* H348,5)</f>
        <v>2.3039999999999998</v>
      </c>
      <c r="K348" s="23"/>
    </row>
    <row r="349" spans="1:27" x14ac:dyDescent="0.25">
      <c r="D349" s="24" t="s">
        <v>187</v>
      </c>
      <c r="E349" s="23"/>
      <c r="H349" s="23"/>
      <c r="K349" s="21">
        <f>SUM(J347:J348)</f>
        <v>4.99</v>
      </c>
    </row>
    <row r="350" spans="1:27" x14ac:dyDescent="0.25">
      <c r="B350" s="12" t="s">
        <v>192</v>
      </c>
      <c r="E350" s="23"/>
      <c r="H350" s="23"/>
      <c r="K350" s="23"/>
    </row>
    <row r="351" spans="1:27" x14ac:dyDescent="0.25">
      <c r="B351" t="s">
        <v>347</v>
      </c>
      <c r="C351" t="s">
        <v>16</v>
      </c>
      <c r="D351" t="s">
        <v>348</v>
      </c>
      <c r="E351" s="20">
        <v>1</v>
      </c>
      <c r="G351" t="s">
        <v>185</v>
      </c>
      <c r="H351" s="21">
        <v>21.06</v>
      </c>
      <c r="I351" t="s">
        <v>186</v>
      </c>
      <c r="J351" s="22">
        <f>ROUND(E351* H351,5)</f>
        <v>21.06</v>
      </c>
      <c r="K351" s="23"/>
    </row>
    <row r="352" spans="1:27" x14ac:dyDescent="0.25">
      <c r="B352" t="s">
        <v>341</v>
      </c>
      <c r="C352" t="s">
        <v>16</v>
      </c>
      <c r="D352" t="s">
        <v>342</v>
      </c>
      <c r="E352" s="20">
        <v>1</v>
      </c>
      <c r="G352" t="s">
        <v>185</v>
      </c>
      <c r="H352" s="21">
        <v>1.43</v>
      </c>
      <c r="I352" t="s">
        <v>186</v>
      </c>
      <c r="J352" s="22">
        <f>ROUND(E352* H352,5)</f>
        <v>1.43</v>
      </c>
      <c r="K352" s="23"/>
    </row>
    <row r="353" spans="1:27" x14ac:dyDescent="0.25">
      <c r="D353" s="24" t="s">
        <v>200</v>
      </c>
      <c r="E353" s="23"/>
      <c r="H353" s="23"/>
      <c r="K353" s="21">
        <f>SUM(J351:J352)</f>
        <v>22.49</v>
      </c>
    </row>
    <row r="354" spans="1:27" x14ac:dyDescent="0.25">
      <c r="E354" s="23"/>
      <c r="H354" s="23"/>
      <c r="K354" s="23"/>
    </row>
    <row r="355" spans="1:27" x14ac:dyDescent="0.25">
      <c r="D355" s="24" t="s">
        <v>202</v>
      </c>
      <c r="E355" s="23"/>
      <c r="H355" s="23">
        <v>1.5</v>
      </c>
      <c r="I355" t="s">
        <v>203</v>
      </c>
      <c r="J355">
        <f>ROUND(H355/100*K349,5)</f>
        <v>7.485E-2</v>
      </c>
      <c r="K355" s="23"/>
    </row>
    <row r="356" spans="1:27" x14ac:dyDescent="0.25">
      <c r="D356" s="24" t="s">
        <v>201</v>
      </c>
      <c r="E356" s="23"/>
      <c r="H356" s="23"/>
      <c r="K356" s="25">
        <f>SUM(J346:J355)</f>
        <v>27.554849999999998</v>
      </c>
    </row>
    <row r="357" spans="1:27" x14ac:dyDescent="0.25">
      <c r="D357" s="24" t="s">
        <v>204</v>
      </c>
      <c r="E357" s="23"/>
      <c r="H357" s="23"/>
      <c r="K357" s="25">
        <f>SUM(K356:K356)</f>
        <v>27.554849999999998</v>
      </c>
    </row>
    <row r="359" spans="1:27" ht="45" customHeight="1" x14ac:dyDescent="0.25">
      <c r="A359" s="16"/>
      <c r="B359" s="16" t="s">
        <v>349</v>
      </c>
      <c r="C359" s="17" t="s">
        <v>16</v>
      </c>
      <c r="D359" s="45" t="s">
        <v>350</v>
      </c>
      <c r="E359" s="46"/>
      <c r="F359" s="46"/>
      <c r="G359" s="17"/>
      <c r="H359" s="18" t="s">
        <v>177</v>
      </c>
      <c r="I359" s="47">
        <v>1</v>
      </c>
      <c r="J359" s="48"/>
      <c r="K359" s="19">
        <f>ROUND(K370,2)</f>
        <v>234.96</v>
      </c>
      <c r="L359" s="17"/>
      <c r="M359" s="17"/>
      <c r="N359" s="17"/>
      <c r="O359" s="17"/>
      <c r="P359" s="17"/>
      <c r="Q359" s="17"/>
      <c r="R359" s="17"/>
      <c r="S359" s="17"/>
      <c r="T359" s="17"/>
      <c r="U359" s="17"/>
      <c r="V359" s="17"/>
      <c r="W359" s="17"/>
      <c r="X359" s="17"/>
      <c r="Y359" s="17"/>
      <c r="Z359" s="17"/>
      <c r="AA359" s="17"/>
    </row>
    <row r="360" spans="1:27" x14ac:dyDescent="0.25">
      <c r="B360" s="12" t="s">
        <v>180</v>
      </c>
    </row>
    <row r="361" spans="1:27" x14ac:dyDescent="0.25">
      <c r="B361" t="s">
        <v>217</v>
      </c>
      <c r="C361" t="s">
        <v>182</v>
      </c>
      <c r="D361" t="s">
        <v>218</v>
      </c>
      <c r="E361" s="20">
        <v>1</v>
      </c>
      <c r="F361" t="s">
        <v>184</v>
      </c>
      <c r="G361" t="s">
        <v>185</v>
      </c>
      <c r="H361" s="21">
        <v>26.86</v>
      </c>
      <c r="I361" t="s">
        <v>186</v>
      </c>
      <c r="J361" s="22">
        <f>ROUND(E361/I359* H361,5)</f>
        <v>26.86</v>
      </c>
      <c r="K361" s="23"/>
    </row>
    <row r="362" spans="1:27" x14ac:dyDescent="0.25">
      <c r="B362" t="s">
        <v>215</v>
      </c>
      <c r="C362" t="s">
        <v>182</v>
      </c>
      <c r="D362" t="s">
        <v>216</v>
      </c>
      <c r="E362" s="20">
        <v>1</v>
      </c>
      <c r="F362" t="s">
        <v>184</v>
      </c>
      <c r="G362" t="s">
        <v>185</v>
      </c>
      <c r="H362" s="21">
        <v>23.04</v>
      </c>
      <c r="I362" t="s">
        <v>186</v>
      </c>
      <c r="J362" s="22">
        <f>ROUND(E362/I359* H362,5)</f>
        <v>23.04</v>
      </c>
      <c r="K362" s="23"/>
    </row>
    <row r="363" spans="1:27" x14ac:dyDescent="0.25">
      <c r="D363" s="24" t="s">
        <v>187</v>
      </c>
      <c r="E363" s="23"/>
      <c r="H363" s="23"/>
      <c r="K363" s="21">
        <f>SUM(J361:J362)</f>
        <v>49.9</v>
      </c>
    </row>
    <row r="364" spans="1:27" x14ac:dyDescent="0.25">
      <c r="B364" s="12" t="s">
        <v>192</v>
      </c>
      <c r="E364" s="23"/>
      <c r="H364" s="23"/>
      <c r="K364" s="23"/>
    </row>
    <row r="365" spans="1:27" x14ac:dyDescent="0.25">
      <c r="B365" t="s">
        <v>351</v>
      </c>
      <c r="C365" t="s">
        <v>16</v>
      </c>
      <c r="D365" t="s">
        <v>352</v>
      </c>
      <c r="E365" s="20">
        <v>1</v>
      </c>
      <c r="G365" t="s">
        <v>185</v>
      </c>
      <c r="H365" s="21">
        <v>184.31</v>
      </c>
      <c r="I365" t="s">
        <v>186</v>
      </c>
      <c r="J365" s="22">
        <f>ROUND(E365* H365,5)</f>
        <v>184.31</v>
      </c>
      <c r="K365" s="23"/>
    </row>
    <row r="366" spans="1:27" x14ac:dyDescent="0.25">
      <c r="D366" s="24" t="s">
        <v>200</v>
      </c>
      <c r="E366" s="23"/>
      <c r="H366" s="23"/>
      <c r="K366" s="21">
        <f>SUM(J365:J365)</f>
        <v>184.31</v>
      </c>
    </row>
    <row r="367" spans="1:27" x14ac:dyDescent="0.25">
      <c r="E367" s="23"/>
      <c r="H367" s="23"/>
      <c r="K367" s="23"/>
    </row>
    <row r="368" spans="1:27" x14ac:dyDescent="0.25">
      <c r="D368" s="24" t="s">
        <v>202</v>
      </c>
      <c r="E368" s="23"/>
      <c r="H368" s="23">
        <v>1.5</v>
      </c>
      <c r="I368" t="s">
        <v>203</v>
      </c>
      <c r="J368">
        <f>ROUND(H368/100*K363,5)</f>
        <v>0.74850000000000005</v>
      </c>
      <c r="K368" s="23"/>
    </row>
    <row r="369" spans="1:27" x14ac:dyDescent="0.25">
      <c r="D369" s="24" t="s">
        <v>201</v>
      </c>
      <c r="E369" s="23"/>
      <c r="H369" s="23"/>
      <c r="K369" s="25">
        <f>SUM(J360:J368)</f>
        <v>234.95850000000002</v>
      </c>
    </row>
    <row r="370" spans="1:27" x14ac:dyDescent="0.25">
      <c r="D370" s="24" t="s">
        <v>204</v>
      </c>
      <c r="E370" s="23"/>
      <c r="H370" s="23"/>
      <c r="K370" s="25">
        <f>SUM(K369:K369)</f>
        <v>234.95850000000002</v>
      </c>
    </row>
    <row r="372" spans="1:27" ht="45" customHeight="1" x14ac:dyDescent="0.25">
      <c r="A372" s="16"/>
      <c r="B372" s="16" t="s">
        <v>353</v>
      </c>
      <c r="C372" s="17" t="s">
        <v>25</v>
      </c>
      <c r="D372" s="45" t="s">
        <v>354</v>
      </c>
      <c r="E372" s="46"/>
      <c r="F372" s="46"/>
      <c r="G372" s="17"/>
      <c r="H372" s="18" t="s">
        <v>177</v>
      </c>
      <c r="I372" s="47">
        <v>1</v>
      </c>
      <c r="J372" s="48"/>
      <c r="K372" s="19">
        <f>ROUND(K384,2)</f>
        <v>18.82</v>
      </c>
      <c r="L372" s="17"/>
      <c r="M372" s="17"/>
      <c r="N372" s="17"/>
      <c r="O372" s="17"/>
      <c r="P372" s="17"/>
      <c r="Q372" s="17"/>
      <c r="R372" s="17"/>
      <c r="S372" s="17"/>
      <c r="T372" s="17"/>
      <c r="U372" s="17"/>
      <c r="V372" s="17"/>
      <c r="W372" s="17"/>
      <c r="X372" s="17"/>
      <c r="Y372" s="17"/>
      <c r="Z372" s="17"/>
      <c r="AA372" s="17"/>
    </row>
    <row r="373" spans="1:27" x14ac:dyDescent="0.25">
      <c r="B373" s="12" t="s">
        <v>180</v>
      </c>
    </row>
    <row r="374" spans="1:27" x14ac:dyDescent="0.25">
      <c r="B374" t="s">
        <v>217</v>
      </c>
      <c r="C374" t="s">
        <v>182</v>
      </c>
      <c r="D374" t="s">
        <v>218</v>
      </c>
      <c r="E374" s="20">
        <v>0.127</v>
      </c>
      <c r="F374" t="s">
        <v>184</v>
      </c>
      <c r="G374" t="s">
        <v>185</v>
      </c>
      <c r="H374" s="21">
        <v>26.86</v>
      </c>
      <c r="I374" t="s">
        <v>186</v>
      </c>
      <c r="J374" s="22">
        <f>ROUND(E374/I372* H374,5)</f>
        <v>3.4112200000000001</v>
      </c>
      <c r="K374" s="23"/>
    </row>
    <row r="375" spans="1:27" x14ac:dyDescent="0.25">
      <c r="B375" t="s">
        <v>215</v>
      </c>
      <c r="C375" t="s">
        <v>182</v>
      </c>
      <c r="D375" t="s">
        <v>216</v>
      </c>
      <c r="E375" s="20">
        <v>5.1999999999999998E-2</v>
      </c>
      <c r="F375" t="s">
        <v>184</v>
      </c>
      <c r="G375" t="s">
        <v>185</v>
      </c>
      <c r="H375" s="21">
        <v>23.04</v>
      </c>
      <c r="I375" t="s">
        <v>186</v>
      </c>
      <c r="J375" s="22">
        <f>ROUND(E375/I372* H375,5)</f>
        <v>1.19808</v>
      </c>
      <c r="K375" s="23"/>
    </row>
    <row r="376" spans="1:27" x14ac:dyDescent="0.25">
      <c r="D376" s="24" t="s">
        <v>187</v>
      </c>
      <c r="E376" s="23"/>
      <c r="H376" s="23"/>
      <c r="K376" s="21">
        <f>SUM(J374:J375)</f>
        <v>4.6093000000000002</v>
      </c>
    </row>
    <row r="377" spans="1:27" x14ac:dyDescent="0.25">
      <c r="B377" s="12" t="s">
        <v>192</v>
      </c>
      <c r="E377" s="23"/>
      <c r="H377" s="23"/>
      <c r="K377" s="23"/>
    </row>
    <row r="378" spans="1:27" x14ac:dyDescent="0.25">
      <c r="B378" t="s">
        <v>355</v>
      </c>
      <c r="C378" t="s">
        <v>25</v>
      </c>
      <c r="D378" t="s">
        <v>356</v>
      </c>
      <c r="E378" s="20">
        <v>1.02</v>
      </c>
      <c r="G378" t="s">
        <v>185</v>
      </c>
      <c r="H378" s="21">
        <v>8.82</v>
      </c>
      <c r="I378" t="s">
        <v>186</v>
      </c>
      <c r="J378" s="22">
        <f>ROUND(E378* H378,5)</f>
        <v>8.9963999999999995</v>
      </c>
      <c r="K378" s="23"/>
    </row>
    <row r="379" spans="1:27" x14ac:dyDescent="0.25">
      <c r="B379" t="s">
        <v>357</v>
      </c>
      <c r="C379" t="s">
        <v>25</v>
      </c>
      <c r="D379" t="s">
        <v>358</v>
      </c>
      <c r="E379" s="20">
        <v>1.02</v>
      </c>
      <c r="G379" t="s">
        <v>185</v>
      </c>
      <c r="H379" s="21">
        <v>5.04</v>
      </c>
      <c r="I379" t="s">
        <v>186</v>
      </c>
      <c r="J379" s="22">
        <f>ROUND(E379* H379,5)</f>
        <v>5.1407999999999996</v>
      </c>
      <c r="K379" s="23"/>
    </row>
    <row r="380" spans="1:27" x14ac:dyDescent="0.25">
      <c r="D380" s="24" t="s">
        <v>200</v>
      </c>
      <c r="E380" s="23"/>
      <c r="H380" s="23"/>
      <c r="K380" s="21">
        <f>SUM(J378:J379)</f>
        <v>14.1372</v>
      </c>
    </row>
    <row r="381" spans="1:27" x14ac:dyDescent="0.25">
      <c r="E381" s="23"/>
      <c r="H381" s="23"/>
      <c r="K381" s="23"/>
    </row>
    <row r="382" spans="1:27" x14ac:dyDescent="0.25">
      <c r="D382" s="24" t="s">
        <v>202</v>
      </c>
      <c r="E382" s="23"/>
      <c r="H382" s="23">
        <v>1.5</v>
      </c>
      <c r="I382" t="s">
        <v>203</v>
      </c>
      <c r="J382">
        <f>ROUND(H382/100*K376,5)</f>
        <v>6.9139999999999993E-2</v>
      </c>
      <c r="K382" s="23"/>
    </row>
    <row r="383" spans="1:27" x14ac:dyDescent="0.25">
      <c r="D383" s="24" t="s">
        <v>201</v>
      </c>
      <c r="E383" s="23"/>
      <c r="H383" s="23"/>
      <c r="K383" s="25">
        <f>SUM(J373:J382)</f>
        <v>18.815639999999998</v>
      </c>
    </row>
    <row r="384" spans="1:27" x14ac:dyDescent="0.25">
      <c r="D384" s="24" t="s">
        <v>204</v>
      </c>
      <c r="E384" s="23"/>
      <c r="H384" s="23"/>
      <c r="K384" s="25">
        <f>SUM(K383:K383)</f>
        <v>18.815639999999998</v>
      </c>
    </row>
    <row r="386" spans="1:27" ht="45" customHeight="1" x14ac:dyDescent="0.25">
      <c r="A386" s="16"/>
      <c r="B386" s="16" t="s">
        <v>359</v>
      </c>
      <c r="C386" s="17" t="s">
        <v>25</v>
      </c>
      <c r="D386" s="45" t="s">
        <v>360</v>
      </c>
      <c r="E386" s="46"/>
      <c r="F386" s="46"/>
      <c r="G386" s="17"/>
      <c r="H386" s="18" t="s">
        <v>177</v>
      </c>
      <c r="I386" s="47">
        <v>1</v>
      </c>
      <c r="J386" s="48"/>
      <c r="K386" s="19">
        <f>ROUND(K398,2)</f>
        <v>66.510000000000005</v>
      </c>
      <c r="L386" s="17"/>
      <c r="M386" s="17"/>
      <c r="N386" s="17"/>
      <c r="O386" s="17"/>
      <c r="P386" s="17"/>
      <c r="Q386" s="17"/>
      <c r="R386" s="17"/>
      <c r="S386" s="17"/>
      <c r="T386" s="17"/>
      <c r="U386" s="17"/>
      <c r="V386" s="17"/>
      <c r="W386" s="17"/>
      <c r="X386" s="17"/>
      <c r="Y386" s="17"/>
      <c r="Z386" s="17"/>
      <c r="AA386" s="17"/>
    </row>
    <row r="387" spans="1:27" x14ac:dyDescent="0.25">
      <c r="B387" s="12" t="s">
        <v>180</v>
      </c>
    </row>
    <row r="388" spans="1:27" x14ac:dyDescent="0.25">
      <c r="B388" t="s">
        <v>217</v>
      </c>
      <c r="C388" t="s">
        <v>182</v>
      </c>
      <c r="D388" t="s">
        <v>218</v>
      </c>
      <c r="E388" s="20">
        <v>0.17199999999999999</v>
      </c>
      <c r="F388" t="s">
        <v>184</v>
      </c>
      <c r="G388" t="s">
        <v>185</v>
      </c>
      <c r="H388" s="21">
        <v>26.86</v>
      </c>
      <c r="I388" t="s">
        <v>186</v>
      </c>
      <c r="J388" s="22">
        <f>ROUND(E388/I386* H388,5)</f>
        <v>4.6199199999999996</v>
      </c>
      <c r="K388" s="23"/>
    </row>
    <row r="389" spans="1:27" x14ac:dyDescent="0.25">
      <c r="B389" t="s">
        <v>215</v>
      </c>
      <c r="C389" t="s">
        <v>182</v>
      </c>
      <c r="D389" t="s">
        <v>216</v>
      </c>
      <c r="E389" s="20">
        <v>6.7000000000000004E-2</v>
      </c>
      <c r="F389" t="s">
        <v>184</v>
      </c>
      <c r="G389" t="s">
        <v>185</v>
      </c>
      <c r="H389" s="21">
        <v>23.04</v>
      </c>
      <c r="I389" t="s">
        <v>186</v>
      </c>
      <c r="J389" s="22">
        <f>ROUND(E389/I386* H389,5)</f>
        <v>1.5436799999999999</v>
      </c>
      <c r="K389" s="23"/>
    </row>
    <row r="390" spans="1:27" x14ac:dyDescent="0.25">
      <c r="D390" s="24" t="s">
        <v>187</v>
      </c>
      <c r="E390" s="23"/>
      <c r="H390" s="23"/>
      <c r="K390" s="21">
        <f>SUM(J388:J389)</f>
        <v>6.1635999999999997</v>
      </c>
    </row>
    <row r="391" spans="1:27" x14ac:dyDescent="0.25">
      <c r="B391" s="12" t="s">
        <v>192</v>
      </c>
      <c r="E391" s="23"/>
      <c r="H391" s="23"/>
      <c r="K391" s="23"/>
    </row>
    <row r="392" spans="1:27" x14ac:dyDescent="0.25">
      <c r="B392" t="s">
        <v>361</v>
      </c>
      <c r="C392" t="s">
        <v>25</v>
      </c>
      <c r="D392" t="s">
        <v>362</v>
      </c>
      <c r="E392" s="20">
        <v>1.02</v>
      </c>
      <c r="G392" t="s">
        <v>185</v>
      </c>
      <c r="H392" s="21">
        <v>18.399999999999999</v>
      </c>
      <c r="I392" t="s">
        <v>186</v>
      </c>
      <c r="J392" s="22">
        <f>ROUND(E392* H392,5)</f>
        <v>18.768000000000001</v>
      </c>
      <c r="K392" s="23"/>
    </row>
    <row r="393" spans="1:27" x14ac:dyDescent="0.25">
      <c r="B393" t="s">
        <v>363</v>
      </c>
      <c r="C393" t="s">
        <v>25</v>
      </c>
      <c r="D393" t="s">
        <v>364</v>
      </c>
      <c r="E393" s="20">
        <v>1.02</v>
      </c>
      <c r="G393" t="s">
        <v>185</v>
      </c>
      <c r="H393" s="21">
        <v>40.67</v>
      </c>
      <c r="I393" t="s">
        <v>186</v>
      </c>
      <c r="J393" s="22">
        <f>ROUND(E393* H393,5)</f>
        <v>41.483400000000003</v>
      </c>
      <c r="K393" s="23"/>
    </row>
    <row r="394" spans="1:27" x14ac:dyDescent="0.25">
      <c r="D394" s="24" t="s">
        <v>200</v>
      </c>
      <c r="E394" s="23"/>
      <c r="H394" s="23"/>
      <c r="K394" s="21">
        <f>SUM(J392:J393)</f>
        <v>60.251400000000004</v>
      </c>
    </row>
    <row r="395" spans="1:27" x14ac:dyDescent="0.25">
      <c r="E395" s="23"/>
      <c r="H395" s="23"/>
      <c r="K395" s="23"/>
    </row>
    <row r="396" spans="1:27" x14ac:dyDescent="0.25">
      <c r="D396" s="24" t="s">
        <v>202</v>
      </c>
      <c r="E396" s="23"/>
      <c r="H396" s="23">
        <v>1.5</v>
      </c>
      <c r="I396" t="s">
        <v>203</v>
      </c>
      <c r="J396">
        <f>ROUND(H396/100*K390,5)</f>
        <v>9.2450000000000004E-2</v>
      </c>
      <c r="K396" s="23"/>
    </row>
    <row r="397" spans="1:27" x14ac:dyDescent="0.25">
      <c r="D397" s="24" t="s">
        <v>201</v>
      </c>
      <c r="E397" s="23"/>
      <c r="H397" s="23"/>
      <c r="K397" s="25">
        <f>SUM(J387:J396)</f>
        <v>66.507450000000006</v>
      </c>
    </row>
    <row r="398" spans="1:27" x14ac:dyDescent="0.25">
      <c r="D398" s="24" t="s">
        <v>204</v>
      </c>
      <c r="E398" s="23"/>
      <c r="H398" s="23"/>
      <c r="K398" s="25">
        <f>SUM(K397:K397)</f>
        <v>66.507450000000006</v>
      </c>
    </row>
    <row r="400" spans="1:27" ht="45" customHeight="1" x14ac:dyDescent="0.25">
      <c r="A400" s="16"/>
      <c r="B400" s="16" t="s">
        <v>365</v>
      </c>
      <c r="C400" s="17" t="s">
        <v>25</v>
      </c>
      <c r="D400" s="45" t="s">
        <v>366</v>
      </c>
      <c r="E400" s="46"/>
      <c r="F400" s="46"/>
      <c r="G400" s="17"/>
      <c r="H400" s="18" t="s">
        <v>177</v>
      </c>
      <c r="I400" s="47">
        <v>1</v>
      </c>
      <c r="J400" s="48"/>
      <c r="K400" s="19">
        <f>ROUND(K412,2)</f>
        <v>57.42</v>
      </c>
      <c r="L400" s="17"/>
      <c r="M400" s="17"/>
      <c r="N400" s="17"/>
      <c r="O400" s="17"/>
      <c r="P400" s="17"/>
      <c r="Q400" s="17"/>
      <c r="R400" s="17"/>
      <c r="S400" s="17"/>
      <c r="T400" s="17"/>
      <c r="U400" s="17"/>
      <c r="V400" s="17"/>
      <c r="W400" s="17"/>
      <c r="X400" s="17"/>
      <c r="Y400" s="17"/>
      <c r="Z400" s="17"/>
      <c r="AA400" s="17"/>
    </row>
    <row r="401" spans="1:27" x14ac:dyDescent="0.25">
      <c r="B401" s="12" t="s">
        <v>180</v>
      </c>
    </row>
    <row r="402" spans="1:27" x14ac:dyDescent="0.25">
      <c r="B402" t="s">
        <v>217</v>
      </c>
      <c r="C402" t="s">
        <v>182</v>
      </c>
      <c r="D402" t="s">
        <v>218</v>
      </c>
      <c r="E402" s="20">
        <v>0.17199999999999999</v>
      </c>
      <c r="F402" t="s">
        <v>184</v>
      </c>
      <c r="G402" t="s">
        <v>185</v>
      </c>
      <c r="H402" s="21">
        <v>26.86</v>
      </c>
      <c r="I402" t="s">
        <v>186</v>
      </c>
      <c r="J402" s="22">
        <f>ROUND(E402/I400* H402,5)</f>
        <v>4.6199199999999996</v>
      </c>
      <c r="K402" s="23"/>
    </row>
    <row r="403" spans="1:27" x14ac:dyDescent="0.25">
      <c r="B403" t="s">
        <v>215</v>
      </c>
      <c r="C403" t="s">
        <v>182</v>
      </c>
      <c r="D403" t="s">
        <v>216</v>
      </c>
      <c r="E403" s="20">
        <v>6.7000000000000004E-2</v>
      </c>
      <c r="F403" t="s">
        <v>184</v>
      </c>
      <c r="G403" t="s">
        <v>185</v>
      </c>
      <c r="H403" s="21">
        <v>23.04</v>
      </c>
      <c r="I403" t="s">
        <v>186</v>
      </c>
      <c r="J403" s="22">
        <f>ROUND(E403/I400* H403,5)</f>
        <v>1.5436799999999999</v>
      </c>
      <c r="K403" s="23"/>
    </row>
    <row r="404" spans="1:27" x14ac:dyDescent="0.25">
      <c r="D404" s="24" t="s">
        <v>187</v>
      </c>
      <c r="E404" s="23"/>
      <c r="H404" s="23"/>
      <c r="K404" s="21">
        <f>SUM(J402:J403)</f>
        <v>6.1635999999999997</v>
      </c>
    </row>
    <row r="405" spans="1:27" x14ac:dyDescent="0.25">
      <c r="B405" s="12" t="s">
        <v>192</v>
      </c>
      <c r="E405" s="23"/>
      <c r="H405" s="23"/>
      <c r="K405" s="23"/>
    </row>
    <row r="406" spans="1:27" x14ac:dyDescent="0.25">
      <c r="B406" t="s">
        <v>361</v>
      </c>
      <c r="C406" t="s">
        <v>25</v>
      </c>
      <c r="D406" t="s">
        <v>362</v>
      </c>
      <c r="E406" s="20">
        <v>1.02</v>
      </c>
      <c r="G406" t="s">
        <v>185</v>
      </c>
      <c r="H406" s="21">
        <v>18.399999999999999</v>
      </c>
      <c r="I406" t="s">
        <v>186</v>
      </c>
      <c r="J406" s="22">
        <f>ROUND(E406* H406,5)</f>
        <v>18.768000000000001</v>
      </c>
      <c r="K406" s="23"/>
    </row>
    <row r="407" spans="1:27" x14ac:dyDescent="0.25">
      <c r="B407" t="s">
        <v>367</v>
      </c>
      <c r="C407" t="s">
        <v>25</v>
      </c>
      <c r="D407" t="s">
        <v>368</v>
      </c>
      <c r="E407" s="20">
        <v>1.02</v>
      </c>
      <c r="G407" t="s">
        <v>185</v>
      </c>
      <c r="H407" s="21">
        <v>31.76</v>
      </c>
      <c r="I407" t="s">
        <v>186</v>
      </c>
      <c r="J407" s="22">
        <f>ROUND(E407* H407,5)</f>
        <v>32.395200000000003</v>
      </c>
      <c r="K407" s="23"/>
    </row>
    <row r="408" spans="1:27" x14ac:dyDescent="0.25">
      <c r="D408" s="24" t="s">
        <v>200</v>
      </c>
      <c r="E408" s="23"/>
      <c r="H408" s="23"/>
      <c r="K408" s="21">
        <f>SUM(J406:J407)</f>
        <v>51.163200000000003</v>
      </c>
    </row>
    <row r="409" spans="1:27" x14ac:dyDescent="0.25">
      <c r="E409" s="23"/>
      <c r="H409" s="23"/>
      <c r="K409" s="23"/>
    </row>
    <row r="410" spans="1:27" x14ac:dyDescent="0.25">
      <c r="D410" s="24" t="s">
        <v>202</v>
      </c>
      <c r="E410" s="23"/>
      <c r="H410" s="23">
        <v>1.5</v>
      </c>
      <c r="I410" t="s">
        <v>203</v>
      </c>
      <c r="J410">
        <f>ROUND(H410/100*K404,5)</f>
        <v>9.2450000000000004E-2</v>
      </c>
      <c r="K410" s="23"/>
    </row>
    <row r="411" spans="1:27" x14ac:dyDescent="0.25">
      <c r="D411" s="24" t="s">
        <v>201</v>
      </c>
      <c r="E411" s="23"/>
      <c r="H411" s="23"/>
      <c r="K411" s="25">
        <f>SUM(J401:J410)</f>
        <v>57.419250000000005</v>
      </c>
    </row>
    <row r="412" spans="1:27" x14ac:dyDescent="0.25">
      <c r="D412" s="24" t="s">
        <v>204</v>
      </c>
      <c r="E412" s="23"/>
      <c r="H412" s="23"/>
      <c r="K412" s="25">
        <f>SUM(K411:K411)</f>
        <v>57.419250000000005</v>
      </c>
    </row>
    <row r="414" spans="1:27" ht="45" customHeight="1" x14ac:dyDescent="0.25">
      <c r="A414" s="16"/>
      <c r="B414" s="16" t="s">
        <v>369</v>
      </c>
      <c r="C414" s="17" t="s">
        <v>25</v>
      </c>
      <c r="D414" s="45" t="s">
        <v>370</v>
      </c>
      <c r="E414" s="46"/>
      <c r="F414" s="46"/>
      <c r="G414" s="17"/>
      <c r="H414" s="18" t="s">
        <v>177</v>
      </c>
      <c r="I414" s="47">
        <v>1</v>
      </c>
      <c r="J414" s="48"/>
      <c r="K414" s="19">
        <f>ROUND(K426,2)</f>
        <v>23.06</v>
      </c>
      <c r="L414" s="17"/>
      <c r="M414" s="17"/>
      <c r="N414" s="17"/>
      <c r="O414" s="17"/>
      <c r="P414" s="17"/>
      <c r="Q414" s="17"/>
      <c r="R414" s="17"/>
      <c r="S414" s="17"/>
      <c r="T414" s="17"/>
      <c r="U414" s="17"/>
      <c r="V414" s="17"/>
      <c r="W414" s="17"/>
      <c r="X414" s="17"/>
      <c r="Y414" s="17"/>
      <c r="Z414" s="17"/>
      <c r="AA414" s="17"/>
    </row>
    <row r="415" spans="1:27" x14ac:dyDescent="0.25">
      <c r="B415" s="12" t="s">
        <v>180</v>
      </c>
    </row>
    <row r="416" spans="1:27" x14ac:dyDescent="0.25">
      <c r="B416" t="s">
        <v>215</v>
      </c>
      <c r="C416" t="s">
        <v>182</v>
      </c>
      <c r="D416" t="s">
        <v>216</v>
      </c>
      <c r="E416" s="20">
        <v>0.05</v>
      </c>
      <c r="F416" t="s">
        <v>184</v>
      </c>
      <c r="G416" t="s">
        <v>185</v>
      </c>
      <c r="H416" s="21">
        <v>23.04</v>
      </c>
      <c r="I416" t="s">
        <v>186</v>
      </c>
      <c r="J416" s="22">
        <f>ROUND(E416/I414* H416,5)</f>
        <v>1.1519999999999999</v>
      </c>
      <c r="K416" s="23"/>
    </row>
    <row r="417" spans="1:27" x14ac:dyDescent="0.25">
      <c r="B417" t="s">
        <v>217</v>
      </c>
      <c r="C417" t="s">
        <v>182</v>
      </c>
      <c r="D417" t="s">
        <v>218</v>
      </c>
      <c r="E417" s="20">
        <v>6.6000000000000003E-2</v>
      </c>
      <c r="F417" t="s">
        <v>184</v>
      </c>
      <c r="G417" t="s">
        <v>185</v>
      </c>
      <c r="H417" s="21">
        <v>26.86</v>
      </c>
      <c r="I417" t="s">
        <v>186</v>
      </c>
      <c r="J417" s="22">
        <f>ROUND(E417/I414* H417,5)</f>
        <v>1.7727599999999999</v>
      </c>
      <c r="K417" s="23"/>
    </row>
    <row r="418" spans="1:27" x14ac:dyDescent="0.25">
      <c r="D418" s="24" t="s">
        <v>187</v>
      </c>
      <c r="E418" s="23"/>
      <c r="H418" s="23"/>
      <c r="K418" s="21">
        <f>SUM(J416:J417)</f>
        <v>2.92476</v>
      </c>
    </row>
    <row r="419" spans="1:27" x14ac:dyDescent="0.25">
      <c r="B419" s="12" t="s">
        <v>192</v>
      </c>
      <c r="E419" s="23"/>
      <c r="H419" s="23"/>
      <c r="K419" s="23"/>
    </row>
    <row r="420" spans="1:27" x14ac:dyDescent="0.25">
      <c r="B420" t="s">
        <v>371</v>
      </c>
      <c r="C420" t="s">
        <v>25</v>
      </c>
      <c r="D420" t="s">
        <v>372</v>
      </c>
      <c r="E420" s="20">
        <v>1</v>
      </c>
      <c r="G420" t="s">
        <v>185</v>
      </c>
      <c r="H420" s="21">
        <v>17.71</v>
      </c>
      <c r="I420" t="s">
        <v>186</v>
      </c>
      <c r="J420" s="22">
        <f>ROUND(E420* H420,5)</f>
        <v>17.71</v>
      </c>
      <c r="K420" s="23"/>
    </row>
    <row r="421" spans="1:27" x14ac:dyDescent="0.25">
      <c r="B421" t="s">
        <v>373</v>
      </c>
      <c r="C421" t="s">
        <v>16</v>
      </c>
      <c r="D421" t="s">
        <v>374</v>
      </c>
      <c r="E421" s="20">
        <v>1</v>
      </c>
      <c r="G421" t="s">
        <v>185</v>
      </c>
      <c r="H421" s="21">
        <v>2.38</v>
      </c>
      <c r="I421" t="s">
        <v>186</v>
      </c>
      <c r="J421" s="22">
        <f>ROUND(E421* H421,5)</f>
        <v>2.38</v>
      </c>
      <c r="K421" s="23"/>
    </row>
    <row r="422" spans="1:27" x14ac:dyDescent="0.25">
      <c r="D422" s="24" t="s">
        <v>200</v>
      </c>
      <c r="E422" s="23"/>
      <c r="H422" s="23"/>
      <c r="K422" s="21">
        <f>SUM(J420:J421)</f>
        <v>20.09</v>
      </c>
    </row>
    <row r="423" spans="1:27" x14ac:dyDescent="0.25">
      <c r="E423" s="23"/>
      <c r="H423" s="23"/>
      <c r="K423" s="23"/>
    </row>
    <row r="424" spans="1:27" x14ac:dyDescent="0.25">
      <c r="D424" s="24" t="s">
        <v>202</v>
      </c>
      <c r="E424" s="23"/>
      <c r="H424" s="23">
        <v>1.5</v>
      </c>
      <c r="I424" t="s">
        <v>203</v>
      </c>
      <c r="J424">
        <f>ROUND(H424/100*K418,5)</f>
        <v>4.3869999999999999E-2</v>
      </c>
      <c r="K424" s="23"/>
    </row>
    <row r="425" spans="1:27" x14ac:dyDescent="0.25">
      <c r="D425" s="24" t="s">
        <v>201</v>
      </c>
      <c r="E425" s="23"/>
      <c r="H425" s="23"/>
      <c r="K425" s="25">
        <f>SUM(J415:J424)</f>
        <v>23.058629999999997</v>
      </c>
    </row>
    <row r="426" spans="1:27" x14ac:dyDescent="0.25">
      <c r="D426" s="24" t="s">
        <v>204</v>
      </c>
      <c r="E426" s="23"/>
      <c r="H426" s="23"/>
      <c r="K426" s="25">
        <f>SUM(K425:K425)</f>
        <v>23.058629999999997</v>
      </c>
    </row>
    <row r="428" spans="1:27" ht="45" customHeight="1" x14ac:dyDescent="0.25">
      <c r="A428" s="16"/>
      <c r="B428" s="16" t="s">
        <v>375</v>
      </c>
      <c r="C428" s="17" t="s">
        <v>25</v>
      </c>
      <c r="D428" s="45" t="s">
        <v>376</v>
      </c>
      <c r="E428" s="46"/>
      <c r="F428" s="46"/>
      <c r="G428" s="17"/>
      <c r="H428" s="18" t="s">
        <v>177</v>
      </c>
      <c r="I428" s="47">
        <v>1</v>
      </c>
      <c r="J428" s="48"/>
      <c r="K428" s="19">
        <f>ROUND(K440,2)</f>
        <v>29.49</v>
      </c>
      <c r="L428" s="17"/>
      <c r="M428" s="17"/>
      <c r="N428" s="17"/>
      <c r="O428" s="17"/>
      <c r="P428" s="17"/>
      <c r="Q428" s="17"/>
      <c r="R428" s="17"/>
      <c r="S428" s="17"/>
      <c r="T428" s="17"/>
      <c r="U428" s="17"/>
      <c r="V428" s="17"/>
      <c r="W428" s="17"/>
      <c r="X428" s="17"/>
      <c r="Y428" s="17"/>
      <c r="Z428" s="17"/>
      <c r="AA428" s="17"/>
    </row>
    <row r="429" spans="1:27" x14ac:dyDescent="0.25">
      <c r="B429" s="12" t="s">
        <v>180</v>
      </c>
    </row>
    <row r="430" spans="1:27" x14ac:dyDescent="0.25">
      <c r="B430" t="s">
        <v>215</v>
      </c>
      <c r="C430" t="s">
        <v>182</v>
      </c>
      <c r="D430" t="s">
        <v>216</v>
      </c>
      <c r="E430" s="20">
        <v>0.05</v>
      </c>
      <c r="F430" t="s">
        <v>184</v>
      </c>
      <c r="G430" t="s">
        <v>185</v>
      </c>
      <c r="H430" s="21">
        <v>23.04</v>
      </c>
      <c r="I430" t="s">
        <v>186</v>
      </c>
      <c r="J430" s="22">
        <f>ROUND(E430/I428* H430,5)</f>
        <v>1.1519999999999999</v>
      </c>
      <c r="K430" s="23"/>
    </row>
    <row r="431" spans="1:27" x14ac:dyDescent="0.25">
      <c r="B431" t="s">
        <v>217</v>
      </c>
      <c r="C431" t="s">
        <v>182</v>
      </c>
      <c r="D431" t="s">
        <v>218</v>
      </c>
      <c r="E431" s="20">
        <v>6.6000000000000003E-2</v>
      </c>
      <c r="F431" t="s">
        <v>184</v>
      </c>
      <c r="G431" t="s">
        <v>185</v>
      </c>
      <c r="H431" s="21">
        <v>26.86</v>
      </c>
      <c r="I431" t="s">
        <v>186</v>
      </c>
      <c r="J431" s="22">
        <f>ROUND(E431/I428* H431,5)</f>
        <v>1.7727599999999999</v>
      </c>
      <c r="K431" s="23"/>
    </row>
    <row r="432" spans="1:27" x14ac:dyDescent="0.25">
      <c r="D432" s="24" t="s">
        <v>187</v>
      </c>
      <c r="E432" s="23"/>
      <c r="H432" s="23"/>
      <c r="K432" s="21">
        <f>SUM(J430:J431)</f>
        <v>2.92476</v>
      </c>
    </row>
    <row r="433" spans="1:27" x14ac:dyDescent="0.25">
      <c r="B433" s="12" t="s">
        <v>192</v>
      </c>
      <c r="E433" s="23"/>
      <c r="H433" s="23"/>
      <c r="K433" s="23"/>
    </row>
    <row r="434" spans="1:27" x14ac:dyDescent="0.25">
      <c r="B434" t="s">
        <v>373</v>
      </c>
      <c r="C434" t="s">
        <v>16</v>
      </c>
      <c r="D434" t="s">
        <v>374</v>
      </c>
      <c r="E434" s="20">
        <v>1</v>
      </c>
      <c r="G434" t="s">
        <v>185</v>
      </c>
      <c r="H434" s="21">
        <v>2.38</v>
      </c>
      <c r="I434" t="s">
        <v>186</v>
      </c>
      <c r="J434" s="22">
        <f>ROUND(E434* H434,5)</f>
        <v>2.38</v>
      </c>
      <c r="K434" s="23"/>
    </row>
    <row r="435" spans="1:27" x14ac:dyDescent="0.25">
      <c r="B435" t="s">
        <v>377</v>
      </c>
      <c r="C435" t="s">
        <v>25</v>
      </c>
      <c r="D435" t="s">
        <v>378</v>
      </c>
      <c r="E435" s="20">
        <v>1</v>
      </c>
      <c r="G435" t="s">
        <v>185</v>
      </c>
      <c r="H435" s="21">
        <v>24.14</v>
      </c>
      <c r="I435" t="s">
        <v>186</v>
      </c>
      <c r="J435" s="22">
        <f>ROUND(E435* H435,5)</f>
        <v>24.14</v>
      </c>
      <c r="K435" s="23"/>
    </row>
    <row r="436" spans="1:27" x14ac:dyDescent="0.25">
      <c r="D436" s="24" t="s">
        <v>200</v>
      </c>
      <c r="E436" s="23"/>
      <c r="H436" s="23"/>
      <c r="K436" s="21">
        <f>SUM(J434:J435)</f>
        <v>26.52</v>
      </c>
    </row>
    <row r="437" spans="1:27" x14ac:dyDescent="0.25">
      <c r="E437" s="23"/>
      <c r="H437" s="23"/>
      <c r="K437" s="23"/>
    </row>
    <row r="438" spans="1:27" x14ac:dyDescent="0.25">
      <c r="D438" s="24" t="s">
        <v>202</v>
      </c>
      <c r="E438" s="23"/>
      <c r="H438" s="23">
        <v>1.5</v>
      </c>
      <c r="I438" t="s">
        <v>203</v>
      </c>
      <c r="J438">
        <f>ROUND(H438/100*K432,5)</f>
        <v>4.3869999999999999E-2</v>
      </c>
      <c r="K438" s="23"/>
    </row>
    <row r="439" spans="1:27" x14ac:dyDescent="0.25">
      <c r="D439" s="24" t="s">
        <v>201</v>
      </c>
      <c r="E439" s="23"/>
      <c r="H439" s="23"/>
      <c r="K439" s="25">
        <f>SUM(J429:J438)</f>
        <v>29.488630000000001</v>
      </c>
    </row>
    <row r="440" spans="1:27" x14ac:dyDescent="0.25">
      <c r="D440" s="24" t="s">
        <v>204</v>
      </c>
      <c r="E440" s="23"/>
      <c r="H440" s="23"/>
      <c r="K440" s="25">
        <f>SUM(K439:K439)</f>
        <v>29.488630000000001</v>
      </c>
    </row>
    <row r="442" spans="1:27" ht="45" customHeight="1" x14ac:dyDescent="0.25">
      <c r="A442" s="16"/>
      <c r="B442" s="16" t="s">
        <v>379</v>
      </c>
      <c r="C442" s="17" t="s">
        <v>25</v>
      </c>
      <c r="D442" s="45" t="s">
        <v>380</v>
      </c>
      <c r="E442" s="46"/>
      <c r="F442" s="46"/>
      <c r="G442" s="17"/>
      <c r="H442" s="18" t="s">
        <v>177</v>
      </c>
      <c r="I442" s="47">
        <v>1</v>
      </c>
      <c r="J442" s="48"/>
      <c r="K442" s="19">
        <f>ROUND(K454,2)</f>
        <v>38.54</v>
      </c>
      <c r="L442" s="17"/>
      <c r="M442" s="17"/>
      <c r="N442" s="17"/>
      <c r="O442" s="17"/>
      <c r="P442" s="17"/>
      <c r="Q442" s="17"/>
      <c r="R442" s="17"/>
      <c r="S442" s="17"/>
      <c r="T442" s="17"/>
      <c r="U442" s="17"/>
      <c r="V442" s="17"/>
      <c r="W442" s="17"/>
      <c r="X442" s="17"/>
      <c r="Y442" s="17"/>
      <c r="Z442" s="17"/>
      <c r="AA442" s="17"/>
    </row>
    <row r="443" spans="1:27" x14ac:dyDescent="0.25">
      <c r="B443" s="12" t="s">
        <v>180</v>
      </c>
    </row>
    <row r="444" spans="1:27" x14ac:dyDescent="0.25">
      <c r="B444" t="s">
        <v>217</v>
      </c>
      <c r="C444" t="s">
        <v>182</v>
      </c>
      <c r="D444" t="s">
        <v>218</v>
      </c>
      <c r="E444" s="20">
        <v>7.6999999999999999E-2</v>
      </c>
      <c r="F444" t="s">
        <v>184</v>
      </c>
      <c r="G444" t="s">
        <v>185</v>
      </c>
      <c r="H444" s="21">
        <v>26.86</v>
      </c>
      <c r="I444" t="s">
        <v>186</v>
      </c>
      <c r="J444" s="22">
        <f>ROUND(E444/I442* H444,5)</f>
        <v>2.0682200000000002</v>
      </c>
      <c r="K444" s="23"/>
    </row>
    <row r="445" spans="1:27" x14ac:dyDescent="0.25">
      <c r="B445" t="s">
        <v>215</v>
      </c>
      <c r="C445" t="s">
        <v>182</v>
      </c>
      <c r="D445" t="s">
        <v>216</v>
      </c>
      <c r="E445" s="20">
        <v>0.05</v>
      </c>
      <c r="F445" t="s">
        <v>184</v>
      </c>
      <c r="G445" t="s">
        <v>185</v>
      </c>
      <c r="H445" s="21">
        <v>23.04</v>
      </c>
      <c r="I445" t="s">
        <v>186</v>
      </c>
      <c r="J445" s="22">
        <f>ROUND(E445/I442* H445,5)</f>
        <v>1.1519999999999999</v>
      </c>
      <c r="K445" s="23"/>
    </row>
    <row r="446" spans="1:27" x14ac:dyDescent="0.25">
      <c r="D446" s="24" t="s">
        <v>187</v>
      </c>
      <c r="E446" s="23"/>
      <c r="H446" s="23"/>
      <c r="K446" s="21">
        <f>SUM(J444:J445)</f>
        <v>3.2202200000000003</v>
      </c>
    </row>
    <row r="447" spans="1:27" x14ac:dyDescent="0.25">
      <c r="B447" s="12" t="s">
        <v>192</v>
      </c>
      <c r="E447" s="23"/>
      <c r="H447" s="23"/>
      <c r="K447" s="23"/>
    </row>
    <row r="448" spans="1:27" x14ac:dyDescent="0.25">
      <c r="B448" t="s">
        <v>373</v>
      </c>
      <c r="C448" t="s">
        <v>16</v>
      </c>
      <c r="D448" t="s">
        <v>374</v>
      </c>
      <c r="E448" s="20">
        <v>1</v>
      </c>
      <c r="G448" t="s">
        <v>185</v>
      </c>
      <c r="H448" s="21">
        <v>2.38</v>
      </c>
      <c r="I448" t="s">
        <v>186</v>
      </c>
      <c r="J448" s="22">
        <f>ROUND(E448* H448,5)</f>
        <v>2.38</v>
      </c>
      <c r="K448" s="23"/>
    </row>
    <row r="449" spans="1:27" x14ac:dyDescent="0.25">
      <c r="B449" t="s">
        <v>381</v>
      </c>
      <c r="C449" t="s">
        <v>25</v>
      </c>
      <c r="D449" t="s">
        <v>382</v>
      </c>
      <c r="E449" s="20">
        <v>1</v>
      </c>
      <c r="G449" t="s">
        <v>185</v>
      </c>
      <c r="H449" s="21">
        <v>32.89</v>
      </c>
      <c r="I449" t="s">
        <v>186</v>
      </c>
      <c r="J449" s="22">
        <f>ROUND(E449* H449,5)</f>
        <v>32.89</v>
      </c>
      <c r="K449" s="23"/>
    </row>
    <row r="450" spans="1:27" x14ac:dyDescent="0.25">
      <c r="D450" s="24" t="s">
        <v>200</v>
      </c>
      <c r="E450" s="23"/>
      <c r="H450" s="23"/>
      <c r="K450" s="21">
        <f>SUM(J448:J449)</f>
        <v>35.270000000000003</v>
      </c>
    </row>
    <row r="451" spans="1:27" x14ac:dyDescent="0.25">
      <c r="E451" s="23"/>
      <c r="H451" s="23"/>
      <c r="K451" s="23"/>
    </row>
    <row r="452" spans="1:27" x14ac:dyDescent="0.25">
      <c r="D452" s="24" t="s">
        <v>202</v>
      </c>
      <c r="E452" s="23"/>
      <c r="H452" s="23">
        <v>1.5</v>
      </c>
      <c r="I452" t="s">
        <v>203</v>
      </c>
      <c r="J452">
        <f>ROUND(H452/100*K446,5)</f>
        <v>4.8300000000000003E-2</v>
      </c>
      <c r="K452" s="23"/>
    </row>
    <row r="453" spans="1:27" x14ac:dyDescent="0.25">
      <c r="D453" s="24" t="s">
        <v>201</v>
      </c>
      <c r="E453" s="23"/>
      <c r="H453" s="23"/>
      <c r="K453" s="25">
        <f>SUM(J443:J452)</f>
        <v>38.538519999999998</v>
      </c>
    </row>
    <row r="454" spans="1:27" x14ac:dyDescent="0.25">
      <c r="D454" s="24" t="s">
        <v>204</v>
      </c>
      <c r="E454" s="23"/>
      <c r="H454" s="23"/>
      <c r="K454" s="25">
        <f>SUM(K453:K453)</f>
        <v>38.538519999999998</v>
      </c>
    </row>
    <row r="456" spans="1:27" ht="45" customHeight="1" x14ac:dyDescent="0.25">
      <c r="A456" s="16"/>
      <c r="B456" s="16" t="s">
        <v>383</v>
      </c>
      <c r="C456" s="17" t="s">
        <v>25</v>
      </c>
      <c r="D456" s="45" t="s">
        <v>384</v>
      </c>
      <c r="E456" s="46"/>
      <c r="F456" s="46"/>
      <c r="G456" s="17"/>
      <c r="H456" s="18" t="s">
        <v>177</v>
      </c>
      <c r="I456" s="47">
        <v>1</v>
      </c>
      <c r="J456" s="48"/>
      <c r="K456" s="19">
        <f>ROUND(K468,2)</f>
        <v>6.91</v>
      </c>
      <c r="L456" s="17"/>
      <c r="M456" s="17"/>
      <c r="N456" s="17"/>
      <c r="O456" s="17"/>
      <c r="P456" s="17"/>
      <c r="Q456" s="17"/>
      <c r="R456" s="17"/>
      <c r="S456" s="17"/>
      <c r="T456" s="17"/>
      <c r="U456" s="17"/>
      <c r="V456" s="17"/>
      <c r="W456" s="17"/>
      <c r="X456" s="17"/>
      <c r="Y456" s="17"/>
      <c r="Z456" s="17"/>
      <c r="AA456" s="17"/>
    </row>
    <row r="457" spans="1:27" x14ac:dyDescent="0.25">
      <c r="B457" s="12" t="s">
        <v>180</v>
      </c>
    </row>
    <row r="458" spans="1:27" x14ac:dyDescent="0.25">
      <c r="B458" t="s">
        <v>215</v>
      </c>
      <c r="C458" t="s">
        <v>182</v>
      </c>
      <c r="D458" t="s">
        <v>216</v>
      </c>
      <c r="E458" s="20">
        <v>0.05</v>
      </c>
      <c r="F458" t="s">
        <v>184</v>
      </c>
      <c r="G458" t="s">
        <v>185</v>
      </c>
      <c r="H458" s="21">
        <v>23.04</v>
      </c>
      <c r="I458" t="s">
        <v>186</v>
      </c>
      <c r="J458" s="22">
        <f>ROUND(E458/I456* H458,5)</f>
        <v>1.1519999999999999</v>
      </c>
      <c r="K458" s="23"/>
    </row>
    <row r="459" spans="1:27" x14ac:dyDescent="0.25">
      <c r="B459" t="s">
        <v>217</v>
      </c>
      <c r="C459" t="s">
        <v>182</v>
      </c>
      <c r="D459" t="s">
        <v>218</v>
      </c>
      <c r="E459" s="20">
        <v>5.5E-2</v>
      </c>
      <c r="F459" t="s">
        <v>184</v>
      </c>
      <c r="G459" t="s">
        <v>185</v>
      </c>
      <c r="H459" s="21">
        <v>26.86</v>
      </c>
      <c r="I459" t="s">
        <v>186</v>
      </c>
      <c r="J459" s="22">
        <f>ROUND(E459/I456* H459,5)</f>
        <v>1.4773000000000001</v>
      </c>
      <c r="K459" s="23"/>
    </row>
    <row r="460" spans="1:27" x14ac:dyDescent="0.25">
      <c r="D460" s="24" t="s">
        <v>187</v>
      </c>
      <c r="E460" s="23"/>
      <c r="H460" s="23"/>
      <c r="K460" s="21">
        <f>SUM(J458:J459)</f>
        <v>2.6292999999999997</v>
      </c>
    </row>
    <row r="461" spans="1:27" x14ac:dyDescent="0.25">
      <c r="B461" s="12" t="s">
        <v>192</v>
      </c>
      <c r="E461" s="23"/>
      <c r="H461" s="23"/>
      <c r="K461" s="23"/>
    </row>
    <row r="462" spans="1:27" x14ac:dyDescent="0.25">
      <c r="B462" t="s">
        <v>385</v>
      </c>
      <c r="C462" t="s">
        <v>16</v>
      </c>
      <c r="D462" t="s">
        <v>386</v>
      </c>
      <c r="E462" s="20">
        <v>1</v>
      </c>
      <c r="G462" t="s">
        <v>185</v>
      </c>
      <c r="H462" s="21">
        <v>0.15</v>
      </c>
      <c r="I462" t="s">
        <v>186</v>
      </c>
      <c r="J462" s="22">
        <f>ROUND(E462* H462,5)</f>
        <v>0.15</v>
      </c>
      <c r="K462" s="23"/>
    </row>
    <row r="463" spans="1:27" x14ac:dyDescent="0.25">
      <c r="B463" t="s">
        <v>387</v>
      </c>
      <c r="C463" t="s">
        <v>25</v>
      </c>
      <c r="D463" t="s">
        <v>388</v>
      </c>
      <c r="E463" s="20">
        <v>1.02</v>
      </c>
      <c r="G463" t="s">
        <v>185</v>
      </c>
      <c r="H463" s="21">
        <v>4.01</v>
      </c>
      <c r="I463" t="s">
        <v>186</v>
      </c>
      <c r="J463" s="22">
        <f>ROUND(E463* H463,5)</f>
        <v>4.0902000000000003</v>
      </c>
      <c r="K463" s="23"/>
    </row>
    <row r="464" spans="1:27" x14ac:dyDescent="0.25">
      <c r="D464" s="24" t="s">
        <v>200</v>
      </c>
      <c r="E464" s="23"/>
      <c r="H464" s="23"/>
      <c r="K464" s="21">
        <f>SUM(J462:J463)</f>
        <v>4.2402000000000006</v>
      </c>
    </row>
    <row r="465" spans="1:27" x14ac:dyDescent="0.25">
      <c r="E465" s="23"/>
      <c r="H465" s="23"/>
      <c r="K465" s="23"/>
    </row>
    <row r="466" spans="1:27" x14ac:dyDescent="0.25">
      <c r="D466" s="24" t="s">
        <v>202</v>
      </c>
      <c r="E466" s="23"/>
      <c r="H466" s="23">
        <v>1.5</v>
      </c>
      <c r="I466" t="s">
        <v>203</v>
      </c>
      <c r="J466">
        <f>ROUND(H466/100*K460,5)</f>
        <v>3.9440000000000003E-2</v>
      </c>
      <c r="K466" s="23"/>
    </row>
    <row r="467" spans="1:27" x14ac:dyDescent="0.25">
      <c r="D467" s="24" t="s">
        <v>201</v>
      </c>
      <c r="E467" s="23"/>
      <c r="H467" s="23"/>
      <c r="K467" s="25">
        <f>SUM(J457:J466)</f>
        <v>6.9089400000000003</v>
      </c>
    </row>
    <row r="468" spans="1:27" x14ac:dyDescent="0.25">
      <c r="D468" s="24" t="s">
        <v>204</v>
      </c>
      <c r="E468" s="23"/>
      <c r="H468" s="23"/>
      <c r="K468" s="25">
        <f>SUM(K467:K467)</f>
        <v>6.9089400000000003</v>
      </c>
    </row>
    <row r="470" spans="1:27" ht="45" customHeight="1" x14ac:dyDescent="0.25">
      <c r="A470" s="16"/>
      <c r="B470" s="16" t="s">
        <v>389</v>
      </c>
      <c r="C470" s="17" t="s">
        <v>25</v>
      </c>
      <c r="D470" s="45" t="s">
        <v>390</v>
      </c>
      <c r="E470" s="46"/>
      <c r="F470" s="46"/>
      <c r="G470" s="17"/>
      <c r="H470" s="18" t="s">
        <v>177</v>
      </c>
      <c r="I470" s="47">
        <v>1</v>
      </c>
      <c r="J470" s="48"/>
      <c r="K470" s="19">
        <f>ROUND(K482,2)</f>
        <v>3.13</v>
      </c>
      <c r="L470" s="17"/>
      <c r="M470" s="17"/>
      <c r="N470" s="17"/>
      <c r="O470" s="17"/>
      <c r="P470" s="17"/>
      <c r="Q470" s="17"/>
      <c r="R470" s="17"/>
      <c r="S470" s="17"/>
      <c r="T470" s="17"/>
      <c r="U470" s="17"/>
      <c r="V470" s="17"/>
      <c r="W470" s="17"/>
      <c r="X470" s="17"/>
      <c r="Y470" s="17"/>
      <c r="Z470" s="17"/>
      <c r="AA470" s="17"/>
    </row>
    <row r="471" spans="1:27" x14ac:dyDescent="0.25">
      <c r="B471" s="12" t="s">
        <v>180</v>
      </c>
    </row>
    <row r="472" spans="1:27" x14ac:dyDescent="0.25">
      <c r="B472" t="s">
        <v>215</v>
      </c>
      <c r="C472" t="s">
        <v>182</v>
      </c>
      <c r="D472" t="s">
        <v>216</v>
      </c>
      <c r="E472" s="20">
        <v>0.05</v>
      </c>
      <c r="F472" t="s">
        <v>184</v>
      </c>
      <c r="G472" t="s">
        <v>185</v>
      </c>
      <c r="H472" s="21">
        <v>23.04</v>
      </c>
      <c r="I472" t="s">
        <v>186</v>
      </c>
      <c r="J472" s="22">
        <f>ROUND(E472/I470* H472,5)</f>
        <v>1.1519999999999999</v>
      </c>
      <c r="K472" s="23"/>
    </row>
    <row r="473" spans="1:27" x14ac:dyDescent="0.25">
      <c r="B473" t="s">
        <v>217</v>
      </c>
      <c r="C473" t="s">
        <v>182</v>
      </c>
      <c r="D473" t="s">
        <v>218</v>
      </c>
      <c r="E473" s="20">
        <v>0.04</v>
      </c>
      <c r="F473" t="s">
        <v>184</v>
      </c>
      <c r="G473" t="s">
        <v>185</v>
      </c>
      <c r="H473" s="21">
        <v>26.86</v>
      </c>
      <c r="I473" t="s">
        <v>186</v>
      </c>
      <c r="J473" s="22">
        <f>ROUND(E473/I470* H473,5)</f>
        <v>1.0744</v>
      </c>
      <c r="K473" s="23"/>
    </row>
    <row r="474" spans="1:27" x14ac:dyDescent="0.25">
      <c r="D474" s="24" t="s">
        <v>187</v>
      </c>
      <c r="E474" s="23"/>
      <c r="H474" s="23"/>
      <c r="K474" s="21">
        <f>SUM(J472:J473)</f>
        <v>2.2263999999999999</v>
      </c>
    </row>
    <row r="475" spans="1:27" x14ac:dyDescent="0.25">
      <c r="B475" s="12" t="s">
        <v>192</v>
      </c>
      <c r="E475" s="23"/>
      <c r="H475" s="23"/>
      <c r="K475" s="23"/>
    </row>
    <row r="476" spans="1:27" x14ac:dyDescent="0.25">
      <c r="B476" t="s">
        <v>385</v>
      </c>
      <c r="C476" t="s">
        <v>16</v>
      </c>
      <c r="D476" t="s">
        <v>386</v>
      </c>
      <c r="E476" s="20">
        <v>1</v>
      </c>
      <c r="G476" t="s">
        <v>185</v>
      </c>
      <c r="H476" s="21">
        <v>0.15</v>
      </c>
      <c r="I476" t="s">
        <v>186</v>
      </c>
      <c r="J476" s="22">
        <f>ROUND(E476* H476,5)</f>
        <v>0.15</v>
      </c>
      <c r="K476" s="23"/>
    </row>
    <row r="477" spans="1:27" x14ac:dyDescent="0.25">
      <c r="B477" t="s">
        <v>391</v>
      </c>
      <c r="C477" t="s">
        <v>25</v>
      </c>
      <c r="D477" t="s">
        <v>392</v>
      </c>
      <c r="E477" s="20">
        <v>1.02</v>
      </c>
      <c r="G477" t="s">
        <v>185</v>
      </c>
      <c r="H477" s="21">
        <v>0.71</v>
      </c>
      <c r="I477" t="s">
        <v>186</v>
      </c>
      <c r="J477" s="22">
        <f>ROUND(E477* H477,5)</f>
        <v>0.72419999999999995</v>
      </c>
      <c r="K477" s="23"/>
    </row>
    <row r="478" spans="1:27" x14ac:dyDescent="0.25">
      <c r="D478" s="24" t="s">
        <v>200</v>
      </c>
      <c r="E478" s="23"/>
      <c r="H478" s="23"/>
      <c r="K478" s="21">
        <f>SUM(J476:J477)</f>
        <v>0.87419999999999998</v>
      </c>
    </row>
    <row r="479" spans="1:27" x14ac:dyDescent="0.25">
      <c r="E479" s="23"/>
      <c r="H479" s="23"/>
      <c r="K479" s="23"/>
    </row>
    <row r="480" spans="1:27" x14ac:dyDescent="0.25">
      <c r="D480" s="24" t="s">
        <v>202</v>
      </c>
      <c r="E480" s="23"/>
      <c r="H480" s="23">
        <v>1.5</v>
      </c>
      <c r="I480" t="s">
        <v>203</v>
      </c>
      <c r="J480">
        <f>ROUND(H480/100*K474,5)</f>
        <v>3.3399999999999999E-2</v>
      </c>
      <c r="K480" s="23"/>
    </row>
    <row r="481" spans="1:27" x14ac:dyDescent="0.25">
      <c r="D481" s="24" t="s">
        <v>201</v>
      </c>
      <c r="E481" s="23"/>
      <c r="H481" s="23"/>
      <c r="K481" s="25">
        <f>SUM(J471:J480)</f>
        <v>3.1339999999999999</v>
      </c>
    </row>
    <row r="482" spans="1:27" x14ac:dyDescent="0.25">
      <c r="D482" s="24" t="s">
        <v>204</v>
      </c>
      <c r="E482" s="23"/>
      <c r="H482" s="23"/>
      <c r="K482" s="25">
        <f>SUM(K481:K481)</f>
        <v>3.1339999999999999</v>
      </c>
    </row>
    <row r="484" spans="1:27" ht="45" customHeight="1" x14ac:dyDescent="0.25">
      <c r="A484" s="16"/>
      <c r="B484" s="16" t="s">
        <v>393</v>
      </c>
      <c r="C484" s="17" t="s">
        <v>25</v>
      </c>
      <c r="D484" s="45" t="s">
        <v>394</v>
      </c>
      <c r="E484" s="46"/>
      <c r="F484" s="46"/>
      <c r="G484" s="17"/>
      <c r="H484" s="18" t="s">
        <v>177</v>
      </c>
      <c r="I484" s="47">
        <v>1</v>
      </c>
      <c r="J484" s="48"/>
      <c r="K484" s="19">
        <f>ROUND(K495,2)</f>
        <v>7.82</v>
      </c>
      <c r="L484" s="17"/>
      <c r="M484" s="17"/>
      <c r="N484" s="17"/>
      <c r="O484" s="17"/>
      <c r="P484" s="17"/>
      <c r="Q484" s="17"/>
      <c r="R484" s="17"/>
      <c r="S484" s="17"/>
      <c r="T484" s="17"/>
      <c r="U484" s="17"/>
      <c r="V484" s="17"/>
      <c r="W484" s="17"/>
      <c r="X484" s="17"/>
      <c r="Y484" s="17"/>
      <c r="Z484" s="17"/>
      <c r="AA484" s="17"/>
    </row>
    <row r="485" spans="1:27" x14ac:dyDescent="0.25">
      <c r="B485" s="12" t="s">
        <v>180</v>
      </c>
    </row>
    <row r="486" spans="1:27" x14ac:dyDescent="0.25">
      <c r="B486" t="s">
        <v>217</v>
      </c>
      <c r="C486" t="s">
        <v>182</v>
      </c>
      <c r="D486" t="s">
        <v>218</v>
      </c>
      <c r="E486" s="20">
        <v>5.5E-2</v>
      </c>
      <c r="F486" t="s">
        <v>184</v>
      </c>
      <c r="G486" t="s">
        <v>185</v>
      </c>
      <c r="H486" s="21">
        <v>26.86</v>
      </c>
      <c r="I486" t="s">
        <v>186</v>
      </c>
      <c r="J486" s="22">
        <f>ROUND(E486/I484* H486,5)</f>
        <v>1.4773000000000001</v>
      </c>
      <c r="K486" s="23"/>
    </row>
    <row r="487" spans="1:27" x14ac:dyDescent="0.25">
      <c r="B487" t="s">
        <v>215</v>
      </c>
      <c r="C487" t="s">
        <v>182</v>
      </c>
      <c r="D487" t="s">
        <v>216</v>
      </c>
      <c r="E487" s="20">
        <v>0.05</v>
      </c>
      <c r="F487" t="s">
        <v>184</v>
      </c>
      <c r="G487" t="s">
        <v>185</v>
      </c>
      <c r="H487" s="21">
        <v>23.04</v>
      </c>
      <c r="I487" t="s">
        <v>186</v>
      </c>
      <c r="J487" s="22">
        <f>ROUND(E487/I484* H487,5)</f>
        <v>1.1519999999999999</v>
      </c>
      <c r="K487" s="23"/>
    </row>
    <row r="488" spans="1:27" x14ac:dyDescent="0.25">
      <c r="D488" s="24" t="s">
        <v>187</v>
      </c>
      <c r="E488" s="23"/>
      <c r="H488" s="23"/>
      <c r="K488" s="21">
        <f>SUM(J486:J487)</f>
        <v>2.6292999999999997</v>
      </c>
    </row>
    <row r="489" spans="1:27" x14ac:dyDescent="0.25">
      <c r="B489" s="12" t="s">
        <v>192</v>
      </c>
      <c r="E489" s="23"/>
      <c r="H489" s="23"/>
      <c r="K489" s="23"/>
    </row>
    <row r="490" spans="1:27" x14ac:dyDescent="0.25">
      <c r="B490" t="s">
        <v>395</v>
      </c>
      <c r="C490" t="s">
        <v>25</v>
      </c>
      <c r="D490" t="s">
        <v>396</v>
      </c>
      <c r="E490" s="20">
        <v>1.02</v>
      </c>
      <c r="G490" t="s">
        <v>185</v>
      </c>
      <c r="H490" s="21">
        <v>5.05</v>
      </c>
      <c r="I490" t="s">
        <v>186</v>
      </c>
      <c r="J490" s="22">
        <f>ROUND(E490* H490,5)</f>
        <v>5.1509999999999998</v>
      </c>
      <c r="K490" s="23"/>
    </row>
    <row r="491" spans="1:27" x14ac:dyDescent="0.25">
      <c r="D491" s="24" t="s">
        <v>200</v>
      </c>
      <c r="E491" s="23"/>
      <c r="H491" s="23"/>
      <c r="K491" s="21">
        <f>SUM(J490:J490)</f>
        <v>5.1509999999999998</v>
      </c>
    </row>
    <row r="492" spans="1:27" x14ac:dyDescent="0.25">
      <c r="E492" s="23"/>
      <c r="H492" s="23"/>
      <c r="K492" s="23"/>
    </row>
    <row r="493" spans="1:27" x14ac:dyDescent="0.25">
      <c r="D493" s="24" t="s">
        <v>202</v>
      </c>
      <c r="E493" s="23"/>
      <c r="H493" s="23">
        <v>1.5</v>
      </c>
      <c r="I493" t="s">
        <v>203</v>
      </c>
      <c r="J493">
        <f>ROUND(H493/100*K488,5)</f>
        <v>3.9440000000000003E-2</v>
      </c>
      <c r="K493" s="23"/>
    </row>
    <row r="494" spans="1:27" x14ac:dyDescent="0.25">
      <c r="D494" s="24" t="s">
        <v>201</v>
      </c>
      <c r="E494" s="23"/>
      <c r="H494" s="23"/>
      <c r="K494" s="25">
        <f>SUM(J485:J493)</f>
        <v>7.8197399999999995</v>
      </c>
    </row>
    <row r="495" spans="1:27" x14ac:dyDescent="0.25">
      <c r="D495" s="24" t="s">
        <v>204</v>
      </c>
      <c r="E495" s="23"/>
      <c r="H495" s="23"/>
      <c r="K495" s="25">
        <f>SUM(K494:K494)</f>
        <v>7.8197399999999995</v>
      </c>
    </row>
    <row r="497" spans="1:27" ht="45" customHeight="1" x14ac:dyDescent="0.25">
      <c r="A497" s="16"/>
      <c r="B497" s="16" t="s">
        <v>397</v>
      </c>
      <c r="C497" s="17" t="s">
        <v>25</v>
      </c>
      <c r="D497" s="45" t="s">
        <v>398</v>
      </c>
      <c r="E497" s="46"/>
      <c r="F497" s="46"/>
      <c r="G497" s="17"/>
      <c r="H497" s="18" t="s">
        <v>177</v>
      </c>
      <c r="I497" s="47">
        <v>1</v>
      </c>
      <c r="J497" s="48"/>
      <c r="K497" s="19">
        <f>ROUND(K508,2)</f>
        <v>4.07</v>
      </c>
      <c r="L497" s="17"/>
      <c r="M497" s="17"/>
      <c r="N497" s="17"/>
      <c r="O497" s="17"/>
      <c r="P497" s="17"/>
      <c r="Q497" s="17"/>
      <c r="R497" s="17"/>
      <c r="S497" s="17"/>
      <c r="T497" s="17"/>
      <c r="U497" s="17"/>
      <c r="V497" s="17"/>
      <c r="W497" s="17"/>
      <c r="X497" s="17"/>
      <c r="Y497" s="17"/>
      <c r="Z497" s="17"/>
      <c r="AA497" s="17"/>
    </row>
    <row r="498" spans="1:27" x14ac:dyDescent="0.25">
      <c r="B498" s="12" t="s">
        <v>180</v>
      </c>
    </row>
    <row r="499" spans="1:27" x14ac:dyDescent="0.25">
      <c r="B499" t="s">
        <v>217</v>
      </c>
      <c r="C499" t="s">
        <v>182</v>
      </c>
      <c r="D499" t="s">
        <v>218</v>
      </c>
      <c r="E499" s="20">
        <v>3.5000000000000003E-2</v>
      </c>
      <c r="F499" t="s">
        <v>184</v>
      </c>
      <c r="G499" t="s">
        <v>185</v>
      </c>
      <c r="H499" s="21">
        <v>26.86</v>
      </c>
      <c r="I499" t="s">
        <v>186</v>
      </c>
      <c r="J499" s="22">
        <f>ROUND(E499/I497* H499,5)</f>
        <v>0.94010000000000005</v>
      </c>
      <c r="K499" s="23"/>
    </row>
    <row r="500" spans="1:27" x14ac:dyDescent="0.25">
      <c r="B500" t="s">
        <v>215</v>
      </c>
      <c r="C500" t="s">
        <v>182</v>
      </c>
      <c r="D500" t="s">
        <v>216</v>
      </c>
      <c r="E500" s="20">
        <v>0.05</v>
      </c>
      <c r="F500" t="s">
        <v>184</v>
      </c>
      <c r="G500" t="s">
        <v>185</v>
      </c>
      <c r="H500" s="21">
        <v>23.04</v>
      </c>
      <c r="I500" t="s">
        <v>186</v>
      </c>
      <c r="J500" s="22">
        <f>ROUND(E500/I497* H500,5)</f>
        <v>1.1519999999999999</v>
      </c>
      <c r="K500" s="23"/>
    </row>
    <row r="501" spans="1:27" x14ac:dyDescent="0.25">
      <c r="D501" s="24" t="s">
        <v>187</v>
      </c>
      <c r="E501" s="23"/>
      <c r="H501" s="23"/>
      <c r="K501" s="21">
        <f>SUM(J499:J500)</f>
        <v>2.0920999999999998</v>
      </c>
    </row>
    <row r="502" spans="1:27" x14ac:dyDescent="0.25">
      <c r="B502" s="12" t="s">
        <v>192</v>
      </c>
      <c r="E502" s="23"/>
      <c r="H502" s="23"/>
      <c r="K502" s="23"/>
    </row>
    <row r="503" spans="1:27" x14ac:dyDescent="0.25">
      <c r="B503" t="s">
        <v>399</v>
      </c>
      <c r="C503" t="s">
        <v>25</v>
      </c>
      <c r="D503" t="s">
        <v>400</v>
      </c>
      <c r="E503" s="20">
        <v>1.02</v>
      </c>
      <c r="G503" t="s">
        <v>185</v>
      </c>
      <c r="H503" s="21">
        <v>1.91</v>
      </c>
      <c r="I503" t="s">
        <v>186</v>
      </c>
      <c r="J503" s="22">
        <f>ROUND(E503* H503,5)</f>
        <v>1.9481999999999999</v>
      </c>
      <c r="K503" s="23"/>
    </row>
    <row r="504" spans="1:27" x14ac:dyDescent="0.25">
      <c r="D504" s="24" t="s">
        <v>200</v>
      </c>
      <c r="E504" s="23"/>
      <c r="H504" s="23"/>
      <c r="K504" s="21">
        <f>SUM(J503:J503)</f>
        <v>1.9481999999999999</v>
      </c>
    </row>
    <row r="505" spans="1:27" x14ac:dyDescent="0.25">
      <c r="E505" s="23"/>
      <c r="H505" s="23"/>
      <c r="K505" s="23"/>
    </row>
    <row r="506" spans="1:27" x14ac:dyDescent="0.25">
      <c r="D506" s="24" t="s">
        <v>202</v>
      </c>
      <c r="E506" s="23"/>
      <c r="H506" s="23">
        <v>1.5</v>
      </c>
      <c r="I506" t="s">
        <v>203</v>
      </c>
      <c r="J506">
        <f>ROUND(H506/100*K501,5)</f>
        <v>3.1379999999999998E-2</v>
      </c>
      <c r="K506" s="23"/>
    </row>
    <row r="507" spans="1:27" x14ac:dyDescent="0.25">
      <c r="D507" s="24" t="s">
        <v>201</v>
      </c>
      <c r="E507" s="23"/>
      <c r="H507" s="23"/>
      <c r="K507" s="25">
        <f>SUM(J498:J506)</f>
        <v>4.0716800000000006</v>
      </c>
    </row>
    <row r="508" spans="1:27" x14ac:dyDescent="0.25">
      <c r="D508" s="24" t="s">
        <v>204</v>
      </c>
      <c r="E508" s="23"/>
      <c r="H508" s="23"/>
      <c r="K508" s="25">
        <f>SUM(K507:K507)</f>
        <v>4.0716800000000006</v>
      </c>
    </row>
    <row r="510" spans="1:27" ht="45" customHeight="1" x14ac:dyDescent="0.25">
      <c r="A510" s="16"/>
      <c r="B510" s="16" t="s">
        <v>401</v>
      </c>
      <c r="C510" s="17" t="s">
        <v>25</v>
      </c>
      <c r="D510" s="45" t="s">
        <v>86</v>
      </c>
      <c r="E510" s="46"/>
      <c r="F510" s="46"/>
      <c r="G510" s="17"/>
      <c r="H510" s="18" t="s">
        <v>177</v>
      </c>
      <c r="I510" s="47">
        <v>1</v>
      </c>
      <c r="J510" s="48"/>
      <c r="K510" s="19">
        <f>ROUND(K521,2)</f>
        <v>35.97</v>
      </c>
      <c r="L510" s="17"/>
      <c r="M510" s="17"/>
      <c r="N510" s="17"/>
      <c r="O510" s="17"/>
      <c r="P510" s="17"/>
      <c r="Q510" s="17"/>
      <c r="R510" s="17"/>
      <c r="S510" s="17"/>
      <c r="T510" s="17"/>
      <c r="U510" s="17"/>
      <c r="V510" s="17"/>
      <c r="W510" s="17"/>
      <c r="X510" s="17"/>
      <c r="Y510" s="17"/>
      <c r="Z510" s="17"/>
      <c r="AA510" s="17"/>
    </row>
    <row r="511" spans="1:27" x14ac:dyDescent="0.25">
      <c r="B511" s="12" t="s">
        <v>180</v>
      </c>
    </row>
    <row r="512" spans="1:27" x14ac:dyDescent="0.25">
      <c r="B512" t="s">
        <v>217</v>
      </c>
      <c r="C512" t="s">
        <v>182</v>
      </c>
      <c r="D512" t="s">
        <v>218</v>
      </c>
      <c r="E512" s="20">
        <v>7.1999999999999995E-2</v>
      </c>
      <c r="F512" t="s">
        <v>184</v>
      </c>
      <c r="G512" t="s">
        <v>185</v>
      </c>
      <c r="H512" s="21">
        <v>26.86</v>
      </c>
      <c r="I512" t="s">
        <v>186</v>
      </c>
      <c r="J512" s="22">
        <f>ROUND(E512/I510* H512,5)</f>
        <v>1.9339200000000001</v>
      </c>
      <c r="K512" s="23"/>
    </row>
    <row r="513" spans="1:27" x14ac:dyDescent="0.25">
      <c r="B513" t="s">
        <v>215</v>
      </c>
      <c r="C513" t="s">
        <v>182</v>
      </c>
      <c r="D513" t="s">
        <v>216</v>
      </c>
      <c r="E513" s="20">
        <v>7.1999999999999995E-2</v>
      </c>
      <c r="F513" t="s">
        <v>184</v>
      </c>
      <c r="G513" t="s">
        <v>185</v>
      </c>
      <c r="H513" s="21">
        <v>23.04</v>
      </c>
      <c r="I513" t="s">
        <v>186</v>
      </c>
      <c r="J513" s="22">
        <f>ROUND(E513/I510* H513,5)</f>
        <v>1.6588799999999999</v>
      </c>
      <c r="K513" s="23"/>
    </row>
    <row r="514" spans="1:27" x14ac:dyDescent="0.25">
      <c r="D514" s="24" t="s">
        <v>187</v>
      </c>
      <c r="E514" s="23"/>
      <c r="H514" s="23"/>
      <c r="K514" s="21">
        <f>SUM(J512:J513)</f>
        <v>3.5928</v>
      </c>
    </row>
    <row r="515" spans="1:27" x14ac:dyDescent="0.25">
      <c r="B515" s="12" t="s">
        <v>192</v>
      </c>
      <c r="E515" s="23"/>
      <c r="H515" s="23"/>
      <c r="K515" s="23"/>
    </row>
    <row r="516" spans="1:27" x14ac:dyDescent="0.25">
      <c r="B516" t="s">
        <v>402</v>
      </c>
      <c r="C516" t="s">
        <v>25</v>
      </c>
      <c r="D516" t="s">
        <v>403</v>
      </c>
      <c r="E516" s="20">
        <v>1.02</v>
      </c>
      <c r="G516" t="s">
        <v>185</v>
      </c>
      <c r="H516" s="21">
        <v>31.69</v>
      </c>
      <c r="I516" t="s">
        <v>186</v>
      </c>
      <c r="J516" s="22">
        <f>ROUND(E516* H516,5)</f>
        <v>32.323799999999999</v>
      </c>
      <c r="K516" s="23"/>
    </row>
    <row r="517" spans="1:27" x14ac:dyDescent="0.25">
      <c r="D517" s="24" t="s">
        <v>200</v>
      </c>
      <c r="E517" s="23"/>
      <c r="H517" s="23"/>
      <c r="K517" s="21">
        <f>SUM(J516:J516)</f>
        <v>32.323799999999999</v>
      </c>
    </row>
    <row r="518" spans="1:27" x14ac:dyDescent="0.25">
      <c r="E518" s="23"/>
      <c r="H518" s="23"/>
      <c r="K518" s="23"/>
    </row>
    <row r="519" spans="1:27" x14ac:dyDescent="0.25">
      <c r="D519" s="24" t="s">
        <v>202</v>
      </c>
      <c r="E519" s="23"/>
      <c r="H519" s="23">
        <v>1.5</v>
      </c>
      <c r="I519" t="s">
        <v>203</v>
      </c>
      <c r="J519">
        <f>ROUND(H519/100*K514,5)</f>
        <v>5.389E-2</v>
      </c>
      <c r="K519" s="23"/>
    </row>
    <row r="520" spans="1:27" x14ac:dyDescent="0.25">
      <c r="D520" s="24" t="s">
        <v>201</v>
      </c>
      <c r="E520" s="23"/>
      <c r="H520" s="23"/>
      <c r="K520" s="25">
        <f>SUM(J511:J519)</f>
        <v>35.970489999999998</v>
      </c>
    </row>
    <row r="521" spans="1:27" x14ac:dyDescent="0.25">
      <c r="D521" s="24" t="s">
        <v>204</v>
      </c>
      <c r="E521" s="23"/>
      <c r="H521" s="23"/>
      <c r="K521" s="25">
        <f>SUM(K520:K520)</f>
        <v>35.970489999999998</v>
      </c>
    </row>
    <row r="523" spans="1:27" ht="45" customHeight="1" x14ac:dyDescent="0.25">
      <c r="A523" s="16"/>
      <c r="B523" s="16" t="s">
        <v>404</v>
      </c>
      <c r="C523" s="17" t="s">
        <v>25</v>
      </c>
      <c r="D523" s="45" t="s">
        <v>405</v>
      </c>
      <c r="E523" s="46"/>
      <c r="F523" s="46"/>
      <c r="G523" s="17"/>
      <c r="H523" s="18" t="s">
        <v>177</v>
      </c>
      <c r="I523" s="47">
        <v>1</v>
      </c>
      <c r="J523" s="48"/>
      <c r="K523" s="19">
        <f>ROUND(K534,2)</f>
        <v>11.77</v>
      </c>
      <c r="L523" s="17"/>
      <c r="M523" s="17"/>
      <c r="N523" s="17"/>
      <c r="O523" s="17"/>
      <c r="P523" s="17"/>
      <c r="Q523" s="17"/>
      <c r="R523" s="17"/>
      <c r="S523" s="17"/>
      <c r="T523" s="17"/>
      <c r="U523" s="17"/>
      <c r="V523" s="17"/>
      <c r="W523" s="17"/>
      <c r="X523" s="17"/>
      <c r="Y523" s="17"/>
      <c r="Z523" s="17"/>
      <c r="AA523" s="17"/>
    </row>
    <row r="524" spans="1:27" x14ac:dyDescent="0.25">
      <c r="B524" s="12" t="s">
        <v>180</v>
      </c>
    </row>
    <row r="525" spans="1:27" x14ac:dyDescent="0.25">
      <c r="B525" t="s">
        <v>217</v>
      </c>
      <c r="C525" t="s">
        <v>182</v>
      </c>
      <c r="D525" t="s">
        <v>218</v>
      </c>
      <c r="E525" s="20">
        <v>7.1999999999999995E-2</v>
      </c>
      <c r="F525" t="s">
        <v>184</v>
      </c>
      <c r="G525" t="s">
        <v>185</v>
      </c>
      <c r="H525" s="21">
        <v>26.86</v>
      </c>
      <c r="I525" t="s">
        <v>186</v>
      </c>
      <c r="J525" s="22">
        <f>ROUND(E525/I523* H525,5)</f>
        <v>1.9339200000000001</v>
      </c>
      <c r="K525" s="23"/>
    </row>
    <row r="526" spans="1:27" x14ac:dyDescent="0.25">
      <c r="B526" t="s">
        <v>215</v>
      </c>
      <c r="C526" t="s">
        <v>182</v>
      </c>
      <c r="D526" t="s">
        <v>216</v>
      </c>
      <c r="E526" s="20">
        <v>7.1999999999999995E-2</v>
      </c>
      <c r="F526" t="s">
        <v>184</v>
      </c>
      <c r="G526" t="s">
        <v>185</v>
      </c>
      <c r="H526" s="21">
        <v>23.04</v>
      </c>
      <c r="I526" t="s">
        <v>186</v>
      </c>
      <c r="J526" s="22">
        <f>ROUND(E526/I523* H526,5)</f>
        <v>1.6588799999999999</v>
      </c>
      <c r="K526" s="23"/>
    </row>
    <row r="527" spans="1:27" x14ac:dyDescent="0.25">
      <c r="D527" s="24" t="s">
        <v>187</v>
      </c>
      <c r="E527" s="23"/>
      <c r="H527" s="23"/>
      <c r="K527" s="21">
        <f>SUM(J525:J526)</f>
        <v>3.5928</v>
      </c>
    </row>
    <row r="528" spans="1:27" x14ac:dyDescent="0.25">
      <c r="B528" s="12" t="s">
        <v>192</v>
      </c>
      <c r="E528" s="23"/>
      <c r="H528" s="23"/>
      <c r="K528" s="23"/>
    </row>
    <row r="529" spans="1:27" x14ac:dyDescent="0.25">
      <c r="B529" t="s">
        <v>406</v>
      </c>
      <c r="C529" t="s">
        <v>25</v>
      </c>
      <c r="D529" t="s">
        <v>407</v>
      </c>
      <c r="E529" s="20">
        <v>1.02</v>
      </c>
      <c r="G529" t="s">
        <v>185</v>
      </c>
      <c r="H529" s="21">
        <v>7.96</v>
      </c>
      <c r="I529" t="s">
        <v>186</v>
      </c>
      <c r="J529" s="22">
        <f>ROUND(E529* H529,5)</f>
        <v>8.1191999999999993</v>
      </c>
      <c r="K529" s="23"/>
    </row>
    <row r="530" spans="1:27" x14ac:dyDescent="0.25">
      <c r="D530" s="24" t="s">
        <v>200</v>
      </c>
      <c r="E530" s="23"/>
      <c r="H530" s="23"/>
      <c r="K530" s="21">
        <f>SUM(J529:J529)</f>
        <v>8.1191999999999993</v>
      </c>
    </row>
    <row r="531" spans="1:27" x14ac:dyDescent="0.25">
      <c r="E531" s="23"/>
      <c r="H531" s="23"/>
      <c r="K531" s="23"/>
    </row>
    <row r="532" spans="1:27" x14ac:dyDescent="0.25">
      <c r="D532" s="24" t="s">
        <v>202</v>
      </c>
      <c r="E532" s="23"/>
      <c r="H532" s="23">
        <v>1.5</v>
      </c>
      <c r="I532" t="s">
        <v>203</v>
      </c>
      <c r="J532">
        <f>ROUND(H532/100*K527,5)</f>
        <v>5.389E-2</v>
      </c>
      <c r="K532" s="23"/>
    </row>
    <row r="533" spans="1:27" x14ac:dyDescent="0.25">
      <c r="D533" s="24" t="s">
        <v>201</v>
      </c>
      <c r="E533" s="23"/>
      <c r="H533" s="23"/>
      <c r="K533" s="25">
        <f>SUM(J524:J532)</f>
        <v>11.765890000000001</v>
      </c>
    </row>
    <row r="534" spans="1:27" x14ac:dyDescent="0.25">
      <c r="D534" s="24" t="s">
        <v>204</v>
      </c>
      <c r="E534" s="23"/>
      <c r="H534" s="23"/>
      <c r="K534" s="25">
        <f>SUM(K533:K533)</f>
        <v>11.765890000000001</v>
      </c>
    </row>
    <row r="536" spans="1:27" ht="45" customHeight="1" x14ac:dyDescent="0.25">
      <c r="A536" s="16"/>
      <c r="B536" s="16" t="s">
        <v>408</v>
      </c>
      <c r="C536" s="17" t="s">
        <v>25</v>
      </c>
      <c r="D536" s="45" t="s">
        <v>409</v>
      </c>
      <c r="E536" s="46"/>
      <c r="F536" s="46"/>
      <c r="G536" s="17"/>
      <c r="H536" s="18" t="s">
        <v>177</v>
      </c>
      <c r="I536" s="47">
        <v>1</v>
      </c>
      <c r="J536" s="48"/>
      <c r="K536" s="19">
        <f>ROUND(K547,2)</f>
        <v>14.48</v>
      </c>
      <c r="L536" s="17"/>
      <c r="M536" s="17"/>
      <c r="N536" s="17"/>
      <c r="O536" s="17"/>
      <c r="P536" s="17"/>
      <c r="Q536" s="17"/>
      <c r="R536" s="17"/>
      <c r="S536" s="17"/>
      <c r="T536" s="17"/>
      <c r="U536" s="17"/>
      <c r="V536" s="17"/>
      <c r="W536" s="17"/>
      <c r="X536" s="17"/>
      <c r="Y536" s="17"/>
      <c r="Z536" s="17"/>
      <c r="AA536" s="17"/>
    </row>
    <row r="537" spans="1:27" x14ac:dyDescent="0.25">
      <c r="B537" s="12" t="s">
        <v>180</v>
      </c>
    </row>
    <row r="538" spans="1:27" x14ac:dyDescent="0.25">
      <c r="B538" t="s">
        <v>215</v>
      </c>
      <c r="C538" t="s">
        <v>182</v>
      </c>
      <c r="D538" t="s">
        <v>216</v>
      </c>
      <c r="E538" s="20">
        <v>7.1999999999999995E-2</v>
      </c>
      <c r="F538" t="s">
        <v>184</v>
      </c>
      <c r="G538" t="s">
        <v>185</v>
      </c>
      <c r="H538" s="21">
        <v>23.04</v>
      </c>
      <c r="I538" t="s">
        <v>186</v>
      </c>
      <c r="J538" s="22">
        <f>ROUND(E538/I536* H538,5)</f>
        <v>1.6588799999999999</v>
      </c>
      <c r="K538" s="23"/>
    </row>
    <row r="539" spans="1:27" x14ac:dyDescent="0.25">
      <c r="B539" t="s">
        <v>217</v>
      </c>
      <c r="C539" t="s">
        <v>182</v>
      </c>
      <c r="D539" t="s">
        <v>218</v>
      </c>
      <c r="E539" s="20">
        <v>7.1999999999999995E-2</v>
      </c>
      <c r="F539" t="s">
        <v>184</v>
      </c>
      <c r="G539" t="s">
        <v>185</v>
      </c>
      <c r="H539" s="21">
        <v>26.86</v>
      </c>
      <c r="I539" t="s">
        <v>186</v>
      </c>
      <c r="J539" s="22">
        <f>ROUND(E539/I536* H539,5)</f>
        <v>1.9339200000000001</v>
      </c>
      <c r="K539" s="23"/>
    </row>
    <row r="540" spans="1:27" x14ac:dyDescent="0.25">
      <c r="D540" s="24" t="s">
        <v>187</v>
      </c>
      <c r="E540" s="23"/>
      <c r="H540" s="23"/>
      <c r="K540" s="21">
        <f>SUM(J538:J539)</f>
        <v>3.5928</v>
      </c>
    </row>
    <row r="541" spans="1:27" x14ac:dyDescent="0.25">
      <c r="B541" s="12" t="s">
        <v>192</v>
      </c>
      <c r="E541" s="23"/>
      <c r="H541" s="23"/>
      <c r="K541" s="23"/>
    </row>
    <row r="542" spans="1:27" x14ac:dyDescent="0.25">
      <c r="B542" t="s">
        <v>410</v>
      </c>
      <c r="C542" t="s">
        <v>25</v>
      </c>
      <c r="D542" t="s">
        <v>411</v>
      </c>
      <c r="E542" s="20">
        <v>1.02</v>
      </c>
      <c r="G542" t="s">
        <v>185</v>
      </c>
      <c r="H542" s="21">
        <v>10.62</v>
      </c>
      <c r="I542" t="s">
        <v>186</v>
      </c>
      <c r="J542" s="22">
        <f>ROUND(E542* H542,5)</f>
        <v>10.8324</v>
      </c>
      <c r="K542" s="23"/>
    </row>
    <row r="543" spans="1:27" x14ac:dyDescent="0.25">
      <c r="D543" s="24" t="s">
        <v>200</v>
      </c>
      <c r="E543" s="23"/>
      <c r="H543" s="23"/>
      <c r="K543" s="21">
        <f>SUM(J542:J542)</f>
        <v>10.8324</v>
      </c>
    </row>
    <row r="544" spans="1:27" x14ac:dyDescent="0.25">
      <c r="E544" s="23"/>
      <c r="H544" s="23"/>
      <c r="K544" s="23"/>
    </row>
    <row r="545" spans="1:27" x14ac:dyDescent="0.25">
      <c r="D545" s="24" t="s">
        <v>202</v>
      </c>
      <c r="E545" s="23"/>
      <c r="H545" s="23">
        <v>1.5</v>
      </c>
      <c r="I545" t="s">
        <v>203</v>
      </c>
      <c r="J545">
        <f>ROUND(H545/100*K540,5)</f>
        <v>5.389E-2</v>
      </c>
      <c r="K545" s="23"/>
    </row>
    <row r="546" spans="1:27" x14ac:dyDescent="0.25">
      <c r="D546" s="24" t="s">
        <v>201</v>
      </c>
      <c r="E546" s="23"/>
      <c r="H546" s="23"/>
      <c r="K546" s="25">
        <f>SUM(J537:J545)</f>
        <v>14.479090000000001</v>
      </c>
    </row>
    <row r="547" spans="1:27" x14ac:dyDescent="0.25">
      <c r="D547" s="24" t="s">
        <v>204</v>
      </c>
      <c r="E547" s="23"/>
      <c r="H547" s="23"/>
      <c r="K547" s="25">
        <f>SUM(K546:K546)</f>
        <v>14.479090000000001</v>
      </c>
    </row>
    <row r="549" spans="1:27" ht="45" customHeight="1" x14ac:dyDescent="0.25">
      <c r="A549" s="16"/>
      <c r="B549" s="16" t="s">
        <v>412</v>
      </c>
      <c r="C549" s="17" t="s">
        <v>25</v>
      </c>
      <c r="D549" s="45" t="s">
        <v>413</v>
      </c>
      <c r="E549" s="46"/>
      <c r="F549" s="46"/>
      <c r="G549" s="17"/>
      <c r="H549" s="18" t="s">
        <v>177</v>
      </c>
      <c r="I549" s="47">
        <v>1</v>
      </c>
      <c r="J549" s="48"/>
      <c r="K549" s="19">
        <f>ROUND(K561,2)</f>
        <v>7.88</v>
      </c>
      <c r="L549" s="17"/>
      <c r="M549" s="17"/>
      <c r="N549" s="17"/>
      <c r="O549" s="17"/>
      <c r="P549" s="17"/>
      <c r="Q549" s="17"/>
      <c r="R549" s="17"/>
      <c r="S549" s="17"/>
      <c r="T549" s="17"/>
      <c r="U549" s="17"/>
      <c r="V549" s="17"/>
      <c r="W549" s="17"/>
      <c r="X549" s="17"/>
      <c r="Y549" s="17"/>
      <c r="Z549" s="17"/>
      <c r="AA549" s="17"/>
    </row>
    <row r="550" spans="1:27" x14ac:dyDescent="0.25">
      <c r="B550" s="12" t="s">
        <v>180</v>
      </c>
    </row>
    <row r="551" spans="1:27" x14ac:dyDescent="0.25">
      <c r="B551" t="s">
        <v>215</v>
      </c>
      <c r="C551" t="s">
        <v>182</v>
      </c>
      <c r="D551" t="s">
        <v>216</v>
      </c>
      <c r="E551" s="20">
        <v>0.15</v>
      </c>
      <c r="F551" t="s">
        <v>184</v>
      </c>
      <c r="G551" t="s">
        <v>185</v>
      </c>
      <c r="H551" s="21">
        <v>23.04</v>
      </c>
      <c r="I551" t="s">
        <v>186</v>
      </c>
      <c r="J551" s="22">
        <f>ROUND(E551/I549* H551,5)</f>
        <v>3.456</v>
      </c>
      <c r="K551" s="23"/>
    </row>
    <row r="552" spans="1:27" x14ac:dyDescent="0.25">
      <c r="B552" t="s">
        <v>217</v>
      </c>
      <c r="C552" t="s">
        <v>182</v>
      </c>
      <c r="D552" t="s">
        <v>218</v>
      </c>
      <c r="E552" s="20">
        <v>0.1</v>
      </c>
      <c r="F552" t="s">
        <v>184</v>
      </c>
      <c r="G552" t="s">
        <v>185</v>
      </c>
      <c r="H552" s="21">
        <v>26.86</v>
      </c>
      <c r="I552" t="s">
        <v>186</v>
      </c>
      <c r="J552" s="22">
        <f>ROUND(E552/I549* H552,5)</f>
        <v>2.6859999999999999</v>
      </c>
      <c r="K552" s="23"/>
    </row>
    <row r="553" spans="1:27" x14ac:dyDescent="0.25">
      <c r="D553" s="24" t="s">
        <v>187</v>
      </c>
      <c r="E553" s="23"/>
      <c r="H553" s="23"/>
      <c r="K553" s="21">
        <f>SUM(J551:J552)</f>
        <v>6.1419999999999995</v>
      </c>
    </row>
    <row r="554" spans="1:27" x14ac:dyDescent="0.25">
      <c r="B554" s="12" t="s">
        <v>192</v>
      </c>
      <c r="E554" s="23"/>
      <c r="H554" s="23"/>
      <c r="K554" s="23"/>
    </row>
    <row r="555" spans="1:27" x14ac:dyDescent="0.25">
      <c r="B555" t="s">
        <v>414</v>
      </c>
      <c r="C555" t="s">
        <v>16</v>
      </c>
      <c r="D555" t="s">
        <v>415</v>
      </c>
      <c r="E555" s="20">
        <v>1</v>
      </c>
      <c r="G555" t="s">
        <v>185</v>
      </c>
      <c r="H555" s="21">
        <v>0.33</v>
      </c>
      <c r="I555" t="s">
        <v>186</v>
      </c>
      <c r="J555" s="22">
        <f>ROUND(E555* H555,5)</f>
        <v>0.33</v>
      </c>
      <c r="K555" s="23"/>
    </row>
    <row r="556" spans="1:27" x14ac:dyDescent="0.25">
      <c r="B556" t="s">
        <v>416</v>
      </c>
      <c r="C556" t="s">
        <v>25</v>
      </c>
      <c r="D556" t="s">
        <v>417</v>
      </c>
      <c r="E556" s="20">
        <v>1.02</v>
      </c>
      <c r="G556" t="s">
        <v>185</v>
      </c>
      <c r="H556" s="21">
        <v>1.29</v>
      </c>
      <c r="I556" t="s">
        <v>186</v>
      </c>
      <c r="J556" s="22">
        <f>ROUND(E556* H556,5)</f>
        <v>1.3158000000000001</v>
      </c>
      <c r="K556" s="23"/>
    </row>
    <row r="557" spans="1:27" x14ac:dyDescent="0.25">
      <c r="D557" s="24" t="s">
        <v>200</v>
      </c>
      <c r="E557" s="23"/>
      <c r="H557" s="23"/>
      <c r="K557" s="21">
        <f>SUM(J555:J556)</f>
        <v>1.6458000000000002</v>
      </c>
    </row>
    <row r="558" spans="1:27" x14ac:dyDescent="0.25">
      <c r="E558" s="23"/>
      <c r="H558" s="23"/>
      <c r="K558" s="23"/>
    </row>
    <row r="559" spans="1:27" x14ac:dyDescent="0.25">
      <c r="D559" s="24" t="s">
        <v>202</v>
      </c>
      <c r="E559" s="23"/>
      <c r="H559" s="23">
        <v>1.5</v>
      </c>
      <c r="I559" t="s">
        <v>203</v>
      </c>
      <c r="J559">
        <f>ROUND(H559/100*K553,5)</f>
        <v>9.2130000000000004E-2</v>
      </c>
      <c r="K559" s="23"/>
    </row>
    <row r="560" spans="1:27" x14ac:dyDescent="0.25">
      <c r="D560" s="24" t="s">
        <v>201</v>
      </c>
      <c r="E560" s="23"/>
      <c r="H560" s="23"/>
      <c r="K560" s="25">
        <f>SUM(J550:J559)</f>
        <v>7.8799299999999999</v>
      </c>
    </row>
    <row r="561" spans="1:27" x14ac:dyDescent="0.25">
      <c r="D561" s="24" t="s">
        <v>204</v>
      </c>
      <c r="E561" s="23"/>
      <c r="H561" s="23"/>
      <c r="K561" s="25">
        <f>SUM(K560:K560)</f>
        <v>7.8799299999999999</v>
      </c>
    </row>
    <row r="563" spans="1:27" ht="45" customHeight="1" x14ac:dyDescent="0.25">
      <c r="A563" s="16"/>
      <c r="B563" s="16" t="s">
        <v>418</v>
      </c>
      <c r="C563" s="17" t="s">
        <v>16</v>
      </c>
      <c r="D563" s="45" t="s">
        <v>419</v>
      </c>
      <c r="E563" s="46"/>
      <c r="F563" s="46"/>
      <c r="G563" s="17"/>
      <c r="H563" s="18" t="s">
        <v>177</v>
      </c>
      <c r="I563" s="47">
        <v>1</v>
      </c>
      <c r="J563" s="48"/>
      <c r="K563" s="19">
        <f>ROUND(K574,2)</f>
        <v>700.5</v>
      </c>
      <c r="L563" s="17"/>
      <c r="M563" s="17"/>
      <c r="N563" s="17"/>
      <c r="O563" s="17"/>
      <c r="P563" s="17"/>
      <c r="Q563" s="17"/>
      <c r="R563" s="17"/>
      <c r="S563" s="17"/>
      <c r="T563" s="17"/>
      <c r="U563" s="17"/>
      <c r="V563" s="17"/>
      <c r="W563" s="17"/>
      <c r="X563" s="17"/>
      <c r="Y563" s="17"/>
      <c r="Z563" s="17"/>
      <c r="AA563" s="17"/>
    </row>
    <row r="564" spans="1:27" x14ac:dyDescent="0.25">
      <c r="B564" s="12" t="s">
        <v>180</v>
      </c>
    </row>
    <row r="565" spans="1:27" x14ac:dyDescent="0.25">
      <c r="B565" t="s">
        <v>217</v>
      </c>
      <c r="C565" t="s">
        <v>182</v>
      </c>
      <c r="D565" t="s">
        <v>218</v>
      </c>
      <c r="E565" s="20">
        <v>3.3000000000000002E-2</v>
      </c>
      <c r="F565" t="s">
        <v>184</v>
      </c>
      <c r="G565" t="s">
        <v>185</v>
      </c>
      <c r="H565" s="21">
        <v>26.86</v>
      </c>
      <c r="I565" t="s">
        <v>186</v>
      </c>
      <c r="J565" s="22">
        <f>ROUND(E565/I563* H565,5)</f>
        <v>0.88637999999999995</v>
      </c>
      <c r="K565" s="23"/>
    </row>
    <row r="566" spans="1:27" x14ac:dyDescent="0.25">
      <c r="B566" t="s">
        <v>215</v>
      </c>
      <c r="C566" t="s">
        <v>182</v>
      </c>
      <c r="D566" t="s">
        <v>216</v>
      </c>
      <c r="E566" s="20">
        <v>0.15</v>
      </c>
      <c r="F566" t="s">
        <v>184</v>
      </c>
      <c r="G566" t="s">
        <v>185</v>
      </c>
      <c r="H566" s="21">
        <v>23.04</v>
      </c>
      <c r="I566" t="s">
        <v>186</v>
      </c>
      <c r="J566" s="22">
        <f>ROUND(E566/I563* H566,5)</f>
        <v>3.456</v>
      </c>
      <c r="K566" s="23"/>
    </row>
    <row r="567" spans="1:27" x14ac:dyDescent="0.25">
      <c r="D567" s="24" t="s">
        <v>187</v>
      </c>
      <c r="E567" s="23"/>
      <c r="H567" s="23"/>
      <c r="K567" s="21">
        <f>SUM(J565:J566)</f>
        <v>4.3423800000000004</v>
      </c>
    </row>
    <row r="568" spans="1:27" x14ac:dyDescent="0.25">
      <c r="B568" s="12" t="s">
        <v>192</v>
      </c>
      <c r="E568" s="23"/>
      <c r="H568" s="23"/>
      <c r="K568" s="23"/>
    </row>
    <row r="569" spans="1:27" x14ac:dyDescent="0.25">
      <c r="B569" t="s">
        <v>420</v>
      </c>
      <c r="C569" t="s">
        <v>16</v>
      </c>
      <c r="D569" t="s">
        <v>421</v>
      </c>
      <c r="E569" s="20">
        <v>1</v>
      </c>
      <c r="G569" t="s">
        <v>185</v>
      </c>
      <c r="H569" s="21">
        <v>696.09</v>
      </c>
      <c r="I569" t="s">
        <v>186</v>
      </c>
      <c r="J569" s="22">
        <f>ROUND(E569* H569,5)</f>
        <v>696.09</v>
      </c>
      <c r="K569" s="23"/>
    </row>
    <row r="570" spans="1:27" x14ac:dyDescent="0.25">
      <c r="D570" s="24" t="s">
        <v>200</v>
      </c>
      <c r="E570" s="23"/>
      <c r="H570" s="23"/>
      <c r="K570" s="21">
        <f>SUM(J569:J569)</f>
        <v>696.09</v>
      </c>
    </row>
    <row r="571" spans="1:27" x14ac:dyDescent="0.25">
      <c r="E571" s="23"/>
      <c r="H571" s="23"/>
      <c r="K571" s="23"/>
    </row>
    <row r="572" spans="1:27" x14ac:dyDescent="0.25">
      <c r="D572" s="24" t="s">
        <v>202</v>
      </c>
      <c r="E572" s="23"/>
      <c r="H572" s="23">
        <v>1.5</v>
      </c>
      <c r="I572" t="s">
        <v>203</v>
      </c>
      <c r="J572">
        <f>ROUND(H572/100*K567,5)</f>
        <v>6.5140000000000003E-2</v>
      </c>
      <c r="K572" s="23"/>
    </row>
    <row r="573" spans="1:27" x14ac:dyDescent="0.25">
      <c r="D573" s="24" t="s">
        <v>201</v>
      </c>
      <c r="E573" s="23"/>
      <c r="H573" s="23"/>
      <c r="K573" s="25">
        <f>SUM(J564:J572)</f>
        <v>700.49752000000012</v>
      </c>
    </row>
    <row r="574" spans="1:27" x14ac:dyDescent="0.25">
      <c r="D574" s="24" t="s">
        <v>204</v>
      </c>
      <c r="E574" s="23"/>
      <c r="H574" s="23"/>
      <c r="K574" s="25">
        <f>SUM(K573:K573)</f>
        <v>700.49752000000012</v>
      </c>
    </row>
    <row r="576" spans="1:27" ht="45" customHeight="1" x14ac:dyDescent="0.25">
      <c r="A576" s="16"/>
      <c r="B576" s="16" t="s">
        <v>422</v>
      </c>
      <c r="C576" s="17" t="s">
        <v>16</v>
      </c>
      <c r="D576" s="45" t="s">
        <v>423</v>
      </c>
      <c r="E576" s="46"/>
      <c r="F576" s="46"/>
      <c r="G576" s="17"/>
      <c r="H576" s="18" t="s">
        <v>177</v>
      </c>
      <c r="I576" s="47">
        <v>1</v>
      </c>
      <c r="J576" s="48"/>
      <c r="K576" s="19">
        <f>ROUND(K587,2)</f>
        <v>796.26</v>
      </c>
      <c r="L576" s="17"/>
      <c r="M576" s="17"/>
      <c r="N576" s="17"/>
      <c r="O576" s="17"/>
      <c r="P576" s="17"/>
      <c r="Q576" s="17"/>
      <c r="R576" s="17"/>
      <c r="S576" s="17"/>
      <c r="T576" s="17"/>
      <c r="U576" s="17"/>
      <c r="V576" s="17"/>
      <c r="W576" s="17"/>
      <c r="X576" s="17"/>
      <c r="Y576" s="17"/>
      <c r="Z576" s="17"/>
      <c r="AA576" s="17"/>
    </row>
    <row r="577" spans="1:27" x14ac:dyDescent="0.25">
      <c r="B577" s="12" t="s">
        <v>180</v>
      </c>
    </row>
    <row r="578" spans="1:27" x14ac:dyDescent="0.25">
      <c r="B578" t="s">
        <v>424</v>
      </c>
      <c r="C578" t="s">
        <v>182</v>
      </c>
      <c r="D578" t="s">
        <v>425</v>
      </c>
      <c r="E578" s="20">
        <v>0.2</v>
      </c>
      <c r="F578" t="s">
        <v>184</v>
      </c>
      <c r="G578" t="s">
        <v>185</v>
      </c>
      <c r="H578" s="21">
        <v>23.07</v>
      </c>
      <c r="I578" t="s">
        <v>186</v>
      </c>
      <c r="J578" s="22">
        <f>ROUND(E578/I576* H578,5)</f>
        <v>4.6139999999999999</v>
      </c>
      <c r="K578" s="23"/>
    </row>
    <row r="579" spans="1:27" x14ac:dyDescent="0.25">
      <c r="B579" t="s">
        <v>426</v>
      </c>
      <c r="C579" t="s">
        <v>182</v>
      </c>
      <c r="D579" t="s">
        <v>427</v>
      </c>
      <c r="E579" s="20">
        <v>0.2</v>
      </c>
      <c r="F579" t="s">
        <v>184</v>
      </c>
      <c r="G579" t="s">
        <v>185</v>
      </c>
      <c r="H579" s="21">
        <v>26.86</v>
      </c>
      <c r="I579" t="s">
        <v>186</v>
      </c>
      <c r="J579" s="22">
        <f>ROUND(E579/I576* H579,5)</f>
        <v>5.3719999999999999</v>
      </c>
      <c r="K579" s="23"/>
    </row>
    <row r="580" spans="1:27" x14ac:dyDescent="0.25">
      <c r="D580" s="24" t="s">
        <v>187</v>
      </c>
      <c r="E580" s="23"/>
      <c r="H580" s="23"/>
      <c r="K580" s="21">
        <f>SUM(J578:J579)</f>
        <v>9.9860000000000007</v>
      </c>
    </row>
    <row r="581" spans="1:27" x14ac:dyDescent="0.25">
      <c r="B581" s="12" t="s">
        <v>192</v>
      </c>
      <c r="E581" s="23"/>
      <c r="H581" s="23"/>
      <c r="K581" s="23"/>
    </row>
    <row r="582" spans="1:27" x14ac:dyDescent="0.25">
      <c r="B582" t="s">
        <v>428</v>
      </c>
      <c r="C582" t="s">
        <v>16</v>
      </c>
      <c r="D582" t="s">
        <v>429</v>
      </c>
      <c r="E582" s="20">
        <v>1</v>
      </c>
      <c r="G582" t="s">
        <v>185</v>
      </c>
      <c r="H582" s="21">
        <v>786.12</v>
      </c>
      <c r="I582" t="s">
        <v>186</v>
      </c>
      <c r="J582" s="22">
        <f>ROUND(E582* H582,5)</f>
        <v>786.12</v>
      </c>
      <c r="K582" s="23"/>
    </row>
    <row r="583" spans="1:27" x14ac:dyDescent="0.25">
      <c r="D583" s="24" t="s">
        <v>200</v>
      </c>
      <c r="E583" s="23"/>
      <c r="H583" s="23"/>
      <c r="K583" s="21">
        <f>SUM(J582:J582)</f>
        <v>786.12</v>
      </c>
    </row>
    <row r="584" spans="1:27" x14ac:dyDescent="0.25">
      <c r="E584" s="23"/>
      <c r="H584" s="23"/>
      <c r="K584" s="23"/>
    </row>
    <row r="585" spans="1:27" x14ac:dyDescent="0.25">
      <c r="D585" s="24" t="s">
        <v>202</v>
      </c>
      <c r="E585" s="23"/>
      <c r="H585" s="23">
        <v>1.5</v>
      </c>
      <c r="I585" t="s">
        <v>203</v>
      </c>
      <c r="J585">
        <f>ROUND(H585/100*K580,5)</f>
        <v>0.14979000000000001</v>
      </c>
      <c r="K585" s="23"/>
    </row>
    <row r="586" spans="1:27" x14ac:dyDescent="0.25">
      <c r="D586" s="24" t="s">
        <v>201</v>
      </c>
      <c r="E586" s="23"/>
      <c r="H586" s="23"/>
      <c r="K586" s="25">
        <f>SUM(J577:J585)</f>
        <v>796.25579000000005</v>
      </c>
    </row>
    <row r="587" spans="1:27" x14ac:dyDescent="0.25">
      <c r="D587" s="24" t="s">
        <v>204</v>
      </c>
      <c r="E587" s="23"/>
      <c r="H587" s="23"/>
      <c r="K587" s="25">
        <f>SUM(K586:K586)</f>
        <v>796.25579000000005</v>
      </c>
    </row>
    <row r="589" spans="1:27" ht="45" customHeight="1" x14ac:dyDescent="0.25">
      <c r="A589" s="16"/>
      <c r="B589" s="16" t="s">
        <v>430</v>
      </c>
      <c r="C589" s="17" t="s">
        <v>16</v>
      </c>
      <c r="D589" s="45" t="s">
        <v>431</v>
      </c>
      <c r="E589" s="46"/>
      <c r="F589" s="46"/>
      <c r="G589" s="17"/>
      <c r="H589" s="18" t="s">
        <v>177</v>
      </c>
      <c r="I589" s="47">
        <v>1</v>
      </c>
      <c r="J589" s="48"/>
      <c r="K589" s="19">
        <f>ROUND(K600,2)</f>
        <v>672.17</v>
      </c>
      <c r="L589" s="17"/>
      <c r="M589" s="17"/>
      <c r="N589" s="17"/>
      <c r="O589" s="17"/>
      <c r="P589" s="17"/>
      <c r="Q589" s="17"/>
      <c r="R589" s="17"/>
      <c r="S589" s="17"/>
      <c r="T589" s="17"/>
      <c r="U589" s="17"/>
      <c r="V589" s="17"/>
      <c r="W589" s="17"/>
      <c r="X589" s="17"/>
      <c r="Y589" s="17"/>
      <c r="Z589" s="17"/>
      <c r="AA589" s="17"/>
    </row>
    <row r="590" spans="1:27" x14ac:dyDescent="0.25">
      <c r="B590" s="12" t="s">
        <v>180</v>
      </c>
    </row>
    <row r="591" spans="1:27" x14ac:dyDescent="0.25">
      <c r="B591" t="s">
        <v>426</v>
      </c>
      <c r="C591" t="s">
        <v>182</v>
      </c>
      <c r="D591" t="s">
        <v>427</v>
      </c>
      <c r="E591" s="20">
        <v>1.5</v>
      </c>
      <c r="F591" t="s">
        <v>184</v>
      </c>
      <c r="G591" t="s">
        <v>185</v>
      </c>
      <c r="H591" s="21">
        <v>26.86</v>
      </c>
      <c r="I591" t="s">
        <v>186</v>
      </c>
      <c r="J591" s="22">
        <f>ROUND(E591/I589* H591,5)</f>
        <v>40.29</v>
      </c>
      <c r="K591" s="23"/>
    </row>
    <row r="592" spans="1:27" x14ac:dyDescent="0.25">
      <c r="B592" t="s">
        <v>424</v>
      </c>
      <c r="C592" t="s">
        <v>182</v>
      </c>
      <c r="D592" t="s">
        <v>425</v>
      </c>
      <c r="E592" s="20">
        <v>1.5</v>
      </c>
      <c r="F592" t="s">
        <v>184</v>
      </c>
      <c r="G592" t="s">
        <v>185</v>
      </c>
      <c r="H592" s="21">
        <v>23.07</v>
      </c>
      <c r="I592" t="s">
        <v>186</v>
      </c>
      <c r="J592" s="22">
        <f>ROUND(E592/I589* H592,5)</f>
        <v>34.604999999999997</v>
      </c>
      <c r="K592" s="23"/>
    </row>
    <row r="593" spans="1:27" x14ac:dyDescent="0.25">
      <c r="D593" s="24" t="s">
        <v>187</v>
      </c>
      <c r="E593" s="23"/>
      <c r="H593" s="23"/>
      <c r="K593" s="21">
        <f>SUM(J591:J592)</f>
        <v>74.894999999999996</v>
      </c>
    </row>
    <row r="594" spans="1:27" x14ac:dyDescent="0.25">
      <c r="B594" s="12" t="s">
        <v>192</v>
      </c>
      <c r="E594" s="23"/>
      <c r="H594" s="23"/>
      <c r="K594" s="23"/>
    </row>
    <row r="595" spans="1:27" x14ac:dyDescent="0.25">
      <c r="B595" t="s">
        <v>432</v>
      </c>
      <c r="C595" t="s">
        <v>16</v>
      </c>
      <c r="D595" t="s">
        <v>433</v>
      </c>
      <c r="E595" s="20">
        <v>1</v>
      </c>
      <c r="G595" t="s">
        <v>185</v>
      </c>
      <c r="H595" s="21">
        <v>596.15</v>
      </c>
      <c r="I595" t="s">
        <v>186</v>
      </c>
      <c r="J595" s="22">
        <f>ROUND(E595* H595,5)</f>
        <v>596.15</v>
      </c>
      <c r="K595" s="23"/>
    </row>
    <row r="596" spans="1:27" x14ac:dyDescent="0.25">
      <c r="D596" s="24" t="s">
        <v>200</v>
      </c>
      <c r="E596" s="23"/>
      <c r="H596" s="23"/>
      <c r="K596" s="21">
        <f>SUM(J595:J595)</f>
        <v>596.15</v>
      </c>
    </row>
    <row r="597" spans="1:27" x14ac:dyDescent="0.25">
      <c r="E597" s="23"/>
      <c r="H597" s="23"/>
      <c r="K597" s="23"/>
    </row>
    <row r="598" spans="1:27" x14ac:dyDescent="0.25">
      <c r="D598" s="24" t="s">
        <v>202</v>
      </c>
      <c r="E598" s="23"/>
      <c r="H598" s="23">
        <v>1.5</v>
      </c>
      <c r="I598" t="s">
        <v>203</v>
      </c>
      <c r="J598">
        <f>ROUND(H598/100*K593,5)</f>
        <v>1.1234299999999999</v>
      </c>
      <c r="K598" s="23"/>
    </row>
    <row r="599" spans="1:27" x14ac:dyDescent="0.25">
      <c r="D599" s="24" t="s">
        <v>201</v>
      </c>
      <c r="E599" s="23"/>
      <c r="H599" s="23"/>
      <c r="K599" s="25">
        <f>SUM(J590:J598)</f>
        <v>672.16842999999994</v>
      </c>
    </row>
    <row r="600" spans="1:27" x14ac:dyDescent="0.25">
      <c r="D600" s="24" t="s">
        <v>204</v>
      </c>
      <c r="E600" s="23"/>
      <c r="H600" s="23"/>
      <c r="K600" s="25">
        <f>SUM(K599:K599)</f>
        <v>672.16842999999994</v>
      </c>
    </row>
    <row r="602" spans="1:27" ht="45" customHeight="1" x14ac:dyDescent="0.25">
      <c r="A602" s="16"/>
      <c r="B602" s="16" t="s">
        <v>434</v>
      </c>
      <c r="C602" s="17" t="s">
        <v>16</v>
      </c>
      <c r="D602" s="45" t="s">
        <v>435</v>
      </c>
      <c r="E602" s="46"/>
      <c r="F602" s="46"/>
      <c r="G602" s="17"/>
      <c r="H602" s="18" t="s">
        <v>177</v>
      </c>
      <c r="I602" s="47">
        <v>1</v>
      </c>
      <c r="J602" s="48"/>
      <c r="K602" s="19">
        <f>ROUND(K613,2)</f>
        <v>349.1</v>
      </c>
      <c r="L602" s="17"/>
      <c r="M602" s="17"/>
      <c r="N602" s="17"/>
      <c r="O602" s="17"/>
      <c r="P602" s="17"/>
      <c r="Q602" s="17"/>
      <c r="R602" s="17"/>
      <c r="S602" s="17"/>
      <c r="T602" s="17"/>
      <c r="U602" s="17"/>
      <c r="V602" s="17"/>
      <c r="W602" s="17"/>
      <c r="X602" s="17"/>
      <c r="Y602" s="17"/>
      <c r="Z602" s="17"/>
      <c r="AA602" s="17"/>
    </row>
    <row r="603" spans="1:27" x14ac:dyDescent="0.25">
      <c r="B603" s="12" t="s">
        <v>180</v>
      </c>
    </row>
    <row r="604" spans="1:27" x14ac:dyDescent="0.25">
      <c r="B604" t="s">
        <v>424</v>
      </c>
      <c r="C604" t="s">
        <v>182</v>
      </c>
      <c r="D604" t="s">
        <v>425</v>
      </c>
      <c r="E604" s="20">
        <v>0.2</v>
      </c>
      <c r="F604" t="s">
        <v>184</v>
      </c>
      <c r="G604" t="s">
        <v>185</v>
      </c>
      <c r="H604" s="21">
        <v>23.07</v>
      </c>
      <c r="I604" t="s">
        <v>186</v>
      </c>
      <c r="J604" s="22">
        <f>ROUND(E604/I602* H604,5)</f>
        <v>4.6139999999999999</v>
      </c>
      <c r="K604" s="23"/>
    </row>
    <row r="605" spans="1:27" x14ac:dyDescent="0.25">
      <c r="B605" t="s">
        <v>426</v>
      </c>
      <c r="C605" t="s">
        <v>182</v>
      </c>
      <c r="D605" t="s">
        <v>427</v>
      </c>
      <c r="E605" s="20">
        <v>0.2</v>
      </c>
      <c r="F605" t="s">
        <v>184</v>
      </c>
      <c r="G605" t="s">
        <v>185</v>
      </c>
      <c r="H605" s="21">
        <v>26.86</v>
      </c>
      <c r="I605" t="s">
        <v>186</v>
      </c>
      <c r="J605" s="22">
        <f>ROUND(E605/I602* H605,5)</f>
        <v>5.3719999999999999</v>
      </c>
      <c r="K605" s="23"/>
    </row>
    <row r="606" spans="1:27" x14ac:dyDescent="0.25">
      <c r="D606" s="24" t="s">
        <v>187</v>
      </c>
      <c r="E606" s="23"/>
      <c r="H606" s="23"/>
      <c r="K606" s="21">
        <f>SUM(J604:J605)</f>
        <v>9.9860000000000007</v>
      </c>
    </row>
    <row r="607" spans="1:27" x14ac:dyDescent="0.25">
      <c r="B607" s="12" t="s">
        <v>192</v>
      </c>
      <c r="E607" s="23"/>
      <c r="H607" s="23"/>
      <c r="K607" s="23"/>
    </row>
    <row r="608" spans="1:27" x14ac:dyDescent="0.25">
      <c r="B608" t="s">
        <v>436</v>
      </c>
      <c r="C608" t="s">
        <v>16</v>
      </c>
      <c r="D608" t="s">
        <v>437</v>
      </c>
      <c r="E608" s="20">
        <v>1</v>
      </c>
      <c r="G608" t="s">
        <v>185</v>
      </c>
      <c r="H608" s="21">
        <v>338.96</v>
      </c>
      <c r="I608" t="s">
        <v>186</v>
      </c>
      <c r="J608" s="22">
        <f>ROUND(E608* H608,5)</f>
        <v>338.96</v>
      </c>
      <c r="K608" s="23"/>
    </row>
    <row r="609" spans="1:27" x14ac:dyDescent="0.25">
      <c r="D609" s="24" t="s">
        <v>200</v>
      </c>
      <c r="E609" s="23"/>
      <c r="H609" s="23"/>
      <c r="K609" s="21">
        <f>SUM(J608:J608)</f>
        <v>338.96</v>
      </c>
    </row>
    <row r="610" spans="1:27" x14ac:dyDescent="0.25">
      <c r="E610" s="23"/>
      <c r="H610" s="23"/>
      <c r="K610" s="23"/>
    </row>
    <row r="611" spans="1:27" x14ac:dyDescent="0.25">
      <c r="D611" s="24" t="s">
        <v>202</v>
      </c>
      <c r="E611" s="23"/>
      <c r="H611" s="23">
        <v>1.5</v>
      </c>
      <c r="I611" t="s">
        <v>203</v>
      </c>
      <c r="J611">
        <f>ROUND(H611/100*K606,5)</f>
        <v>0.14979000000000001</v>
      </c>
      <c r="K611" s="23"/>
    </row>
    <row r="612" spans="1:27" x14ac:dyDescent="0.25">
      <c r="D612" s="24" t="s">
        <v>201</v>
      </c>
      <c r="E612" s="23"/>
      <c r="H612" s="23"/>
      <c r="K612" s="25">
        <f>SUM(J603:J611)</f>
        <v>349.09578999999997</v>
      </c>
    </row>
    <row r="613" spans="1:27" x14ac:dyDescent="0.25">
      <c r="D613" s="24" t="s">
        <v>204</v>
      </c>
      <c r="E613" s="23"/>
      <c r="H613" s="23"/>
      <c r="K613" s="25">
        <f>SUM(K612:K612)</f>
        <v>349.09578999999997</v>
      </c>
    </row>
    <row r="615" spans="1:27" ht="45" customHeight="1" x14ac:dyDescent="0.25">
      <c r="A615" s="16"/>
      <c r="B615" s="16" t="s">
        <v>438</v>
      </c>
      <c r="C615" s="17" t="s">
        <v>16</v>
      </c>
      <c r="D615" s="45" t="s">
        <v>439</v>
      </c>
      <c r="E615" s="46"/>
      <c r="F615" s="46"/>
      <c r="G615" s="17"/>
      <c r="H615" s="18" t="s">
        <v>177</v>
      </c>
      <c r="I615" s="47">
        <v>1</v>
      </c>
      <c r="J615" s="48"/>
      <c r="K615" s="19">
        <f>ROUND(K626,2)</f>
        <v>182.39</v>
      </c>
      <c r="L615" s="17"/>
      <c r="M615" s="17"/>
      <c r="N615" s="17"/>
      <c r="O615" s="17"/>
      <c r="P615" s="17"/>
      <c r="Q615" s="17"/>
      <c r="R615" s="17"/>
      <c r="S615" s="17"/>
      <c r="T615" s="17"/>
      <c r="U615" s="17"/>
      <c r="V615" s="17"/>
      <c r="W615" s="17"/>
      <c r="X615" s="17"/>
      <c r="Y615" s="17"/>
      <c r="Z615" s="17"/>
      <c r="AA615" s="17"/>
    </row>
    <row r="616" spans="1:27" x14ac:dyDescent="0.25">
      <c r="B616" s="12" t="s">
        <v>180</v>
      </c>
    </row>
    <row r="617" spans="1:27" x14ac:dyDescent="0.25">
      <c r="B617" t="s">
        <v>424</v>
      </c>
      <c r="C617" t="s">
        <v>182</v>
      </c>
      <c r="D617" t="s">
        <v>425</v>
      </c>
      <c r="E617" s="20">
        <v>0.2</v>
      </c>
      <c r="F617" t="s">
        <v>184</v>
      </c>
      <c r="G617" t="s">
        <v>185</v>
      </c>
      <c r="H617" s="21">
        <v>23.07</v>
      </c>
      <c r="I617" t="s">
        <v>186</v>
      </c>
      <c r="J617" s="22">
        <f>ROUND(E617/I615* H617,5)</f>
        <v>4.6139999999999999</v>
      </c>
      <c r="K617" s="23"/>
    </row>
    <row r="618" spans="1:27" x14ac:dyDescent="0.25">
      <c r="B618" t="s">
        <v>426</v>
      </c>
      <c r="C618" t="s">
        <v>182</v>
      </c>
      <c r="D618" t="s">
        <v>427</v>
      </c>
      <c r="E618" s="20">
        <v>0.2</v>
      </c>
      <c r="F618" t="s">
        <v>184</v>
      </c>
      <c r="G618" t="s">
        <v>185</v>
      </c>
      <c r="H618" s="21">
        <v>26.86</v>
      </c>
      <c r="I618" t="s">
        <v>186</v>
      </c>
      <c r="J618" s="22">
        <f>ROUND(E618/I615* H618,5)</f>
        <v>5.3719999999999999</v>
      </c>
      <c r="K618" s="23"/>
    </row>
    <row r="619" spans="1:27" x14ac:dyDescent="0.25">
      <c r="D619" s="24" t="s">
        <v>187</v>
      </c>
      <c r="E619" s="23"/>
      <c r="H619" s="23"/>
      <c r="K619" s="21">
        <f>SUM(J617:J618)</f>
        <v>9.9860000000000007</v>
      </c>
    </row>
    <row r="620" spans="1:27" x14ac:dyDescent="0.25">
      <c r="B620" s="12" t="s">
        <v>192</v>
      </c>
      <c r="E620" s="23"/>
      <c r="H620" s="23"/>
      <c r="K620" s="23"/>
    </row>
    <row r="621" spans="1:27" x14ac:dyDescent="0.25">
      <c r="B621" t="s">
        <v>440</v>
      </c>
      <c r="C621" t="s">
        <v>16</v>
      </c>
      <c r="D621" t="s">
        <v>441</v>
      </c>
      <c r="E621" s="20">
        <v>1</v>
      </c>
      <c r="G621" t="s">
        <v>185</v>
      </c>
      <c r="H621" s="21">
        <v>172.25</v>
      </c>
      <c r="I621" t="s">
        <v>186</v>
      </c>
      <c r="J621" s="22">
        <f>ROUND(E621* H621,5)</f>
        <v>172.25</v>
      </c>
      <c r="K621" s="23"/>
    </row>
    <row r="622" spans="1:27" x14ac:dyDescent="0.25">
      <c r="D622" s="24" t="s">
        <v>200</v>
      </c>
      <c r="E622" s="23"/>
      <c r="H622" s="23"/>
      <c r="K622" s="21">
        <f>SUM(J621:J621)</f>
        <v>172.25</v>
      </c>
    </row>
    <row r="623" spans="1:27" x14ac:dyDescent="0.25">
      <c r="E623" s="23"/>
      <c r="H623" s="23"/>
      <c r="K623" s="23"/>
    </row>
    <row r="624" spans="1:27" x14ac:dyDescent="0.25">
      <c r="D624" s="24" t="s">
        <v>202</v>
      </c>
      <c r="E624" s="23"/>
      <c r="H624" s="23">
        <v>1.5</v>
      </c>
      <c r="I624" t="s">
        <v>203</v>
      </c>
      <c r="J624">
        <f>ROUND(H624/100*K619,5)</f>
        <v>0.14979000000000001</v>
      </c>
      <c r="K624" s="23"/>
    </row>
    <row r="625" spans="1:27" x14ac:dyDescent="0.25">
      <c r="D625" s="24" t="s">
        <v>201</v>
      </c>
      <c r="E625" s="23"/>
      <c r="H625" s="23"/>
      <c r="K625" s="25">
        <f>SUM(J616:J624)</f>
        <v>182.38578999999999</v>
      </c>
    </row>
    <row r="626" spans="1:27" x14ac:dyDescent="0.25">
      <c r="D626" s="24" t="s">
        <v>204</v>
      </c>
      <c r="E626" s="23"/>
      <c r="H626" s="23"/>
      <c r="K626" s="25">
        <f>SUM(K625:K625)</f>
        <v>182.38578999999999</v>
      </c>
    </row>
    <row r="628" spans="1:27" ht="45" customHeight="1" x14ac:dyDescent="0.25">
      <c r="A628" s="16"/>
      <c r="B628" s="16" t="s">
        <v>442</v>
      </c>
      <c r="C628" s="17" t="s">
        <v>16</v>
      </c>
      <c r="D628" s="45" t="s">
        <v>443</v>
      </c>
      <c r="E628" s="46"/>
      <c r="F628" s="46"/>
      <c r="G628" s="17"/>
      <c r="H628" s="18" t="s">
        <v>177</v>
      </c>
      <c r="I628" s="47">
        <v>1</v>
      </c>
      <c r="J628" s="48"/>
      <c r="K628" s="19">
        <f>ROUND(K640,2)</f>
        <v>26.56</v>
      </c>
      <c r="L628" s="17"/>
      <c r="M628" s="17"/>
      <c r="N628" s="17"/>
      <c r="O628" s="17"/>
      <c r="P628" s="17"/>
      <c r="Q628" s="17"/>
      <c r="R628" s="17"/>
      <c r="S628" s="17"/>
      <c r="T628" s="17"/>
      <c r="U628" s="17"/>
      <c r="V628" s="17"/>
      <c r="W628" s="17"/>
      <c r="X628" s="17"/>
      <c r="Y628" s="17"/>
      <c r="Z628" s="17"/>
      <c r="AA628" s="17"/>
    </row>
    <row r="629" spans="1:27" x14ac:dyDescent="0.25">
      <c r="B629" s="12" t="s">
        <v>180</v>
      </c>
    </row>
    <row r="630" spans="1:27" x14ac:dyDescent="0.25">
      <c r="B630" t="s">
        <v>217</v>
      </c>
      <c r="C630" t="s">
        <v>182</v>
      </c>
      <c r="D630" t="s">
        <v>218</v>
      </c>
      <c r="E630" s="20">
        <v>0.23300000000000001</v>
      </c>
      <c r="F630" t="s">
        <v>184</v>
      </c>
      <c r="G630" t="s">
        <v>185</v>
      </c>
      <c r="H630" s="21">
        <v>26.86</v>
      </c>
      <c r="I630" t="s">
        <v>186</v>
      </c>
      <c r="J630" s="22">
        <f>ROUND(E630/I628* H630,5)</f>
        <v>6.2583799999999998</v>
      </c>
      <c r="K630" s="23"/>
    </row>
    <row r="631" spans="1:27" x14ac:dyDescent="0.25">
      <c r="B631" t="s">
        <v>215</v>
      </c>
      <c r="C631" t="s">
        <v>182</v>
      </c>
      <c r="D631" t="s">
        <v>216</v>
      </c>
      <c r="E631" s="20">
        <v>0.23300000000000001</v>
      </c>
      <c r="F631" t="s">
        <v>184</v>
      </c>
      <c r="G631" t="s">
        <v>185</v>
      </c>
      <c r="H631" s="21">
        <v>23.04</v>
      </c>
      <c r="I631" t="s">
        <v>186</v>
      </c>
      <c r="J631" s="22">
        <f>ROUND(E631/I628* H631,5)</f>
        <v>5.3683199999999998</v>
      </c>
      <c r="K631" s="23"/>
    </row>
    <row r="632" spans="1:27" x14ac:dyDescent="0.25">
      <c r="D632" s="24" t="s">
        <v>187</v>
      </c>
      <c r="E632" s="23"/>
      <c r="H632" s="23"/>
      <c r="K632" s="21">
        <f>SUM(J630:J631)</f>
        <v>11.6267</v>
      </c>
    </row>
    <row r="633" spans="1:27" x14ac:dyDescent="0.25">
      <c r="B633" s="12" t="s">
        <v>192</v>
      </c>
      <c r="E633" s="23"/>
      <c r="H633" s="23"/>
      <c r="K633" s="23"/>
    </row>
    <row r="634" spans="1:27" x14ac:dyDescent="0.25">
      <c r="B634" t="s">
        <v>444</v>
      </c>
      <c r="C634" t="s">
        <v>16</v>
      </c>
      <c r="D634" t="s">
        <v>445</v>
      </c>
      <c r="E634" s="20">
        <v>1</v>
      </c>
      <c r="G634" t="s">
        <v>185</v>
      </c>
      <c r="H634" s="21">
        <v>10.8</v>
      </c>
      <c r="I634" t="s">
        <v>186</v>
      </c>
      <c r="J634" s="22">
        <f>ROUND(E634* H634,5)</f>
        <v>10.8</v>
      </c>
      <c r="K634" s="23"/>
    </row>
    <row r="635" spans="1:27" x14ac:dyDescent="0.25">
      <c r="B635" t="s">
        <v>446</v>
      </c>
      <c r="C635" t="s">
        <v>16</v>
      </c>
      <c r="D635" t="s">
        <v>447</v>
      </c>
      <c r="E635" s="20">
        <v>1</v>
      </c>
      <c r="G635" t="s">
        <v>185</v>
      </c>
      <c r="H635" s="21">
        <v>3.96</v>
      </c>
      <c r="I635" t="s">
        <v>186</v>
      </c>
      <c r="J635" s="22">
        <f>ROUND(E635* H635,5)</f>
        <v>3.96</v>
      </c>
      <c r="K635" s="23"/>
    </row>
    <row r="636" spans="1:27" x14ac:dyDescent="0.25">
      <c r="D636" s="24" t="s">
        <v>200</v>
      </c>
      <c r="E636" s="23"/>
      <c r="H636" s="23"/>
      <c r="K636" s="21">
        <f>SUM(J634:J635)</f>
        <v>14.760000000000002</v>
      </c>
    </row>
    <row r="637" spans="1:27" x14ac:dyDescent="0.25">
      <c r="E637" s="23"/>
      <c r="H637" s="23"/>
      <c r="K637" s="23"/>
    </row>
    <row r="638" spans="1:27" x14ac:dyDescent="0.25">
      <c r="D638" s="24" t="s">
        <v>202</v>
      </c>
      <c r="E638" s="23"/>
      <c r="H638" s="23">
        <v>1.5</v>
      </c>
      <c r="I638" t="s">
        <v>203</v>
      </c>
      <c r="J638">
        <f>ROUND(H638/100*K632,5)</f>
        <v>0.1744</v>
      </c>
      <c r="K638" s="23"/>
    </row>
    <row r="639" spans="1:27" x14ac:dyDescent="0.25">
      <c r="D639" s="24" t="s">
        <v>201</v>
      </c>
      <c r="E639" s="23"/>
      <c r="H639" s="23"/>
      <c r="K639" s="25">
        <f>SUM(J629:J638)</f>
        <v>26.5611</v>
      </c>
    </row>
    <row r="640" spans="1:27" x14ac:dyDescent="0.25">
      <c r="D640" s="24" t="s">
        <v>204</v>
      </c>
      <c r="E640" s="23"/>
      <c r="H640" s="23"/>
      <c r="K640" s="25">
        <f>SUM(K639:K639)</f>
        <v>26.5611</v>
      </c>
    </row>
    <row r="642" spans="1:27" ht="45" customHeight="1" x14ac:dyDescent="0.25">
      <c r="A642" s="16"/>
      <c r="B642" s="16" t="s">
        <v>448</v>
      </c>
      <c r="C642" s="17" t="s">
        <v>16</v>
      </c>
      <c r="D642" s="45" t="s">
        <v>449</v>
      </c>
      <c r="E642" s="46"/>
      <c r="F642" s="46"/>
      <c r="G642" s="17"/>
      <c r="H642" s="18" t="s">
        <v>177</v>
      </c>
      <c r="I642" s="47">
        <v>1</v>
      </c>
      <c r="J642" s="48"/>
      <c r="K642" s="19">
        <f>ROUND(K653,2)</f>
        <v>38.97</v>
      </c>
      <c r="L642" s="17"/>
      <c r="M642" s="17"/>
      <c r="N642" s="17"/>
      <c r="O642" s="17"/>
      <c r="P642" s="17"/>
      <c r="Q642" s="17"/>
      <c r="R642" s="17"/>
      <c r="S642" s="17"/>
      <c r="T642" s="17"/>
      <c r="U642" s="17"/>
      <c r="V642" s="17"/>
      <c r="W642" s="17"/>
      <c r="X642" s="17"/>
      <c r="Y642" s="17"/>
      <c r="Z642" s="17"/>
      <c r="AA642" s="17"/>
    </row>
    <row r="643" spans="1:27" x14ac:dyDescent="0.25">
      <c r="B643" s="12" t="s">
        <v>180</v>
      </c>
    </row>
    <row r="644" spans="1:27" x14ac:dyDescent="0.25">
      <c r="B644" t="s">
        <v>217</v>
      </c>
      <c r="C644" t="s">
        <v>182</v>
      </c>
      <c r="D644" t="s">
        <v>218</v>
      </c>
      <c r="E644" s="20">
        <v>0.25</v>
      </c>
      <c r="F644" t="s">
        <v>184</v>
      </c>
      <c r="G644" t="s">
        <v>185</v>
      </c>
      <c r="H644" s="21">
        <v>26.86</v>
      </c>
      <c r="I644" t="s">
        <v>186</v>
      </c>
      <c r="J644" s="22">
        <f>ROUND(E644/I642* H644,5)</f>
        <v>6.7149999999999999</v>
      </c>
      <c r="K644" s="23"/>
    </row>
    <row r="645" spans="1:27" x14ac:dyDescent="0.25">
      <c r="B645" t="s">
        <v>215</v>
      </c>
      <c r="C645" t="s">
        <v>182</v>
      </c>
      <c r="D645" t="s">
        <v>216</v>
      </c>
      <c r="E645" s="20">
        <v>0.25</v>
      </c>
      <c r="F645" t="s">
        <v>184</v>
      </c>
      <c r="G645" t="s">
        <v>185</v>
      </c>
      <c r="H645" s="21">
        <v>23.04</v>
      </c>
      <c r="I645" t="s">
        <v>186</v>
      </c>
      <c r="J645" s="22">
        <f>ROUND(E645/I642* H645,5)</f>
        <v>5.76</v>
      </c>
      <c r="K645" s="23"/>
    </row>
    <row r="646" spans="1:27" x14ac:dyDescent="0.25">
      <c r="D646" s="24" t="s">
        <v>187</v>
      </c>
      <c r="E646" s="23"/>
      <c r="H646" s="23"/>
      <c r="K646" s="21">
        <f>SUM(J644:J645)</f>
        <v>12.475</v>
      </c>
    </row>
    <row r="647" spans="1:27" x14ac:dyDescent="0.25">
      <c r="B647" s="12" t="s">
        <v>192</v>
      </c>
      <c r="E647" s="23"/>
      <c r="H647" s="23"/>
      <c r="K647" s="23"/>
    </row>
    <row r="648" spans="1:27" x14ac:dyDescent="0.25">
      <c r="B648" t="s">
        <v>450</v>
      </c>
      <c r="C648" t="s">
        <v>16</v>
      </c>
      <c r="D648" t="s">
        <v>451</v>
      </c>
      <c r="E648" s="20">
        <v>1</v>
      </c>
      <c r="G648" t="s">
        <v>185</v>
      </c>
      <c r="H648" s="21">
        <v>26.31</v>
      </c>
      <c r="I648" t="s">
        <v>186</v>
      </c>
      <c r="J648" s="22">
        <f>ROUND(E648* H648,5)</f>
        <v>26.31</v>
      </c>
      <c r="K648" s="23"/>
    </row>
    <row r="649" spans="1:27" x14ac:dyDescent="0.25">
      <c r="D649" s="24" t="s">
        <v>200</v>
      </c>
      <c r="E649" s="23"/>
      <c r="H649" s="23"/>
      <c r="K649" s="21">
        <f>SUM(J648:J648)</f>
        <v>26.31</v>
      </c>
    </row>
    <row r="650" spans="1:27" x14ac:dyDescent="0.25">
      <c r="E650" s="23"/>
      <c r="H650" s="23"/>
      <c r="K650" s="23"/>
    </row>
    <row r="651" spans="1:27" x14ac:dyDescent="0.25">
      <c r="D651" s="24" t="s">
        <v>202</v>
      </c>
      <c r="E651" s="23"/>
      <c r="H651" s="23">
        <v>1.5</v>
      </c>
      <c r="I651" t="s">
        <v>203</v>
      </c>
      <c r="J651">
        <f>ROUND(H651/100*K646,5)</f>
        <v>0.18712999999999999</v>
      </c>
      <c r="K651" s="23"/>
    </row>
    <row r="652" spans="1:27" x14ac:dyDescent="0.25">
      <c r="D652" s="24" t="s">
        <v>201</v>
      </c>
      <c r="E652" s="23"/>
      <c r="H652" s="23"/>
      <c r="K652" s="25">
        <f>SUM(J643:J651)</f>
        <v>38.97213</v>
      </c>
    </row>
    <row r="653" spans="1:27" x14ac:dyDescent="0.25">
      <c r="D653" s="24" t="s">
        <v>204</v>
      </c>
      <c r="E653" s="23"/>
      <c r="H653" s="23"/>
      <c r="K653" s="25">
        <f>SUM(K652:K652)</f>
        <v>38.97213</v>
      </c>
    </row>
    <row r="655" spans="1:27" ht="45" customHeight="1" x14ac:dyDescent="0.25">
      <c r="A655" s="16"/>
      <c r="B655" s="16" t="s">
        <v>452</v>
      </c>
      <c r="C655" s="17" t="s">
        <v>16</v>
      </c>
      <c r="D655" s="45" t="s">
        <v>453</v>
      </c>
      <c r="E655" s="46"/>
      <c r="F655" s="46"/>
      <c r="G655" s="17"/>
      <c r="H655" s="18" t="s">
        <v>177</v>
      </c>
      <c r="I655" s="47">
        <v>1</v>
      </c>
      <c r="J655" s="48"/>
      <c r="K655" s="19">
        <v>1.98</v>
      </c>
      <c r="L655" s="17"/>
      <c r="M655" s="17"/>
      <c r="N655" s="17"/>
      <c r="O655" s="17"/>
      <c r="P655" s="17"/>
      <c r="Q655" s="17"/>
      <c r="R655" s="17"/>
      <c r="S655" s="17"/>
      <c r="T655" s="17"/>
      <c r="U655" s="17"/>
      <c r="V655" s="17"/>
      <c r="W655" s="17"/>
      <c r="X655" s="17"/>
      <c r="Y655" s="17"/>
      <c r="Z655" s="17"/>
      <c r="AA655" s="17"/>
    </row>
    <row r="656" spans="1:27" ht="45" customHeight="1" x14ac:dyDescent="0.25">
      <c r="A656" s="16"/>
      <c r="B656" s="16" t="s">
        <v>454</v>
      </c>
      <c r="C656" s="17" t="s">
        <v>16</v>
      </c>
      <c r="D656" s="45" t="s">
        <v>455</v>
      </c>
      <c r="E656" s="46"/>
      <c r="F656" s="46"/>
      <c r="G656" s="17"/>
      <c r="H656" s="18" t="s">
        <v>177</v>
      </c>
      <c r="I656" s="47">
        <v>1</v>
      </c>
      <c r="J656" s="48"/>
      <c r="K656" s="19">
        <v>0.36</v>
      </c>
      <c r="L656" s="17"/>
      <c r="M656" s="17"/>
      <c r="N656" s="17"/>
      <c r="O656" s="17"/>
      <c r="P656" s="17"/>
      <c r="Q656" s="17"/>
      <c r="R656" s="17"/>
      <c r="S656" s="17"/>
      <c r="T656" s="17"/>
      <c r="U656" s="17"/>
      <c r="V656" s="17"/>
      <c r="W656" s="17"/>
      <c r="X656" s="17"/>
      <c r="Y656" s="17"/>
      <c r="Z656" s="17"/>
      <c r="AA656" s="17"/>
    </row>
    <row r="657" spans="1:27" ht="45" customHeight="1" x14ac:dyDescent="0.25">
      <c r="A657" s="16"/>
      <c r="B657" s="16" t="s">
        <v>456</v>
      </c>
      <c r="C657" s="17" t="s">
        <v>16</v>
      </c>
      <c r="D657" s="45" t="s">
        <v>457</v>
      </c>
      <c r="E657" s="46"/>
      <c r="F657" s="46"/>
      <c r="G657" s="17"/>
      <c r="H657" s="18" t="s">
        <v>177</v>
      </c>
      <c r="I657" s="47">
        <v>1</v>
      </c>
      <c r="J657" s="48"/>
      <c r="K657" s="19">
        <v>1.98</v>
      </c>
      <c r="L657" s="17"/>
      <c r="M657" s="17"/>
      <c r="N657" s="17"/>
      <c r="O657" s="17"/>
      <c r="P657" s="17"/>
      <c r="Q657" s="17"/>
      <c r="R657" s="17"/>
      <c r="S657" s="17"/>
      <c r="T657" s="17"/>
      <c r="U657" s="17"/>
      <c r="V657" s="17"/>
      <c r="W657" s="17"/>
      <c r="X657" s="17"/>
      <c r="Y657" s="17"/>
      <c r="Z657" s="17"/>
      <c r="AA657" s="17"/>
    </row>
    <row r="658" spans="1:27" ht="45" customHeight="1" x14ac:dyDescent="0.25">
      <c r="A658" s="16"/>
      <c r="B658" s="16" t="s">
        <v>458</v>
      </c>
      <c r="C658" s="17" t="s">
        <v>25</v>
      </c>
      <c r="D658" s="45" t="s">
        <v>459</v>
      </c>
      <c r="E658" s="46"/>
      <c r="F658" s="46"/>
      <c r="G658" s="17"/>
      <c r="H658" s="18" t="s">
        <v>177</v>
      </c>
      <c r="I658" s="47">
        <v>1</v>
      </c>
      <c r="J658" s="48"/>
      <c r="K658" s="19">
        <f>ROUND(K672,2)</f>
        <v>105.76</v>
      </c>
      <c r="L658" s="17"/>
      <c r="M658" s="17"/>
      <c r="N658" s="17"/>
      <c r="O658" s="17"/>
      <c r="P658" s="17"/>
      <c r="Q658" s="17"/>
      <c r="R658" s="17"/>
      <c r="S658" s="17"/>
      <c r="T658" s="17"/>
      <c r="U658" s="17"/>
      <c r="V658" s="17"/>
      <c r="W658" s="17"/>
      <c r="X658" s="17"/>
      <c r="Y658" s="17"/>
      <c r="Z658" s="17"/>
      <c r="AA658" s="17"/>
    </row>
    <row r="659" spans="1:27" x14ac:dyDescent="0.25">
      <c r="B659" s="12" t="s">
        <v>180</v>
      </c>
    </row>
    <row r="660" spans="1:27" x14ac:dyDescent="0.25">
      <c r="B660" t="s">
        <v>247</v>
      </c>
      <c r="C660" t="s">
        <v>182</v>
      </c>
      <c r="D660" t="s">
        <v>248</v>
      </c>
      <c r="E660" s="20">
        <v>1.5</v>
      </c>
      <c r="F660" t="s">
        <v>184</v>
      </c>
      <c r="G660" t="s">
        <v>185</v>
      </c>
      <c r="H660" s="21">
        <v>21.7</v>
      </c>
      <c r="I660" t="s">
        <v>186</v>
      </c>
      <c r="J660" s="22">
        <f>ROUND(E660/I658* H660,5)</f>
        <v>32.549999999999997</v>
      </c>
      <c r="K660" s="23"/>
    </row>
    <row r="661" spans="1:27" x14ac:dyDescent="0.25">
      <c r="B661" t="s">
        <v>290</v>
      </c>
      <c r="C661" t="s">
        <v>182</v>
      </c>
      <c r="D661" t="s">
        <v>291</v>
      </c>
      <c r="E661" s="20">
        <v>1.5</v>
      </c>
      <c r="F661" t="s">
        <v>184</v>
      </c>
      <c r="G661" t="s">
        <v>185</v>
      </c>
      <c r="H661" s="21">
        <v>25.99</v>
      </c>
      <c r="I661" t="s">
        <v>186</v>
      </c>
      <c r="J661" s="22">
        <f>ROUND(E661/I658* H661,5)</f>
        <v>38.984999999999999</v>
      </c>
      <c r="K661" s="23"/>
    </row>
    <row r="662" spans="1:27" x14ac:dyDescent="0.25">
      <c r="D662" s="24" t="s">
        <v>187</v>
      </c>
      <c r="E662" s="23"/>
      <c r="H662" s="23"/>
      <c r="K662" s="21">
        <f>SUM(J660:J661)</f>
        <v>71.534999999999997</v>
      </c>
    </row>
    <row r="663" spans="1:27" x14ac:dyDescent="0.25">
      <c r="B663" s="12" t="s">
        <v>192</v>
      </c>
      <c r="E663" s="23"/>
      <c r="H663" s="23"/>
      <c r="K663" s="23"/>
    </row>
    <row r="664" spans="1:27" x14ac:dyDescent="0.25">
      <c r="B664" t="s">
        <v>460</v>
      </c>
      <c r="C664" t="s">
        <v>16</v>
      </c>
      <c r="D664" t="s">
        <v>461</v>
      </c>
      <c r="E664" s="20">
        <v>5</v>
      </c>
      <c r="G664" t="s">
        <v>185</v>
      </c>
      <c r="H664" s="21">
        <v>5.54</v>
      </c>
      <c r="I664" t="s">
        <v>186</v>
      </c>
      <c r="J664" s="22">
        <f>ROUND(E664* H664,5)</f>
        <v>27.7</v>
      </c>
      <c r="K664" s="23"/>
    </row>
    <row r="665" spans="1:27" x14ac:dyDescent="0.25">
      <c r="D665" s="24" t="s">
        <v>200</v>
      </c>
      <c r="E665" s="23"/>
      <c r="H665" s="23"/>
      <c r="K665" s="21">
        <f>SUM(J664:J664)</f>
        <v>27.7</v>
      </c>
    </row>
    <row r="666" spans="1:27" x14ac:dyDescent="0.25">
      <c r="B666" s="12" t="s">
        <v>174</v>
      </c>
      <c r="E666" s="23"/>
      <c r="H666" s="23"/>
      <c r="K666" s="23"/>
    </row>
    <row r="667" spans="1:27" x14ac:dyDescent="0.25">
      <c r="B667" t="s">
        <v>178</v>
      </c>
      <c r="C667" t="s">
        <v>38</v>
      </c>
      <c r="D667" t="s">
        <v>179</v>
      </c>
      <c r="E667" s="20">
        <v>4.4999999999999998E-2</v>
      </c>
      <c r="G667" t="s">
        <v>185</v>
      </c>
      <c r="H667" s="21">
        <v>89.453000000000003</v>
      </c>
      <c r="I667" t="s">
        <v>186</v>
      </c>
      <c r="J667" s="22">
        <f>ROUND(E667* H667,5)</f>
        <v>4.0253899999999998</v>
      </c>
      <c r="K667" s="23"/>
    </row>
    <row r="668" spans="1:27" x14ac:dyDescent="0.25">
      <c r="D668" s="24" t="s">
        <v>302</v>
      </c>
      <c r="E668" s="23"/>
      <c r="H668" s="23"/>
      <c r="K668" s="21">
        <f>SUM(J667:J667)</f>
        <v>4.0253899999999998</v>
      </c>
    </row>
    <row r="669" spans="1:27" x14ac:dyDescent="0.25">
      <c r="E669" s="23"/>
      <c r="H669" s="23"/>
      <c r="K669" s="23"/>
    </row>
    <row r="670" spans="1:27" x14ac:dyDescent="0.25">
      <c r="D670" s="24" t="s">
        <v>202</v>
      </c>
      <c r="E670" s="23"/>
      <c r="H670" s="23">
        <v>3.5</v>
      </c>
      <c r="I670" t="s">
        <v>203</v>
      </c>
      <c r="J670">
        <f>ROUND(H670/100*K662,5)</f>
        <v>2.50373</v>
      </c>
      <c r="K670" s="23"/>
    </row>
    <row r="671" spans="1:27" x14ac:dyDescent="0.25">
      <c r="D671" s="24" t="s">
        <v>201</v>
      </c>
      <c r="E671" s="23"/>
      <c r="H671" s="23"/>
      <c r="K671" s="25">
        <f>SUM(J659:J670)</f>
        <v>105.76412000000001</v>
      </c>
    </row>
    <row r="672" spans="1:27" x14ac:dyDescent="0.25">
      <c r="D672" s="24" t="s">
        <v>204</v>
      </c>
      <c r="E672" s="23"/>
      <c r="H672" s="23"/>
      <c r="K672" s="25">
        <f>SUM(K671:K671)</f>
        <v>105.76412000000001</v>
      </c>
    </row>
    <row r="674" spans="1:27" ht="45" customHeight="1" x14ac:dyDescent="0.25">
      <c r="A674" s="16" t="s">
        <v>462</v>
      </c>
      <c r="B674" s="16" t="s">
        <v>147</v>
      </c>
      <c r="C674" s="17" t="s">
        <v>16</v>
      </c>
      <c r="D674" s="45" t="s">
        <v>148</v>
      </c>
      <c r="E674" s="46"/>
      <c r="F674" s="46"/>
      <c r="G674" s="17"/>
      <c r="H674" s="18" t="s">
        <v>177</v>
      </c>
      <c r="I674" s="47">
        <v>1</v>
      </c>
      <c r="J674" s="48"/>
      <c r="K674" s="19">
        <f>ROUND(K684,2)</f>
        <v>554.5</v>
      </c>
      <c r="L674" s="17"/>
      <c r="M674" s="17"/>
      <c r="N674" s="17"/>
      <c r="O674" s="17"/>
      <c r="P674" s="17"/>
      <c r="Q674" s="17"/>
      <c r="R674" s="17"/>
      <c r="S674" s="17"/>
      <c r="T674" s="17"/>
      <c r="U674" s="17"/>
      <c r="V674" s="17"/>
      <c r="W674" s="17"/>
      <c r="X674" s="17"/>
      <c r="Y674" s="17"/>
      <c r="Z674" s="17"/>
      <c r="AA674" s="17"/>
    </row>
    <row r="675" spans="1:27" x14ac:dyDescent="0.25">
      <c r="B675" s="12" t="s">
        <v>180</v>
      </c>
    </row>
    <row r="676" spans="1:27" x14ac:dyDescent="0.25">
      <c r="B676" t="s">
        <v>426</v>
      </c>
      <c r="C676" t="s">
        <v>182</v>
      </c>
      <c r="D676" t="s">
        <v>427</v>
      </c>
      <c r="E676" s="20">
        <v>0.2</v>
      </c>
      <c r="F676" t="s">
        <v>184</v>
      </c>
      <c r="G676" t="s">
        <v>185</v>
      </c>
      <c r="H676" s="21">
        <v>26.86</v>
      </c>
      <c r="I676" t="s">
        <v>186</v>
      </c>
      <c r="J676" s="22">
        <f>ROUND(E676/I674* H676,5)</f>
        <v>5.3719999999999999</v>
      </c>
      <c r="K676" s="23"/>
    </row>
    <row r="677" spans="1:27" x14ac:dyDescent="0.25">
      <c r="D677" s="24" t="s">
        <v>187</v>
      </c>
      <c r="E677" s="23"/>
      <c r="H677" s="23"/>
      <c r="K677" s="21">
        <f>SUM(J676:J676)</f>
        <v>5.3719999999999999</v>
      </c>
    </row>
    <row r="678" spans="1:27" x14ac:dyDescent="0.25">
      <c r="B678" s="12" t="s">
        <v>192</v>
      </c>
      <c r="E678" s="23"/>
      <c r="H678" s="23"/>
      <c r="K678" s="23"/>
    </row>
    <row r="679" spans="1:27" x14ac:dyDescent="0.25">
      <c r="B679" t="s">
        <v>463</v>
      </c>
      <c r="C679" t="s">
        <v>16</v>
      </c>
      <c r="D679" t="s">
        <v>464</v>
      </c>
      <c r="E679" s="20">
        <v>1</v>
      </c>
      <c r="G679" t="s">
        <v>185</v>
      </c>
      <c r="H679" s="21">
        <v>549.04999999999995</v>
      </c>
      <c r="I679" t="s">
        <v>186</v>
      </c>
      <c r="J679" s="22">
        <f>ROUND(E679* H679,5)</f>
        <v>549.04999999999995</v>
      </c>
      <c r="K679" s="23"/>
    </row>
    <row r="680" spans="1:27" x14ac:dyDescent="0.25">
      <c r="D680" s="24" t="s">
        <v>200</v>
      </c>
      <c r="E680" s="23"/>
      <c r="H680" s="23"/>
      <c r="K680" s="21">
        <f>SUM(J679:J679)</f>
        <v>549.04999999999995</v>
      </c>
    </row>
    <row r="681" spans="1:27" x14ac:dyDescent="0.25">
      <c r="E681" s="23"/>
      <c r="H681" s="23"/>
      <c r="K681" s="23"/>
    </row>
    <row r="682" spans="1:27" x14ac:dyDescent="0.25">
      <c r="D682" s="24" t="s">
        <v>202</v>
      </c>
      <c r="E682" s="23"/>
      <c r="H682" s="23">
        <v>1.5</v>
      </c>
      <c r="I682" t="s">
        <v>203</v>
      </c>
      <c r="J682">
        <f>ROUND(H682/100*K677,5)</f>
        <v>8.0579999999999999E-2</v>
      </c>
      <c r="K682" s="23"/>
    </row>
    <row r="683" spans="1:27" x14ac:dyDescent="0.25">
      <c r="D683" s="24" t="s">
        <v>201</v>
      </c>
      <c r="E683" s="23"/>
      <c r="H683" s="23"/>
      <c r="K683" s="25">
        <f>SUM(J675:J682)</f>
        <v>554.50257999999997</v>
      </c>
    </row>
    <row r="684" spans="1:27" x14ac:dyDescent="0.25">
      <c r="D684" s="24" t="s">
        <v>204</v>
      </c>
      <c r="E684" s="23"/>
      <c r="H684" s="23"/>
      <c r="K684" s="25">
        <f>SUM(K683:K683)</f>
        <v>554.50257999999997</v>
      </c>
    </row>
    <row r="686" spans="1:27" ht="45" customHeight="1" x14ac:dyDescent="0.25">
      <c r="A686" s="16" t="s">
        <v>465</v>
      </c>
      <c r="B686" s="16" t="s">
        <v>89</v>
      </c>
      <c r="C686" s="17" t="s">
        <v>16</v>
      </c>
      <c r="D686" s="45" t="s">
        <v>90</v>
      </c>
      <c r="E686" s="46"/>
      <c r="F686" s="46"/>
      <c r="G686" s="17"/>
      <c r="H686" s="18" t="s">
        <v>177</v>
      </c>
      <c r="I686" s="47">
        <v>1</v>
      </c>
      <c r="J686" s="48"/>
      <c r="K686" s="19">
        <v>350</v>
      </c>
      <c r="L686" s="17"/>
      <c r="M686" s="17"/>
      <c r="N686" s="17"/>
      <c r="O686" s="17"/>
      <c r="P686" s="17"/>
      <c r="Q686" s="17"/>
      <c r="R686" s="17"/>
      <c r="S686" s="17"/>
      <c r="T686" s="17"/>
      <c r="U686" s="17"/>
      <c r="V686" s="17"/>
      <c r="W686" s="17"/>
      <c r="X686" s="17"/>
      <c r="Y686" s="17"/>
      <c r="Z686" s="17"/>
      <c r="AA686" s="17"/>
    </row>
    <row r="687" spans="1:27" ht="45" customHeight="1" x14ac:dyDescent="0.25">
      <c r="A687" s="16" t="s">
        <v>466</v>
      </c>
      <c r="B687" s="16" t="s">
        <v>91</v>
      </c>
      <c r="C687" s="17" t="s">
        <v>25</v>
      </c>
      <c r="D687" s="45" t="s">
        <v>92</v>
      </c>
      <c r="E687" s="46"/>
      <c r="F687" s="46"/>
      <c r="G687" s="17"/>
      <c r="H687" s="18" t="s">
        <v>177</v>
      </c>
      <c r="I687" s="47">
        <v>1</v>
      </c>
      <c r="J687" s="48"/>
      <c r="K687" s="19">
        <v>2.5</v>
      </c>
      <c r="L687" s="17"/>
      <c r="M687" s="17"/>
      <c r="N687" s="17"/>
      <c r="O687" s="17"/>
      <c r="P687" s="17"/>
      <c r="Q687" s="17"/>
      <c r="R687" s="17"/>
      <c r="S687" s="17"/>
      <c r="T687" s="17"/>
      <c r="U687" s="17"/>
      <c r="V687" s="17"/>
      <c r="W687" s="17"/>
      <c r="X687" s="17"/>
      <c r="Y687" s="17"/>
      <c r="Z687" s="17"/>
      <c r="AA687" s="17"/>
    </row>
    <row r="688" spans="1:27" ht="45" customHeight="1" x14ac:dyDescent="0.25">
      <c r="A688" s="16" t="s">
        <v>467</v>
      </c>
      <c r="B688" s="16" t="s">
        <v>83</v>
      </c>
      <c r="C688" s="17" t="s">
        <v>25</v>
      </c>
      <c r="D688" s="45" t="s">
        <v>84</v>
      </c>
      <c r="E688" s="46"/>
      <c r="F688" s="46"/>
      <c r="G688" s="17"/>
      <c r="H688" s="18" t="s">
        <v>177</v>
      </c>
      <c r="I688" s="47">
        <v>1</v>
      </c>
      <c r="J688" s="48"/>
      <c r="K688" s="19">
        <f>ROUND(K699,2)</f>
        <v>2.41</v>
      </c>
      <c r="L688" s="17"/>
      <c r="M688" s="17"/>
      <c r="N688" s="17"/>
      <c r="O688" s="17"/>
      <c r="P688" s="17"/>
      <c r="Q688" s="17"/>
      <c r="R688" s="17"/>
      <c r="S688" s="17"/>
      <c r="T688" s="17"/>
      <c r="U688" s="17"/>
      <c r="V688" s="17"/>
      <c r="W688" s="17"/>
      <c r="X688" s="17"/>
      <c r="Y688" s="17"/>
      <c r="Z688" s="17"/>
      <c r="AA688" s="17"/>
    </row>
    <row r="689" spans="1:27" x14ac:dyDescent="0.25">
      <c r="B689" s="12" t="s">
        <v>180</v>
      </c>
    </row>
    <row r="690" spans="1:27" x14ac:dyDescent="0.25">
      <c r="B690" t="s">
        <v>215</v>
      </c>
      <c r="C690" t="s">
        <v>182</v>
      </c>
      <c r="D690" t="s">
        <v>216</v>
      </c>
      <c r="E690" s="20">
        <v>3.2000000000000001E-2</v>
      </c>
      <c r="F690" t="s">
        <v>184</v>
      </c>
      <c r="G690" t="s">
        <v>185</v>
      </c>
      <c r="H690" s="21">
        <v>23.04</v>
      </c>
      <c r="I690" t="s">
        <v>186</v>
      </c>
      <c r="J690" s="22">
        <f>ROUND(E690/I688* H690,5)</f>
        <v>0.73728000000000005</v>
      </c>
      <c r="K690" s="23"/>
    </row>
    <row r="691" spans="1:27" x14ac:dyDescent="0.25">
      <c r="B691" t="s">
        <v>217</v>
      </c>
      <c r="C691" t="s">
        <v>182</v>
      </c>
      <c r="D691" t="s">
        <v>218</v>
      </c>
      <c r="E691" s="20">
        <v>3.2000000000000001E-2</v>
      </c>
      <c r="F691" t="s">
        <v>184</v>
      </c>
      <c r="G691" t="s">
        <v>185</v>
      </c>
      <c r="H691" s="21">
        <v>26.86</v>
      </c>
      <c r="I691" t="s">
        <v>186</v>
      </c>
      <c r="J691" s="22">
        <f>ROUND(E691/I688* H691,5)</f>
        <v>0.85951999999999995</v>
      </c>
      <c r="K691" s="23"/>
    </row>
    <row r="692" spans="1:27" x14ac:dyDescent="0.25">
      <c r="D692" s="24" t="s">
        <v>187</v>
      </c>
      <c r="E692" s="23"/>
      <c r="H692" s="23"/>
      <c r="K692" s="21">
        <f>SUM(J690:J691)</f>
        <v>1.5968</v>
      </c>
    </row>
    <row r="693" spans="1:27" x14ac:dyDescent="0.25">
      <c r="B693" s="12" t="s">
        <v>192</v>
      </c>
      <c r="E693" s="23"/>
      <c r="H693" s="23"/>
      <c r="K693" s="23"/>
    </row>
    <row r="694" spans="1:27" x14ac:dyDescent="0.25">
      <c r="B694" t="s">
        <v>468</v>
      </c>
      <c r="C694" t="s">
        <v>25</v>
      </c>
      <c r="D694" t="s">
        <v>469</v>
      </c>
      <c r="E694" s="20">
        <v>1.02</v>
      </c>
      <c r="G694" t="s">
        <v>185</v>
      </c>
      <c r="H694" s="21">
        <v>0.77</v>
      </c>
      <c r="I694" t="s">
        <v>186</v>
      </c>
      <c r="J694" s="22">
        <f>ROUND(E694* H694,5)</f>
        <v>0.78539999999999999</v>
      </c>
      <c r="K694" s="23"/>
    </row>
    <row r="695" spans="1:27" x14ac:dyDescent="0.25">
      <c r="D695" s="24" t="s">
        <v>200</v>
      </c>
      <c r="E695" s="23"/>
      <c r="H695" s="23"/>
      <c r="K695" s="21">
        <f>SUM(J694:J694)</f>
        <v>0.78539999999999999</v>
      </c>
    </row>
    <row r="696" spans="1:27" x14ac:dyDescent="0.25">
      <c r="E696" s="23"/>
      <c r="H696" s="23"/>
      <c r="K696" s="23"/>
    </row>
    <row r="697" spans="1:27" x14ac:dyDescent="0.25">
      <c r="D697" s="24" t="s">
        <v>202</v>
      </c>
      <c r="E697" s="23"/>
      <c r="H697" s="23">
        <v>1.5</v>
      </c>
      <c r="I697" t="s">
        <v>203</v>
      </c>
      <c r="J697">
        <f>ROUND(H697/100*K692,5)</f>
        <v>2.3949999999999999E-2</v>
      </c>
      <c r="K697" s="23"/>
    </row>
    <row r="698" spans="1:27" x14ac:dyDescent="0.25">
      <c r="D698" s="24" t="s">
        <v>201</v>
      </c>
      <c r="E698" s="23"/>
      <c r="H698" s="23"/>
      <c r="K698" s="25">
        <f>SUM(J689:J697)</f>
        <v>2.4061500000000002</v>
      </c>
    </row>
    <row r="699" spans="1:27" x14ac:dyDescent="0.25">
      <c r="D699" s="24" t="s">
        <v>204</v>
      </c>
      <c r="E699" s="23"/>
      <c r="H699" s="23"/>
      <c r="K699" s="25">
        <f>SUM(K698:K698)</f>
        <v>2.4061500000000002</v>
      </c>
    </row>
    <row r="701" spans="1:27" ht="45" customHeight="1" x14ac:dyDescent="0.25">
      <c r="A701" s="16" t="s">
        <v>470</v>
      </c>
      <c r="B701" s="16" t="s">
        <v>151</v>
      </c>
      <c r="C701" s="17" t="s">
        <v>16</v>
      </c>
      <c r="D701" s="45" t="s">
        <v>152</v>
      </c>
      <c r="E701" s="46"/>
      <c r="F701" s="46"/>
      <c r="G701" s="17"/>
      <c r="H701" s="18" t="s">
        <v>177</v>
      </c>
      <c r="I701" s="47">
        <v>1</v>
      </c>
      <c r="J701" s="48"/>
      <c r="K701" s="19">
        <v>500</v>
      </c>
      <c r="L701" s="17"/>
      <c r="M701" s="17"/>
      <c r="N701" s="17"/>
      <c r="O701" s="17"/>
      <c r="P701" s="17"/>
      <c r="Q701" s="17"/>
      <c r="R701" s="17"/>
      <c r="S701" s="17"/>
      <c r="T701" s="17"/>
      <c r="U701" s="17"/>
      <c r="V701" s="17"/>
      <c r="W701" s="17"/>
      <c r="X701" s="17"/>
      <c r="Y701" s="17"/>
      <c r="Z701" s="17"/>
      <c r="AA701" s="17"/>
    </row>
    <row r="702" spans="1:27" ht="45" customHeight="1" x14ac:dyDescent="0.25">
      <c r="A702" s="16" t="s">
        <v>471</v>
      </c>
      <c r="B702" s="16" t="s">
        <v>153</v>
      </c>
      <c r="C702" s="17" t="s">
        <v>16</v>
      </c>
      <c r="D702" s="45" t="s">
        <v>154</v>
      </c>
      <c r="E702" s="46"/>
      <c r="F702" s="46"/>
      <c r="G702" s="17"/>
      <c r="H702" s="18" t="s">
        <v>177</v>
      </c>
      <c r="I702" s="47">
        <v>1</v>
      </c>
      <c r="J702" s="48"/>
      <c r="K702" s="19">
        <v>1500</v>
      </c>
      <c r="L702" s="17"/>
      <c r="M702" s="17"/>
      <c r="N702" s="17"/>
      <c r="O702" s="17"/>
      <c r="P702" s="17"/>
      <c r="Q702" s="17"/>
      <c r="R702" s="17"/>
      <c r="S702" s="17"/>
      <c r="T702" s="17"/>
      <c r="U702" s="17"/>
      <c r="V702" s="17"/>
      <c r="W702" s="17"/>
      <c r="X702" s="17"/>
      <c r="Y702" s="17"/>
      <c r="Z702" s="17"/>
      <c r="AA702" s="17"/>
    </row>
    <row r="703" spans="1:27" ht="45" customHeight="1" x14ac:dyDescent="0.25">
      <c r="A703" s="16" t="s">
        <v>472</v>
      </c>
      <c r="B703" s="16" t="s">
        <v>145</v>
      </c>
      <c r="C703" s="17" t="s">
        <v>16</v>
      </c>
      <c r="D703" s="45" t="s">
        <v>146</v>
      </c>
      <c r="E703" s="46"/>
      <c r="F703" s="46"/>
      <c r="G703" s="17"/>
      <c r="H703" s="18" t="s">
        <v>177</v>
      </c>
      <c r="I703" s="47">
        <v>1</v>
      </c>
      <c r="J703" s="48"/>
      <c r="K703" s="19">
        <f>ROUND(K713,2)</f>
        <v>3077.26</v>
      </c>
      <c r="L703" s="17"/>
      <c r="M703" s="17"/>
      <c r="N703" s="17"/>
      <c r="O703" s="17"/>
      <c r="P703" s="17"/>
      <c r="Q703" s="17"/>
      <c r="R703" s="17"/>
      <c r="S703" s="17"/>
      <c r="T703" s="17"/>
      <c r="U703" s="17"/>
      <c r="V703" s="17"/>
      <c r="W703" s="17"/>
      <c r="X703" s="17"/>
      <c r="Y703" s="17"/>
      <c r="Z703" s="17"/>
      <c r="AA703" s="17"/>
    </row>
    <row r="704" spans="1:27" x14ac:dyDescent="0.25">
      <c r="B704" s="12" t="s">
        <v>180</v>
      </c>
    </row>
    <row r="705" spans="1:27" x14ac:dyDescent="0.25">
      <c r="B705" t="s">
        <v>426</v>
      </c>
      <c r="C705" t="s">
        <v>182</v>
      </c>
      <c r="D705" t="s">
        <v>427</v>
      </c>
      <c r="E705" s="20">
        <v>1</v>
      </c>
      <c r="F705" t="s">
        <v>184</v>
      </c>
      <c r="G705" t="s">
        <v>185</v>
      </c>
      <c r="H705" s="21">
        <v>26.86</v>
      </c>
      <c r="I705" t="s">
        <v>186</v>
      </c>
      <c r="J705" s="22">
        <f>ROUND(E705/I703* H705,5)</f>
        <v>26.86</v>
      </c>
      <c r="K705" s="23"/>
    </row>
    <row r="706" spans="1:27" x14ac:dyDescent="0.25">
      <c r="D706" s="24" t="s">
        <v>187</v>
      </c>
      <c r="E706" s="23"/>
      <c r="H706" s="23"/>
      <c r="K706" s="21">
        <f>SUM(J705:J705)</f>
        <v>26.86</v>
      </c>
    </row>
    <row r="707" spans="1:27" x14ac:dyDescent="0.25">
      <c r="B707" s="12" t="s">
        <v>192</v>
      </c>
      <c r="E707" s="23"/>
      <c r="H707" s="23"/>
      <c r="K707" s="23"/>
    </row>
    <row r="708" spans="1:27" x14ac:dyDescent="0.25">
      <c r="B708" t="s">
        <v>473</v>
      </c>
      <c r="C708" t="s">
        <v>16</v>
      </c>
      <c r="D708" t="s">
        <v>474</v>
      </c>
      <c r="E708" s="20">
        <v>1</v>
      </c>
      <c r="G708" t="s">
        <v>185</v>
      </c>
      <c r="H708" s="21">
        <v>3050</v>
      </c>
      <c r="I708" t="s">
        <v>186</v>
      </c>
      <c r="J708" s="22">
        <f>ROUND(E708* H708,5)</f>
        <v>3050</v>
      </c>
      <c r="K708" s="23"/>
    </row>
    <row r="709" spans="1:27" x14ac:dyDescent="0.25">
      <c r="D709" s="24" t="s">
        <v>200</v>
      </c>
      <c r="E709" s="23"/>
      <c r="H709" s="23"/>
      <c r="K709" s="21">
        <f>SUM(J708:J708)</f>
        <v>3050</v>
      </c>
    </row>
    <row r="710" spans="1:27" x14ac:dyDescent="0.25">
      <c r="E710" s="23"/>
      <c r="H710" s="23"/>
      <c r="K710" s="23"/>
    </row>
    <row r="711" spans="1:27" x14ac:dyDescent="0.25">
      <c r="D711" s="24" t="s">
        <v>202</v>
      </c>
      <c r="E711" s="23"/>
      <c r="H711" s="23">
        <v>1.5</v>
      </c>
      <c r="I711" t="s">
        <v>203</v>
      </c>
      <c r="J711">
        <f>ROUND(H711/100*K706,5)</f>
        <v>0.40289999999999998</v>
      </c>
      <c r="K711" s="23"/>
    </row>
    <row r="712" spans="1:27" x14ac:dyDescent="0.25">
      <c r="D712" s="24" t="s">
        <v>201</v>
      </c>
      <c r="E712" s="23"/>
      <c r="H712" s="23"/>
      <c r="K712" s="25">
        <f>SUM(J704:J711)</f>
        <v>3077.2629000000002</v>
      </c>
    </row>
    <row r="713" spans="1:27" x14ac:dyDescent="0.25">
      <c r="D713" s="24" t="s">
        <v>204</v>
      </c>
      <c r="E713" s="23"/>
      <c r="H713" s="23"/>
      <c r="K713" s="25">
        <f>SUM(K712:K712)</f>
        <v>3077.2629000000002</v>
      </c>
    </row>
    <row r="715" spans="1:27" ht="45" customHeight="1" x14ac:dyDescent="0.25">
      <c r="A715" s="16" t="s">
        <v>475</v>
      </c>
      <c r="B715" s="16" t="s">
        <v>68</v>
      </c>
      <c r="C715" s="17" t="s">
        <v>16</v>
      </c>
      <c r="D715" s="45" t="s">
        <v>69</v>
      </c>
      <c r="E715" s="46"/>
      <c r="F715" s="46"/>
      <c r="G715" s="17"/>
      <c r="H715" s="18" t="s">
        <v>177</v>
      </c>
      <c r="I715" s="47">
        <v>1</v>
      </c>
      <c r="J715" s="48"/>
      <c r="K715" s="19">
        <f>ROUND(K721,2)</f>
        <v>1314.07</v>
      </c>
      <c r="L715" s="17"/>
      <c r="M715" s="17"/>
      <c r="N715" s="17"/>
      <c r="O715" s="17"/>
      <c r="P715" s="17"/>
      <c r="Q715" s="17"/>
      <c r="R715" s="17"/>
      <c r="S715" s="17"/>
      <c r="T715" s="17"/>
      <c r="U715" s="17"/>
      <c r="V715" s="17"/>
      <c r="W715" s="17"/>
      <c r="X715" s="17"/>
      <c r="Y715" s="17"/>
      <c r="Z715" s="17"/>
      <c r="AA715" s="17"/>
    </row>
    <row r="716" spans="1:27" x14ac:dyDescent="0.25">
      <c r="B716" s="12" t="s">
        <v>188</v>
      </c>
    </row>
    <row r="717" spans="1:27" x14ac:dyDescent="0.25">
      <c r="B717" t="s">
        <v>476</v>
      </c>
      <c r="C717" t="s">
        <v>16</v>
      </c>
      <c r="D717" t="s">
        <v>477</v>
      </c>
      <c r="E717" s="20">
        <v>1</v>
      </c>
      <c r="F717" t="s">
        <v>184</v>
      </c>
      <c r="G717" t="s">
        <v>185</v>
      </c>
      <c r="H717" s="21">
        <v>435.68</v>
      </c>
      <c r="I717" t="s">
        <v>186</v>
      </c>
      <c r="J717" s="22">
        <f>ROUND(E717/I715* H717,5)</f>
        <v>435.68</v>
      </c>
      <c r="K717" s="23"/>
    </row>
    <row r="718" spans="1:27" x14ac:dyDescent="0.25">
      <c r="B718" t="s">
        <v>478</v>
      </c>
      <c r="C718" t="s">
        <v>16</v>
      </c>
      <c r="D718" t="s">
        <v>479</v>
      </c>
      <c r="E718" s="20">
        <v>1</v>
      </c>
      <c r="F718" t="s">
        <v>184</v>
      </c>
      <c r="G718" t="s">
        <v>185</v>
      </c>
      <c r="H718" s="21">
        <v>878.39</v>
      </c>
      <c r="I718" t="s">
        <v>186</v>
      </c>
      <c r="J718" s="22">
        <f>ROUND(E718/I715* H718,5)</f>
        <v>878.39</v>
      </c>
      <c r="K718" s="23"/>
    </row>
    <row r="719" spans="1:27" x14ac:dyDescent="0.25">
      <c r="D719" s="24" t="s">
        <v>191</v>
      </c>
      <c r="E719" s="23"/>
      <c r="H719" s="23"/>
      <c r="K719" s="21">
        <f>SUM(J717:J718)</f>
        <v>1314.07</v>
      </c>
    </row>
    <row r="720" spans="1:27" x14ac:dyDescent="0.25">
      <c r="D720" s="24" t="s">
        <v>201</v>
      </c>
      <c r="E720" s="23"/>
      <c r="H720" s="23"/>
      <c r="K720" s="25">
        <f>SUM(J716:J719)</f>
        <v>1314.07</v>
      </c>
    </row>
    <row r="721" spans="1:27" x14ac:dyDescent="0.25">
      <c r="D721" s="24" t="s">
        <v>204</v>
      </c>
      <c r="E721" s="23"/>
      <c r="H721" s="23"/>
      <c r="K721" s="25">
        <f>SUM(K720:K720)</f>
        <v>1314.07</v>
      </c>
    </row>
    <row r="723" spans="1:27" ht="45" customHeight="1" x14ac:dyDescent="0.25">
      <c r="A723" s="16" t="s">
        <v>480</v>
      </c>
      <c r="B723" s="16" t="s">
        <v>20</v>
      </c>
      <c r="C723" s="17" t="s">
        <v>16</v>
      </c>
      <c r="D723" s="45" t="s">
        <v>21</v>
      </c>
      <c r="E723" s="46"/>
      <c r="F723" s="46"/>
      <c r="G723" s="17"/>
      <c r="H723" s="18" t="s">
        <v>177</v>
      </c>
      <c r="I723" s="47">
        <v>1</v>
      </c>
      <c r="J723" s="48"/>
      <c r="K723" s="19">
        <f>ROUND(K734,2)</f>
        <v>23.56</v>
      </c>
      <c r="L723" s="17"/>
      <c r="M723" s="17"/>
      <c r="N723" s="17"/>
      <c r="O723" s="17"/>
      <c r="P723" s="17"/>
      <c r="Q723" s="17"/>
      <c r="R723" s="17"/>
      <c r="S723" s="17"/>
      <c r="T723" s="17"/>
      <c r="U723" s="17"/>
      <c r="V723" s="17"/>
      <c r="W723" s="17"/>
      <c r="X723" s="17"/>
      <c r="Y723" s="17"/>
      <c r="Z723" s="17"/>
      <c r="AA723" s="17"/>
    </row>
    <row r="724" spans="1:27" x14ac:dyDescent="0.25">
      <c r="B724" s="12" t="s">
        <v>180</v>
      </c>
    </row>
    <row r="725" spans="1:27" x14ac:dyDescent="0.25">
      <c r="B725" t="s">
        <v>225</v>
      </c>
      <c r="C725" t="s">
        <v>182</v>
      </c>
      <c r="D725" t="s">
        <v>226</v>
      </c>
      <c r="E725" s="20">
        <v>0.1</v>
      </c>
      <c r="F725" t="s">
        <v>184</v>
      </c>
      <c r="G725" t="s">
        <v>185</v>
      </c>
      <c r="H725" s="21">
        <v>25.99</v>
      </c>
      <c r="I725" t="s">
        <v>186</v>
      </c>
      <c r="J725" s="22">
        <f>ROUND(E725/I723* H725,5)</f>
        <v>2.5990000000000002</v>
      </c>
      <c r="K725" s="23"/>
    </row>
    <row r="726" spans="1:27" x14ac:dyDescent="0.25">
      <c r="D726" s="24" t="s">
        <v>187</v>
      </c>
      <c r="E726" s="23"/>
      <c r="H726" s="23"/>
      <c r="K726" s="21">
        <f>SUM(J725:J725)</f>
        <v>2.5990000000000002</v>
      </c>
    </row>
    <row r="727" spans="1:27" x14ac:dyDescent="0.25">
      <c r="B727" s="12" t="s">
        <v>192</v>
      </c>
      <c r="E727" s="23"/>
      <c r="H727" s="23"/>
      <c r="K727" s="23"/>
    </row>
    <row r="728" spans="1:27" x14ac:dyDescent="0.25">
      <c r="B728" t="s">
        <v>227</v>
      </c>
      <c r="C728" t="s">
        <v>16</v>
      </c>
      <c r="D728" t="s">
        <v>228</v>
      </c>
      <c r="E728" s="20">
        <v>1</v>
      </c>
      <c r="G728" t="s">
        <v>185</v>
      </c>
      <c r="H728" s="21">
        <v>19.93</v>
      </c>
      <c r="I728" t="s">
        <v>186</v>
      </c>
      <c r="J728" s="22">
        <f>ROUND(E728* H728,5)</f>
        <v>19.93</v>
      </c>
      <c r="K728" s="23"/>
    </row>
    <row r="729" spans="1:27" x14ac:dyDescent="0.25">
      <c r="B729" t="s">
        <v>481</v>
      </c>
      <c r="C729" t="s">
        <v>16</v>
      </c>
      <c r="D729" t="s">
        <v>482</v>
      </c>
      <c r="E729" s="20">
        <v>1</v>
      </c>
      <c r="G729" t="s">
        <v>185</v>
      </c>
      <c r="H729" s="21">
        <v>0.99</v>
      </c>
      <c r="I729" t="s">
        <v>186</v>
      </c>
      <c r="J729" s="22">
        <f>ROUND(E729* H729,5)</f>
        <v>0.99</v>
      </c>
      <c r="K729" s="23"/>
    </row>
    <row r="730" spans="1:27" x14ac:dyDescent="0.25">
      <c r="D730" s="24" t="s">
        <v>200</v>
      </c>
      <c r="E730" s="23"/>
      <c r="H730" s="23"/>
      <c r="K730" s="21">
        <f>SUM(J728:J729)</f>
        <v>20.919999999999998</v>
      </c>
    </row>
    <row r="731" spans="1:27" x14ac:dyDescent="0.25">
      <c r="E731" s="23"/>
      <c r="H731" s="23"/>
      <c r="K731" s="23"/>
    </row>
    <row r="732" spans="1:27" x14ac:dyDescent="0.25">
      <c r="D732" s="24" t="s">
        <v>202</v>
      </c>
      <c r="E732" s="23"/>
      <c r="H732" s="23">
        <v>1.5</v>
      </c>
      <c r="I732" t="s">
        <v>203</v>
      </c>
      <c r="J732">
        <f>ROUND(H732/100*K726,5)</f>
        <v>3.8989999999999997E-2</v>
      </c>
      <c r="K732" s="23"/>
    </row>
    <row r="733" spans="1:27" x14ac:dyDescent="0.25">
      <c r="D733" s="24" t="s">
        <v>201</v>
      </c>
      <c r="E733" s="23"/>
      <c r="H733" s="23"/>
      <c r="K733" s="25">
        <f>SUM(J724:J732)</f>
        <v>23.557989999999997</v>
      </c>
    </row>
    <row r="734" spans="1:27" x14ac:dyDescent="0.25">
      <c r="D734" s="24" t="s">
        <v>204</v>
      </c>
      <c r="E734" s="23"/>
      <c r="H734" s="23"/>
      <c r="K734" s="25">
        <f>SUM(K733:K733)</f>
        <v>23.557989999999997</v>
      </c>
    </row>
    <row r="736" spans="1:27" ht="45" customHeight="1" x14ac:dyDescent="0.25">
      <c r="A736" s="16" t="s">
        <v>483</v>
      </c>
      <c r="B736" s="16" t="s">
        <v>45</v>
      </c>
      <c r="C736" s="17" t="s">
        <v>43</v>
      </c>
      <c r="D736" s="45" t="s">
        <v>46</v>
      </c>
      <c r="E736" s="46"/>
      <c r="F736" s="46"/>
      <c r="G736" s="17"/>
      <c r="H736" s="18" t="s">
        <v>177</v>
      </c>
      <c r="I736" s="47">
        <v>1</v>
      </c>
      <c r="J736" s="48"/>
      <c r="K736" s="19">
        <f>ROUND(K747,2)</f>
        <v>17.809999999999999</v>
      </c>
      <c r="L736" s="17"/>
      <c r="M736" s="17"/>
      <c r="N736" s="17"/>
      <c r="O736" s="17"/>
      <c r="P736" s="17"/>
      <c r="Q736" s="17"/>
      <c r="R736" s="17"/>
      <c r="S736" s="17"/>
      <c r="T736" s="17"/>
      <c r="U736" s="17"/>
      <c r="V736" s="17"/>
      <c r="W736" s="17"/>
      <c r="X736" s="17"/>
      <c r="Y736" s="17"/>
      <c r="Z736" s="17"/>
      <c r="AA736" s="17"/>
    </row>
    <row r="737" spans="1:27" x14ac:dyDescent="0.25">
      <c r="B737" s="12" t="s">
        <v>180</v>
      </c>
    </row>
    <row r="738" spans="1:27" x14ac:dyDescent="0.25">
      <c r="B738" t="s">
        <v>181</v>
      </c>
      <c r="C738" t="s">
        <v>182</v>
      </c>
      <c r="D738" t="s">
        <v>183</v>
      </c>
      <c r="E738" s="20">
        <v>0.37</v>
      </c>
      <c r="F738" t="s">
        <v>184</v>
      </c>
      <c r="G738" t="s">
        <v>185</v>
      </c>
      <c r="H738" s="21">
        <v>22.44</v>
      </c>
      <c r="I738" t="s">
        <v>186</v>
      </c>
      <c r="J738" s="22">
        <f>ROUND(E738/I736* H738,5)</f>
        <v>8.3027999999999995</v>
      </c>
      <c r="K738" s="23"/>
    </row>
    <row r="739" spans="1:27" x14ac:dyDescent="0.25">
      <c r="B739" t="s">
        <v>247</v>
      </c>
      <c r="C739" t="s">
        <v>182</v>
      </c>
      <c r="D739" t="s">
        <v>248</v>
      </c>
      <c r="E739" s="20">
        <v>0.37</v>
      </c>
      <c r="F739" t="s">
        <v>184</v>
      </c>
      <c r="G739" t="s">
        <v>185</v>
      </c>
      <c r="H739" s="21">
        <v>21.7</v>
      </c>
      <c r="I739" t="s">
        <v>186</v>
      </c>
      <c r="J739" s="22">
        <f>ROUND(E739/I736* H739,5)</f>
        <v>8.0289999999999999</v>
      </c>
      <c r="K739" s="23"/>
    </row>
    <row r="740" spans="1:27" x14ac:dyDescent="0.25">
      <c r="D740" s="24" t="s">
        <v>187</v>
      </c>
      <c r="E740" s="23"/>
      <c r="H740" s="23"/>
      <c r="K740" s="21">
        <f>SUM(J738:J739)</f>
        <v>16.331800000000001</v>
      </c>
    </row>
    <row r="741" spans="1:27" x14ac:dyDescent="0.25">
      <c r="B741" s="12" t="s">
        <v>188</v>
      </c>
      <c r="E741" s="23"/>
      <c r="H741" s="23"/>
      <c r="K741" s="23"/>
    </row>
    <row r="742" spans="1:27" x14ac:dyDescent="0.25">
      <c r="B742" t="s">
        <v>484</v>
      </c>
      <c r="C742" t="s">
        <v>182</v>
      </c>
      <c r="D742" t="s">
        <v>485</v>
      </c>
      <c r="E742" s="20">
        <v>0.37</v>
      </c>
      <c r="F742" t="s">
        <v>184</v>
      </c>
      <c r="G742" t="s">
        <v>185</v>
      </c>
      <c r="H742" s="21">
        <v>3.32</v>
      </c>
      <c r="I742" t="s">
        <v>186</v>
      </c>
      <c r="J742" s="22">
        <f>ROUND(E742/I736* H742,5)</f>
        <v>1.2283999999999999</v>
      </c>
      <c r="K742" s="23"/>
    </row>
    <row r="743" spans="1:27" x14ac:dyDescent="0.25">
      <c r="D743" s="24" t="s">
        <v>191</v>
      </c>
      <c r="E743" s="23"/>
      <c r="H743" s="23"/>
      <c r="K743" s="21">
        <f>SUM(J742:J742)</f>
        <v>1.2283999999999999</v>
      </c>
    </row>
    <row r="744" spans="1:27" x14ac:dyDescent="0.25">
      <c r="E744" s="23"/>
      <c r="H744" s="23"/>
      <c r="K744" s="23"/>
    </row>
    <row r="745" spans="1:27" x14ac:dyDescent="0.25">
      <c r="D745" s="24" t="s">
        <v>202</v>
      </c>
      <c r="E745" s="23"/>
      <c r="H745" s="23">
        <v>1.5</v>
      </c>
      <c r="I745" t="s">
        <v>203</v>
      </c>
      <c r="J745">
        <f>ROUND(H745/100*K740,5)</f>
        <v>0.24498</v>
      </c>
      <c r="K745" s="23"/>
    </row>
    <row r="746" spans="1:27" x14ac:dyDescent="0.25">
      <c r="D746" s="24" t="s">
        <v>201</v>
      </c>
      <c r="E746" s="23"/>
      <c r="H746" s="23"/>
      <c r="K746" s="25">
        <f>SUM(J737:J745)</f>
        <v>17.805180000000004</v>
      </c>
    </row>
    <row r="747" spans="1:27" x14ac:dyDescent="0.25">
      <c r="D747" s="24" t="s">
        <v>204</v>
      </c>
      <c r="E747" s="23"/>
      <c r="H747" s="23"/>
      <c r="K747" s="25">
        <f>SUM(K746:K746)</f>
        <v>17.805180000000004</v>
      </c>
    </row>
    <row r="749" spans="1:27" ht="45" customHeight="1" x14ac:dyDescent="0.25">
      <c r="A749" s="16" t="s">
        <v>486</v>
      </c>
      <c r="B749" s="16" t="s">
        <v>37</v>
      </c>
      <c r="C749" s="17" t="s">
        <v>38</v>
      </c>
      <c r="D749" s="45" t="s">
        <v>39</v>
      </c>
      <c r="E749" s="46"/>
      <c r="F749" s="46"/>
      <c r="G749" s="17"/>
      <c r="H749" s="18" t="s">
        <v>177</v>
      </c>
      <c r="I749" s="47">
        <v>1</v>
      </c>
      <c r="J749" s="48"/>
      <c r="K749" s="19">
        <f>ROUND(K759,2)</f>
        <v>89.55</v>
      </c>
      <c r="L749" s="17"/>
      <c r="M749" s="17"/>
      <c r="N749" s="17"/>
      <c r="O749" s="17"/>
      <c r="P749" s="17"/>
      <c r="Q749" s="17"/>
      <c r="R749" s="17"/>
      <c r="S749" s="17"/>
      <c r="T749" s="17"/>
      <c r="U749" s="17"/>
      <c r="V749" s="17"/>
      <c r="W749" s="17"/>
      <c r="X749" s="17"/>
      <c r="Y749" s="17"/>
      <c r="Z749" s="17"/>
      <c r="AA749" s="17"/>
    </row>
    <row r="750" spans="1:27" x14ac:dyDescent="0.25">
      <c r="B750" s="12" t="s">
        <v>180</v>
      </c>
    </row>
    <row r="751" spans="1:27" x14ac:dyDescent="0.25">
      <c r="B751" t="s">
        <v>247</v>
      </c>
      <c r="C751" t="s">
        <v>182</v>
      </c>
      <c r="D751" t="s">
        <v>248</v>
      </c>
      <c r="E751" s="20">
        <v>3.71</v>
      </c>
      <c r="F751" t="s">
        <v>184</v>
      </c>
      <c r="G751" t="s">
        <v>185</v>
      </c>
      <c r="H751" s="21">
        <v>21.7</v>
      </c>
      <c r="I751" t="s">
        <v>186</v>
      </c>
      <c r="J751" s="22">
        <f>ROUND(E751/I749* H751,5)</f>
        <v>80.507000000000005</v>
      </c>
      <c r="K751" s="23"/>
    </row>
    <row r="752" spans="1:27" x14ac:dyDescent="0.25">
      <c r="D752" s="24" t="s">
        <v>187</v>
      </c>
      <c r="E752" s="23"/>
      <c r="H752" s="23"/>
      <c r="K752" s="21">
        <f>SUM(J751:J751)</f>
        <v>80.507000000000005</v>
      </c>
    </row>
    <row r="753" spans="1:27" x14ac:dyDescent="0.25">
      <c r="B753" s="12" t="s">
        <v>188</v>
      </c>
      <c r="E753" s="23"/>
      <c r="H753" s="23"/>
      <c r="K753" s="23"/>
    </row>
    <row r="754" spans="1:27" x14ac:dyDescent="0.25">
      <c r="B754" t="s">
        <v>251</v>
      </c>
      <c r="C754" t="s">
        <v>182</v>
      </c>
      <c r="D754" t="s">
        <v>252</v>
      </c>
      <c r="E754" s="20">
        <v>0.499</v>
      </c>
      <c r="F754" t="s">
        <v>184</v>
      </c>
      <c r="G754" t="s">
        <v>185</v>
      </c>
      <c r="H754" s="21">
        <v>15.71</v>
      </c>
      <c r="I754" t="s">
        <v>186</v>
      </c>
      <c r="J754" s="22">
        <f>ROUND(E754/I749* H754,5)</f>
        <v>7.8392900000000001</v>
      </c>
      <c r="K754" s="23"/>
    </row>
    <row r="755" spans="1:27" x14ac:dyDescent="0.25">
      <c r="D755" s="24" t="s">
        <v>191</v>
      </c>
      <c r="E755" s="23"/>
      <c r="H755" s="23"/>
      <c r="K755" s="21">
        <f>SUM(J754:J754)</f>
        <v>7.8392900000000001</v>
      </c>
    </row>
    <row r="756" spans="1:27" x14ac:dyDescent="0.25">
      <c r="E756" s="23"/>
      <c r="H756" s="23"/>
      <c r="K756" s="23"/>
    </row>
    <row r="757" spans="1:27" x14ac:dyDescent="0.25">
      <c r="D757" s="24" t="s">
        <v>202</v>
      </c>
      <c r="E757" s="23"/>
      <c r="H757" s="23">
        <v>1.5</v>
      </c>
      <c r="I757" t="s">
        <v>203</v>
      </c>
      <c r="J757">
        <f>ROUND(H757/100*K752,5)</f>
        <v>1.2076100000000001</v>
      </c>
      <c r="K757" s="23"/>
    </row>
    <row r="758" spans="1:27" x14ac:dyDescent="0.25">
      <c r="D758" s="24" t="s">
        <v>201</v>
      </c>
      <c r="E758" s="23"/>
      <c r="H758" s="23"/>
      <c r="K758" s="25">
        <f>SUM(J750:J757)</f>
        <v>89.553900000000013</v>
      </c>
    </row>
    <row r="759" spans="1:27" x14ac:dyDescent="0.25">
      <c r="D759" s="24" t="s">
        <v>204</v>
      </c>
      <c r="E759" s="23"/>
      <c r="H759" s="23"/>
      <c r="K759" s="25">
        <f>SUM(K758:K758)</f>
        <v>89.553900000000013</v>
      </c>
    </row>
    <row r="761" spans="1:27" ht="45" customHeight="1" x14ac:dyDescent="0.25">
      <c r="A761" s="16" t="s">
        <v>487</v>
      </c>
      <c r="B761" s="16" t="s">
        <v>40</v>
      </c>
      <c r="C761" s="17" t="s">
        <v>38</v>
      </c>
      <c r="D761" s="45" t="s">
        <v>41</v>
      </c>
      <c r="E761" s="46"/>
      <c r="F761" s="46"/>
      <c r="G761" s="17"/>
      <c r="H761" s="18" t="s">
        <v>177</v>
      </c>
      <c r="I761" s="47">
        <v>1</v>
      </c>
      <c r="J761" s="48"/>
      <c r="K761" s="19">
        <f>ROUND(K774,2)</f>
        <v>19.670000000000002</v>
      </c>
      <c r="L761" s="17"/>
      <c r="M761" s="17"/>
      <c r="N761" s="17"/>
      <c r="O761" s="17"/>
      <c r="P761" s="17"/>
      <c r="Q761" s="17"/>
      <c r="R761" s="17"/>
      <c r="S761" s="17"/>
      <c r="T761" s="17"/>
      <c r="U761" s="17"/>
      <c r="V761" s="17"/>
      <c r="W761" s="17"/>
      <c r="X761" s="17"/>
      <c r="Y761" s="17"/>
      <c r="Z761" s="17"/>
      <c r="AA761" s="17"/>
    </row>
    <row r="762" spans="1:27" x14ac:dyDescent="0.25">
      <c r="B762" s="12" t="s">
        <v>180</v>
      </c>
    </row>
    <row r="763" spans="1:27" x14ac:dyDescent="0.25">
      <c r="B763" t="s">
        <v>247</v>
      </c>
      <c r="C763" t="s">
        <v>182</v>
      </c>
      <c r="D763" t="s">
        <v>248</v>
      </c>
      <c r="E763" s="20">
        <v>2.5000000000000001E-2</v>
      </c>
      <c r="F763" t="s">
        <v>184</v>
      </c>
      <c r="G763" t="s">
        <v>185</v>
      </c>
      <c r="H763" s="21">
        <v>21.7</v>
      </c>
      <c r="I763" t="s">
        <v>186</v>
      </c>
      <c r="J763" s="22">
        <f>ROUND(E763/I761* H763,5)</f>
        <v>0.54249999999999998</v>
      </c>
      <c r="K763" s="23"/>
    </row>
    <row r="764" spans="1:27" x14ac:dyDescent="0.25">
      <c r="D764" s="24" t="s">
        <v>187</v>
      </c>
      <c r="E764" s="23"/>
      <c r="H764" s="23"/>
      <c r="K764" s="21">
        <f>SUM(J763:J763)</f>
        <v>0.54249999999999998</v>
      </c>
    </row>
    <row r="765" spans="1:27" x14ac:dyDescent="0.25">
      <c r="B765" s="12" t="s">
        <v>188</v>
      </c>
      <c r="E765" s="23"/>
      <c r="H765" s="23"/>
      <c r="K765" s="23"/>
    </row>
    <row r="766" spans="1:27" x14ac:dyDescent="0.25">
      <c r="B766" t="s">
        <v>488</v>
      </c>
      <c r="C766" t="s">
        <v>182</v>
      </c>
      <c r="D766" t="s">
        <v>489</v>
      </c>
      <c r="E766" s="20">
        <v>1.6E-2</v>
      </c>
      <c r="F766" t="s">
        <v>184</v>
      </c>
      <c r="G766" t="s">
        <v>185</v>
      </c>
      <c r="H766" s="21">
        <v>76.3</v>
      </c>
      <c r="I766" t="s">
        <v>186</v>
      </c>
      <c r="J766" s="22">
        <f>ROUND(E766/I761* H766,5)</f>
        <v>1.2208000000000001</v>
      </c>
      <c r="K766" s="23"/>
    </row>
    <row r="767" spans="1:27" x14ac:dyDescent="0.25">
      <c r="D767" s="24" t="s">
        <v>191</v>
      </c>
      <c r="E767" s="23"/>
      <c r="H767" s="23"/>
      <c r="K767" s="21">
        <f>SUM(J766:J766)</f>
        <v>1.2208000000000001</v>
      </c>
    </row>
    <row r="768" spans="1:27" x14ac:dyDescent="0.25">
      <c r="B768" s="12" t="s">
        <v>192</v>
      </c>
      <c r="E768" s="23"/>
      <c r="H768" s="23"/>
      <c r="K768" s="23"/>
    </row>
    <row r="769" spans="1:27" x14ac:dyDescent="0.25">
      <c r="B769" t="s">
        <v>490</v>
      </c>
      <c r="C769" t="s">
        <v>196</v>
      </c>
      <c r="D769" t="s">
        <v>491</v>
      </c>
      <c r="E769" s="20">
        <v>1.7050000000000001</v>
      </c>
      <c r="G769" t="s">
        <v>185</v>
      </c>
      <c r="H769" s="21">
        <v>10.5</v>
      </c>
      <c r="I769" t="s">
        <v>186</v>
      </c>
      <c r="J769" s="22">
        <f>ROUND(E769* H769,5)</f>
        <v>17.9025</v>
      </c>
      <c r="K769" s="23"/>
    </row>
    <row r="770" spans="1:27" x14ac:dyDescent="0.25">
      <c r="D770" s="24" t="s">
        <v>200</v>
      </c>
      <c r="E770" s="23"/>
      <c r="H770" s="23"/>
      <c r="K770" s="21">
        <f>SUM(J769:J769)</f>
        <v>17.9025</v>
      </c>
    </row>
    <row r="771" spans="1:27" x14ac:dyDescent="0.25">
      <c r="E771" s="23"/>
      <c r="H771" s="23"/>
      <c r="K771" s="23"/>
    </row>
    <row r="772" spans="1:27" x14ac:dyDescent="0.25">
      <c r="D772" s="24" t="s">
        <v>202</v>
      </c>
      <c r="E772" s="23"/>
      <c r="H772" s="23">
        <v>1.5</v>
      </c>
      <c r="I772" t="s">
        <v>203</v>
      </c>
      <c r="J772">
        <f>ROUND(H772/100*K764,5)</f>
        <v>8.1399999999999997E-3</v>
      </c>
      <c r="K772" s="23"/>
    </row>
    <row r="773" spans="1:27" x14ac:dyDescent="0.25">
      <c r="D773" s="24" t="s">
        <v>201</v>
      </c>
      <c r="E773" s="23"/>
      <c r="H773" s="23"/>
      <c r="K773" s="25">
        <f>SUM(J762:J772)</f>
        <v>19.673940000000002</v>
      </c>
    </row>
    <row r="774" spans="1:27" x14ac:dyDescent="0.25">
      <c r="D774" s="24" t="s">
        <v>204</v>
      </c>
      <c r="E774" s="23"/>
      <c r="H774" s="23"/>
      <c r="K774" s="25">
        <f>SUM(K773:K773)</f>
        <v>19.673940000000002</v>
      </c>
    </row>
    <row r="776" spans="1:27" ht="45" customHeight="1" x14ac:dyDescent="0.25">
      <c r="A776" s="16" t="s">
        <v>492</v>
      </c>
      <c r="B776" s="16" t="s">
        <v>42</v>
      </c>
      <c r="C776" s="17" t="s">
        <v>43</v>
      </c>
      <c r="D776" s="45" t="s">
        <v>44</v>
      </c>
      <c r="E776" s="46"/>
      <c r="F776" s="46"/>
      <c r="G776" s="17"/>
      <c r="H776" s="18" t="s">
        <v>177</v>
      </c>
      <c r="I776" s="47">
        <v>1</v>
      </c>
      <c r="J776" s="48"/>
      <c r="K776" s="19">
        <f>ROUND(K786,2)</f>
        <v>1.1000000000000001</v>
      </c>
      <c r="L776" s="17"/>
      <c r="M776" s="17"/>
      <c r="N776" s="17"/>
      <c r="O776" s="17"/>
      <c r="P776" s="17"/>
      <c r="Q776" s="17"/>
      <c r="R776" s="17"/>
      <c r="S776" s="17"/>
      <c r="T776" s="17"/>
      <c r="U776" s="17"/>
      <c r="V776" s="17"/>
      <c r="W776" s="17"/>
      <c r="X776" s="17"/>
      <c r="Y776" s="17"/>
      <c r="Z776" s="17"/>
      <c r="AA776" s="17"/>
    </row>
    <row r="777" spans="1:27" x14ac:dyDescent="0.25">
      <c r="B777" s="12" t="s">
        <v>180</v>
      </c>
    </row>
    <row r="778" spans="1:27" x14ac:dyDescent="0.25">
      <c r="B778" t="s">
        <v>247</v>
      </c>
      <c r="C778" t="s">
        <v>182</v>
      </c>
      <c r="D778" t="s">
        <v>248</v>
      </c>
      <c r="E778" s="20">
        <v>1.4999999999999999E-2</v>
      </c>
      <c r="F778" t="s">
        <v>184</v>
      </c>
      <c r="G778" t="s">
        <v>185</v>
      </c>
      <c r="H778" s="21">
        <v>21.7</v>
      </c>
      <c r="I778" t="s">
        <v>186</v>
      </c>
      <c r="J778" s="22">
        <f>ROUND(E778/I776* H778,5)</f>
        <v>0.32550000000000001</v>
      </c>
      <c r="K778" s="23"/>
    </row>
    <row r="779" spans="1:27" x14ac:dyDescent="0.25">
      <c r="D779" s="24" t="s">
        <v>187</v>
      </c>
      <c r="E779" s="23"/>
      <c r="H779" s="23"/>
      <c r="K779" s="21">
        <f>SUM(J778:J778)</f>
        <v>0.32550000000000001</v>
      </c>
    </row>
    <row r="780" spans="1:27" x14ac:dyDescent="0.25">
      <c r="B780" s="12" t="s">
        <v>188</v>
      </c>
      <c r="E780" s="23"/>
      <c r="H780" s="23"/>
      <c r="K780" s="23"/>
    </row>
    <row r="781" spans="1:27" x14ac:dyDescent="0.25">
      <c r="B781" t="s">
        <v>493</v>
      </c>
      <c r="C781" t="s">
        <v>182</v>
      </c>
      <c r="D781" t="s">
        <v>494</v>
      </c>
      <c r="E781" s="20">
        <v>1.4999999999999999E-2</v>
      </c>
      <c r="F781" t="s">
        <v>184</v>
      </c>
      <c r="G781" t="s">
        <v>185</v>
      </c>
      <c r="H781" s="21">
        <v>51.6</v>
      </c>
      <c r="I781" t="s">
        <v>186</v>
      </c>
      <c r="J781" s="22">
        <f>ROUND(E781/I776* H781,5)</f>
        <v>0.77400000000000002</v>
      </c>
      <c r="K781" s="23"/>
    </row>
    <row r="782" spans="1:27" x14ac:dyDescent="0.25">
      <c r="D782" s="24" t="s">
        <v>191</v>
      </c>
      <c r="E782" s="23"/>
      <c r="H782" s="23"/>
      <c r="K782" s="21">
        <f>SUM(J781:J781)</f>
        <v>0.77400000000000002</v>
      </c>
    </row>
    <row r="783" spans="1:27" x14ac:dyDescent="0.25">
      <c r="E783" s="23"/>
      <c r="H783" s="23"/>
      <c r="K783" s="23"/>
    </row>
    <row r="784" spans="1:27" x14ac:dyDescent="0.25">
      <c r="D784" s="24" t="s">
        <v>202</v>
      </c>
      <c r="E784" s="23"/>
      <c r="H784" s="23">
        <v>1.5</v>
      </c>
      <c r="I784" t="s">
        <v>203</v>
      </c>
      <c r="J784">
        <f>ROUND(H784/100*K779,5)</f>
        <v>4.8799999999999998E-3</v>
      </c>
      <c r="K784" s="23"/>
    </row>
    <row r="785" spans="1:27" x14ac:dyDescent="0.25">
      <c r="D785" s="24" t="s">
        <v>201</v>
      </c>
      <c r="E785" s="23"/>
      <c r="H785" s="23"/>
      <c r="K785" s="25">
        <f>SUM(J777:J784)</f>
        <v>1.1043799999999999</v>
      </c>
    </row>
    <row r="786" spans="1:27" x14ac:dyDescent="0.25">
      <c r="D786" s="24" t="s">
        <v>204</v>
      </c>
      <c r="E786" s="23"/>
      <c r="H786" s="23"/>
      <c r="K786" s="25">
        <f>SUM(K785:K785)</f>
        <v>1.1043799999999999</v>
      </c>
    </row>
    <row r="788" spans="1:27" ht="45" customHeight="1" x14ac:dyDescent="0.25">
      <c r="A788" s="16" t="s">
        <v>495</v>
      </c>
      <c r="B788" s="16" t="s">
        <v>157</v>
      </c>
      <c r="C788" s="17" t="s">
        <v>38</v>
      </c>
      <c r="D788" s="45" t="s">
        <v>158</v>
      </c>
      <c r="E788" s="46"/>
      <c r="F788" s="46"/>
      <c r="G788" s="17"/>
      <c r="H788" s="18" t="s">
        <v>177</v>
      </c>
      <c r="I788" s="47">
        <v>1</v>
      </c>
      <c r="J788" s="48"/>
      <c r="K788" s="19">
        <f>ROUND(K795,2)</f>
        <v>22.03</v>
      </c>
      <c r="L788" s="17"/>
      <c r="M788" s="17"/>
      <c r="N788" s="17"/>
      <c r="O788" s="17"/>
      <c r="P788" s="17"/>
      <c r="Q788" s="17"/>
      <c r="R788" s="17"/>
      <c r="S788" s="17"/>
      <c r="T788" s="17"/>
      <c r="U788" s="17"/>
      <c r="V788" s="17"/>
      <c r="W788" s="17"/>
      <c r="X788" s="17"/>
      <c r="Y788" s="17"/>
      <c r="Z788" s="17"/>
      <c r="AA788" s="17"/>
    </row>
    <row r="789" spans="1:27" x14ac:dyDescent="0.25">
      <c r="B789" s="12" t="s">
        <v>180</v>
      </c>
    </row>
    <row r="790" spans="1:27" x14ac:dyDescent="0.25">
      <c r="B790" t="s">
        <v>247</v>
      </c>
      <c r="C790" t="s">
        <v>182</v>
      </c>
      <c r="D790" t="s">
        <v>248</v>
      </c>
      <c r="E790" s="20">
        <v>1</v>
      </c>
      <c r="F790" t="s">
        <v>184</v>
      </c>
      <c r="G790" t="s">
        <v>185</v>
      </c>
      <c r="H790" s="21">
        <v>21.7</v>
      </c>
      <c r="I790" t="s">
        <v>186</v>
      </c>
      <c r="J790" s="22">
        <f>ROUND(E790/I788* H790,5)</f>
        <v>21.7</v>
      </c>
      <c r="K790" s="23"/>
    </row>
    <row r="791" spans="1:27" x14ac:dyDescent="0.25">
      <c r="D791" s="24" t="s">
        <v>187</v>
      </c>
      <c r="E791" s="23"/>
      <c r="H791" s="23"/>
      <c r="K791" s="21">
        <f>SUM(J790:J790)</f>
        <v>21.7</v>
      </c>
    </row>
    <row r="792" spans="1:27" x14ac:dyDescent="0.25">
      <c r="E792" s="23"/>
      <c r="H792" s="23"/>
      <c r="K792" s="23"/>
    </row>
    <row r="793" spans="1:27" x14ac:dyDescent="0.25">
      <c r="D793" s="24" t="s">
        <v>202</v>
      </c>
      <c r="E793" s="23"/>
      <c r="H793" s="23">
        <v>1.5</v>
      </c>
      <c r="I793" t="s">
        <v>203</v>
      </c>
      <c r="J793">
        <f>ROUND(H793/100*K791,5)</f>
        <v>0.32550000000000001</v>
      </c>
      <c r="K793" s="23"/>
    </row>
    <row r="794" spans="1:27" x14ac:dyDescent="0.25">
      <c r="D794" s="24" t="s">
        <v>201</v>
      </c>
      <c r="E794" s="23"/>
      <c r="H794" s="23"/>
      <c r="K794" s="25">
        <f>SUM(J789:J793)</f>
        <v>22.025500000000001</v>
      </c>
    </row>
    <row r="795" spans="1:27" x14ac:dyDescent="0.25">
      <c r="D795" s="24" t="s">
        <v>204</v>
      </c>
      <c r="E795" s="23"/>
      <c r="H795" s="23"/>
      <c r="K795" s="25">
        <f>SUM(K794:K794)</f>
        <v>22.025500000000001</v>
      </c>
    </row>
    <row r="797" spans="1:27" ht="45" customHeight="1" x14ac:dyDescent="0.25">
      <c r="A797" s="16" t="s">
        <v>496</v>
      </c>
      <c r="B797" s="16" t="s">
        <v>159</v>
      </c>
      <c r="C797" s="17" t="s">
        <v>38</v>
      </c>
      <c r="D797" s="45" t="s">
        <v>160</v>
      </c>
      <c r="E797" s="46"/>
      <c r="F797" s="46"/>
      <c r="G797" s="17"/>
      <c r="H797" s="18" t="s">
        <v>177</v>
      </c>
      <c r="I797" s="47">
        <v>1</v>
      </c>
      <c r="J797" s="48"/>
      <c r="K797" s="19">
        <f>ROUND(K803,2)</f>
        <v>2.54</v>
      </c>
      <c r="L797" s="17"/>
      <c r="M797" s="17"/>
      <c r="N797" s="17"/>
      <c r="O797" s="17"/>
      <c r="P797" s="17"/>
      <c r="Q797" s="17"/>
      <c r="R797" s="17"/>
      <c r="S797" s="17"/>
      <c r="T797" s="17"/>
      <c r="U797" s="17"/>
      <c r="V797" s="17"/>
      <c r="W797" s="17"/>
      <c r="X797" s="17"/>
      <c r="Y797" s="17"/>
      <c r="Z797" s="17"/>
      <c r="AA797" s="17"/>
    </row>
    <row r="798" spans="1:27" x14ac:dyDescent="0.25">
      <c r="B798" s="12" t="s">
        <v>188</v>
      </c>
    </row>
    <row r="799" spans="1:27" x14ac:dyDescent="0.25">
      <c r="B799" t="s">
        <v>497</v>
      </c>
      <c r="C799" t="s">
        <v>182</v>
      </c>
      <c r="D799" t="s">
        <v>498</v>
      </c>
      <c r="E799" s="20">
        <v>4.8000000000000001E-2</v>
      </c>
      <c r="F799" t="s">
        <v>184</v>
      </c>
      <c r="G799" t="s">
        <v>185</v>
      </c>
      <c r="H799" s="21">
        <v>39.369999999999997</v>
      </c>
      <c r="I799" t="s">
        <v>186</v>
      </c>
      <c r="J799" s="22">
        <f>ROUND(E799/I797* H799,5)</f>
        <v>1.8897600000000001</v>
      </c>
      <c r="K799" s="23"/>
    </row>
    <row r="800" spans="1:27" x14ac:dyDescent="0.25">
      <c r="B800" t="s">
        <v>499</v>
      </c>
      <c r="C800" t="s">
        <v>182</v>
      </c>
      <c r="D800" t="s">
        <v>500</v>
      </c>
      <c r="E800" s="20">
        <v>7.0000000000000001E-3</v>
      </c>
      <c r="F800" t="s">
        <v>184</v>
      </c>
      <c r="G800" t="s">
        <v>185</v>
      </c>
      <c r="H800" s="21">
        <v>92.54</v>
      </c>
      <c r="I800" t="s">
        <v>186</v>
      </c>
      <c r="J800" s="22">
        <f>ROUND(E800/I797* H800,5)</f>
        <v>0.64778000000000002</v>
      </c>
      <c r="K800" s="23"/>
    </row>
    <row r="801" spans="1:27" x14ac:dyDescent="0.25">
      <c r="D801" s="24" t="s">
        <v>191</v>
      </c>
      <c r="E801" s="23"/>
      <c r="H801" s="23"/>
      <c r="K801" s="21">
        <f>SUM(J799:J800)</f>
        <v>2.5375399999999999</v>
      </c>
    </row>
    <row r="802" spans="1:27" x14ac:dyDescent="0.25">
      <c r="D802" s="24" t="s">
        <v>201</v>
      </c>
      <c r="E802" s="23"/>
      <c r="H802" s="23"/>
      <c r="K802" s="25">
        <f>SUM(J798:J801)</f>
        <v>2.5375399999999999</v>
      </c>
    </row>
    <row r="803" spans="1:27" x14ac:dyDescent="0.25">
      <c r="D803" s="24" t="s">
        <v>204</v>
      </c>
      <c r="E803" s="23"/>
      <c r="H803" s="23"/>
      <c r="K803" s="25">
        <f>SUM(K802:K802)</f>
        <v>2.5375399999999999</v>
      </c>
    </row>
    <row r="805" spans="1:27" ht="45" customHeight="1" x14ac:dyDescent="0.25">
      <c r="A805" s="16" t="s">
        <v>501</v>
      </c>
      <c r="B805" s="16" t="s">
        <v>161</v>
      </c>
      <c r="C805" s="17" t="s">
        <v>38</v>
      </c>
      <c r="D805" s="45" t="s">
        <v>162</v>
      </c>
      <c r="E805" s="46"/>
      <c r="F805" s="46"/>
      <c r="G805" s="17"/>
      <c r="H805" s="18" t="s">
        <v>177</v>
      </c>
      <c r="I805" s="47">
        <v>1</v>
      </c>
      <c r="J805" s="48"/>
      <c r="K805" s="19">
        <f>ROUND(K810,2)</f>
        <v>20</v>
      </c>
      <c r="L805" s="17"/>
      <c r="M805" s="17"/>
      <c r="N805" s="17"/>
      <c r="O805" s="17"/>
      <c r="P805" s="17"/>
      <c r="Q805" s="17"/>
      <c r="R805" s="17"/>
      <c r="S805" s="17"/>
      <c r="T805" s="17"/>
      <c r="U805" s="17"/>
      <c r="V805" s="17"/>
      <c r="W805" s="17"/>
      <c r="X805" s="17"/>
      <c r="Y805" s="17"/>
      <c r="Z805" s="17"/>
      <c r="AA805" s="17"/>
    </row>
    <row r="806" spans="1:27" x14ac:dyDescent="0.25">
      <c r="B806" s="12" t="s">
        <v>192</v>
      </c>
    </row>
    <row r="807" spans="1:27" x14ac:dyDescent="0.25">
      <c r="B807" t="s">
        <v>502</v>
      </c>
      <c r="C807" t="s">
        <v>196</v>
      </c>
      <c r="D807" t="s">
        <v>162</v>
      </c>
      <c r="E807" s="20">
        <v>1</v>
      </c>
      <c r="G807" t="s">
        <v>185</v>
      </c>
      <c r="H807" s="21">
        <v>20</v>
      </c>
      <c r="I807" t="s">
        <v>186</v>
      </c>
      <c r="J807" s="22">
        <f>ROUND(E807* H807,5)</f>
        <v>20</v>
      </c>
      <c r="K807" s="23"/>
    </row>
    <row r="808" spans="1:27" x14ac:dyDescent="0.25">
      <c r="D808" s="24" t="s">
        <v>200</v>
      </c>
      <c r="E808" s="23"/>
      <c r="H808" s="23"/>
      <c r="K808" s="21">
        <f>SUM(J807:J807)</f>
        <v>20</v>
      </c>
    </row>
    <row r="809" spans="1:27" x14ac:dyDescent="0.25">
      <c r="D809" s="24" t="s">
        <v>201</v>
      </c>
      <c r="E809" s="23"/>
      <c r="H809" s="23"/>
      <c r="K809" s="25">
        <f>SUM(J806:J808)</f>
        <v>20</v>
      </c>
    </row>
    <row r="810" spans="1:27" x14ac:dyDescent="0.25">
      <c r="D810" s="24" t="s">
        <v>204</v>
      </c>
      <c r="E810" s="23"/>
      <c r="H810" s="23"/>
      <c r="K810" s="25">
        <f>SUM(K809:K809)</f>
        <v>20</v>
      </c>
    </row>
    <row r="812" spans="1:27" ht="45" customHeight="1" x14ac:dyDescent="0.25">
      <c r="A812" s="16" t="s">
        <v>503</v>
      </c>
      <c r="B812" s="16" t="s">
        <v>15</v>
      </c>
      <c r="C812" s="17" t="s">
        <v>16</v>
      </c>
      <c r="D812" s="45" t="s">
        <v>17</v>
      </c>
      <c r="E812" s="46"/>
      <c r="F812" s="46"/>
      <c r="G812" s="17"/>
      <c r="H812" s="18" t="s">
        <v>177</v>
      </c>
      <c r="I812" s="47">
        <v>1</v>
      </c>
      <c r="J812" s="48"/>
      <c r="K812" s="19">
        <f>ROUND(K823,2)</f>
        <v>33.6</v>
      </c>
      <c r="L812" s="17"/>
      <c r="M812" s="17"/>
      <c r="N812" s="17"/>
      <c r="O812" s="17"/>
      <c r="P812" s="17"/>
      <c r="Q812" s="17"/>
      <c r="R812" s="17"/>
      <c r="S812" s="17"/>
      <c r="T812" s="17"/>
      <c r="U812" s="17"/>
      <c r="V812" s="17"/>
      <c r="W812" s="17"/>
      <c r="X812" s="17"/>
      <c r="Y812" s="17"/>
      <c r="Z812" s="17"/>
      <c r="AA812" s="17"/>
    </row>
    <row r="813" spans="1:27" x14ac:dyDescent="0.25">
      <c r="B813" s="12" t="s">
        <v>180</v>
      </c>
    </row>
    <row r="814" spans="1:27" x14ac:dyDescent="0.25">
      <c r="B814" t="s">
        <v>290</v>
      </c>
      <c r="C814" t="s">
        <v>182</v>
      </c>
      <c r="D814" t="s">
        <v>291</v>
      </c>
      <c r="E814" s="20">
        <v>0.5</v>
      </c>
      <c r="F814" t="s">
        <v>184</v>
      </c>
      <c r="G814" t="s">
        <v>185</v>
      </c>
      <c r="H814" s="21">
        <v>25.99</v>
      </c>
      <c r="I814" t="s">
        <v>186</v>
      </c>
      <c r="J814" s="22">
        <f>ROUND(E814/I812* H814,5)</f>
        <v>12.994999999999999</v>
      </c>
      <c r="K814" s="23"/>
    </row>
    <row r="815" spans="1:27" x14ac:dyDescent="0.25">
      <c r="B815" t="s">
        <v>247</v>
      </c>
      <c r="C815" t="s">
        <v>182</v>
      </c>
      <c r="D815" t="s">
        <v>248</v>
      </c>
      <c r="E815" s="20">
        <v>2.5000000000000001E-2</v>
      </c>
      <c r="F815" t="s">
        <v>184</v>
      </c>
      <c r="G815" t="s">
        <v>185</v>
      </c>
      <c r="H815" s="21">
        <v>21.7</v>
      </c>
      <c r="I815" t="s">
        <v>186</v>
      </c>
      <c r="J815" s="22">
        <f>ROUND(E815/I812* H815,5)</f>
        <v>0.54249999999999998</v>
      </c>
      <c r="K815" s="23"/>
    </row>
    <row r="816" spans="1:27" x14ac:dyDescent="0.25">
      <c r="D816" s="24" t="s">
        <v>187</v>
      </c>
      <c r="E816" s="23"/>
      <c r="H816" s="23"/>
      <c r="K816" s="21">
        <f>SUM(J814:J815)</f>
        <v>13.5375</v>
      </c>
    </row>
    <row r="817" spans="1:27" x14ac:dyDescent="0.25">
      <c r="B817" s="12" t="s">
        <v>192</v>
      </c>
      <c r="E817" s="23"/>
      <c r="H817" s="23"/>
      <c r="K817" s="23"/>
    </row>
    <row r="818" spans="1:27" x14ac:dyDescent="0.25">
      <c r="B818" t="s">
        <v>504</v>
      </c>
      <c r="C818" t="s">
        <v>16</v>
      </c>
      <c r="D818" t="s">
        <v>505</v>
      </c>
      <c r="E818" s="20">
        <v>1</v>
      </c>
      <c r="G818" t="s">
        <v>185</v>
      </c>
      <c r="H818" s="21">
        <v>19.86</v>
      </c>
      <c r="I818" t="s">
        <v>186</v>
      </c>
      <c r="J818" s="22">
        <f>ROUND(E818* H818,5)</f>
        <v>19.86</v>
      </c>
      <c r="K818" s="23"/>
    </row>
    <row r="819" spans="1:27" x14ac:dyDescent="0.25">
      <c r="D819" s="24" t="s">
        <v>200</v>
      </c>
      <c r="E819" s="23"/>
      <c r="H819" s="23"/>
      <c r="K819" s="21">
        <f>SUM(J818:J818)</f>
        <v>19.86</v>
      </c>
    </row>
    <row r="820" spans="1:27" x14ac:dyDescent="0.25">
      <c r="E820" s="23"/>
      <c r="H820" s="23"/>
      <c r="K820" s="23"/>
    </row>
    <row r="821" spans="1:27" x14ac:dyDescent="0.25">
      <c r="D821" s="24" t="s">
        <v>202</v>
      </c>
      <c r="E821" s="23"/>
      <c r="H821" s="23">
        <v>1.5</v>
      </c>
      <c r="I821" t="s">
        <v>203</v>
      </c>
      <c r="J821">
        <f>ROUND(H821/100*K816,5)</f>
        <v>0.20305999999999999</v>
      </c>
      <c r="K821" s="23"/>
    </row>
    <row r="822" spans="1:27" x14ac:dyDescent="0.25">
      <c r="D822" s="24" t="s">
        <v>201</v>
      </c>
      <c r="E822" s="23"/>
      <c r="H822" s="23"/>
      <c r="K822" s="25">
        <f>SUM(J813:J821)</f>
        <v>33.600560000000002</v>
      </c>
    </row>
    <row r="823" spans="1:27" x14ac:dyDescent="0.25">
      <c r="D823" s="24" t="s">
        <v>204</v>
      </c>
      <c r="E823" s="23"/>
      <c r="H823" s="23"/>
      <c r="K823" s="25">
        <f>SUM(K822:K822)</f>
        <v>33.600560000000002</v>
      </c>
    </row>
    <row r="825" spans="1:27" ht="45" customHeight="1" x14ac:dyDescent="0.25">
      <c r="A825" s="16" t="s">
        <v>506</v>
      </c>
      <c r="B825" s="16" t="s">
        <v>61</v>
      </c>
      <c r="C825" s="17" t="s">
        <v>16</v>
      </c>
      <c r="D825" s="45" t="s">
        <v>62</v>
      </c>
      <c r="E825" s="46"/>
      <c r="F825" s="46"/>
      <c r="G825" s="17"/>
      <c r="H825" s="18" t="s">
        <v>177</v>
      </c>
      <c r="I825" s="47">
        <v>1</v>
      </c>
      <c r="J825" s="48"/>
      <c r="K825" s="19">
        <v>700</v>
      </c>
      <c r="L825" s="17"/>
      <c r="M825" s="17"/>
      <c r="N825" s="17"/>
      <c r="O825" s="17"/>
      <c r="P825" s="17"/>
      <c r="Q825" s="17"/>
      <c r="R825" s="17"/>
      <c r="S825" s="17"/>
      <c r="T825" s="17"/>
      <c r="U825" s="17"/>
      <c r="V825" s="17"/>
      <c r="W825" s="17"/>
      <c r="X825" s="17"/>
      <c r="Y825" s="17"/>
      <c r="Z825" s="17"/>
      <c r="AA825" s="17"/>
    </row>
    <row r="826" spans="1:27" ht="45" customHeight="1" x14ac:dyDescent="0.25">
      <c r="A826" s="16" t="s">
        <v>507</v>
      </c>
      <c r="B826" s="16" t="s">
        <v>140</v>
      </c>
      <c r="C826" s="17" t="s">
        <v>16</v>
      </c>
      <c r="D826" s="45" t="s">
        <v>141</v>
      </c>
      <c r="E826" s="46"/>
      <c r="F826" s="46"/>
      <c r="G826" s="17"/>
      <c r="H826" s="18" t="s">
        <v>177</v>
      </c>
      <c r="I826" s="47">
        <v>1</v>
      </c>
      <c r="J826" s="48"/>
      <c r="K826" s="19">
        <v>12500</v>
      </c>
      <c r="L826" s="17"/>
      <c r="M826" s="17"/>
      <c r="N826" s="17"/>
      <c r="O826" s="17"/>
      <c r="P826" s="17"/>
      <c r="Q826" s="17"/>
      <c r="R826" s="17"/>
      <c r="S826" s="17"/>
      <c r="T826" s="17"/>
      <c r="U826" s="17"/>
      <c r="V826" s="17"/>
      <c r="W826" s="17"/>
      <c r="X826" s="17"/>
      <c r="Y826" s="17"/>
      <c r="Z826" s="17"/>
      <c r="AA826" s="17"/>
    </row>
    <row r="827" spans="1:27" ht="45" customHeight="1" x14ac:dyDescent="0.25">
      <c r="A827" s="16" t="s">
        <v>508</v>
      </c>
      <c r="B827" s="16" t="s">
        <v>24</v>
      </c>
      <c r="C827" s="17" t="s">
        <v>25</v>
      </c>
      <c r="D827" s="45" t="s">
        <v>26</v>
      </c>
      <c r="E827" s="46"/>
      <c r="F827" s="46"/>
      <c r="G827" s="17"/>
      <c r="H827" s="18" t="s">
        <v>177</v>
      </c>
      <c r="I827" s="47">
        <v>1</v>
      </c>
      <c r="J827" s="48"/>
      <c r="K827" s="19">
        <f>ROUND(K837,2)</f>
        <v>5.45</v>
      </c>
      <c r="L827" s="17"/>
      <c r="M827" s="17"/>
      <c r="N827" s="17"/>
      <c r="O827" s="17"/>
      <c r="P827" s="17"/>
      <c r="Q827" s="17"/>
      <c r="R827" s="17"/>
      <c r="S827" s="17"/>
      <c r="T827" s="17"/>
      <c r="U827" s="17"/>
      <c r="V827" s="17"/>
      <c r="W827" s="17"/>
      <c r="X827" s="17"/>
      <c r="Y827" s="17"/>
      <c r="Z827" s="17"/>
      <c r="AA827" s="17"/>
    </row>
    <row r="828" spans="1:27" x14ac:dyDescent="0.25">
      <c r="B828" s="12" t="s">
        <v>180</v>
      </c>
    </row>
    <row r="829" spans="1:27" x14ac:dyDescent="0.25">
      <c r="B829" t="s">
        <v>426</v>
      </c>
      <c r="C829" t="s">
        <v>182</v>
      </c>
      <c r="D829" t="s">
        <v>427</v>
      </c>
      <c r="E829" s="20">
        <v>0.03</v>
      </c>
      <c r="F829" t="s">
        <v>184</v>
      </c>
      <c r="G829" t="s">
        <v>185</v>
      </c>
      <c r="H829" s="21">
        <v>26.86</v>
      </c>
      <c r="I829" t="s">
        <v>186</v>
      </c>
      <c r="J829" s="22">
        <f>ROUND(E829/I827* H829,5)</f>
        <v>0.80579999999999996</v>
      </c>
      <c r="K829" s="23"/>
    </row>
    <row r="830" spans="1:27" x14ac:dyDescent="0.25">
      <c r="D830" s="24" t="s">
        <v>187</v>
      </c>
      <c r="E830" s="23"/>
      <c r="H830" s="23"/>
      <c r="K830" s="21">
        <f>SUM(J829:J829)</f>
        <v>0.80579999999999996</v>
      </c>
    </row>
    <row r="831" spans="1:27" x14ac:dyDescent="0.25">
      <c r="B831" s="12" t="s">
        <v>192</v>
      </c>
      <c r="E831" s="23"/>
      <c r="H831" s="23"/>
      <c r="K831" s="23"/>
    </row>
    <row r="832" spans="1:27" x14ac:dyDescent="0.25">
      <c r="B832" t="s">
        <v>509</v>
      </c>
      <c r="C832" t="s">
        <v>25</v>
      </c>
      <c r="D832" t="s">
        <v>510</v>
      </c>
      <c r="E832" s="20">
        <v>1.05</v>
      </c>
      <c r="G832" t="s">
        <v>185</v>
      </c>
      <c r="H832" s="21">
        <v>4.4000000000000004</v>
      </c>
      <c r="I832" t="s">
        <v>186</v>
      </c>
      <c r="J832" s="22">
        <f>ROUND(E832* H832,5)</f>
        <v>4.62</v>
      </c>
      <c r="K832" s="23"/>
    </row>
    <row r="833" spans="1:27" x14ac:dyDescent="0.25">
      <c r="D833" s="24" t="s">
        <v>200</v>
      </c>
      <c r="E833" s="23"/>
      <c r="H833" s="23"/>
      <c r="K833" s="21">
        <f>SUM(J832:J832)</f>
        <v>4.62</v>
      </c>
    </row>
    <row r="834" spans="1:27" x14ac:dyDescent="0.25">
      <c r="E834" s="23"/>
      <c r="H834" s="23"/>
      <c r="K834" s="23"/>
    </row>
    <row r="835" spans="1:27" x14ac:dyDescent="0.25">
      <c r="D835" s="24" t="s">
        <v>202</v>
      </c>
      <c r="E835" s="23"/>
      <c r="H835" s="23">
        <v>3.5</v>
      </c>
      <c r="I835" t="s">
        <v>203</v>
      </c>
      <c r="J835">
        <f>ROUND(H835/100*K830,5)</f>
        <v>2.8199999999999999E-2</v>
      </c>
      <c r="K835" s="23"/>
    </row>
    <row r="836" spans="1:27" x14ac:dyDescent="0.25">
      <c r="D836" s="24" t="s">
        <v>201</v>
      </c>
      <c r="E836" s="23"/>
      <c r="H836" s="23"/>
      <c r="K836" s="25">
        <f>SUM(J828:J835)</f>
        <v>5.4539999999999997</v>
      </c>
    </row>
    <row r="837" spans="1:27" x14ac:dyDescent="0.25">
      <c r="D837" s="24" t="s">
        <v>204</v>
      </c>
      <c r="E837" s="23"/>
      <c r="H837" s="23"/>
      <c r="K837" s="25">
        <f>SUM(K836:K836)</f>
        <v>5.4539999999999997</v>
      </c>
    </row>
    <row r="839" spans="1:27" ht="45" customHeight="1" x14ac:dyDescent="0.25">
      <c r="A839" s="16" t="s">
        <v>511</v>
      </c>
      <c r="B839" s="16" t="s">
        <v>18</v>
      </c>
      <c r="C839" s="17" t="s">
        <v>16</v>
      </c>
      <c r="D839" s="45" t="s">
        <v>19</v>
      </c>
      <c r="E839" s="46"/>
      <c r="F839" s="46"/>
      <c r="G839" s="17"/>
      <c r="H839" s="18" t="s">
        <v>177</v>
      </c>
      <c r="I839" s="47">
        <v>1</v>
      </c>
      <c r="J839" s="48"/>
      <c r="K839" s="19">
        <f>ROUND(K850,2)</f>
        <v>653.64</v>
      </c>
      <c r="L839" s="17"/>
      <c r="M839" s="17"/>
      <c r="N839" s="17"/>
      <c r="O839" s="17"/>
      <c r="P839" s="17"/>
      <c r="Q839" s="17"/>
      <c r="R839" s="17"/>
      <c r="S839" s="17"/>
      <c r="T839" s="17"/>
      <c r="U839" s="17"/>
      <c r="V839" s="17"/>
      <c r="W839" s="17"/>
      <c r="X839" s="17"/>
      <c r="Y839" s="17"/>
      <c r="Z839" s="17"/>
      <c r="AA839" s="17"/>
    </row>
    <row r="840" spans="1:27" x14ac:dyDescent="0.25">
      <c r="B840" s="12" t="s">
        <v>180</v>
      </c>
    </row>
    <row r="841" spans="1:27" x14ac:dyDescent="0.25">
      <c r="B841" t="s">
        <v>426</v>
      </c>
      <c r="C841" t="s">
        <v>182</v>
      </c>
      <c r="D841" t="s">
        <v>427</v>
      </c>
      <c r="E841" s="20">
        <v>0.5</v>
      </c>
      <c r="F841" t="s">
        <v>184</v>
      </c>
      <c r="G841" t="s">
        <v>185</v>
      </c>
      <c r="H841" s="21">
        <v>26.86</v>
      </c>
      <c r="I841" t="s">
        <v>186</v>
      </c>
      <c r="J841" s="22">
        <f>ROUND(E841/I839* H841,5)</f>
        <v>13.43</v>
      </c>
      <c r="K841" s="23"/>
    </row>
    <row r="842" spans="1:27" x14ac:dyDescent="0.25">
      <c r="D842" s="24" t="s">
        <v>187</v>
      </c>
      <c r="E842" s="23"/>
      <c r="H842" s="23"/>
      <c r="K842" s="21">
        <f>SUM(J841:J841)</f>
        <v>13.43</v>
      </c>
    </row>
    <row r="843" spans="1:27" x14ac:dyDescent="0.25">
      <c r="B843" s="12" t="s">
        <v>192</v>
      </c>
      <c r="E843" s="23"/>
      <c r="H843" s="23"/>
      <c r="K843" s="23"/>
    </row>
    <row r="844" spans="1:27" x14ac:dyDescent="0.25">
      <c r="B844" t="s">
        <v>512</v>
      </c>
      <c r="C844" t="s">
        <v>16</v>
      </c>
      <c r="D844" t="s">
        <v>513</v>
      </c>
      <c r="E844" s="20">
        <v>1</v>
      </c>
      <c r="G844" t="s">
        <v>185</v>
      </c>
      <c r="H844" s="21">
        <v>605.58000000000004</v>
      </c>
      <c r="I844" t="s">
        <v>186</v>
      </c>
      <c r="J844" s="22">
        <f>ROUND(E844* H844,5)</f>
        <v>605.58000000000004</v>
      </c>
      <c r="K844" s="23"/>
    </row>
    <row r="845" spans="1:27" x14ac:dyDescent="0.25">
      <c r="B845" t="s">
        <v>514</v>
      </c>
      <c r="C845" t="s">
        <v>16</v>
      </c>
      <c r="D845" t="s">
        <v>515</v>
      </c>
      <c r="E845" s="20">
        <v>8</v>
      </c>
      <c r="G845" t="s">
        <v>185</v>
      </c>
      <c r="H845" s="21">
        <v>4.2699999999999996</v>
      </c>
      <c r="I845" t="s">
        <v>186</v>
      </c>
      <c r="J845" s="22">
        <f>ROUND(E845* H845,5)</f>
        <v>34.159999999999997</v>
      </c>
      <c r="K845" s="23"/>
    </row>
    <row r="846" spans="1:27" x14ac:dyDescent="0.25">
      <c r="D846" s="24" t="s">
        <v>200</v>
      </c>
      <c r="E846" s="23"/>
      <c r="H846" s="23"/>
      <c r="K846" s="21">
        <f>SUM(J844:J845)</f>
        <v>639.74</v>
      </c>
    </row>
    <row r="847" spans="1:27" x14ac:dyDescent="0.25">
      <c r="E847" s="23"/>
      <c r="H847" s="23"/>
      <c r="K847" s="23"/>
    </row>
    <row r="848" spans="1:27" x14ac:dyDescent="0.25">
      <c r="D848" s="24" t="s">
        <v>202</v>
      </c>
      <c r="E848" s="23"/>
      <c r="H848" s="23">
        <v>3.5</v>
      </c>
      <c r="I848" t="s">
        <v>203</v>
      </c>
      <c r="J848">
        <f>ROUND(H848/100*K842,5)</f>
        <v>0.47005000000000002</v>
      </c>
      <c r="K848" s="23"/>
    </row>
    <row r="849" spans="1:27" x14ac:dyDescent="0.25">
      <c r="D849" s="24" t="s">
        <v>201</v>
      </c>
      <c r="E849" s="23"/>
      <c r="H849" s="23"/>
      <c r="K849" s="25">
        <f>SUM(J840:J848)</f>
        <v>653.64004999999997</v>
      </c>
    </row>
    <row r="850" spans="1:27" x14ac:dyDescent="0.25">
      <c r="D850" s="24" t="s">
        <v>204</v>
      </c>
      <c r="E850" s="23"/>
      <c r="H850" s="23"/>
      <c r="K850" s="25">
        <f>SUM(K849:K849)</f>
        <v>653.64004999999997</v>
      </c>
    </row>
    <row r="852" spans="1:27" ht="45" customHeight="1" x14ac:dyDescent="0.25">
      <c r="A852" s="16" t="s">
        <v>516</v>
      </c>
      <c r="B852" s="16" t="s">
        <v>22</v>
      </c>
      <c r="C852" s="17" t="s">
        <v>16</v>
      </c>
      <c r="D852" s="45" t="s">
        <v>23</v>
      </c>
      <c r="E852" s="46"/>
      <c r="F852" s="46"/>
      <c r="G852" s="17"/>
      <c r="H852" s="18" t="s">
        <v>177</v>
      </c>
      <c r="I852" s="47">
        <v>1</v>
      </c>
      <c r="J852" s="48"/>
      <c r="K852" s="19">
        <f>ROUND(K863,2)</f>
        <v>89.17</v>
      </c>
      <c r="L852" s="17"/>
      <c r="M852" s="17"/>
      <c r="N852" s="17"/>
      <c r="O852" s="17"/>
      <c r="P852" s="17"/>
      <c r="Q852" s="17"/>
      <c r="R852" s="17"/>
      <c r="S852" s="17"/>
      <c r="T852" s="17"/>
      <c r="U852" s="17"/>
      <c r="V852" s="17"/>
      <c r="W852" s="17"/>
      <c r="X852" s="17"/>
      <c r="Y852" s="17"/>
      <c r="Z852" s="17"/>
      <c r="AA852" s="17"/>
    </row>
    <row r="853" spans="1:27" x14ac:dyDescent="0.25">
      <c r="B853" s="12" t="s">
        <v>180</v>
      </c>
    </row>
    <row r="854" spans="1:27" x14ac:dyDescent="0.25">
      <c r="B854" t="s">
        <v>517</v>
      </c>
      <c r="C854" t="s">
        <v>182</v>
      </c>
      <c r="D854" t="s">
        <v>518</v>
      </c>
      <c r="E854" s="20">
        <v>0.3</v>
      </c>
      <c r="F854" t="s">
        <v>184</v>
      </c>
      <c r="G854" t="s">
        <v>185</v>
      </c>
      <c r="H854" s="21">
        <v>23.07</v>
      </c>
      <c r="I854" t="s">
        <v>186</v>
      </c>
      <c r="J854" s="22">
        <f>ROUND(E854/I852* H854,5)</f>
        <v>6.9210000000000003</v>
      </c>
      <c r="K854" s="23"/>
    </row>
    <row r="855" spans="1:27" x14ac:dyDescent="0.25">
      <c r="D855" s="24" t="s">
        <v>187</v>
      </c>
      <c r="E855" s="23"/>
      <c r="H855" s="23"/>
      <c r="K855" s="21">
        <f>SUM(J854:J854)</f>
        <v>6.9210000000000003</v>
      </c>
    </row>
    <row r="856" spans="1:27" x14ac:dyDescent="0.25">
      <c r="B856" s="12" t="s">
        <v>192</v>
      </c>
      <c r="E856" s="23"/>
      <c r="H856" s="23"/>
      <c r="K856" s="23"/>
    </row>
    <row r="857" spans="1:27" x14ac:dyDescent="0.25">
      <c r="B857" t="s">
        <v>519</v>
      </c>
      <c r="C857" t="s">
        <v>16</v>
      </c>
      <c r="D857" t="s">
        <v>520</v>
      </c>
      <c r="E857" s="20">
        <v>1</v>
      </c>
      <c r="G857" t="s">
        <v>185</v>
      </c>
      <c r="H857" s="21">
        <v>73.47</v>
      </c>
      <c r="I857" t="s">
        <v>186</v>
      </c>
      <c r="J857" s="22">
        <f>ROUND(E857* H857,5)</f>
        <v>73.47</v>
      </c>
      <c r="K857" s="23"/>
    </row>
    <row r="858" spans="1:27" x14ac:dyDescent="0.25">
      <c r="B858" t="s">
        <v>514</v>
      </c>
      <c r="C858" t="s">
        <v>16</v>
      </c>
      <c r="D858" t="s">
        <v>515</v>
      </c>
      <c r="E858" s="20">
        <v>2</v>
      </c>
      <c r="G858" t="s">
        <v>185</v>
      </c>
      <c r="H858" s="21">
        <v>4.2699999999999996</v>
      </c>
      <c r="I858" t="s">
        <v>186</v>
      </c>
      <c r="J858" s="22">
        <f>ROUND(E858* H858,5)</f>
        <v>8.5399999999999991</v>
      </c>
      <c r="K858" s="23"/>
    </row>
    <row r="859" spans="1:27" x14ac:dyDescent="0.25">
      <c r="D859" s="24" t="s">
        <v>200</v>
      </c>
      <c r="E859" s="23"/>
      <c r="H859" s="23"/>
      <c r="K859" s="21">
        <f>SUM(J857:J858)</f>
        <v>82.009999999999991</v>
      </c>
    </row>
    <row r="860" spans="1:27" x14ac:dyDescent="0.25">
      <c r="E860" s="23"/>
      <c r="H860" s="23"/>
      <c r="K860" s="23"/>
    </row>
    <row r="861" spans="1:27" x14ac:dyDescent="0.25">
      <c r="D861" s="24" t="s">
        <v>202</v>
      </c>
      <c r="E861" s="23"/>
      <c r="H861" s="23">
        <v>3.5</v>
      </c>
      <c r="I861" t="s">
        <v>203</v>
      </c>
      <c r="J861">
        <f>ROUND(H861/100*K855,5)</f>
        <v>0.24224000000000001</v>
      </c>
      <c r="K861" s="23"/>
    </row>
    <row r="862" spans="1:27" x14ac:dyDescent="0.25">
      <c r="D862" s="24" t="s">
        <v>201</v>
      </c>
      <c r="E862" s="23"/>
      <c r="H862" s="23"/>
      <c r="K862" s="25">
        <f>SUM(J853:J861)</f>
        <v>89.173240000000007</v>
      </c>
    </row>
    <row r="863" spans="1:27" x14ac:dyDescent="0.25">
      <c r="D863" s="24" t="s">
        <v>204</v>
      </c>
      <c r="E863" s="23"/>
      <c r="H863" s="23"/>
      <c r="K863" s="25">
        <f>SUM(K862:K862)</f>
        <v>89.173240000000007</v>
      </c>
    </row>
    <row r="865" spans="1:27" ht="45" customHeight="1" x14ac:dyDescent="0.25">
      <c r="A865" s="16" t="s">
        <v>521</v>
      </c>
      <c r="B865" s="16" t="s">
        <v>138</v>
      </c>
      <c r="C865" s="17" t="s">
        <v>16</v>
      </c>
      <c r="D865" s="45" t="s">
        <v>139</v>
      </c>
      <c r="E865" s="46"/>
      <c r="F865" s="46"/>
      <c r="G865" s="17"/>
      <c r="H865" s="18" t="s">
        <v>177</v>
      </c>
      <c r="I865" s="47">
        <v>1</v>
      </c>
      <c r="J865" s="48"/>
      <c r="K865" s="19">
        <v>784</v>
      </c>
      <c r="L865" s="17"/>
      <c r="M865" s="17"/>
      <c r="N865" s="17"/>
      <c r="O865" s="17"/>
      <c r="P865" s="17"/>
      <c r="Q865" s="17"/>
      <c r="R865" s="17"/>
      <c r="S865" s="17"/>
      <c r="T865" s="17"/>
      <c r="U865" s="17"/>
      <c r="V865" s="17"/>
      <c r="W865" s="17"/>
      <c r="X865" s="17"/>
      <c r="Y865" s="17"/>
      <c r="Z865" s="17"/>
      <c r="AA865" s="17"/>
    </row>
    <row r="866" spans="1:27" ht="45" customHeight="1" x14ac:dyDescent="0.25">
      <c r="A866" s="16" t="s">
        <v>522</v>
      </c>
      <c r="B866" s="16" t="s">
        <v>55</v>
      </c>
      <c r="C866" s="17" t="s">
        <v>16</v>
      </c>
      <c r="D866" s="45" t="s">
        <v>56</v>
      </c>
      <c r="E866" s="46"/>
      <c r="F866" s="46"/>
      <c r="G866" s="17"/>
      <c r="H866" s="18" t="s">
        <v>177</v>
      </c>
      <c r="I866" s="47">
        <v>1</v>
      </c>
      <c r="J866" s="48"/>
      <c r="K866" s="19">
        <f>ROUND(K878,2)</f>
        <v>53.52</v>
      </c>
      <c r="L866" s="17"/>
      <c r="M866" s="17"/>
      <c r="N866" s="17"/>
      <c r="O866" s="17"/>
      <c r="P866" s="17"/>
      <c r="Q866" s="17"/>
      <c r="R866" s="17"/>
      <c r="S866" s="17"/>
      <c r="T866" s="17"/>
      <c r="U866" s="17"/>
      <c r="V866" s="17"/>
      <c r="W866" s="17"/>
      <c r="X866" s="17"/>
      <c r="Y866" s="17"/>
      <c r="Z866" s="17"/>
      <c r="AA866" s="17"/>
    </row>
    <row r="867" spans="1:27" x14ac:dyDescent="0.25">
      <c r="B867" s="12" t="s">
        <v>180</v>
      </c>
    </row>
    <row r="868" spans="1:27" x14ac:dyDescent="0.25">
      <c r="B868" t="s">
        <v>247</v>
      </c>
      <c r="C868" t="s">
        <v>182</v>
      </c>
      <c r="D868" t="s">
        <v>248</v>
      </c>
      <c r="E868" s="20">
        <v>0.35</v>
      </c>
      <c r="F868" t="s">
        <v>184</v>
      </c>
      <c r="G868" t="s">
        <v>185</v>
      </c>
      <c r="H868" s="21">
        <v>21.7</v>
      </c>
      <c r="I868" t="s">
        <v>186</v>
      </c>
      <c r="J868" s="22">
        <f>ROUND(E868/I866* H868,5)</f>
        <v>7.5949999999999998</v>
      </c>
      <c r="K868" s="23"/>
    </row>
    <row r="869" spans="1:27" x14ac:dyDescent="0.25">
      <c r="B869" t="s">
        <v>290</v>
      </c>
      <c r="C869" t="s">
        <v>182</v>
      </c>
      <c r="D869" t="s">
        <v>291</v>
      </c>
      <c r="E869" s="20">
        <v>0.35</v>
      </c>
      <c r="F869" t="s">
        <v>184</v>
      </c>
      <c r="G869" t="s">
        <v>185</v>
      </c>
      <c r="H869" s="21">
        <v>25.99</v>
      </c>
      <c r="I869" t="s">
        <v>186</v>
      </c>
      <c r="J869" s="22">
        <f>ROUND(E869/I866* H869,5)</f>
        <v>9.0965000000000007</v>
      </c>
      <c r="K869" s="23"/>
    </row>
    <row r="870" spans="1:27" x14ac:dyDescent="0.25">
      <c r="D870" s="24" t="s">
        <v>187</v>
      </c>
      <c r="E870" s="23"/>
      <c r="H870" s="23"/>
      <c r="K870" s="21">
        <f>SUM(J868:J869)</f>
        <v>16.691500000000001</v>
      </c>
    </row>
    <row r="871" spans="1:27" x14ac:dyDescent="0.25">
      <c r="B871" s="12" t="s">
        <v>192</v>
      </c>
      <c r="E871" s="23"/>
      <c r="H871" s="23"/>
      <c r="K871" s="23"/>
    </row>
    <row r="872" spans="1:27" x14ac:dyDescent="0.25">
      <c r="B872" t="s">
        <v>317</v>
      </c>
      <c r="C872" t="s">
        <v>196</v>
      </c>
      <c r="D872" t="s">
        <v>318</v>
      </c>
      <c r="E872" s="20">
        <v>3.2000000000000002E-3</v>
      </c>
      <c r="G872" t="s">
        <v>185</v>
      </c>
      <c r="H872" s="21">
        <v>35.1</v>
      </c>
      <c r="I872" t="s">
        <v>186</v>
      </c>
      <c r="J872" s="22">
        <f>ROUND(E872* H872,5)</f>
        <v>0.11232</v>
      </c>
      <c r="K872" s="23"/>
    </row>
    <row r="873" spans="1:27" x14ac:dyDescent="0.25">
      <c r="B873" t="s">
        <v>523</v>
      </c>
      <c r="C873" t="s">
        <v>16</v>
      </c>
      <c r="D873" t="s">
        <v>524</v>
      </c>
      <c r="E873" s="20">
        <v>1</v>
      </c>
      <c r="G873" t="s">
        <v>185</v>
      </c>
      <c r="H873" s="21">
        <v>36.47</v>
      </c>
      <c r="I873" t="s">
        <v>186</v>
      </c>
      <c r="J873" s="22">
        <f>ROUND(E873* H873,5)</f>
        <v>36.47</v>
      </c>
      <c r="K873" s="23"/>
    </row>
    <row r="874" spans="1:27" x14ac:dyDescent="0.25">
      <c r="D874" s="24" t="s">
        <v>200</v>
      </c>
      <c r="E874" s="23"/>
      <c r="H874" s="23"/>
      <c r="K874" s="21">
        <f>SUM(J872:J873)</f>
        <v>36.582319999999996</v>
      </c>
    </row>
    <row r="875" spans="1:27" x14ac:dyDescent="0.25">
      <c r="E875" s="23"/>
      <c r="H875" s="23"/>
      <c r="K875" s="23"/>
    </row>
    <row r="876" spans="1:27" x14ac:dyDescent="0.25">
      <c r="D876" s="24" t="s">
        <v>202</v>
      </c>
      <c r="E876" s="23"/>
      <c r="H876" s="23">
        <v>1.5</v>
      </c>
      <c r="I876" t="s">
        <v>203</v>
      </c>
      <c r="J876">
        <f>ROUND(H876/100*K870,5)</f>
        <v>0.25036999999999998</v>
      </c>
      <c r="K876" s="23"/>
    </row>
    <row r="877" spans="1:27" x14ac:dyDescent="0.25">
      <c r="D877" s="24" t="s">
        <v>201</v>
      </c>
      <c r="E877" s="23"/>
      <c r="H877" s="23"/>
      <c r="K877" s="25">
        <f>SUM(J867:J876)</f>
        <v>53.524189999999997</v>
      </c>
    </row>
    <row r="878" spans="1:27" x14ac:dyDescent="0.25">
      <c r="D878" s="24" t="s">
        <v>204</v>
      </c>
      <c r="E878" s="23"/>
      <c r="H878" s="23"/>
      <c r="K878" s="25">
        <f>SUM(K877:K877)</f>
        <v>53.524189999999997</v>
      </c>
    </row>
    <row r="880" spans="1:27" ht="45" customHeight="1" x14ac:dyDescent="0.25">
      <c r="A880" s="16" t="s">
        <v>525</v>
      </c>
      <c r="B880" s="16" t="s">
        <v>57</v>
      </c>
      <c r="C880" s="17" t="s">
        <v>16</v>
      </c>
      <c r="D880" s="45" t="s">
        <v>58</v>
      </c>
      <c r="E880" s="46"/>
      <c r="F880" s="46"/>
      <c r="G880" s="17"/>
      <c r="H880" s="18" t="s">
        <v>177</v>
      </c>
      <c r="I880" s="47">
        <v>1</v>
      </c>
      <c r="J880" s="48"/>
      <c r="K880" s="19">
        <f>ROUND(K895,2)</f>
        <v>106.59</v>
      </c>
      <c r="L880" s="17"/>
      <c r="M880" s="17"/>
      <c r="N880" s="17"/>
      <c r="O880" s="17"/>
      <c r="P880" s="17"/>
      <c r="Q880" s="17"/>
      <c r="R880" s="17"/>
      <c r="S880" s="17"/>
      <c r="T880" s="17"/>
      <c r="U880" s="17"/>
      <c r="V880" s="17"/>
      <c r="W880" s="17"/>
      <c r="X880" s="17"/>
      <c r="Y880" s="17"/>
      <c r="Z880" s="17"/>
      <c r="AA880" s="17"/>
    </row>
    <row r="881" spans="2:11" x14ac:dyDescent="0.25">
      <c r="B881" s="12" t="s">
        <v>180</v>
      </c>
    </row>
    <row r="882" spans="2:11" x14ac:dyDescent="0.25">
      <c r="B882" t="s">
        <v>526</v>
      </c>
      <c r="C882" t="s">
        <v>182</v>
      </c>
      <c r="D882" t="s">
        <v>527</v>
      </c>
      <c r="E882" s="20">
        <v>0.55000000000000004</v>
      </c>
      <c r="F882" t="s">
        <v>184</v>
      </c>
      <c r="G882" t="s">
        <v>185</v>
      </c>
      <c r="H882" s="21">
        <v>25.99</v>
      </c>
      <c r="I882" t="s">
        <v>186</v>
      </c>
      <c r="J882" s="22">
        <f>ROUND(E882/I880* H882,5)</f>
        <v>14.294499999999999</v>
      </c>
      <c r="K882" s="23"/>
    </row>
    <row r="883" spans="2:11" x14ac:dyDescent="0.25">
      <c r="B883" t="s">
        <v>247</v>
      </c>
      <c r="C883" t="s">
        <v>182</v>
      </c>
      <c r="D883" t="s">
        <v>248</v>
      </c>
      <c r="E883" s="20">
        <v>1.1000000000000001</v>
      </c>
      <c r="F883" t="s">
        <v>184</v>
      </c>
      <c r="G883" t="s">
        <v>185</v>
      </c>
      <c r="H883" s="21">
        <v>21.7</v>
      </c>
      <c r="I883" t="s">
        <v>186</v>
      </c>
      <c r="J883" s="22">
        <f>ROUND(E883/I880* H883,5)</f>
        <v>23.87</v>
      </c>
      <c r="K883" s="23"/>
    </row>
    <row r="884" spans="2:11" x14ac:dyDescent="0.25">
      <c r="D884" s="24" t="s">
        <v>187</v>
      </c>
      <c r="E884" s="23"/>
      <c r="H884" s="23"/>
      <c r="K884" s="21">
        <f>SUM(J882:J883)</f>
        <v>38.164500000000004</v>
      </c>
    </row>
    <row r="885" spans="2:11" x14ac:dyDescent="0.25">
      <c r="B885" s="12" t="s">
        <v>188</v>
      </c>
      <c r="E885" s="23"/>
      <c r="H885" s="23"/>
      <c r="K885" s="23"/>
    </row>
    <row r="886" spans="2:11" x14ac:dyDescent="0.25">
      <c r="B886" t="s">
        <v>528</v>
      </c>
      <c r="C886" t="s">
        <v>182</v>
      </c>
      <c r="D886" t="s">
        <v>529</v>
      </c>
      <c r="E886" s="20">
        <v>0.4</v>
      </c>
      <c r="F886" t="s">
        <v>184</v>
      </c>
      <c r="G886" t="s">
        <v>185</v>
      </c>
      <c r="H886" s="21">
        <v>45.65</v>
      </c>
      <c r="I886" t="s">
        <v>186</v>
      </c>
      <c r="J886" s="22">
        <f>ROUND(E886/I880* H886,5)</f>
        <v>18.260000000000002</v>
      </c>
      <c r="K886" s="23"/>
    </row>
    <row r="887" spans="2:11" x14ac:dyDescent="0.25">
      <c r="D887" s="24" t="s">
        <v>191</v>
      </c>
      <c r="E887" s="23"/>
      <c r="H887" s="23"/>
      <c r="K887" s="21">
        <f>SUM(J886:J886)</f>
        <v>18.260000000000002</v>
      </c>
    </row>
    <row r="888" spans="2:11" x14ac:dyDescent="0.25">
      <c r="B888" s="12" t="s">
        <v>192</v>
      </c>
      <c r="E888" s="23"/>
      <c r="H888" s="23"/>
      <c r="K888" s="23"/>
    </row>
    <row r="889" spans="2:11" x14ac:dyDescent="0.25">
      <c r="B889" t="s">
        <v>530</v>
      </c>
      <c r="C889" t="s">
        <v>38</v>
      </c>
      <c r="D889" t="s">
        <v>531</v>
      </c>
      <c r="E889" s="20">
        <v>0.1008</v>
      </c>
      <c r="G889" t="s">
        <v>185</v>
      </c>
      <c r="H889" s="21">
        <v>61.44</v>
      </c>
      <c r="I889" t="s">
        <v>186</v>
      </c>
      <c r="J889" s="22">
        <f>ROUND(E889* H889,5)</f>
        <v>6.1931500000000002</v>
      </c>
      <c r="K889" s="23"/>
    </row>
    <row r="890" spans="2:11" x14ac:dyDescent="0.25">
      <c r="B890" t="s">
        <v>532</v>
      </c>
      <c r="C890" t="s">
        <v>16</v>
      </c>
      <c r="D890" t="s">
        <v>533</v>
      </c>
      <c r="E890" s="20">
        <v>1</v>
      </c>
      <c r="G890" t="s">
        <v>185</v>
      </c>
      <c r="H890" s="21">
        <v>43.4</v>
      </c>
      <c r="I890" t="s">
        <v>186</v>
      </c>
      <c r="J890" s="22">
        <f>ROUND(E890* H890,5)</f>
        <v>43.4</v>
      </c>
      <c r="K890" s="23"/>
    </row>
    <row r="891" spans="2:11" x14ac:dyDescent="0.25">
      <c r="D891" s="24" t="s">
        <v>200</v>
      </c>
      <c r="E891" s="23"/>
      <c r="H891" s="23"/>
      <c r="K891" s="21">
        <f>SUM(J889:J890)</f>
        <v>49.593150000000001</v>
      </c>
    </row>
    <row r="892" spans="2:11" x14ac:dyDescent="0.25">
      <c r="E892" s="23"/>
      <c r="H892" s="23"/>
      <c r="K892" s="23"/>
    </row>
    <row r="893" spans="2:11" x14ac:dyDescent="0.25">
      <c r="D893" s="24" t="s">
        <v>202</v>
      </c>
      <c r="E893" s="23"/>
      <c r="H893" s="23">
        <v>1.5</v>
      </c>
      <c r="I893" t="s">
        <v>203</v>
      </c>
      <c r="J893">
        <f>ROUND(H893/100*K884,5)</f>
        <v>0.57247000000000003</v>
      </c>
      <c r="K893" s="23"/>
    </row>
    <row r="894" spans="2:11" x14ac:dyDescent="0.25">
      <c r="D894" s="24" t="s">
        <v>201</v>
      </c>
      <c r="E894" s="23"/>
      <c r="H894" s="23"/>
      <c r="K894" s="25">
        <f>SUM(J881:J893)</f>
        <v>106.59012</v>
      </c>
    </row>
    <row r="895" spans="2:11" x14ac:dyDescent="0.25">
      <c r="D895" s="24" t="s">
        <v>204</v>
      </c>
      <c r="E895" s="23"/>
      <c r="H895" s="23"/>
      <c r="K895" s="25">
        <f>SUM(K894:K894)</f>
        <v>106.59012</v>
      </c>
    </row>
    <row r="897" spans="1:27" ht="45" customHeight="1" x14ac:dyDescent="0.25">
      <c r="A897" s="16" t="s">
        <v>534</v>
      </c>
      <c r="B897" s="16" t="s">
        <v>53</v>
      </c>
      <c r="C897" s="17" t="s">
        <v>16</v>
      </c>
      <c r="D897" s="45" t="s">
        <v>54</v>
      </c>
      <c r="E897" s="46"/>
      <c r="F897" s="46"/>
      <c r="G897" s="17"/>
      <c r="H897" s="18" t="s">
        <v>177</v>
      </c>
      <c r="I897" s="47">
        <v>1</v>
      </c>
      <c r="J897" s="48"/>
      <c r="K897" s="19">
        <f>ROUND(K912,2)</f>
        <v>60.69</v>
      </c>
      <c r="L897" s="17"/>
      <c r="M897" s="17"/>
      <c r="N897" s="17"/>
      <c r="O897" s="17"/>
      <c r="P897" s="17"/>
      <c r="Q897" s="17"/>
      <c r="R897" s="17"/>
      <c r="S897" s="17"/>
      <c r="T897" s="17"/>
      <c r="U897" s="17"/>
      <c r="V897" s="17"/>
      <c r="W897" s="17"/>
      <c r="X897" s="17"/>
      <c r="Y897" s="17"/>
      <c r="Z897" s="17"/>
      <c r="AA897" s="17"/>
    </row>
    <row r="898" spans="1:27" x14ac:dyDescent="0.25">
      <c r="B898" s="12" t="s">
        <v>180</v>
      </c>
    </row>
    <row r="899" spans="1:27" x14ac:dyDescent="0.25">
      <c r="B899" t="s">
        <v>526</v>
      </c>
      <c r="C899" t="s">
        <v>182</v>
      </c>
      <c r="D899" t="s">
        <v>527</v>
      </c>
      <c r="E899" s="20">
        <v>0.5</v>
      </c>
      <c r="F899" t="s">
        <v>184</v>
      </c>
      <c r="G899" t="s">
        <v>185</v>
      </c>
      <c r="H899" s="21">
        <v>25.99</v>
      </c>
      <c r="I899" t="s">
        <v>186</v>
      </c>
      <c r="J899" s="22">
        <f>ROUND(E899/I897* H899,5)</f>
        <v>12.994999999999999</v>
      </c>
      <c r="K899" s="23"/>
    </row>
    <row r="900" spans="1:27" x14ac:dyDescent="0.25">
      <c r="B900" t="s">
        <v>247</v>
      </c>
      <c r="C900" t="s">
        <v>182</v>
      </c>
      <c r="D900" t="s">
        <v>248</v>
      </c>
      <c r="E900" s="20">
        <v>1</v>
      </c>
      <c r="F900" t="s">
        <v>184</v>
      </c>
      <c r="G900" t="s">
        <v>185</v>
      </c>
      <c r="H900" s="21">
        <v>21.7</v>
      </c>
      <c r="I900" t="s">
        <v>186</v>
      </c>
      <c r="J900" s="22">
        <f>ROUND(E900/I897* H900,5)</f>
        <v>21.7</v>
      </c>
      <c r="K900" s="23"/>
    </row>
    <row r="901" spans="1:27" x14ac:dyDescent="0.25">
      <c r="D901" s="24" t="s">
        <v>187</v>
      </c>
      <c r="E901" s="23"/>
      <c r="H901" s="23"/>
      <c r="K901" s="21">
        <f>SUM(J899:J900)</f>
        <v>34.695</v>
      </c>
    </row>
    <row r="902" spans="1:27" x14ac:dyDescent="0.25">
      <c r="B902" s="12" t="s">
        <v>188</v>
      </c>
      <c r="E902" s="23"/>
      <c r="H902" s="23"/>
      <c r="K902" s="23"/>
    </row>
    <row r="903" spans="1:27" x14ac:dyDescent="0.25">
      <c r="B903" t="s">
        <v>528</v>
      </c>
      <c r="C903" t="s">
        <v>182</v>
      </c>
      <c r="D903" t="s">
        <v>529</v>
      </c>
      <c r="E903" s="20">
        <v>0.2</v>
      </c>
      <c r="F903" t="s">
        <v>184</v>
      </c>
      <c r="G903" t="s">
        <v>185</v>
      </c>
      <c r="H903" s="21">
        <v>45.65</v>
      </c>
      <c r="I903" t="s">
        <v>186</v>
      </c>
      <c r="J903" s="22">
        <f>ROUND(E903/I897* H903,5)</f>
        <v>9.1300000000000008</v>
      </c>
      <c r="K903" s="23"/>
    </row>
    <row r="904" spans="1:27" x14ac:dyDescent="0.25">
      <c r="D904" s="24" t="s">
        <v>191</v>
      </c>
      <c r="E904" s="23"/>
      <c r="H904" s="23"/>
      <c r="K904" s="21">
        <f>SUM(J903:J903)</f>
        <v>9.1300000000000008</v>
      </c>
    </row>
    <row r="905" spans="1:27" x14ac:dyDescent="0.25">
      <c r="B905" s="12" t="s">
        <v>192</v>
      </c>
      <c r="E905" s="23"/>
      <c r="H905" s="23"/>
      <c r="K905" s="23"/>
    </row>
    <row r="906" spans="1:27" x14ac:dyDescent="0.25">
      <c r="B906" t="s">
        <v>535</v>
      </c>
      <c r="C906" t="s">
        <v>16</v>
      </c>
      <c r="D906" t="s">
        <v>536</v>
      </c>
      <c r="E906" s="20">
        <v>1</v>
      </c>
      <c r="G906" t="s">
        <v>185</v>
      </c>
      <c r="H906" s="21">
        <v>14.65</v>
      </c>
      <c r="I906" t="s">
        <v>186</v>
      </c>
      <c r="J906" s="22">
        <f>ROUND(E906* H906,5)</f>
        <v>14.65</v>
      </c>
      <c r="K906" s="23"/>
    </row>
    <row r="907" spans="1:27" x14ac:dyDescent="0.25">
      <c r="B907" t="s">
        <v>537</v>
      </c>
      <c r="C907" t="s">
        <v>196</v>
      </c>
      <c r="D907" t="s">
        <v>538</v>
      </c>
      <c r="E907" s="20">
        <v>9.7199999999999995E-2</v>
      </c>
      <c r="G907" t="s">
        <v>185</v>
      </c>
      <c r="H907" s="21">
        <v>17.399999999999999</v>
      </c>
      <c r="I907" t="s">
        <v>186</v>
      </c>
      <c r="J907" s="22">
        <f>ROUND(E907* H907,5)</f>
        <v>1.6912799999999999</v>
      </c>
      <c r="K907" s="23"/>
    </row>
    <row r="908" spans="1:27" x14ac:dyDescent="0.25">
      <c r="D908" s="24" t="s">
        <v>200</v>
      </c>
      <c r="E908" s="23"/>
      <c r="H908" s="23"/>
      <c r="K908" s="21">
        <f>SUM(J906:J907)</f>
        <v>16.341280000000001</v>
      </c>
    </row>
    <row r="909" spans="1:27" x14ac:dyDescent="0.25">
      <c r="E909" s="23"/>
      <c r="H909" s="23"/>
      <c r="K909" s="23"/>
    </row>
    <row r="910" spans="1:27" x14ac:dyDescent="0.25">
      <c r="D910" s="24" t="s">
        <v>202</v>
      </c>
      <c r="E910" s="23"/>
      <c r="H910" s="23">
        <v>1.5</v>
      </c>
      <c r="I910" t="s">
        <v>203</v>
      </c>
      <c r="J910">
        <f>ROUND(H910/100*K901,5)</f>
        <v>0.52042999999999995</v>
      </c>
      <c r="K910" s="23"/>
    </row>
    <row r="911" spans="1:27" x14ac:dyDescent="0.25">
      <c r="D911" s="24" t="s">
        <v>201</v>
      </c>
      <c r="E911" s="23"/>
      <c r="H911" s="23"/>
      <c r="K911" s="25">
        <f>SUM(J898:J910)</f>
        <v>60.686709999999998</v>
      </c>
    </row>
    <row r="912" spans="1:27" x14ac:dyDescent="0.25">
      <c r="D912" s="24" t="s">
        <v>204</v>
      </c>
      <c r="E912" s="23"/>
      <c r="H912" s="23"/>
      <c r="K912" s="25">
        <f>SUM(K911:K911)</f>
        <v>60.686709999999998</v>
      </c>
    </row>
    <row r="914" spans="1:27" ht="45" customHeight="1" x14ac:dyDescent="0.25">
      <c r="A914" s="16" t="s">
        <v>539</v>
      </c>
      <c r="B914" s="16" t="s">
        <v>47</v>
      </c>
      <c r="C914" s="17" t="s">
        <v>16</v>
      </c>
      <c r="D914" s="45" t="s">
        <v>48</v>
      </c>
      <c r="E914" s="46"/>
      <c r="F914" s="46"/>
      <c r="G914" s="17"/>
      <c r="H914" s="18" t="s">
        <v>177</v>
      </c>
      <c r="I914" s="47">
        <v>1</v>
      </c>
      <c r="J914" s="48"/>
      <c r="K914" s="19">
        <f>ROUND(K925,2)</f>
        <v>1359.78</v>
      </c>
      <c r="L914" s="17"/>
      <c r="M914" s="17"/>
      <c r="N914" s="17"/>
      <c r="O914" s="17"/>
      <c r="P914" s="17"/>
      <c r="Q914" s="17"/>
      <c r="R914" s="17"/>
      <c r="S914" s="17"/>
      <c r="T914" s="17"/>
      <c r="U914" s="17"/>
      <c r="V914" s="17"/>
      <c r="W914" s="17"/>
      <c r="X914" s="17"/>
      <c r="Y914" s="17"/>
      <c r="Z914" s="17"/>
      <c r="AA914" s="17"/>
    </row>
    <row r="915" spans="1:27" x14ac:dyDescent="0.25">
      <c r="B915" s="12" t="s">
        <v>180</v>
      </c>
    </row>
    <row r="916" spans="1:27" x14ac:dyDescent="0.25">
      <c r="B916" t="s">
        <v>526</v>
      </c>
      <c r="C916" t="s">
        <v>182</v>
      </c>
      <c r="D916" t="s">
        <v>527</v>
      </c>
      <c r="E916" s="20">
        <v>0.48</v>
      </c>
      <c r="F916" t="s">
        <v>184</v>
      </c>
      <c r="G916" t="s">
        <v>185</v>
      </c>
      <c r="H916" s="21">
        <v>25.99</v>
      </c>
      <c r="I916" t="s">
        <v>186</v>
      </c>
      <c r="J916" s="22">
        <f>ROUND(E916/I914* H916,5)</f>
        <v>12.475199999999999</v>
      </c>
      <c r="K916" s="23"/>
    </row>
    <row r="917" spans="1:27" x14ac:dyDescent="0.25">
      <c r="B917" t="s">
        <v>247</v>
      </c>
      <c r="C917" t="s">
        <v>182</v>
      </c>
      <c r="D917" t="s">
        <v>248</v>
      </c>
      <c r="E917" s="20">
        <v>0.48</v>
      </c>
      <c r="F917" t="s">
        <v>184</v>
      </c>
      <c r="G917" t="s">
        <v>185</v>
      </c>
      <c r="H917" s="21">
        <v>21.7</v>
      </c>
      <c r="I917" t="s">
        <v>186</v>
      </c>
      <c r="J917" s="22">
        <f>ROUND(E917/I914* H917,5)</f>
        <v>10.416</v>
      </c>
      <c r="K917" s="23"/>
    </row>
    <row r="918" spans="1:27" x14ac:dyDescent="0.25">
      <c r="D918" s="24" t="s">
        <v>187</v>
      </c>
      <c r="E918" s="23"/>
      <c r="H918" s="23"/>
      <c r="K918" s="21">
        <f>SUM(J916:J917)</f>
        <v>22.891199999999998</v>
      </c>
    </row>
    <row r="919" spans="1:27" x14ac:dyDescent="0.25">
      <c r="B919" s="12" t="s">
        <v>192</v>
      </c>
      <c r="E919" s="23"/>
      <c r="H919" s="23"/>
      <c r="K919" s="23"/>
    </row>
    <row r="920" spans="1:27" x14ac:dyDescent="0.25">
      <c r="B920" t="s">
        <v>540</v>
      </c>
      <c r="C920" t="s">
        <v>16</v>
      </c>
      <c r="D920" t="s">
        <v>541</v>
      </c>
      <c r="E920" s="20">
        <v>1</v>
      </c>
      <c r="G920" t="s">
        <v>185</v>
      </c>
      <c r="H920" s="21">
        <v>1336.55</v>
      </c>
      <c r="I920" t="s">
        <v>186</v>
      </c>
      <c r="J920" s="22">
        <f>ROUND(E920* H920,5)</f>
        <v>1336.55</v>
      </c>
      <c r="K920" s="23"/>
    </row>
    <row r="921" spans="1:27" x14ac:dyDescent="0.25">
      <c r="D921" s="24" t="s">
        <v>200</v>
      </c>
      <c r="E921" s="23"/>
      <c r="H921" s="23"/>
      <c r="K921" s="21">
        <f>SUM(J920:J920)</f>
        <v>1336.55</v>
      </c>
    </row>
    <row r="922" spans="1:27" x14ac:dyDescent="0.25">
      <c r="E922" s="23"/>
      <c r="H922" s="23"/>
      <c r="K922" s="23"/>
    </row>
    <row r="923" spans="1:27" x14ac:dyDescent="0.25">
      <c r="D923" s="24" t="s">
        <v>202</v>
      </c>
      <c r="E923" s="23"/>
      <c r="H923" s="23">
        <v>1.5</v>
      </c>
      <c r="I923" t="s">
        <v>203</v>
      </c>
      <c r="J923">
        <f>ROUND(H923/100*K918,5)</f>
        <v>0.34337000000000001</v>
      </c>
      <c r="K923" s="23"/>
    </row>
    <row r="924" spans="1:27" x14ac:dyDescent="0.25">
      <c r="D924" s="24" t="s">
        <v>201</v>
      </c>
      <c r="E924" s="23"/>
      <c r="H924" s="23"/>
      <c r="K924" s="25">
        <f>SUM(J915:J923)</f>
        <v>1359.78457</v>
      </c>
    </row>
    <row r="925" spans="1:27" x14ac:dyDescent="0.25">
      <c r="D925" s="24" t="s">
        <v>204</v>
      </c>
      <c r="E925" s="23"/>
      <c r="H925" s="23"/>
      <c r="K925" s="25">
        <f>SUM(K924:K924)</f>
        <v>1359.78457</v>
      </c>
    </row>
    <row r="927" spans="1:27" ht="45" customHeight="1" x14ac:dyDescent="0.25">
      <c r="A927" s="16" t="s">
        <v>542</v>
      </c>
      <c r="B927" s="16" t="s">
        <v>74</v>
      </c>
      <c r="C927" s="17" t="s">
        <v>16</v>
      </c>
      <c r="D927" s="45" t="s">
        <v>75</v>
      </c>
      <c r="E927" s="46"/>
      <c r="F927" s="46"/>
      <c r="G927" s="17"/>
      <c r="H927" s="18" t="s">
        <v>177</v>
      </c>
      <c r="I927" s="47">
        <v>1</v>
      </c>
      <c r="J927" s="48"/>
      <c r="K927" s="19">
        <v>750</v>
      </c>
      <c r="L927" s="17"/>
      <c r="M927" s="17"/>
      <c r="N927" s="17"/>
      <c r="O927" s="17"/>
      <c r="P927" s="17"/>
      <c r="Q927" s="17"/>
      <c r="R927" s="17"/>
      <c r="S927" s="17"/>
      <c r="T927" s="17"/>
      <c r="U927" s="17"/>
      <c r="V927" s="17"/>
      <c r="W927" s="17"/>
      <c r="X927" s="17"/>
      <c r="Y927" s="17"/>
      <c r="Z927" s="17"/>
      <c r="AA927" s="17"/>
    </row>
    <row r="928" spans="1:27" ht="45" customHeight="1" x14ac:dyDescent="0.25">
      <c r="A928" s="16" t="s">
        <v>543</v>
      </c>
      <c r="B928" s="16" t="s">
        <v>116</v>
      </c>
      <c r="C928" s="17" t="s">
        <v>16</v>
      </c>
      <c r="D928" s="45" t="s">
        <v>117</v>
      </c>
      <c r="E928" s="46"/>
      <c r="F928" s="46"/>
      <c r="G928" s="17"/>
      <c r="H928" s="18" t="s">
        <v>177</v>
      </c>
      <c r="I928" s="47">
        <v>1</v>
      </c>
      <c r="J928" s="48"/>
      <c r="K928" s="19">
        <f>ROUND(K940,2)</f>
        <v>44.99</v>
      </c>
      <c r="L928" s="17"/>
      <c r="M928" s="17"/>
      <c r="N928" s="17"/>
      <c r="O928" s="17"/>
      <c r="P928" s="17"/>
      <c r="Q928" s="17"/>
      <c r="R928" s="17"/>
      <c r="S928" s="17"/>
      <c r="T928" s="17"/>
      <c r="U928" s="17"/>
      <c r="V928" s="17"/>
      <c r="W928" s="17"/>
      <c r="X928" s="17"/>
      <c r="Y928" s="17"/>
      <c r="Z928" s="17"/>
      <c r="AA928" s="17"/>
    </row>
    <row r="929" spans="1:27" x14ac:dyDescent="0.25">
      <c r="B929" s="12" t="s">
        <v>180</v>
      </c>
    </row>
    <row r="930" spans="1:27" x14ac:dyDescent="0.25">
      <c r="B930" t="s">
        <v>217</v>
      </c>
      <c r="C930" t="s">
        <v>182</v>
      </c>
      <c r="D930" t="s">
        <v>218</v>
      </c>
      <c r="E930" s="20">
        <v>2.5000000000000001E-2</v>
      </c>
      <c r="F930" t="s">
        <v>184</v>
      </c>
      <c r="G930" t="s">
        <v>185</v>
      </c>
      <c r="H930" s="21">
        <v>26.86</v>
      </c>
      <c r="I930" t="s">
        <v>186</v>
      </c>
      <c r="J930" s="22">
        <f>ROUND(E930/I928* H930,5)</f>
        <v>0.67149999999999999</v>
      </c>
      <c r="K930" s="23"/>
    </row>
    <row r="931" spans="1:27" x14ac:dyDescent="0.25">
      <c r="B931" t="s">
        <v>215</v>
      </c>
      <c r="C931" t="s">
        <v>182</v>
      </c>
      <c r="D931" t="s">
        <v>216</v>
      </c>
      <c r="E931" s="20">
        <v>2.5000000000000001E-2</v>
      </c>
      <c r="F931" t="s">
        <v>184</v>
      </c>
      <c r="G931" t="s">
        <v>185</v>
      </c>
      <c r="H931" s="21">
        <v>23.04</v>
      </c>
      <c r="I931" t="s">
        <v>186</v>
      </c>
      <c r="J931" s="22">
        <f>ROUND(E931/I928* H931,5)</f>
        <v>0.57599999999999996</v>
      </c>
      <c r="K931" s="23"/>
    </row>
    <row r="932" spans="1:27" x14ac:dyDescent="0.25">
      <c r="D932" s="24" t="s">
        <v>187</v>
      </c>
      <c r="E932" s="23"/>
      <c r="H932" s="23"/>
      <c r="K932" s="21">
        <f>SUM(J930:J931)</f>
        <v>1.2475000000000001</v>
      </c>
    </row>
    <row r="933" spans="1:27" x14ac:dyDescent="0.25">
      <c r="B933" s="12" t="s">
        <v>192</v>
      </c>
      <c r="E933" s="23"/>
      <c r="H933" s="23"/>
      <c r="K933" s="23"/>
    </row>
    <row r="934" spans="1:27" x14ac:dyDescent="0.25">
      <c r="B934" t="s">
        <v>544</v>
      </c>
      <c r="C934" t="s">
        <v>16</v>
      </c>
      <c r="D934" t="s">
        <v>545</v>
      </c>
      <c r="E934" s="20">
        <v>1</v>
      </c>
      <c r="G934" t="s">
        <v>185</v>
      </c>
      <c r="H934" s="21">
        <v>1.44</v>
      </c>
      <c r="I934" t="s">
        <v>186</v>
      </c>
      <c r="J934" s="22">
        <f>ROUND(E934* H934,5)</f>
        <v>1.44</v>
      </c>
      <c r="K934" s="23"/>
    </row>
    <row r="935" spans="1:27" x14ac:dyDescent="0.25">
      <c r="B935" t="s">
        <v>546</v>
      </c>
      <c r="C935" t="s">
        <v>16</v>
      </c>
      <c r="D935" t="s">
        <v>547</v>
      </c>
      <c r="E935" s="20">
        <v>1</v>
      </c>
      <c r="G935" t="s">
        <v>185</v>
      </c>
      <c r="H935" s="21">
        <v>42.28</v>
      </c>
      <c r="I935" t="s">
        <v>186</v>
      </c>
      <c r="J935" s="22">
        <f>ROUND(E935* H935,5)</f>
        <v>42.28</v>
      </c>
      <c r="K935" s="23"/>
    </row>
    <row r="936" spans="1:27" x14ac:dyDescent="0.25">
      <c r="D936" s="24" t="s">
        <v>200</v>
      </c>
      <c r="E936" s="23"/>
      <c r="H936" s="23"/>
      <c r="K936" s="21">
        <f>SUM(J934:J935)</f>
        <v>43.72</v>
      </c>
    </row>
    <row r="937" spans="1:27" x14ac:dyDescent="0.25">
      <c r="E937" s="23"/>
      <c r="H937" s="23"/>
      <c r="K937" s="23"/>
    </row>
    <row r="938" spans="1:27" x14ac:dyDescent="0.25">
      <c r="D938" s="24" t="s">
        <v>202</v>
      </c>
      <c r="E938" s="23"/>
      <c r="H938" s="23">
        <v>1.5</v>
      </c>
      <c r="I938" t="s">
        <v>203</v>
      </c>
      <c r="J938">
        <f>ROUND(H938/100*K932,5)</f>
        <v>1.8710000000000001E-2</v>
      </c>
      <c r="K938" s="23"/>
    </row>
    <row r="939" spans="1:27" x14ac:dyDescent="0.25">
      <c r="D939" s="24" t="s">
        <v>201</v>
      </c>
      <c r="E939" s="23"/>
      <c r="H939" s="23"/>
      <c r="K939" s="25">
        <f>SUM(J929:J938)</f>
        <v>44.98621</v>
      </c>
    </row>
    <row r="940" spans="1:27" x14ac:dyDescent="0.25">
      <c r="D940" s="24" t="s">
        <v>204</v>
      </c>
      <c r="E940" s="23"/>
      <c r="H940" s="23"/>
      <c r="K940" s="25">
        <f>SUM(K939:K939)</f>
        <v>44.98621</v>
      </c>
    </row>
    <row r="942" spans="1:27" ht="45" customHeight="1" x14ac:dyDescent="0.25">
      <c r="A942" s="16" t="s">
        <v>548</v>
      </c>
      <c r="B942" s="16" t="s">
        <v>114</v>
      </c>
      <c r="C942" s="17" t="s">
        <v>16</v>
      </c>
      <c r="D942" s="45" t="s">
        <v>115</v>
      </c>
      <c r="E942" s="46"/>
      <c r="F942" s="46"/>
      <c r="G942" s="17"/>
      <c r="H942" s="18" t="s">
        <v>177</v>
      </c>
      <c r="I942" s="47">
        <v>1</v>
      </c>
      <c r="J942" s="48"/>
      <c r="K942" s="19">
        <f>ROUND(K954,2)</f>
        <v>207.56</v>
      </c>
      <c r="L942" s="17"/>
      <c r="M942" s="17"/>
      <c r="N942" s="17"/>
      <c r="O942" s="17"/>
      <c r="P942" s="17"/>
      <c r="Q942" s="17"/>
      <c r="R942" s="17"/>
      <c r="S942" s="17"/>
      <c r="T942" s="17"/>
      <c r="U942" s="17"/>
      <c r="V942" s="17"/>
      <c r="W942" s="17"/>
      <c r="X942" s="17"/>
      <c r="Y942" s="17"/>
      <c r="Z942" s="17"/>
      <c r="AA942" s="17"/>
    </row>
    <row r="943" spans="1:27" x14ac:dyDescent="0.25">
      <c r="B943" s="12" t="s">
        <v>180</v>
      </c>
    </row>
    <row r="944" spans="1:27" x14ac:dyDescent="0.25">
      <c r="B944" t="s">
        <v>215</v>
      </c>
      <c r="C944" t="s">
        <v>182</v>
      </c>
      <c r="D944" t="s">
        <v>216</v>
      </c>
      <c r="E944" s="20">
        <v>2.5000000000000001E-2</v>
      </c>
      <c r="F944" t="s">
        <v>184</v>
      </c>
      <c r="G944" t="s">
        <v>185</v>
      </c>
      <c r="H944" s="21">
        <v>23.04</v>
      </c>
      <c r="I944" t="s">
        <v>186</v>
      </c>
      <c r="J944" s="22">
        <f>ROUND(E944/I942* H944,5)</f>
        <v>0.57599999999999996</v>
      </c>
      <c r="K944" s="23"/>
    </row>
    <row r="945" spans="1:27" x14ac:dyDescent="0.25">
      <c r="B945" t="s">
        <v>217</v>
      </c>
      <c r="C945" t="s">
        <v>182</v>
      </c>
      <c r="D945" t="s">
        <v>218</v>
      </c>
      <c r="E945" s="20">
        <v>2.5000000000000001E-2</v>
      </c>
      <c r="F945" t="s">
        <v>184</v>
      </c>
      <c r="G945" t="s">
        <v>185</v>
      </c>
      <c r="H945" s="21">
        <v>26.86</v>
      </c>
      <c r="I945" t="s">
        <v>186</v>
      </c>
      <c r="J945" s="22">
        <f>ROUND(E945/I942* H945,5)</f>
        <v>0.67149999999999999</v>
      </c>
      <c r="K945" s="23"/>
    </row>
    <row r="946" spans="1:27" x14ac:dyDescent="0.25">
      <c r="D946" s="24" t="s">
        <v>187</v>
      </c>
      <c r="E946" s="23"/>
      <c r="H946" s="23"/>
      <c r="K946" s="21">
        <f>SUM(J944:J945)</f>
        <v>1.2475000000000001</v>
      </c>
    </row>
    <row r="947" spans="1:27" x14ac:dyDescent="0.25">
      <c r="B947" s="12" t="s">
        <v>192</v>
      </c>
      <c r="E947" s="23"/>
      <c r="H947" s="23"/>
      <c r="K947" s="23"/>
    </row>
    <row r="948" spans="1:27" x14ac:dyDescent="0.25">
      <c r="B948" t="s">
        <v>544</v>
      </c>
      <c r="C948" t="s">
        <v>16</v>
      </c>
      <c r="D948" t="s">
        <v>545</v>
      </c>
      <c r="E948" s="20">
        <v>1</v>
      </c>
      <c r="G948" t="s">
        <v>185</v>
      </c>
      <c r="H948" s="21">
        <v>1.44</v>
      </c>
      <c r="I948" t="s">
        <v>186</v>
      </c>
      <c r="J948" s="22">
        <f>ROUND(E948* H948,5)</f>
        <v>1.44</v>
      </c>
      <c r="K948" s="23"/>
    </row>
    <row r="949" spans="1:27" x14ac:dyDescent="0.25">
      <c r="B949" t="s">
        <v>549</v>
      </c>
      <c r="C949" t="s">
        <v>16</v>
      </c>
      <c r="D949" t="s">
        <v>550</v>
      </c>
      <c r="E949" s="20">
        <v>1</v>
      </c>
      <c r="G949" t="s">
        <v>185</v>
      </c>
      <c r="H949" s="21">
        <v>204.85</v>
      </c>
      <c r="I949" t="s">
        <v>186</v>
      </c>
      <c r="J949" s="22">
        <f>ROUND(E949* H949,5)</f>
        <v>204.85</v>
      </c>
      <c r="K949" s="23"/>
    </row>
    <row r="950" spans="1:27" x14ac:dyDescent="0.25">
      <c r="D950" s="24" t="s">
        <v>200</v>
      </c>
      <c r="E950" s="23"/>
      <c r="H950" s="23"/>
      <c r="K950" s="21">
        <f>SUM(J948:J949)</f>
        <v>206.29</v>
      </c>
    </row>
    <row r="951" spans="1:27" x14ac:dyDescent="0.25">
      <c r="E951" s="23"/>
      <c r="H951" s="23"/>
      <c r="K951" s="23"/>
    </row>
    <row r="952" spans="1:27" x14ac:dyDescent="0.25">
      <c r="D952" s="24" t="s">
        <v>202</v>
      </c>
      <c r="E952" s="23"/>
      <c r="H952" s="23">
        <v>1.5</v>
      </c>
      <c r="I952" t="s">
        <v>203</v>
      </c>
      <c r="J952">
        <f>ROUND(H952/100*K946,5)</f>
        <v>1.8710000000000001E-2</v>
      </c>
      <c r="K952" s="23"/>
    </row>
    <row r="953" spans="1:27" x14ac:dyDescent="0.25">
      <c r="D953" s="24" t="s">
        <v>201</v>
      </c>
      <c r="E953" s="23"/>
      <c r="H953" s="23"/>
      <c r="K953" s="25">
        <f>SUM(J943:J952)</f>
        <v>207.55620999999999</v>
      </c>
    </row>
    <row r="954" spans="1:27" x14ac:dyDescent="0.25">
      <c r="D954" s="24" t="s">
        <v>204</v>
      </c>
      <c r="E954" s="23"/>
      <c r="H954" s="23"/>
      <c r="K954" s="25">
        <f>SUM(K953:K953)</f>
        <v>207.55620999999999</v>
      </c>
    </row>
    <row r="956" spans="1:27" ht="45" customHeight="1" x14ac:dyDescent="0.25">
      <c r="A956" s="16" t="s">
        <v>551</v>
      </c>
      <c r="B956" s="16" t="s">
        <v>49</v>
      </c>
      <c r="C956" s="17" t="s">
        <v>16</v>
      </c>
      <c r="D956" s="45" t="s">
        <v>50</v>
      </c>
      <c r="E956" s="46"/>
      <c r="F956" s="46"/>
      <c r="G956" s="17"/>
      <c r="H956" s="18" t="s">
        <v>177</v>
      </c>
      <c r="I956" s="47">
        <v>1</v>
      </c>
      <c r="J956" s="48"/>
      <c r="K956" s="19">
        <v>2514.84</v>
      </c>
      <c r="L956" s="17"/>
      <c r="M956" s="17"/>
      <c r="N956" s="17"/>
      <c r="O956" s="17"/>
      <c r="P956" s="17"/>
      <c r="Q956" s="17"/>
      <c r="R956" s="17"/>
      <c r="S956" s="17"/>
      <c r="T956" s="17"/>
      <c r="U956" s="17"/>
      <c r="V956" s="17"/>
      <c r="W956" s="17"/>
      <c r="X956" s="17"/>
      <c r="Y956" s="17"/>
      <c r="Z956" s="17"/>
      <c r="AA956" s="17"/>
    </row>
    <row r="957" spans="1:27" ht="45" customHeight="1" x14ac:dyDescent="0.25">
      <c r="A957" s="16" t="s">
        <v>552</v>
      </c>
      <c r="B957" s="16" t="s">
        <v>136</v>
      </c>
      <c r="C957" s="17" t="s">
        <v>16</v>
      </c>
      <c r="D957" s="45" t="s">
        <v>137</v>
      </c>
      <c r="E957" s="46"/>
      <c r="F957" s="46"/>
      <c r="G957" s="17"/>
      <c r="H957" s="18" t="s">
        <v>177</v>
      </c>
      <c r="I957" s="47">
        <v>1</v>
      </c>
      <c r="J957" s="48"/>
      <c r="K957" s="19">
        <f>ROUND(K968,2)</f>
        <v>1125.57</v>
      </c>
      <c r="L957" s="17"/>
      <c r="M957" s="17"/>
      <c r="N957" s="17"/>
      <c r="O957" s="17"/>
      <c r="P957" s="17"/>
      <c r="Q957" s="17"/>
      <c r="R957" s="17"/>
      <c r="S957" s="17"/>
      <c r="T957" s="17"/>
      <c r="U957" s="17"/>
      <c r="V957" s="17"/>
      <c r="W957" s="17"/>
      <c r="X957" s="17"/>
      <c r="Y957" s="17"/>
      <c r="Z957" s="17"/>
      <c r="AA957" s="17"/>
    </row>
    <row r="958" spans="1:27" x14ac:dyDescent="0.25">
      <c r="B958" s="12" t="s">
        <v>180</v>
      </c>
    </row>
    <row r="959" spans="1:27" x14ac:dyDescent="0.25">
      <c r="B959" t="s">
        <v>215</v>
      </c>
      <c r="C959" t="s">
        <v>182</v>
      </c>
      <c r="D959" t="s">
        <v>216</v>
      </c>
      <c r="E959" s="20">
        <v>1.5</v>
      </c>
      <c r="F959" t="s">
        <v>184</v>
      </c>
      <c r="G959" t="s">
        <v>185</v>
      </c>
      <c r="H959" s="21">
        <v>23.04</v>
      </c>
      <c r="I959" t="s">
        <v>186</v>
      </c>
      <c r="J959" s="22">
        <f>ROUND(E959/I957* H959,5)</f>
        <v>34.56</v>
      </c>
      <c r="K959" s="23"/>
    </row>
    <row r="960" spans="1:27" x14ac:dyDescent="0.25">
      <c r="B960" t="s">
        <v>217</v>
      </c>
      <c r="C960" t="s">
        <v>182</v>
      </c>
      <c r="D960" t="s">
        <v>218</v>
      </c>
      <c r="E960" s="20">
        <v>1.5</v>
      </c>
      <c r="F960" t="s">
        <v>184</v>
      </c>
      <c r="G960" t="s">
        <v>185</v>
      </c>
      <c r="H960" s="21">
        <v>26.86</v>
      </c>
      <c r="I960" t="s">
        <v>186</v>
      </c>
      <c r="J960" s="22">
        <f>ROUND(E960/I957* H960,5)</f>
        <v>40.29</v>
      </c>
      <c r="K960" s="23"/>
    </row>
    <row r="961" spans="1:27" x14ac:dyDescent="0.25">
      <c r="D961" s="24" t="s">
        <v>187</v>
      </c>
      <c r="E961" s="23"/>
      <c r="H961" s="23"/>
      <c r="K961" s="21">
        <f>SUM(J959:J960)</f>
        <v>74.849999999999994</v>
      </c>
    </row>
    <row r="962" spans="1:27" x14ac:dyDescent="0.25">
      <c r="B962" s="12" t="s">
        <v>192</v>
      </c>
      <c r="E962" s="23"/>
      <c r="H962" s="23"/>
      <c r="K962" s="23"/>
    </row>
    <row r="963" spans="1:27" ht="315" x14ac:dyDescent="0.25">
      <c r="B963" t="s">
        <v>219</v>
      </c>
      <c r="C963" t="s">
        <v>16</v>
      </c>
      <c r="D963" s="26" t="s">
        <v>220</v>
      </c>
      <c r="E963" s="20">
        <v>1</v>
      </c>
      <c r="G963" t="s">
        <v>185</v>
      </c>
      <c r="H963" s="21">
        <v>1049.5999999999999</v>
      </c>
      <c r="I963" t="s">
        <v>186</v>
      </c>
      <c r="J963" s="22">
        <f>ROUND(E963* H963,5)</f>
        <v>1049.5999999999999</v>
      </c>
      <c r="K963" s="23"/>
    </row>
    <row r="964" spans="1:27" x14ac:dyDescent="0.25">
      <c r="D964" s="24" t="s">
        <v>200</v>
      </c>
      <c r="E964" s="23"/>
      <c r="H964" s="23"/>
      <c r="K964" s="21">
        <f>SUM(J963:J963)</f>
        <v>1049.5999999999999</v>
      </c>
    </row>
    <row r="965" spans="1:27" x14ac:dyDescent="0.25">
      <c r="E965" s="23"/>
      <c r="H965" s="23"/>
      <c r="K965" s="23"/>
    </row>
    <row r="966" spans="1:27" x14ac:dyDescent="0.25">
      <c r="D966" s="24" t="s">
        <v>202</v>
      </c>
      <c r="E966" s="23"/>
      <c r="H966" s="23">
        <v>1.5</v>
      </c>
      <c r="I966" t="s">
        <v>203</v>
      </c>
      <c r="J966">
        <f>ROUND(H966/100*K961,5)</f>
        <v>1.1227499999999999</v>
      </c>
      <c r="K966" s="23"/>
    </row>
    <row r="967" spans="1:27" x14ac:dyDescent="0.25">
      <c r="D967" s="24" t="s">
        <v>201</v>
      </c>
      <c r="E967" s="23"/>
      <c r="H967" s="23"/>
      <c r="K967" s="25">
        <f>SUM(J958:J966)</f>
        <v>1125.5727499999998</v>
      </c>
    </row>
    <row r="968" spans="1:27" x14ac:dyDescent="0.25">
      <c r="D968" s="24" t="s">
        <v>204</v>
      </c>
      <c r="E968" s="23"/>
      <c r="H968" s="23"/>
      <c r="K968" s="25">
        <f>SUM(K967:K967)</f>
        <v>1125.5727499999998</v>
      </c>
    </row>
    <row r="970" spans="1:27" ht="45" customHeight="1" x14ac:dyDescent="0.25">
      <c r="A970" s="16" t="s">
        <v>553</v>
      </c>
      <c r="B970" s="16" t="s">
        <v>109</v>
      </c>
      <c r="C970" s="17" t="s">
        <v>25</v>
      </c>
      <c r="D970" s="45" t="s">
        <v>110</v>
      </c>
      <c r="E970" s="46"/>
      <c r="F970" s="46"/>
      <c r="G970" s="17"/>
      <c r="H970" s="18" t="s">
        <v>177</v>
      </c>
      <c r="I970" s="47">
        <v>1</v>
      </c>
      <c r="J970" s="48"/>
      <c r="K970" s="19">
        <f>ROUND(K984,2)</f>
        <v>29.85</v>
      </c>
      <c r="L970" s="17"/>
      <c r="M970" s="17"/>
      <c r="N970" s="17"/>
      <c r="O970" s="17"/>
      <c r="P970" s="17"/>
      <c r="Q970" s="17"/>
      <c r="R970" s="17"/>
      <c r="S970" s="17"/>
      <c r="T970" s="17"/>
      <c r="U970" s="17"/>
      <c r="V970" s="17"/>
      <c r="W970" s="17"/>
      <c r="X970" s="17"/>
      <c r="Y970" s="17"/>
      <c r="Z970" s="17"/>
      <c r="AA970" s="17"/>
    </row>
    <row r="971" spans="1:27" x14ac:dyDescent="0.25">
      <c r="B971" s="12" t="s">
        <v>180</v>
      </c>
    </row>
    <row r="972" spans="1:27" x14ac:dyDescent="0.25">
      <c r="B972" t="s">
        <v>215</v>
      </c>
      <c r="C972" t="s">
        <v>182</v>
      </c>
      <c r="D972" t="s">
        <v>216</v>
      </c>
      <c r="E972" s="20">
        <v>8.7999999999999995E-2</v>
      </c>
      <c r="F972" t="s">
        <v>184</v>
      </c>
      <c r="G972" t="s">
        <v>185</v>
      </c>
      <c r="H972" s="21">
        <v>23.04</v>
      </c>
      <c r="I972" t="s">
        <v>186</v>
      </c>
      <c r="J972" s="22">
        <f>ROUND(E972/I970* H972,5)</f>
        <v>2.02752</v>
      </c>
      <c r="K972" s="23"/>
    </row>
    <row r="973" spans="1:27" x14ac:dyDescent="0.25">
      <c r="B973" t="s">
        <v>217</v>
      </c>
      <c r="C973" t="s">
        <v>182</v>
      </c>
      <c r="D973" t="s">
        <v>218</v>
      </c>
      <c r="E973" s="20">
        <v>0.24</v>
      </c>
      <c r="F973" t="s">
        <v>184</v>
      </c>
      <c r="G973" t="s">
        <v>185</v>
      </c>
      <c r="H973" s="21">
        <v>26.86</v>
      </c>
      <c r="I973" t="s">
        <v>186</v>
      </c>
      <c r="J973" s="22">
        <f>ROUND(E973/I970* H973,5)</f>
        <v>6.4463999999999997</v>
      </c>
      <c r="K973" s="23"/>
    </row>
    <row r="974" spans="1:27" x14ac:dyDescent="0.25">
      <c r="D974" s="24" t="s">
        <v>187</v>
      </c>
      <c r="E974" s="23"/>
      <c r="H974" s="23"/>
      <c r="K974" s="21">
        <f>SUM(J972:J973)</f>
        <v>8.4739199999999997</v>
      </c>
    </row>
    <row r="975" spans="1:27" x14ac:dyDescent="0.25">
      <c r="B975" s="12" t="s">
        <v>192</v>
      </c>
      <c r="E975" s="23"/>
      <c r="H975" s="23"/>
      <c r="K975" s="23"/>
    </row>
    <row r="976" spans="1:27" x14ac:dyDescent="0.25">
      <c r="B976" t="s">
        <v>554</v>
      </c>
      <c r="C976" t="s">
        <v>25</v>
      </c>
      <c r="D976" t="s">
        <v>555</v>
      </c>
      <c r="E976" s="20">
        <v>1</v>
      </c>
      <c r="G976" t="s">
        <v>185</v>
      </c>
      <c r="H976" s="21">
        <v>7.36</v>
      </c>
      <c r="I976" t="s">
        <v>186</v>
      </c>
      <c r="J976" s="22">
        <f>ROUND(E976* H976,5)</f>
        <v>7.36</v>
      </c>
      <c r="K976" s="23"/>
    </row>
    <row r="977" spans="1:27" x14ac:dyDescent="0.25">
      <c r="B977" t="s">
        <v>556</v>
      </c>
      <c r="C977" t="s">
        <v>25</v>
      </c>
      <c r="D977" t="s">
        <v>557</v>
      </c>
      <c r="E977" s="20">
        <v>1</v>
      </c>
      <c r="G977" t="s">
        <v>185</v>
      </c>
      <c r="H977" s="21">
        <v>4.09</v>
      </c>
      <c r="I977" t="s">
        <v>186</v>
      </c>
      <c r="J977" s="22">
        <f>ROUND(E977* H977,5)</f>
        <v>4.09</v>
      </c>
      <c r="K977" s="23"/>
    </row>
    <row r="978" spans="1:27" x14ac:dyDescent="0.25">
      <c r="B978" t="s">
        <v>558</v>
      </c>
      <c r="C978" t="s">
        <v>25</v>
      </c>
      <c r="D978" t="s">
        <v>559</v>
      </c>
      <c r="E978" s="20">
        <v>1</v>
      </c>
      <c r="G978" t="s">
        <v>185</v>
      </c>
      <c r="H978" s="21">
        <v>6.43</v>
      </c>
      <c r="I978" t="s">
        <v>186</v>
      </c>
      <c r="J978" s="22">
        <f>ROUND(E978* H978,5)</f>
        <v>6.43</v>
      </c>
      <c r="K978" s="23"/>
    </row>
    <row r="979" spans="1:27" x14ac:dyDescent="0.25">
      <c r="B979" t="s">
        <v>560</v>
      </c>
      <c r="C979" t="s">
        <v>16</v>
      </c>
      <c r="D979" t="s">
        <v>561</v>
      </c>
      <c r="E979" s="20">
        <v>1</v>
      </c>
      <c r="G979" t="s">
        <v>185</v>
      </c>
      <c r="H979" s="21">
        <v>3.37</v>
      </c>
      <c r="I979" t="s">
        <v>186</v>
      </c>
      <c r="J979" s="22">
        <f>ROUND(E979* H979,5)</f>
        <v>3.37</v>
      </c>
      <c r="K979" s="23"/>
    </row>
    <row r="980" spans="1:27" x14ac:dyDescent="0.25">
      <c r="D980" s="24" t="s">
        <v>200</v>
      </c>
      <c r="E980" s="23"/>
      <c r="H980" s="23"/>
      <c r="K980" s="21">
        <f>SUM(J976:J979)</f>
        <v>21.25</v>
      </c>
    </row>
    <row r="981" spans="1:27" x14ac:dyDescent="0.25">
      <c r="E981" s="23"/>
      <c r="H981" s="23"/>
      <c r="K981" s="23"/>
    </row>
    <row r="982" spans="1:27" x14ac:dyDescent="0.25">
      <c r="D982" s="24" t="s">
        <v>202</v>
      </c>
      <c r="E982" s="23"/>
      <c r="H982" s="23">
        <v>1.5</v>
      </c>
      <c r="I982" t="s">
        <v>203</v>
      </c>
      <c r="J982">
        <f>ROUND(H982/100*K974,5)</f>
        <v>0.12711</v>
      </c>
      <c r="K982" s="23"/>
    </row>
    <row r="983" spans="1:27" x14ac:dyDescent="0.25">
      <c r="D983" s="24" t="s">
        <v>201</v>
      </c>
      <c r="E983" s="23"/>
      <c r="H983" s="23"/>
      <c r="K983" s="25">
        <f>SUM(J971:J982)</f>
        <v>29.851029999999998</v>
      </c>
    </row>
    <row r="984" spans="1:27" x14ac:dyDescent="0.25">
      <c r="D984" s="24" t="s">
        <v>204</v>
      </c>
      <c r="E984" s="23"/>
      <c r="H984" s="23"/>
      <c r="K984" s="25">
        <f>SUM(K983:K983)</f>
        <v>29.851029999999998</v>
      </c>
    </row>
    <row r="986" spans="1:27" ht="45" customHeight="1" x14ac:dyDescent="0.25">
      <c r="A986" s="16" t="s">
        <v>562</v>
      </c>
      <c r="B986" s="16" t="s">
        <v>105</v>
      </c>
      <c r="C986" s="17" t="s">
        <v>25</v>
      </c>
      <c r="D986" s="45" t="s">
        <v>106</v>
      </c>
      <c r="E986" s="46"/>
      <c r="F986" s="46"/>
      <c r="G986" s="17"/>
      <c r="H986" s="18" t="s">
        <v>177</v>
      </c>
      <c r="I986" s="47">
        <v>1</v>
      </c>
      <c r="J986" s="48"/>
      <c r="K986" s="19">
        <f>ROUND(K999,2)</f>
        <v>16.350000000000001</v>
      </c>
      <c r="L986" s="17"/>
      <c r="M986" s="17"/>
      <c r="N986" s="17"/>
      <c r="O986" s="17"/>
      <c r="P986" s="17"/>
      <c r="Q986" s="17"/>
      <c r="R986" s="17"/>
      <c r="S986" s="17"/>
      <c r="T986" s="17"/>
      <c r="U986" s="17"/>
      <c r="V986" s="17"/>
      <c r="W986" s="17"/>
      <c r="X986" s="17"/>
      <c r="Y986" s="17"/>
      <c r="Z986" s="17"/>
      <c r="AA986" s="17"/>
    </row>
    <row r="987" spans="1:27" x14ac:dyDescent="0.25">
      <c r="B987" s="12" t="s">
        <v>180</v>
      </c>
    </row>
    <row r="988" spans="1:27" x14ac:dyDescent="0.25">
      <c r="B988" t="s">
        <v>217</v>
      </c>
      <c r="C988" t="s">
        <v>182</v>
      </c>
      <c r="D988" t="s">
        <v>218</v>
      </c>
      <c r="E988" s="20">
        <v>0.13</v>
      </c>
      <c r="F988" t="s">
        <v>184</v>
      </c>
      <c r="G988" t="s">
        <v>185</v>
      </c>
      <c r="H988" s="21">
        <v>26.86</v>
      </c>
      <c r="I988" t="s">
        <v>186</v>
      </c>
      <c r="J988" s="22">
        <f>ROUND(E988/I986* H988,5)</f>
        <v>3.4918</v>
      </c>
      <c r="K988" s="23"/>
    </row>
    <row r="989" spans="1:27" x14ac:dyDescent="0.25">
      <c r="B989" t="s">
        <v>215</v>
      </c>
      <c r="C989" t="s">
        <v>182</v>
      </c>
      <c r="D989" t="s">
        <v>216</v>
      </c>
      <c r="E989" s="20">
        <v>0.05</v>
      </c>
      <c r="F989" t="s">
        <v>184</v>
      </c>
      <c r="G989" t="s">
        <v>185</v>
      </c>
      <c r="H989" s="21">
        <v>23.04</v>
      </c>
      <c r="I989" t="s">
        <v>186</v>
      </c>
      <c r="J989" s="22">
        <f>ROUND(E989/I986* H989,5)</f>
        <v>1.1519999999999999</v>
      </c>
      <c r="K989" s="23"/>
    </row>
    <row r="990" spans="1:27" x14ac:dyDescent="0.25">
      <c r="D990" s="24" t="s">
        <v>187</v>
      </c>
      <c r="E990" s="23"/>
      <c r="H990" s="23"/>
      <c r="K990" s="21">
        <f>SUM(J988:J989)</f>
        <v>4.6437999999999997</v>
      </c>
    </row>
    <row r="991" spans="1:27" x14ac:dyDescent="0.25">
      <c r="B991" s="12" t="s">
        <v>192</v>
      </c>
      <c r="E991" s="23"/>
      <c r="H991" s="23"/>
      <c r="K991" s="23"/>
    </row>
    <row r="992" spans="1:27" x14ac:dyDescent="0.25">
      <c r="B992" t="s">
        <v>563</v>
      </c>
      <c r="C992" t="s">
        <v>16</v>
      </c>
      <c r="D992" t="s">
        <v>564</v>
      </c>
      <c r="E992" s="20">
        <v>1</v>
      </c>
      <c r="G992" t="s">
        <v>185</v>
      </c>
      <c r="H992" s="21">
        <v>4.05</v>
      </c>
      <c r="I992" t="s">
        <v>186</v>
      </c>
      <c r="J992" s="22">
        <f>ROUND(E992* H992,5)</f>
        <v>4.05</v>
      </c>
      <c r="K992" s="23"/>
    </row>
    <row r="993" spans="1:27" x14ac:dyDescent="0.25">
      <c r="B993" t="s">
        <v>565</v>
      </c>
      <c r="C993" t="s">
        <v>25</v>
      </c>
      <c r="D993" t="s">
        <v>566</v>
      </c>
      <c r="E993" s="20">
        <v>1</v>
      </c>
      <c r="G993" t="s">
        <v>185</v>
      </c>
      <c r="H993" s="21">
        <v>2.77</v>
      </c>
      <c r="I993" t="s">
        <v>186</v>
      </c>
      <c r="J993" s="22">
        <f>ROUND(E993* H993,5)</f>
        <v>2.77</v>
      </c>
      <c r="K993" s="23"/>
    </row>
    <row r="994" spans="1:27" x14ac:dyDescent="0.25">
      <c r="B994" t="s">
        <v>567</v>
      </c>
      <c r="C994" t="s">
        <v>25</v>
      </c>
      <c r="D994" t="s">
        <v>568</v>
      </c>
      <c r="E994" s="20">
        <v>1</v>
      </c>
      <c r="G994" t="s">
        <v>185</v>
      </c>
      <c r="H994" s="21">
        <v>4.82</v>
      </c>
      <c r="I994" t="s">
        <v>186</v>
      </c>
      <c r="J994" s="22">
        <f>ROUND(E994* H994,5)</f>
        <v>4.82</v>
      </c>
      <c r="K994" s="23"/>
    </row>
    <row r="995" spans="1:27" x14ac:dyDescent="0.25">
      <c r="D995" s="24" t="s">
        <v>200</v>
      </c>
      <c r="E995" s="23"/>
      <c r="H995" s="23"/>
      <c r="K995" s="21">
        <f>SUM(J992:J994)</f>
        <v>11.64</v>
      </c>
    </row>
    <row r="996" spans="1:27" x14ac:dyDescent="0.25">
      <c r="E996" s="23"/>
      <c r="H996" s="23"/>
      <c r="K996" s="23"/>
    </row>
    <row r="997" spans="1:27" x14ac:dyDescent="0.25">
      <c r="D997" s="24" t="s">
        <v>202</v>
      </c>
      <c r="E997" s="23"/>
      <c r="H997" s="23">
        <v>1.5</v>
      </c>
      <c r="I997" t="s">
        <v>203</v>
      </c>
      <c r="J997">
        <f>ROUND(H997/100*K990,5)</f>
        <v>6.966E-2</v>
      </c>
      <c r="K997" s="23"/>
    </row>
    <row r="998" spans="1:27" x14ac:dyDescent="0.25">
      <c r="D998" s="24" t="s">
        <v>201</v>
      </c>
      <c r="E998" s="23"/>
      <c r="H998" s="23"/>
      <c r="K998" s="25">
        <f>SUM(J987:J997)</f>
        <v>16.353459999999998</v>
      </c>
    </row>
    <row r="999" spans="1:27" x14ac:dyDescent="0.25">
      <c r="D999" s="24" t="s">
        <v>204</v>
      </c>
      <c r="E999" s="23"/>
      <c r="H999" s="23"/>
      <c r="K999" s="25">
        <f>SUM(K998:K998)</f>
        <v>16.353459999999998</v>
      </c>
    </row>
    <row r="1001" spans="1:27" ht="45" customHeight="1" x14ac:dyDescent="0.25">
      <c r="A1001" s="16" t="s">
        <v>569</v>
      </c>
      <c r="B1001" s="16" t="s">
        <v>107</v>
      </c>
      <c r="C1001" s="17" t="s">
        <v>25</v>
      </c>
      <c r="D1001" s="45" t="s">
        <v>108</v>
      </c>
      <c r="E1001" s="46"/>
      <c r="F1001" s="46"/>
      <c r="G1001" s="17"/>
      <c r="H1001" s="18" t="s">
        <v>177</v>
      </c>
      <c r="I1001" s="47">
        <v>1</v>
      </c>
      <c r="J1001" s="48"/>
      <c r="K1001" s="19">
        <f>ROUND(K1014,2)</f>
        <v>23.82</v>
      </c>
      <c r="L1001" s="17"/>
      <c r="M1001" s="17"/>
      <c r="N1001" s="17"/>
      <c r="O1001" s="17"/>
      <c r="P1001" s="17"/>
      <c r="Q1001" s="17"/>
      <c r="R1001" s="17"/>
      <c r="S1001" s="17"/>
      <c r="T1001" s="17"/>
      <c r="U1001" s="17"/>
      <c r="V1001" s="17"/>
      <c r="W1001" s="17"/>
      <c r="X1001" s="17"/>
      <c r="Y1001" s="17"/>
      <c r="Z1001" s="17"/>
      <c r="AA1001" s="17"/>
    </row>
    <row r="1002" spans="1:27" x14ac:dyDescent="0.25">
      <c r="B1002" s="12" t="s">
        <v>180</v>
      </c>
    </row>
    <row r="1003" spans="1:27" x14ac:dyDescent="0.25">
      <c r="B1003" t="s">
        <v>215</v>
      </c>
      <c r="C1003" t="s">
        <v>182</v>
      </c>
      <c r="D1003" t="s">
        <v>216</v>
      </c>
      <c r="E1003" s="20">
        <v>0.05</v>
      </c>
      <c r="F1003" t="s">
        <v>184</v>
      </c>
      <c r="G1003" t="s">
        <v>185</v>
      </c>
      <c r="H1003" s="21">
        <v>23.04</v>
      </c>
      <c r="I1003" t="s">
        <v>186</v>
      </c>
      <c r="J1003" s="22">
        <f>ROUND(E1003/I1001* H1003,5)</f>
        <v>1.1519999999999999</v>
      </c>
      <c r="K1003" s="23"/>
    </row>
    <row r="1004" spans="1:27" x14ac:dyDescent="0.25">
      <c r="B1004" t="s">
        <v>217</v>
      </c>
      <c r="C1004" t="s">
        <v>182</v>
      </c>
      <c r="D1004" t="s">
        <v>218</v>
      </c>
      <c r="E1004" s="20">
        <v>0.13</v>
      </c>
      <c r="F1004" t="s">
        <v>184</v>
      </c>
      <c r="G1004" t="s">
        <v>185</v>
      </c>
      <c r="H1004" s="21">
        <v>26.86</v>
      </c>
      <c r="I1004" t="s">
        <v>186</v>
      </c>
      <c r="J1004" s="22">
        <f>ROUND(E1004/I1001* H1004,5)</f>
        <v>3.4918</v>
      </c>
      <c r="K1004" s="23"/>
    </row>
    <row r="1005" spans="1:27" x14ac:dyDescent="0.25">
      <c r="D1005" s="24" t="s">
        <v>187</v>
      </c>
      <c r="E1005" s="23"/>
      <c r="H1005" s="23"/>
      <c r="K1005" s="21">
        <f>SUM(J1003:J1004)</f>
        <v>4.6437999999999997</v>
      </c>
    </row>
    <row r="1006" spans="1:27" x14ac:dyDescent="0.25">
      <c r="B1006" s="12" t="s">
        <v>192</v>
      </c>
      <c r="E1006" s="23"/>
      <c r="H1006" s="23"/>
      <c r="K1006" s="23"/>
    </row>
    <row r="1007" spans="1:27" x14ac:dyDescent="0.25">
      <c r="B1007" t="s">
        <v>554</v>
      </c>
      <c r="C1007" t="s">
        <v>25</v>
      </c>
      <c r="D1007" t="s">
        <v>555</v>
      </c>
      <c r="E1007" s="20">
        <v>1</v>
      </c>
      <c r="G1007" t="s">
        <v>185</v>
      </c>
      <c r="H1007" s="21">
        <v>7.36</v>
      </c>
      <c r="I1007" t="s">
        <v>186</v>
      </c>
      <c r="J1007" s="22">
        <f>ROUND(E1007* H1007,5)</f>
        <v>7.36</v>
      </c>
      <c r="K1007" s="23"/>
    </row>
    <row r="1008" spans="1:27" x14ac:dyDescent="0.25">
      <c r="B1008" t="s">
        <v>558</v>
      </c>
      <c r="C1008" t="s">
        <v>25</v>
      </c>
      <c r="D1008" t="s">
        <v>559</v>
      </c>
      <c r="E1008" s="20">
        <v>1</v>
      </c>
      <c r="G1008" t="s">
        <v>185</v>
      </c>
      <c r="H1008" s="21">
        <v>6.43</v>
      </c>
      <c r="I1008" t="s">
        <v>186</v>
      </c>
      <c r="J1008" s="22">
        <f>ROUND(E1008* H1008,5)</f>
        <v>6.43</v>
      </c>
      <c r="K1008" s="23"/>
    </row>
    <row r="1009" spans="1:27" x14ac:dyDescent="0.25">
      <c r="B1009" t="s">
        <v>570</v>
      </c>
      <c r="C1009" t="s">
        <v>16</v>
      </c>
      <c r="D1009" t="s">
        <v>571</v>
      </c>
      <c r="E1009" s="20">
        <v>1</v>
      </c>
      <c r="G1009" t="s">
        <v>185</v>
      </c>
      <c r="H1009" s="21">
        <v>5.32</v>
      </c>
      <c r="I1009" t="s">
        <v>186</v>
      </c>
      <c r="J1009" s="22">
        <f>ROUND(E1009* H1009,5)</f>
        <v>5.32</v>
      </c>
      <c r="K1009" s="23"/>
    </row>
    <row r="1010" spans="1:27" x14ac:dyDescent="0.25">
      <c r="D1010" s="24" t="s">
        <v>200</v>
      </c>
      <c r="E1010" s="23"/>
      <c r="H1010" s="23"/>
      <c r="K1010" s="21">
        <f>SUM(J1007:J1009)</f>
        <v>19.11</v>
      </c>
    </row>
    <row r="1011" spans="1:27" x14ac:dyDescent="0.25">
      <c r="E1011" s="23"/>
      <c r="H1011" s="23"/>
      <c r="K1011" s="23"/>
    </row>
    <row r="1012" spans="1:27" x14ac:dyDescent="0.25">
      <c r="D1012" s="24" t="s">
        <v>202</v>
      </c>
      <c r="E1012" s="23"/>
      <c r="H1012" s="23">
        <v>1.5</v>
      </c>
      <c r="I1012" t="s">
        <v>203</v>
      </c>
      <c r="J1012">
        <f>ROUND(H1012/100*K1005,5)</f>
        <v>6.966E-2</v>
      </c>
      <c r="K1012" s="23"/>
    </row>
    <row r="1013" spans="1:27" x14ac:dyDescent="0.25">
      <c r="D1013" s="24" t="s">
        <v>201</v>
      </c>
      <c r="E1013" s="23"/>
      <c r="H1013" s="23"/>
      <c r="K1013" s="25">
        <f>SUM(J1002:J1012)</f>
        <v>23.823459999999997</v>
      </c>
    </row>
    <row r="1014" spans="1:27" x14ac:dyDescent="0.25">
      <c r="D1014" s="24" t="s">
        <v>204</v>
      </c>
      <c r="E1014" s="23"/>
      <c r="H1014" s="23"/>
      <c r="K1014" s="25">
        <f>SUM(K1013:K1013)</f>
        <v>23.823459999999997</v>
      </c>
    </row>
    <row r="1016" spans="1:27" ht="45" customHeight="1" x14ac:dyDescent="0.25">
      <c r="A1016" s="16" t="s">
        <v>572</v>
      </c>
      <c r="B1016" s="16" t="s">
        <v>103</v>
      </c>
      <c r="C1016" s="17" t="s">
        <v>25</v>
      </c>
      <c r="D1016" s="45" t="s">
        <v>104</v>
      </c>
      <c r="E1016" s="46"/>
      <c r="F1016" s="46"/>
      <c r="G1016" s="17"/>
      <c r="H1016" s="18" t="s">
        <v>177</v>
      </c>
      <c r="I1016" s="47">
        <v>1</v>
      </c>
      <c r="J1016" s="48"/>
      <c r="K1016" s="19">
        <f>ROUND(K1027,2)</f>
        <v>5.89</v>
      </c>
      <c r="L1016" s="17"/>
      <c r="M1016" s="17"/>
      <c r="N1016" s="17"/>
      <c r="O1016" s="17"/>
      <c r="P1016" s="17"/>
      <c r="Q1016" s="17"/>
      <c r="R1016" s="17"/>
      <c r="S1016" s="17"/>
      <c r="T1016" s="17"/>
      <c r="U1016" s="17"/>
      <c r="V1016" s="17"/>
      <c r="W1016" s="17"/>
      <c r="X1016" s="17"/>
      <c r="Y1016" s="17"/>
      <c r="Z1016" s="17"/>
      <c r="AA1016" s="17"/>
    </row>
    <row r="1017" spans="1:27" x14ac:dyDescent="0.25">
      <c r="B1017" s="12" t="s">
        <v>180</v>
      </c>
    </row>
    <row r="1018" spans="1:27" x14ac:dyDescent="0.25">
      <c r="B1018" t="s">
        <v>217</v>
      </c>
      <c r="C1018" t="s">
        <v>182</v>
      </c>
      <c r="D1018" t="s">
        <v>218</v>
      </c>
      <c r="E1018" s="20">
        <v>4.2000000000000003E-2</v>
      </c>
      <c r="F1018" t="s">
        <v>184</v>
      </c>
      <c r="G1018" t="s">
        <v>185</v>
      </c>
      <c r="H1018" s="21">
        <v>26.86</v>
      </c>
      <c r="I1018" t="s">
        <v>186</v>
      </c>
      <c r="J1018" s="22">
        <f>ROUND(E1018/I1016* H1018,5)</f>
        <v>1.12812</v>
      </c>
      <c r="K1018" s="23"/>
    </row>
    <row r="1019" spans="1:27" x14ac:dyDescent="0.25">
      <c r="B1019" t="s">
        <v>215</v>
      </c>
      <c r="C1019" t="s">
        <v>182</v>
      </c>
      <c r="D1019" t="s">
        <v>216</v>
      </c>
      <c r="E1019" s="20">
        <v>0.02</v>
      </c>
      <c r="F1019" t="s">
        <v>184</v>
      </c>
      <c r="G1019" t="s">
        <v>185</v>
      </c>
      <c r="H1019" s="21">
        <v>23.04</v>
      </c>
      <c r="I1019" t="s">
        <v>186</v>
      </c>
      <c r="J1019" s="22">
        <f>ROUND(E1019/I1016* H1019,5)</f>
        <v>0.46079999999999999</v>
      </c>
      <c r="K1019" s="23"/>
    </row>
    <row r="1020" spans="1:27" x14ac:dyDescent="0.25">
      <c r="D1020" s="24" t="s">
        <v>187</v>
      </c>
      <c r="E1020" s="23"/>
      <c r="H1020" s="23"/>
      <c r="K1020" s="21">
        <f>SUM(J1018:J1019)</f>
        <v>1.5889199999999999</v>
      </c>
    </row>
    <row r="1021" spans="1:27" x14ac:dyDescent="0.25">
      <c r="B1021" s="12" t="s">
        <v>192</v>
      </c>
      <c r="E1021" s="23"/>
      <c r="H1021" s="23"/>
      <c r="K1021" s="23"/>
    </row>
    <row r="1022" spans="1:27" x14ac:dyDescent="0.25">
      <c r="B1022" t="s">
        <v>573</v>
      </c>
      <c r="C1022" t="s">
        <v>25</v>
      </c>
      <c r="D1022" t="s">
        <v>574</v>
      </c>
      <c r="E1022" s="20">
        <v>1.02</v>
      </c>
      <c r="G1022" t="s">
        <v>185</v>
      </c>
      <c r="H1022" s="21">
        <v>4.1900000000000004</v>
      </c>
      <c r="I1022" t="s">
        <v>186</v>
      </c>
      <c r="J1022" s="22">
        <f>ROUND(E1022* H1022,5)</f>
        <v>4.2737999999999996</v>
      </c>
      <c r="K1022" s="23"/>
    </row>
    <row r="1023" spans="1:27" x14ac:dyDescent="0.25">
      <c r="D1023" s="24" t="s">
        <v>200</v>
      </c>
      <c r="E1023" s="23"/>
      <c r="H1023" s="23"/>
      <c r="K1023" s="21">
        <f>SUM(J1022:J1022)</f>
        <v>4.2737999999999996</v>
      </c>
    </row>
    <row r="1024" spans="1:27" x14ac:dyDescent="0.25">
      <c r="E1024" s="23"/>
      <c r="H1024" s="23"/>
      <c r="K1024" s="23"/>
    </row>
    <row r="1025" spans="1:27" x14ac:dyDescent="0.25">
      <c r="D1025" s="24" t="s">
        <v>202</v>
      </c>
      <c r="E1025" s="23"/>
      <c r="H1025" s="23">
        <v>1.5</v>
      </c>
      <c r="I1025" t="s">
        <v>203</v>
      </c>
      <c r="J1025">
        <f>ROUND(H1025/100*K1020,5)</f>
        <v>2.383E-2</v>
      </c>
      <c r="K1025" s="23"/>
    </row>
    <row r="1026" spans="1:27" x14ac:dyDescent="0.25">
      <c r="D1026" s="24" t="s">
        <v>201</v>
      </c>
      <c r="E1026" s="23"/>
      <c r="H1026" s="23"/>
      <c r="K1026" s="25">
        <f>SUM(J1017:J1025)</f>
        <v>5.8865499999999997</v>
      </c>
    </row>
    <row r="1027" spans="1:27" x14ac:dyDescent="0.25">
      <c r="D1027" s="24" t="s">
        <v>204</v>
      </c>
      <c r="E1027" s="23"/>
      <c r="H1027" s="23"/>
      <c r="K1027" s="25">
        <f>SUM(K1026:K1026)</f>
        <v>5.8865499999999997</v>
      </c>
    </row>
    <row r="1029" spans="1:27" ht="45" customHeight="1" x14ac:dyDescent="0.25">
      <c r="A1029" s="16" t="s">
        <v>575</v>
      </c>
      <c r="B1029" s="16" t="s">
        <v>87</v>
      </c>
      <c r="C1029" s="17" t="s">
        <v>25</v>
      </c>
      <c r="D1029" s="45" t="s">
        <v>88</v>
      </c>
      <c r="E1029" s="46"/>
      <c r="F1029" s="46"/>
      <c r="G1029" s="17"/>
      <c r="H1029" s="18" t="s">
        <v>177</v>
      </c>
      <c r="I1029" s="47">
        <v>1</v>
      </c>
      <c r="J1029" s="48"/>
      <c r="K1029" s="19">
        <f>ROUND(K1040,2)</f>
        <v>46.15</v>
      </c>
      <c r="L1029" s="17"/>
      <c r="M1029" s="17"/>
      <c r="N1029" s="17"/>
      <c r="O1029" s="17"/>
      <c r="P1029" s="17"/>
      <c r="Q1029" s="17"/>
      <c r="R1029" s="17"/>
      <c r="S1029" s="17"/>
      <c r="T1029" s="17"/>
      <c r="U1029" s="17"/>
      <c r="V1029" s="17"/>
      <c r="W1029" s="17"/>
      <c r="X1029" s="17"/>
      <c r="Y1029" s="17"/>
      <c r="Z1029" s="17"/>
      <c r="AA1029" s="17"/>
    </row>
    <row r="1030" spans="1:27" x14ac:dyDescent="0.25">
      <c r="B1030" s="12" t="s">
        <v>180</v>
      </c>
    </row>
    <row r="1031" spans="1:27" x14ac:dyDescent="0.25">
      <c r="B1031" t="s">
        <v>215</v>
      </c>
      <c r="C1031" t="s">
        <v>182</v>
      </c>
      <c r="D1031" t="s">
        <v>216</v>
      </c>
      <c r="E1031" s="20">
        <v>7.1999999999999995E-2</v>
      </c>
      <c r="F1031" t="s">
        <v>184</v>
      </c>
      <c r="G1031" t="s">
        <v>185</v>
      </c>
      <c r="H1031" s="21">
        <v>23.04</v>
      </c>
      <c r="I1031" t="s">
        <v>186</v>
      </c>
      <c r="J1031" s="22">
        <f>ROUND(E1031/I1029* H1031,5)</f>
        <v>1.6588799999999999</v>
      </c>
      <c r="K1031" s="23"/>
    </row>
    <row r="1032" spans="1:27" x14ac:dyDescent="0.25">
      <c r="B1032" t="s">
        <v>217</v>
      </c>
      <c r="C1032" t="s">
        <v>182</v>
      </c>
      <c r="D1032" t="s">
        <v>218</v>
      </c>
      <c r="E1032" s="20">
        <v>7.1999999999999995E-2</v>
      </c>
      <c r="F1032" t="s">
        <v>184</v>
      </c>
      <c r="G1032" t="s">
        <v>185</v>
      </c>
      <c r="H1032" s="21">
        <v>26.86</v>
      </c>
      <c r="I1032" t="s">
        <v>186</v>
      </c>
      <c r="J1032" s="22">
        <f>ROUND(E1032/I1029* H1032,5)</f>
        <v>1.9339200000000001</v>
      </c>
      <c r="K1032" s="23"/>
    </row>
    <row r="1033" spans="1:27" x14ac:dyDescent="0.25">
      <c r="D1033" s="24" t="s">
        <v>187</v>
      </c>
      <c r="E1033" s="23"/>
      <c r="H1033" s="23"/>
      <c r="K1033" s="21">
        <f>SUM(J1031:J1032)</f>
        <v>3.5928</v>
      </c>
    </row>
    <row r="1034" spans="1:27" x14ac:dyDescent="0.25">
      <c r="B1034" s="12" t="s">
        <v>192</v>
      </c>
      <c r="E1034" s="23"/>
      <c r="H1034" s="23"/>
      <c r="K1034" s="23"/>
    </row>
    <row r="1035" spans="1:27" x14ac:dyDescent="0.25">
      <c r="B1035" t="s">
        <v>576</v>
      </c>
      <c r="C1035" t="s">
        <v>25</v>
      </c>
      <c r="D1035" t="s">
        <v>577</v>
      </c>
      <c r="E1035" s="20">
        <v>1.02</v>
      </c>
      <c r="G1035" t="s">
        <v>185</v>
      </c>
      <c r="H1035" s="21">
        <v>41.67</v>
      </c>
      <c r="I1035" t="s">
        <v>186</v>
      </c>
      <c r="J1035" s="22">
        <f>ROUND(E1035* H1035,5)</f>
        <v>42.503399999999999</v>
      </c>
      <c r="K1035" s="23"/>
    </row>
    <row r="1036" spans="1:27" x14ac:dyDescent="0.25">
      <c r="D1036" s="24" t="s">
        <v>200</v>
      </c>
      <c r="E1036" s="23"/>
      <c r="H1036" s="23"/>
      <c r="K1036" s="21">
        <f>SUM(J1035:J1035)</f>
        <v>42.503399999999999</v>
      </c>
    </row>
    <row r="1037" spans="1:27" x14ac:dyDescent="0.25">
      <c r="E1037" s="23"/>
      <c r="H1037" s="23"/>
      <c r="K1037" s="23"/>
    </row>
    <row r="1038" spans="1:27" x14ac:dyDescent="0.25">
      <c r="D1038" s="24" t="s">
        <v>202</v>
      </c>
      <c r="E1038" s="23"/>
      <c r="H1038" s="23">
        <v>1.5</v>
      </c>
      <c r="I1038" t="s">
        <v>203</v>
      </c>
      <c r="J1038">
        <f>ROUND(H1038/100*K1033,5)</f>
        <v>5.389E-2</v>
      </c>
      <c r="K1038" s="23"/>
    </row>
    <row r="1039" spans="1:27" x14ac:dyDescent="0.25">
      <c r="D1039" s="24" t="s">
        <v>201</v>
      </c>
      <c r="E1039" s="23"/>
      <c r="H1039" s="23"/>
      <c r="K1039" s="25">
        <f>SUM(J1030:J1038)</f>
        <v>46.150089999999999</v>
      </c>
    </row>
    <row r="1040" spans="1:27" x14ac:dyDescent="0.25">
      <c r="D1040" s="24" t="s">
        <v>204</v>
      </c>
      <c r="E1040" s="23"/>
      <c r="H1040" s="23"/>
      <c r="K1040" s="25">
        <f>SUM(K1039:K1039)</f>
        <v>46.150089999999999</v>
      </c>
    </row>
    <row r="1042" spans="1:27" ht="45" customHeight="1" x14ac:dyDescent="0.25">
      <c r="A1042" s="16" t="s">
        <v>578</v>
      </c>
      <c r="B1042" s="16" t="s">
        <v>98</v>
      </c>
      <c r="C1042" s="17" t="s">
        <v>25</v>
      </c>
      <c r="D1042" s="45" t="s">
        <v>99</v>
      </c>
      <c r="E1042" s="46"/>
      <c r="F1042" s="46"/>
      <c r="G1042" s="17"/>
      <c r="H1042" s="18" t="s">
        <v>177</v>
      </c>
      <c r="I1042" s="47">
        <v>1</v>
      </c>
      <c r="J1042" s="48"/>
      <c r="K1042" s="19">
        <f>ROUND(K1053,2)</f>
        <v>4.5199999999999996</v>
      </c>
      <c r="L1042" s="17"/>
      <c r="M1042" s="17"/>
      <c r="N1042" s="17"/>
      <c r="O1042" s="17"/>
      <c r="P1042" s="17"/>
      <c r="Q1042" s="17"/>
      <c r="R1042" s="17"/>
      <c r="S1042" s="17"/>
      <c r="T1042" s="17"/>
      <c r="U1042" s="17"/>
      <c r="V1042" s="17"/>
      <c r="W1042" s="17"/>
      <c r="X1042" s="17"/>
      <c r="Y1042" s="17"/>
      <c r="Z1042" s="17"/>
      <c r="AA1042" s="17"/>
    </row>
    <row r="1043" spans="1:27" x14ac:dyDescent="0.25">
      <c r="B1043" s="12" t="s">
        <v>180</v>
      </c>
    </row>
    <row r="1044" spans="1:27" x14ac:dyDescent="0.25">
      <c r="B1044" t="s">
        <v>215</v>
      </c>
      <c r="C1044" t="s">
        <v>182</v>
      </c>
      <c r="D1044" t="s">
        <v>216</v>
      </c>
      <c r="E1044" s="20">
        <v>5.1999999999999998E-2</v>
      </c>
      <c r="F1044" t="s">
        <v>184</v>
      </c>
      <c r="G1044" t="s">
        <v>185</v>
      </c>
      <c r="H1044" s="21">
        <v>23.04</v>
      </c>
      <c r="I1044" t="s">
        <v>186</v>
      </c>
      <c r="J1044" s="22">
        <f>ROUND(E1044/I1042* H1044,5)</f>
        <v>1.19808</v>
      </c>
      <c r="K1044" s="23"/>
    </row>
    <row r="1045" spans="1:27" x14ac:dyDescent="0.25">
      <c r="B1045" t="s">
        <v>217</v>
      </c>
      <c r="C1045" t="s">
        <v>182</v>
      </c>
      <c r="D1045" t="s">
        <v>218</v>
      </c>
      <c r="E1045" s="20">
        <v>5.1999999999999998E-2</v>
      </c>
      <c r="F1045" t="s">
        <v>184</v>
      </c>
      <c r="G1045" t="s">
        <v>185</v>
      </c>
      <c r="H1045" s="21">
        <v>26.86</v>
      </c>
      <c r="I1045" t="s">
        <v>186</v>
      </c>
      <c r="J1045" s="22">
        <f>ROUND(E1045/I1042* H1045,5)</f>
        <v>1.39672</v>
      </c>
      <c r="K1045" s="23"/>
    </row>
    <row r="1046" spans="1:27" x14ac:dyDescent="0.25">
      <c r="D1046" s="24" t="s">
        <v>187</v>
      </c>
      <c r="E1046" s="23"/>
      <c r="H1046" s="23"/>
      <c r="K1046" s="21">
        <f>SUM(J1044:J1045)</f>
        <v>2.5948000000000002</v>
      </c>
    </row>
    <row r="1047" spans="1:27" x14ac:dyDescent="0.25">
      <c r="B1047" s="12" t="s">
        <v>192</v>
      </c>
      <c r="E1047" s="23"/>
      <c r="H1047" s="23"/>
      <c r="K1047" s="23"/>
    </row>
    <row r="1048" spans="1:27" x14ac:dyDescent="0.25">
      <c r="B1048" t="s">
        <v>579</v>
      </c>
      <c r="C1048" t="s">
        <v>25</v>
      </c>
      <c r="D1048" t="s">
        <v>580</v>
      </c>
      <c r="E1048" s="20">
        <v>1.02</v>
      </c>
      <c r="G1048" t="s">
        <v>185</v>
      </c>
      <c r="H1048" s="21">
        <v>1.85</v>
      </c>
      <c r="I1048" t="s">
        <v>186</v>
      </c>
      <c r="J1048" s="22">
        <f>ROUND(E1048* H1048,5)</f>
        <v>1.887</v>
      </c>
      <c r="K1048" s="23"/>
    </row>
    <row r="1049" spans="1:27" x14ac:dyDescent="0.25">
      <c r="D1049" s="24" t="s">
        <v>200</v>
      </c>
      <c r="E1049" s="23"/>
      <c r="H1049" s="23"/>
      <c r="K1049" s="21">
        <f>SUM(J1048:J1048)</f>
        <v>1.887</v>
      </c>
    </row>
    <row r="1050" spans="1:27" x14ac:dyDescent="0.25">
      <c r="E1050" s="23"/>
      <c r="H1050" s="23"/>
      <c r="K1050" s="23"/>
    </row>
    <row r="1051" spans="1:27" x14ac:dyDescent="0.25">
      <c r="D1051" s="24" t="s">
        <v>202</v>
      </c>
      <c r="E1051" s="23"/>
      <c r="H1051" s="23">
        <v>1.5</v>
      </c>
      <c r="I1051" t="s">
        <v>203</v>
      </c>
      <c r="J1051">
        <f>ROUND(H1051/100*K1046,5)</f>
        <v>3.8920000000000003E-2</v>
      </c>
      <c r="K1051" s="23"/>
    </row>
    <row r="1052" spans="1:27" x14ac:dyDescent="0.25">
      <c r="D1052" s="24" t="s">
        <v>201</v>
      </c>
      <c r="E1052" s="23"/>
      <c r="H1052" s="23"/>
      <c r="K1052" s="25">
        <f>SUM(J1043:J1051)</f>
        <v>4.5207199999999998</v>
      </c>
    </row>
    <row r="1053" spans="1:27" x14ac:dyDescent="0.25">
      <c r="D1053" s="24" t="s">
        <v>204</v>
      </c>
      <c r="E1053" s="23"/>
      <c r="H1053" s="23"/>
      <c r="K1053" s="25">
        <f>SUM(K1052:K1052)</f>
        <v>4.5207199999999998</v>
      </c>
    </row>
    <row r="1055" spans="1:27" ht="45" customHeight="1" x14ac:dyDescent="0.25">
      <c r="A1055" s="16" t="s">
        <v>581</v>
      </c>
      <c r="B1055" s="16" t="s">
        <v>85</v>
      </c>
      <c r="C1055" s="17" t="s">
        <v>25</v>
      </c>
      <c r="D1055" s="45" t="s">
        <v>86</v>
      </c>
      <c r="E1055" s="46"/>
      <c r="F1055" s="46"/>
      <c r="G1055" s="17"/>
      <c r="H1055" s="18" t="s">
        <v>177</v>
      </c>
      <c r="I1055" s="47">
        <v>1</v>
      </c>
      <c r="J1055" s="48"/>
      <c r="K1055" s="19">
        <f>ROUND(K1066,2)</f>
        <v>35.97</v>
      </c>
      <c r="L1055" s="17"/>
      <c r="M1055" s="17"/>
      <c r="N1055" s="17"/>
      <c r="O1055" s="17"/>
      <c r="P1055" s="17"/>
      <c r="Q1055" s="17"/>
      <c r="R1055" s="17"/>
      <c r="S1055" s="17"/>
      <c r="T1055" s="17"/>
      <c r="U1055" s="17"/>
      <c r="V1055" s="17"/>
      <c r="W1055" s="17"/>
      <c r="X1055" s="17"/>
      <c r="Y1055" s="17"/>
      <c r="Z1055" s="17"/>
      <c r="AA1055" s="17"/>
    </row>
    <row r="1056" spans="1:27" x14ac:dyDescent="0.25">
      <c r="B1056" s="12" t="s">
        <v>180</v>
      </c>
    </row>
    <row r="1057" spans="1:27" x14ac:dyDescent="0.25">
      <c r="B1057" t="s">
        <v>215</v>
      </c>
      <c r="C1057" t="s">
        <v>182</v>
      </c>
      <c r="D1057" t="s">
        <v>216</v>
      </c>
      <c r="E1057" s="20">
        <v>7.1999999999999995E-2</v>
      </c>
      <c r="F1057" t="s">
        <v>184</v>
      </c>
      <c r="G1057" t="s">
        <v>185</v>
      </c>
      <c r="H1057" s="21">
        <v>23.04</v>
      </c>
      <c r="I1057" t="s">
        <v>186</v>
      </c>
      <c r="J1057" s="22">
        <f>ROUND(E1057/I1055* H1057,5)</f>
        <v>1.6588799999999999</v>
      </c>
      <c r="K1057" s="23"/>
    </row>
    <row r="1058" spans="1:27" x14ac:dyDescent="0.25">
      <c r="B1058" t="s">
        <v>217</v>
      </c>
      <c r="C1058" t="s">
        <v>182</v>
      </c>
      <c r="D1058" t="s">
        <v>218</v>
      </c>
      <c r="E1058" s="20">
        <v>7.1999999999999995E-2</v>
      </c>
      <c r="F1058" t="s">
        <v>184</v>
      </c>
      <c r="G1058" t="s">
        <v>185</v>
      </c>
      <c r="H1058" s="21">
        <v>26.86</v>
      </c>
      <c r="I1058" t="s">
        <v>186</v>
      </c>
      <c r="J1058" s="22">
        <f>ROUND(E1058/I1055* H1058,5)</f>
        <v>1.9339200000000001</v>
      </c>
      <c r="K1058" s="23"/>
    </row>
    <row r="1059" spans="1:27" x14ac:dyDescent="0.25">
      <c r="D1059" s="24" t="s">
        <v>187</v>
      </c>
      <c r="E1059" s="23"/>
      <c r="H1059" s="23"/>
      <c r="K1059" s="21">
        <f>SUM(J1057:J1058)</f>
        <v>3.5928</v>
      </c>
    </row>
    <row r="1060" spans="1:27" x14ac:dyDescent="0.25">
      <c r="B1060" s="12" t="s">
        <v>192</v>
      </c>
      <c r="E1060" s="23"/>
      <c r="H1060" s="23"/>
      <c r="K1060" s="23"/>
    </row>
    <row r="1061" spans="1:27" x14ac:dyDescent="0.25">
      <c r="B1061" t="s">
        <v>402</v>
      </c>
      <c r="C1061" t="s">
        <v>25</v>
      </c>
      <c r="D1061" t="s">
        <v>403</v>
      </c>
      <c r="E1061" s="20">
        <v>1.02</v>
      </c>
      <c r="G1061" t="s">
        <v>185</v>
      </c>
      <c r="H1061" s="21">
        <v>31.69</v>
      </c>
      <c r="I1061" t="s">
        <v>186</v>
      </c>
      <c r="J1061" s="22">
        <f>ROUND(E1061* H1061,5)</f>
        <v>32.323799999999999</v>
      </c>
      <c r="K1061" s="23"/>
    </row>
    <row r="1062" spans="1:27" x14ac:dyDescent="0.25">
      <c r="D1062" s="24" t="s">
        <v>200</v>
      </c>
      <c r="E1062" s="23"/>
      <c r="H1062" s="23"/>
      <c r="K1062" s="21">
        <f>SUM(J1061:J1061)</f>
        <v>32.323799999999999</v>
      </c>
    </row>
    <row r="1063" spans="1:27" x14ac:dyDescent="0.25">
      <c r="E1063" s="23"/>
      <c r="H1063" s="23"/>
      <c r="K1063" s="23"/>
    </row>
    <row r="1064" spans="1:27" x14ac:dyDescent="0.25">
      <c r="D1064" s="24" t="s">
        <v>202</v>
      </c>
      <c r="E1064" s="23"/>
      <c r="H1064" s="23">
        <v>1.5</v>
      </c>
      <c r="I1064" t="s">
        <v>203</v>
      </c>
      <c r="J1064">
        <f>ROUND(H1064/100*K1059,5)</f>
        <v>5.389E-2</v>
      </c>
      <c r="K1064" s="23"/>
    </row>
    <row r="1065" spans="1:27" x14ac:dyDescent="0.25">
      <c r="D1065" s="24" t="s">
        <v>201</v>
      </c>
      <c r="E1065" s="23"/>
      <c r="H1065" s="23"/>
      <c r="K1065" s="25">
        <f>SUM(J1056:J1064)</f>
        <v>35.970489999999998</v>
      </c>
    </row>
    <row r="1066" spans="1:27" x14ac:dyDescent="0.25">
      <c r="D1066" s="24" t="s">
        <v>204</v>
      </c>
      <c r="E1066" s="23"/>
      <c r="H1066" s="23"/>
      <c r="K1066" s="25">
        <f>SUM(K1065:K1065)</f>
        <v>35.970489999999998</v>
      </c>
    </row>
    <row r="1068" spans="1:27" ht="45" customHeight="1" x14ac:dyDescent="0.25">
      <c r="A1068" s="16" t="s">
        <v>582</v>
      </c>
      <c r="B1068" s="16" t="s">
        <v>129</v>
      </c>
      <c r="C1068" s="17" t="s">
        <v>16</v>
      </c>
      <c r="D1068" s="45" t="s">
        <v>130</v>
      </c>
      <c r="E1068" s="46"/>
      <c r="F1068" s="46"/>
      <c r="G1068" s="17"/>
      <c r="H1068" s="18" t="s">
        <v>177</v>
      </c>
      <c r="I1068" s="47">
        <v>1</v>
      </c>
      <c r="J1068" s="48"/>
      <c r="K1068" s="19">
        <f>ROUND(K1080,2)</f>
        <v>1171.3900000000001</v>
      </c>
      <c r="L1068" s="17"/>
      <c r="M1068" s="17"/>
      <c r="N1068" s="17"/>
      <c r="O1068" s="17"/>
      <c r="P1068" s="17"/>
      <c r="Q1068" s="17"/>
      <c r="R1068" s="17"/>
      <c r="S1068" s="17"/>
      <c r="T1068" s="17"/>
      <c r="U1068" s="17"/>
      <c r="V1068" s="17"/>
      <c r="W1068" s="17"/>
      <c r="X1068" s="17"/>
      <c r="Y1068" s="17"/>
      <c r="Z1068" s="17"/>
      <c r="AA1068" s="17"/>
    </row>
    <row r="1069" spans="1:27" x14ac:dyDescent="0.25">
      <c r="B1069" s="12" t="s">
        <v>180</v>
      </c>
    </row>
    <row r="1070" spans="1:27" x14ac:dyDescent="0.25">
      <c r="B1070" t="s">
        <v>215</v>
      </c>
      <c r="C1070" t="s">
        <v>182</v>
      </c>
      <c r="D1070" t="s">
        <v>216</v>
      </c>
      <c r="E1070" s="20">
        <v>0.2</v>
      </c>
      <c r="F1070" t="s">
        <v>184</v>
      </c>
      <c r="G1070" t="s">
        <v>185</v>
      </c>
      <c r="H1070" s="21">
        <v>23.04</v>
      </c>
      <c r="I1070" t="s">
        <v>186</v>
      </c>
      <c r="J1070" s="22">
        <f>ROUND(E1070/I1068* H1070,5)</f>
        <v>4.6079999999999997</v>
      </c>
      <c r="K1070" s="23"/>
    </row>
    <row r="1071" spans="1:27" x14ac:dyDescent="0.25">
      <c r="B1071" t="s">
        <v>217</v>
      </c>
      <c r="C1071" t="s">
        <v>182</v>
      </c>
      <c r="D1071" t="s">
        <v>218</v>
      </c>
      <c r="E1071" s="20">
        <v>0.4</v>
      </c>
      <c r="F1071" t="s">
        <v>184</v>
      </c>
      <c r="G1071" t="s">
        <v>185</v>
      </c>
      <c r="H1071" s="21">
        <v>26.86</v>
      </c>
      <c r="I1071" t="s">
        <v>186</v>
      </c>
      <c r="J1071" s="22">
        <f>ROUND(E1071/I1068* H1071,5)</f>
        <v>10.744</v>
      </c>
      <c r="K1071" s="23"/>
    </row>
    <row r="1072" spans="1:27" x14ac:dyDescent="0.25">
      <c r="D1072" s="24" t="s">
        <v>187</v>
      </c>
      <c r="E1072" s="23"/>
      <c r="H1072" s="23"/>
      <c r="K1072" s="21">
        <f>SUM(J1070:J1071)</f>
        <v>15.352</v>
      </c>
    </row>
    <row r="1073" spans="1:27" x14ac:dyDescent="0.25">
      <c r="B1073" s="12" t="s">
        <v>192</v>
      </c>
      <c r="E1073" s="23"/>
      <c r="H1073" s="23"/>
      <c r="K1073" s="23"/>
    </row>
    <row r="1074" spans="1:27" x14ac:dyDescent="0.25">
      <c r="B1074" t="s">
        <v>583</v>
      </c>
      <c r="C1074" t="s">
        <v>16</v>
      </c>
      <c r="D1074" t="s">
        <v>584</v>
      </c>
      <c r="E1074" s="20">
        <v>1</v>
      </c>
      <c r="G1074" t="s">
        <v>185</v>
      </c>
      <c r="H1074" s="21">
        <v>0.41</v>
      </c>
      <c r="I1074" t="s">
        <v>186</v>
      </c>
      <c r="J1074" s="22">
        <f>ROUND(E1074* H1074,5)</f>
        <v>0.41</v>
      </c>
      <c r="K1074" s="23"/>
    </row>
    <row r="1075" spans="1:27" x14ac:dyDescent="0.25">
      <c r="B1075" t="s">
        <v>585</v>
      </c>
      <c r="C1075" t="s">
        <v>16</v>
      </c>
      <c r="D1075" t="s">
        <v>586</v>
      </c>
      <c r="E1075" s="20">
        <v>1</v>
      </c>
      <c r="G1075" t="s">
        <v>185</v>
      </c>
      <c r="H1075" s="21">
        <v>1155.4000000000001</v>
      </c>
      <c r="I1075" t="s">
        <v>186</v>
      </c>
      <c r="J1075" s="22">
        <f>ROUND(E1075* H1075,5)</f>
        <v>1155.4000000000001</v>
      </c>
      <c r="K1075" s="23"/>
    </row>
    <row r="1076" spans="1:27" x14ac:dyDescent="0.25">
      <c r="D1076" s="24" t="s">
        <v>200</v>
      </c>
      <c r="E1076" s="23"/>
      <c r="H1076" s="23"/>
      <c r="K1076" s="21">
        <f>SUM(J1074:J1075)</f>
        <v>1155.8100000000002</v>
      </c>
    </row>
    <row r="1077" spans="1:27" x14ac:dyDescent="0.25">
      <c r="E1077" s="23"/>
      <c r="H1077" s="23"/>
      <c r="K1077" s="23"/>
    </row>
    <row r="1078" spans="1:27" x14ac:dyDescent="0.25">
      <c r="D1078" s="24" t="s">
        <v>202</v>
      </c>
      <c r="E1078" s="23"/>
      <c r="H1078" s="23">
        <v>1.5</v>
      </c>
      <c r="I1078" t="s">
        <v>203</v>
      </c>
      <c r="J1078">
        <f>ROUND(H1078/100*K1072,5)</f>
        <v>0.23028000000000001</v>
      </c>
      <c r="K1078" s="23"/>
    </row>
    <row r="1079" spans="1:27" x14ac:dyDescent="0.25">
      <c r="D1079" s="24" t="s">
        <v>201</v>
      </c>
      <c r="E1079" s="23"/>
      <c r="H1079" s="23"/>
      <c r="K1079" s="25">
        <f>SUM(J1069:J1078)</f>
        <v>1171.39228</v>
      </c>
    </row>
    <row r="1080" spans="1:27" x14ac:dyDescent="0.25">
      <c r="D1080" s="24" t="s">
        <v>204</v>
      </c>
      <c r="E1080" s="23"/>
      <c r="H1080" s="23"/>
      <c r="K1080" s="25">
        <f>SUM(K1079:K1079)</f>
        <v>1171.39228</v>
      </c>
    </row>
    <row r="1082" spans="1:27" ht="45" customHeight="1" x14ac:dyDescent="0.25">
      <c r="A1082" s="16" t="s">
        <v>587</v>
      </c>
      <c r="B1082" s="16" t="s">
        <v>125</v>
      </c>
      <c r="C1082" s="17" t="s">
        <v>16</v>
      </c>
      <c r="D1082" s="45" t="s">
        <v>126</v>
      </c>
      <c r="E1082" s="46"/>
      <c r="F1082" s="46"/>
      <c r="G1082" s="17"/>
      <c r="H1082" s="18" t="s">
        <v>177</v>
      </c>
      <c r="I1082" s="47">
        <v>1</v>
      </c>
      <c r="J1082" s="48"/>
      <c r="K1082" s="19">
        <f>ROUND(K1094,2)</f>
        <v>1422.54</v>
      </c>
      <c r="L1082" s="17"/>
      <c r="M1082" s="17"/>
      <c r="N1082" s="17"/>
      <c r="O1082" s="17"/>
      <c r="P1082" s="17"/>
      <c r="Q1082" s="17"/>
      <c r="R1082" s="17"/>
      <c r="S1082" s="17"/>
      <c r="T1082" s="17"/>
      <c r="U1082" s="17"/>
      <c r="V1082" s="17"/>
      <c r="W1082" s="17"/>
      <c r="X1082" s="17"/>
      <c r="Y1082" s="17"/>
      <c r="Z1082" s="17"/>
      <c r="AA1082" s="17"/>
    </row>
    <row r="1083" spans="1:27" x14ac:dyDescent="0.25">
      <c r="B1083" s="12" t="s">
        <v>180</v>
      </c>
    </row>
    <row r="1084" spans="1:27" x14ac:dyDescent="0.25">
      <c r="B1084" t="s">
        <v>217</v>
      </c>
      <c r="C1084" t="s">
        <v>182</v>
      </c>
      <c r="D1084" t="s">
        <v>218</v>
      </c>
      <c r="E1084" s="20">
        <v>0.79</v>
      </c>
      <c r="F1084" t="s">
        <v>184</v>
      </c>
      <c r="G1084" t="s">
        <v>185</v>
      </c>
      <c r="H1084" s="21">
        <v>26.86</v>
      </c>
      <c r="I1084" t="s">
        <v>186</v>
      </c>
      <c r="J1084" s="22">
        <f>ROUND(E1084/I1082* H1084,5)</f>
        <v>21.2194</v>
      </c>
      <c r="K1084" s="23"/>
    </row>
    <row r="1085" spans="1:27" x14ac:dyDescent="0.25">
      <c r="B1085" t="s">
        <v>215</v>
      </c>
      <c r="C1085" t="s">
        <v>182</v>
      </c>
      <c r="D1085" t="s">
        <v>216</v>
      </c>
      <c r="E1085" s="20">
        <v>0.2</v>
      </c>
      <c r="F1085" t="s">
        <v>184</v>
      </c>
      <c r="G1085" t="s">
        <v>185</v>
      </c>
      <c r="H1085" s="21">
        <v>23.04</v>
      </c>
      <c r="I1085" t="s">
        <v>186</v>
      </c>
      <c r="J1085" s="22">
        <f>ROUND(E1085/I1082* H1085,5)</f>
        <v>4.6079999999999997</v>
      </c>
      <c r="K1085" s="23"/>
    </row>
    <row r="1086" spans="1:27" x14ac:dyDescent="0.25">
      <c r="D1086" s="24" t="s">
        <v>187</v>
      </c>
      <c r="E1086" s="23"/>
      <c r="H1086" s="23"/>
      <c r="K1086" s="21">
        <f>SUM(J1084:J1085)</f>
        <v>25.827400000000001</v>
      </c>
    </row>
    <row r="1087" spans="1:27" x14ac:dyDescent="0.25">
      <c r="B1087" s="12" t="s">
        <v>192</v>
      </c>
      <c r="E1087" s="23"/>
      <c r="H1087" s="23"/>
      <c r="K1087" s="23"/>
    </row>
    <row r="1088" spans="1:27" x14ac:dyDescent="0.25">
      <c r="B1088" t="s">
        <v>588</v>
      </c>
      <c r="C1088" t="s">
        <v>16</v>
      </c>
      <c r="D1088" t="s">
        <v>589</v>
      </c>
      <c r="E1088" s="20">
        <v>1</v>
      </c>
      <c r="G1088" t="s">
        <v>185</v>
      </c>
      <c r="H1088" s="21">
        <v>0.45</v>
      </c>
      <c r="I1088" t="s">
        <v>186</v>
      </c>
      <c r="J1088" s="22">
        <f>ROUND(E1088* H1088,5)</f>
        <v>0.45</v>
      </c>
      <c r="K1088" s="23"/>
    </row>
    <row r="1089" spans="1:27" x14ac:dyDescent="0.25">
      <c r="B1089" t="s">
        <v>590</v>
      </c>
      <c r="C1089" t="s">
        <v>16</v>
      </c>
      <c r="D1089" t="s">
        <v>591</v>
      </c>
      <c r="E1089" s="20">
        <v>1</v>
      </c>
      <c r="G1089" t="s">
        <v>185</v>
      </c>
      <c r="H1089" s="21">
        <v>1395.88</v>
      </c>
      <c r="I1089" t="s">
        <v>186</v>
      </c>
      <c r="J1089" s="22">
        <f>ROUND(E1089* H1089,5)</f>
        <v>1395.88</v>
      </c>
      <c r="K1089" s="23"/>
    </row>
    <row r="1090" spans="1:27" x14ac:dyDescent="0.25">
      <c r="D1090" s="24" t="s">
        <v>200</v>
      </c>
      <c r="E1090" s="23"/>
      <c r="H1090" s="23"/>
      <c r="K1090" s="21">
        <f>SUM(J1088:J1089)</f>
        <v>1396.3300000000002</v>
      </c>
    </row>
    <row r="1091" spans="1:27" x14ac:dyDescent="0.25">
      <c r="E1091" s="23"/>
      <c r="H1091" s="23"/>
      <c r="K1091" s="23"/>
    </row>
    <row r="1092" spans="1:27" x14ac:dyDescent="0.25">
      <c r="D1092" s="24" t="s">
        <v>202</v>
      </c>
      <c r="E1092" s="23"/>
      <c r="H1092" s="23">
        <v>1.5</v>
      </c>
      <c r="I1092" t="s">
        <v>203</v>
      </c>
      <c r="J1092">
        <f>ROUND(H1092/100*K1086,5)</f>
        <v>0.38740999999999998</v>
      </c>
      <c r="K1092" s="23"/>
    </row>
    <row r="1093" spans="1:27" x14ac:dyDescent="0.25">
      <c r="D1093" s="24" t="s">
        <v>201</v>
      </c>
      <c r="E1093" s="23"/>
      <c r="H1093" s="23"/>
      <c r="K1093" s="25">
        <f>SUM(J1083:J1092)</f>
        <v>1422.5448100000001</v>
      </c>
    </row>
    <row r="1094" spans="1:27" x14ac:dyDescent="0.25">
      <c r="D1094" s="24" t="s">
        <v>204</v>
      </c>
      <c r="E1094" s="23"/>
      <c r="H1094" s="23"/>
      <c r="K1094" s="25">
        <f>SUM(K1093:K1093)</f>
        <v>1422.5448100000001</v>
      </c>
    </row>
    <row r="1096" spans="1:27" ht="45" customHeight="1" x14ac:dyDescent="0.25">
      <c r="A1096" s="16" t="s">
        <v>592</v>
      </c>
      <c r="B1096" s="16" t="s">
        <v>127</v>
      </c>
      <c r="C1096" s="17" t="s">
        <v>16</v>
      </c>
      <c r="D1096" s="45" t="s">
        <v>128</v>
      </c>
      <c r="E1096" s="46"/>
      <c r="F1096" s="46"/>
      <c r="G1096" s="17"/>
      <c r="H1096" s="18" t="s">
        <v>177</v>
      </c>
      <c r="I1096" s="47">
        <v>1</v>
      </c>
      <c r="J1096" s="48"/>
      <c r="K1096" s="19">
        <f>ROUND(K1108,2)</f>
        <v>1623.22</v>
      </c>
      <c r="L1096" s="17"/>
      <c r="M1096" s="17"/>
      <c r="N1096" s="17"/>
      <c r="O1096" s="17"/>
      <c r="P1096" s="17"/>
      <c r="Q1096" s="17"/>
      <c r="R1096" s="17"/>
      <c r="S1096" s="17"/>
      <c r="T1096" s="17"/>
      <c r="U1096" s="17"/>
      <c r="V1096" s="17"/>
      <c r="W1096" s="17"/>
      <c r="X1096" s="17"/>
      <c r="Y1096" s="17"/>
      <c r="Z1096" s="17"/>
      <c r="AA1096" s="17"/>
    </row>
    <row r="1097" spans="1:27" x14ac:dyDescent="0.25">
      <c r="B1097" s="12" t="s">
        <v>180</v>
      </c>
    </row>
    <row r="1098" spans="1:27" x14ac:dyDescent="0.25">
      <c r="B1098" t="s">
        <v>215</v>
      </c>
      <c r="C1098" t="s">
        <v>182</v>
      </c>
      <c r="D1098" t="s">
        <v>216</v>
      </c>
      <c r="E1098" s="20">
        <v>0.2</v>
      </c>
      <c r="F1098" t="s">
        <v>184</v>
      </c>
      <c r="G1098" t="s">
        <v>185</v>
      </c>
      <c r="H1098" s="21">
        <v>23.04</v>
      </c>
      <c r="I1098" t="s">
        <v>186</v>
      </c>
      <c r="J1098" s="22">
        <f>ROUND(E1098/I1096* H1098,5)</f>
        <v>4.6079999999999997</v>
      </c>
      <c r="K1098" s="23"/>
    </row>
    <row r="1099" spans="1:27" x14ac:dyDescent="0.25">
      <c r="B1099" t="s">
        <v>217</v>
      </c>
      <c r="C1099" t="s">
        <v>182</v>
      </c>
      <c r="D1099" t="s">
        <v>218</v>
      </c>
      <c r="E1099" s="20">
        <v>0.79</v>
      </c>
      <c r="F1099" t="s">
        <v>184</v>
      </c>
      <c r="G1099" t="s">
        <v>185</v>
      </c>
      <c r="H1099" s="21">
        <v>26.86</v>
      </c>
      <c r="I1099" t="s">
        <v>186</v>
      </c>
      <c r="J1099" s="22">
        <f>ROUND(E1099/I1096* H1099,5)</f>
        <v>21.2194</v>
      </c>
      <c r="K1099" s="23"/>
    </row>
    <row r="1100" spans="1:27" x14ac:dyDescent="0.25">
      <c r="D1100" s="24" t="s">
        <v>187</v>
      </c>
      <c r="E1100" s="23"/>
      <c r="H1100" s="23"/>
      <c r="K1100" s="21">
        <f>SUM(J1098:J1099)</f>
        <v>25.827400000000001</v>
      </c>
    </row>
    <row r="1101" spans="1:27" x14ac:dyDescent="0.25">
      <c r="B1101" s="12" t="s">
        <v>192</v>
      </c>
      <c r="E1101" s="23"/>
      <c r="H1101" s="23"/>
      <c r="K1101" s="23"/>
    </row>
    <row r="1102" spans="1:27" x14ac:dyDescent="0.25">
      <c r="B1102" t="s">
        <v>593</v>
      </c>
      <c r="C1102" t="s">
        <v>16</v>
      </c>
      <c r="D1102" t="s">
        <v>594</v>
      </c>
      <c r="E1102" s="20">
        <v>1</v>
      </c>
      <c r="G1102" t="s">
        <v>185</v>
      </c>
      <c r="H1102" s="21">
        <v>1596.56</v>
      </c>
      <c r="I1102" t="s">
        <v>186</v>
      </c>
      <c r="J1102" s="22">
        <f>ROUND(E1102* H1102,5)</f>
        <v>1596.56</v>
      </c>
      <c r="K1102" s="23"/>
    </row>
    <row r="1103" spans="1:27" x14ac:dyDescent="0.25">
      <c r="B1103" t="s">
        <v>588</v>
      </c>
      <c r="C1103" t="s">
        <v>16</v>
      </c>
      <c r="D1103" t="s">
        <v>589</v>
      </c>
      <c r="E1103" s="20">
        <v>1</v>
      </c>
      <c r="G1103" t="s">
        <v>185</v>
      </c>
      <c r="H1103" s="21">
        <v>0.45</v>
      </c>
      <c r="I1103" t="s">
        <v>186</v>
      </c>
      <c r="J1103" s="22">
        <f>ROUND(E1103* H1103,5)</f>
        <v>0.45</v>
      </c>
      <c r="K1103" s="23"/>
    </row>
    <row r="1104" spans="1:27" x14ac:dyDescent="0.25">
      <c r="D1104" s="24" t="s">
        <v>200</v>
      </c>
      <c r="E1104" s="23"/>
      <c r="H1104" s="23"/>
      <c r="K1104" s="21">
        <f>SUM(J1102:J1103)</f>
        <v>1597.01</v>
      </c>
    </row>
    <row r="1105" spans="1:27" x14ac:dyDescent="0.25">
      <c r="E1105" s="23"/>
      <c r="H1105" s="23"/>
      <c r="K1105" s="23"/>
    </row>
    <row r="1106" spans="1:27" x14ac:dyDescent="0.25">
      <c r="D1106" s="24" t="s">
        <v>202</v>
      </c>
      <c r="E1106" s="23"/>
      <c r="H1106" s="23">
        <v>1.5</v>
      </c>
      <c r="I1106" t="s">
        <v>203</v>
      </c>
      <c r="J1106">
        <f>ROUND(H1106/100*K1100,5)</f>
        <v>0.38740999999999998</v>
      </c>
      <c r="K1106" s="23"/>
    </row>
    <row r="1107" spans="1:27" x14ac:dyDescent="0.25">
      <c r="D1107" s="24" t="s">
        <v>201</v>
      </c>
      <c r="E1107" s="23"/>
      <c r="H1107" s="23"/>
      <c r="K1107" s="25">
        <f>SUM(J1097:J1106)</f>
        <v>1623.2248099999999</v>
      </c>
    </row>
    <row r="1108" spans="1:27" x14ac:dyDescent="0.25">
      <c r="D1108" s="24" t="s">
        <v>204</v>
      </c>
      <c r="E1108" s="23"/>
      <c r="H1108" s="23"/>
      <c r="K1108" s="25">
        <f>SUM(K1107:K1107)</f>
        <v>1623.2248099999999</v>
      </c>
    </row>
    <row r="1110" spans="1:27" ht="45" customHeight="1" x14ac:dyDescent="0.25">
      <c r="A1110" s="16" t="s">
        <v>595</v>
      </c>
      <c r="B1110" s="16" t="s">
        <v>131</v>
      </c>
      <c r="C1110" s="17" t="s">
        <v>16</v>
      </c>
      <c r="D1110" s="45" t="s">
        <v>132</v>
      </c>
      <c r="E1110" s="46"/>
      <c r="F1110" s="46"/>
      <c r="G1110" s="17"/>
      <c r="H1110" s="18" t="s">
        <v>177</v>
      </c>
      <c r="I1110" s="47">
        <v>1</v>
      </c>
      <c r="J1110" s="48"/>
      <c r="K1110" s="19">
        <f>ROUND(K1122,2)</f>
        <v>201.98</v>
      </c>
      <c r="L1110" s="17"/>
      <c r="M1110" s="17"/>
      <c r="N1110" s="17"/>
      <c r="O1110" s="17"/>
      <c r="P1110" s="17"/>
      <c r="Q1110" s="17"/>
      <c r="R1110" s="17"/>
      <c r="S1110" s="17"/>
      <c r="T1110" s="17"/>
      <c r="U1110" s="17"/>
      <c r="V1110" s="17"/>
      <c r="W1110" s="17"/>
      <c r="X1110" s="17"/>
      <c r="Y1110" s="17"/>
      <c r="Z1110" s="17"/>
      <c r="AA1110" s="17"/>
    </row>
    <row r="1111" spans="1:27" x14ac:dyDescent="0.25">
      <c r="B1111" s="12" t="s">
        <v>180</v>
      </c>
    </row>
    <row r="1112" spans="1:27" x14ac:dyDescent="0.25">
      <c r="B1112" t="s">
        <v>217</v>
      </c>
      <c r="C1112" t="s">
        <v>182</v>
      </c>
      <c r="D1112" t="s">
        <v>218</v>
      </c>
      <c r="E1112" s="20">
        <v>0.3</v>
      </c>
      <c r="F1112" t="s">
        <v>184</v>
      </c>
      <c r="G1112" t="s">
        <v>185</v>
      </c>
      <c r="H1112" s="21">
        <v>26.86</v>
      </c>
      <c r="I1112" t="s">
        <v>186</v>
      </c>
      <c r="J1112" s="22">
        <f>ROUND(E1112/I1110* H1112,5)</f>
        <v>8.0579999999999998</v>
      </c>
      <c r="K1112" s="23"/>
    </row>
    <row r="1113" spans="1:27" x14ac:dyDescent="0.25">
      <c r="B1113" t="s">
        <v>215</v>
      </c>
      <c r="C1113" t="s">
        <v>182</v>
      </c>
      <c r="D1113" t="s">
        <v>216</v>
      </c>
      <c r="E1113" s="20">
        <v>0.2</v>
      </c>
      <c r="F1113" t="s">
        <v>184</v>
      </c>
      <c r="G1113" t="s">
        <v>185</v>
      </c>
      <c r="H1113" s="21">
        <v>23.04</v>
      </c>
      <c r="I1113" t="s">
        <v>186</v>
      </c>
      <c r="J1113" s="22">
        <f>ROUND(E1113/I1110* H1113,5)</f>
        <v>4.6079999999999997</v>
      </c>
      <c r="K1113" s="23"/>
    </row>
    <row r="1114" spans="1:27" x14ac:dyDescent="0.25">
      <c r="D1114" s="24" t="s">
        <v>187</v>
      </c>
      <c r="E1114" s="23"/>
      <c r="H1114" s="23"/>
      <c r="K1114" s="21">
        <f>SUM(J1112:J1113)</f>
        <v>12.666</v>
      </c>
    </row>
    <row r="1115" spans="1:27" x14ac:dyDescent="0.25">
      <c r="B1115" s="12" t="s">
        <v>192</v>
      </c>
      <c r="E1115" s="23"/>
      <c r="H1115" s="23"/>
      <c r="K1115" s="23"/>
    </row>
    <row r="1116" spans="1:27" x14ac:dyDescent="0.25">
      <c r="B1116" t="s">
        <v>596</v>
      </c>
      <c r="C1116" t="s">
        <v>16</v>
      </c>
      <c r="D1116" t="s">
        <v>597</v>
      </c>
      <c r="E1116" s="20">
        <v>1</v>
      </c>
      <c r="G1116" t="s">
        <v>185</v>
      </c>
      <c r="H1116" s="21">
        <v>188.67</v>
      </c>
      <c r="I1116" t="s">
        <v>186</v>
      </c>
      <c r="J1116" s="22">
        <f>ROUND(E1116* H1116,5)</f>
        <v>188.67</v>
      </c>
      <c r="K1116" s="23"/>
    </row>
    <row r="1117" spans="1:27" x14ac:dyDescent="0.25">
      <c r="B1117" t="s">
        <v>598</v>
      </c>
      <c r="C1117" t="s">
        <v>16</v>
      </c>
      <c r="D1117" t="s">
        <v>599</v>
      </c>
      <c r="E1117" s="20">
        <v>1</v>
      </c>
      <c r="G1117" t="s">
        <v>185</v>
      </c>
      <c r="H1117" s="21">
        <v>0.45</v>
      </c>
      <c r="I1117" t="s">
        <v>186</v>
      </c>
      <c r="J1117" s="22">
        <f>ROUND(E1117* H1117,5)</f>
        <v>0.45</v>
      </c>
      <c r="K1117" s="23"/>
    </row>
    <row r="1118" spans="1:27" x14ac:dyDescent="0.25">
      <c r="D1118" s="24" t="s">
        <v>200</v>
      </c>
      <c r="E1118" s="23"/>
      <c r="H1118" s="23"/>
      <c r="K1118" s="21">
        <f>SUM(J1116:J1117)</f>
        <v>189.11999999999998</v>
      </c>
    </row>
    <row r="1119" spans="1:27" x14ac:dyDescent="0.25">
      <c r="E1119" s="23"/>
      <c r="H1119" s="23"/>
      <c r="K1119" s="23"/>
    </row>
    <row r="1120" spans="1:27" x14ac:dyDescent="0.25">
      <c r="D1120" s="24" t="s">
        <v>202</v>
      </c>
      <c r="E1120" s="23"/>
      <c r="H1120" s="23">
        <v>1.5</v>
      </c>
      <c r="I1120" t="s">
        <v>203</v>
      </c>
      <c r="J1120">
        <f>ROUND(H1120/100*K1114,5)</f>
        <v>0.18998999999999999</v>
      </c>
      <c r="K1120" s="23"/>
    </row>
    <row r="1121" spans="1:27" x14ac:dyDescent="0.25">
      <c r="D1121" s="24" t="s">
        <v>201</v>
      </c>
      <c r="E1121" s="23"/>
      <c r="H1121" s="23"/>
      <c r="K1121" s="25">
        <f>SUM(J1111:J1120)</f>
        <v>201.97598999999997</v>
      </c>
    </row>
    <row r="1122" spans="1:27" x14ac:dyDescent="0.25">
      <c r="D1122" s="24" t="s">
        <v>204</v>
      </c>
      <c r="E1122" s="23"/>
      <c r="H1122" s="23"/>
      <c r="K1122" s="25">
        <f>SUM(K1121:K1121)</f>
        <v>201.97598999999997</v>
      </c>
    </row>
    <row r="1124" spans="1:27" ht="45" customHeight="1" x14ac:dyDescent="0.25">
      <c r="A1124" s="16" t="s">
        <v>600</v>
      </c>
      <c r="B1124" s="16" t="s">
        <v>121</v>
      </c>
      <c r="C1124" s="17" t="s">
        <v>16</v>
      </c>
      <c r="D1124" s="45" t="s">
        <v>122</v>
      </c>
      <c r="E1124" s="46"/>
      <c r="F1124" s="46"/>
      <c r="G1124" s="17"/>
      <c r="H1124" s="18" t="s">
        <v>177</v>
      </c>
      <c r="I1124" s="47">
        <v>1</v>
      </c>
      <c r="J1124" s="48"/>
      <c r="K1124" s="19">
        <f>ROUND(K1136,2)</f>
        <v>91.53</v>
      </c>
      <c r="L1124" s="17"/>
      <c r="M1124" s="17"/>
      <c r="N1124" s="17"/>
      <c r="O1124" s="17"/>
      <c r="P1124" s="17"/>
      <c r="Q1124" s="17"/>
      <c r="R1124" s="17"/>
      <c r="S1124" s="17"/>
      <c r="T1124" s="17"/>
      <c r="U1124" s="17"/>
      <c r="V1124" s="17"/>
      <c r="W1124" s="17"/>
      <c r="X1124" s="17"/>
      <c r="Y1124" s="17"/>
      <c r="Z1124" s="17"/>
      <c r="AA1124" s="17"/>
    </row>
    <row r="1125" spans="1:27" x14ac:dyDescent="0.25">
      <c r="B1125" s="12" t="s">
        <v>180</v>
      </c>
    </row>
    <row r="1126" spans="1:27" x14ac:dyDescent="0.25">
      <c r="B1126" t="s">
        <v>217</v>
      </c>
      <c r="C1126" t="s">
        <v>182</v>
      </c>
      <c r="D1126" t="s">
        <v>218</v>
      </c>
      <c r="E1126" s="20">
        <v>0.3</v>
      </c>
      <c r="F1126" t="s">
        <v>184</v>
      </c>
      <c r="G1126" t="s">
        <v>185</v>
      </c>
      <c r="H1126" s="21">
        <v>26.86</v>
      </c>
      <c r="I1126" t="s">
        <v>186</v>
      </c>
      <c r="J1126" s="22">
        <f>ROUND(E1126/I1124* H1126,5)</f>
        <v>8.0579999999999998</v>
      </c>
      <c r="K1126" s="23"/>
    </row>
    <row r="1127" spans="1:27" x14ac:dyDescent="0.25">
      <c r="B1127" t="s">
        <v>215</v>
      </c>
      <c r="C1127" t="s">
        <v>182</v>
      </c>
      <c r="D1127" t="s">
        <v>216</v>
      </c>
      <c r="E1127" s="20">
        <v>0.2</v>
      </c>
      <c r="F1127" t="s">
        <v>184</v>
      </c>
      <c r="G1127" t="s">
        <v>185</v>
      </c>
      <c r="H1127" s="21">
        <v>23.04</v>
      </c>
      <c r="I1127" t="s">
        <v>186</v>
      </c>
      <c r="J1127" s="22">
        <f>ROUND(E1127/I1124* H1127,5)</f>
        <v>4.6079999999999997</v>
      </c>
      <c r="K1127" s="23"/>
    </row>
    <row r="1128" spans="1:27" x14ac:dyDescent="0.25">
      <c r="D1128" s="24" t="s">
        <v>187</v>
      </c>
      <c r="E1128" s="23"/>
      <c r="H1128" s="23"/>
      <c r="K1128" s="21">
        <f>SUM(J1126:J1127)</f>
        <v>12.666</v>
      </c>
    </row>
    <row r="1129" spans="1:27" x14ac:dyDescent="0.25">
      <c r="B1129" s="12" t="s">
        <v>192</v>
      </c>
      <c r="E1129" s="23"/>
      <c r="H1129" s="23"/>
      <c r="K1129" s="23"/>
    </row>
    <row r="1130" spans="1:27" x14ac:dyDescent="0.25">
      <c r="B1130" t="s">
        <v>601</v>
      </c>
      <c r="C1130" t="s">
        <v>16</v>
      </c>
      <c r="D1130" t="s">
        <v>602</v>
      </c>
      <c r="E1130" s="20">
        <v>1</v>
      </c>
      <c r="G1130" t="s">
        <v>185</v>
      </c>
      <c r="H1130" s="21">
        <v>78.22</v>
      </c>
      <c r="I1130" t="s">
        <v>186</v>
      </c>
      <c r="J1130" s="22">
        <f>ROUND(E1130* H1130,5)</f>
        <v>78.22</v>
      </c>
      <c r="K1130" s="23"/>
    </row>
    <row r="1131" spans="1:27" x14ac:dyDescent="0.25">
      <c r="B1131" t="s">
        <v>598</v>
      </c>
      <c r="C1131" t="s">
        <v>16</v>
      </c>
      <c r="D1131" t="s">
        <v>599</v>
      </c>
      <c r="E1131" s="20">
        <v>1</v>
      </c>
      <c r="G1131" t="s">
        <v>185</v>
      </c>
      <c r="H1131" s="21">
        <v>0.45</v>
      </c>
      <c r="I1131" t="s">
        <v>186</v>
      </c>
      <c r="J1131" s="22">
        <f>ROUND(E1131* H1131,5)</f>
        <v>0.45</v>
      </c>
      <c r="K1131" s="23"/>
    </row>
    <row r="1132" spans="1:27" x14ac:dyDescent="0.25">
      <c r="D1132" s="24" t="s">
        <v>200</v>
      </c>
      <c r="E1132" s="23"/>
      <c r="H1132" s="23"/>
      <c r="K1132" s="21">
        <f>SUM(J1130:J1131)</f>
        <v>78.67</v>
      </c>
    </row>
    <row r="1133" spans="1:27" x14ac:dyDescent="0.25">
      <c r="E1133" s="23"/>
      <c r="H1133" s="23"/>
      <c r="K1133" s="23"/>
    </row>
    <row r="1134" spans="1:27" x14ac:dyDescent="0.25">
      <c r="D1134" s="24" t="s">
        <v>202</v>
      </c>
      <c r="E1134" s="23"/>
      <c r="H1134" s="23">
        <v>1.5</v>
      </c>
      <c r="I1134" t="s">
        <v>203</v>
      </c>
      <c r="J1134">
        <f>ROUND(H1134/100*K1128,5)</f>
        <v>0.18998999999999999</v>
      </c>
      <c r="K1134" s="23"/>
    </row>
    <row r="1135" spans="1:27" x14ac:dyDescent="0.25">
      <c r="D1135" s="24" t="s">
        <v>201</v>
      </c>
      <c r="E1135" s="23"/>
      <c r="H1135" s="23"/>
      <c r="K1135" s="25">
        <f>SUM(J1125:J1134)</f>
        <v>91.525989999999993</v>
      </c>
    </row>
    <row r="1136" spans="1:27" x14ac:dyDescent="0.25">
      <c r="D1136" s="24" t="s">
        <v>204</v>
      </c>
      <c r="E1136" s="23"/>
      <c r="H1136" s="23"/>
      <c r="K1136" s="25">
        <f>SUM(K1135:K1135)</f>
        <v>91.525989999999993</v>
      </c>
    </row>
    <row r="1138" spans="1:27" ht="45" customHeight="1" x14ac:dyDescent="0.25">
      <c r="A1138" s="16" t="s">
        <v>603</v>
      </c>
      <c r="B1138" s="16" t="s">
        <v>123</v>
      </c>
      <c r="C1138" s="17" t="s">
        <v>16</v>
      </c>
      <c r="D1138" s="45" t="s">
        <v>124</v>
      </c>
      <c r="E1138" s="46"/>
      <c r="F1138" s="46"/>
      <c r="G1138" s="17"/>
      <c r="H1138" s="18" t="s">
        <v>177</v>
      </c>
      <c r="I1138" s="47">
        <v>1</v>
      </c>
      <c r="J1138" s="48"/>
      <c r="K1138" s="19">
        <f>ROUND(K1150,2)</f>
        <v>11.01</v>
      </c>
      <c r="L1138" s="17"/>
      <c r="M1138" s="17"/>
      <c r="N1138" s="17"/>
      <c r="O1138" s="17"/>
      <c r="P1138" s="17"/>
      <c r="Q1138" s="17"/>
      <c r="R1138" s="17"/>
      <c r="S1138" s="17"/>
      <c r="T1138" s="17"/>
      <c r="U1138" s="17"/>
      <c r="V1138" s="17"/>
      <c r="W1138" s="17"/>
      <c r="X1138" s="17"/>
      <c r="Y1138" s="17"/>
      <c r="Z1138" s="17"/>
      <c r="AA1138" s="17"/>
    </row>
    <row r="1139" spans="1:27" x14ac:dyDescent="0.25">
      <c r="B1139" s="12" t="s">
        <v>180</v>
      </c>
    </row>
    <row r="1140" spans="1:27" x14ac:dyDescent="0.25">
      <c r="B1140" t="s">
        <v>217</v>
      </c>
      <c r="C1140" t="s">
        <v>182</v>
      </c>
      <c r="D1140" t="s">
        <v>218</v>
      </c>
      <c r="E1140" s="20">
        <v>0.11600000000000001</v>
      </c>
      <c r="F1140" t="s">
        <v>184</v>
      </c>
      <c r="G1140" t="s">
        <v>185</v>
      </c>
      <c r="H1140" s="21">
        <v>26.86</v>
      </c>
      <c r="I1140" t="s">
        <v>186</v>
      </c>
      <c r="J1140" s="22">
        <f>ROUND(E1140/I1138* H1140,5)</f>
        <v>3.1157599999999999</v>
      </c>
      <c r="K1140" s="23"/>
    </row>
    <row r="1141" spans="1:27" x14ac:dyDescent="0.25">
      <c r="B1141" t="s">
        <v>215</v>
      </c>
      <c r="C1141" t="s">
        <v>182</v>
      </c>
      <c r="D1141" t="s">
        <v>216</v>
      </c>
      <c r="E1141" s="20">
        <v>0.1</v>
      </c>
      <c r="F1141" t="s">
        <v>184</v>
      </c>
      <c r="G1141" t="s">
        <v>185</v>
      </c>
      <c r="H1141" s="21">
        <v>23.04</v>
      </c>
      <c r="I1141" t="s">
        <v>186</v>
      </c>
      <c r="J1141" s="22">
        <f>ROUND(E1141/I1138* H1141,5)</f>
        <v>2.3039999999999998</v>
      </c>
      <c r="K1141" s="23"/>
    </row>
    <row r="1142" spans="1:27" x14ac:dyDescent="0.25">
      <c r="D1142" s="24" t="s">
        <v>187</v>
      </c>
      <c r="E1142" s="23"/>
      <c r="H1142" s="23"/>
      <c r="K1142" s="21">
        <f>SUM(J1140:J1141)</f>
        <v>5.4197600000000001</v>
      </c>
    </row>
    <row r="1143" spans="1:27" x14ac:dyDescent="0.25">
      <c r="B1143" s="12" t="s">
        <v>192</v>
      </c>
      <c r="E1143" s="23"/>
      <c r="H1143" s="23"/>
      <c r="K1143" s="23"/>
    </row>
    <row r="1144" spans="1:27" x14ac:dyDescent="0.25">
      <c r="B1144" t="s">
        <v>604</v>
      </c>
      <c r="C1144" t="s">
        <v>16</v>
      </c>
      <c r="D1144" t="s">
        <v>605</v>
      </c>
      <c r="E1144" s="20">
        <v>1</v>
      </c>
      <c r="G1144" t="s">
        <v>185</v>
      </c>
      <c r="H1144" s="21">
        <v>5.2</v>
      </c>
      <c r="I1144" t="s">
        <v>186</v>
      </c>
      <c r="J1144" s="22">
        <f>ROUND(E1144* H1144,5)</f>
        <v>5.2</v>
      </c>
      <c r="K1144" s="23"/>
    </row>
    <row r="1145" spans="1:27" x14ac:dyDescent="0.25">
      <c r="B1145" t="s">
        <v>606</v>
      </c>
      <c r="C1145" t="s">
        <v>16</v>
      </c>
      <c r="D1145" t="s">
        <v>607</v>
      </c>
      <c r="E1145" s="20">
        <v>1</v>
      </c>
      <c r="G1145" t="s">
        <v>185</v>
      </c>
      <c r="H1145" s="21">
        <v>0.31</v>
      </c>
      <c r="I1145" t="s">
        <v>186</v>
      </c>
      <c r="J1145" s="22">
        <f>ROUND(E1145* H1145,5)</f>
        <v>0.31</v>
      </c>
      <c r="K1145" s="23"/>
    </row>
    <row r="1146" spans="1:27" x14ac:dyDescent="0.25">
      <c r="D1146" s="24" t="s">
        <v>200</v>
      </c>
      <c r="E1146" s="23"/>
      <c r="H1146" s="23"/>
      <c r="K1146" s="21">
        <f>SUM(J1144:J1145)</f>
        <v>5.51</v>
      </c>
    </row>
    <row r="1147" spans="1:27" x14ac:dyDescent="0.25">
      <c r="E1147" s="23"/>
      <c r="H1147" s="23"/>
      <c r="K1147" s="23"/>
    </row>
    <row r="1148" spans="1:27" x14ac:dyDescent="0.25">
      <c r="D1148" s="24" t="s">
        <v>202</v>
      </c>
      <c r="E1148" s="23"/>
      <c r="H1148" s="23">
        <v>1.5</v>
      </c>
      <c r="I1148" t="s">
        <v>203</v>
      </c>
      <c r="J1148">
        <f>ROUND(H1148/100*K1142,5)</f>
        <v>8.1299999999999997E-2</v>
      </c>
      <c r="K1148" s="23"/>
    </row>
    <row r="1149" spans="1:27" x14ac:dyDescent="0.25">
      <c r="D1149" s="24" t="s">
        <v>201</v>
      </c>
      <c r="E1149" s="23"/>
      <c r="H1149" s="23"/>
      <c r="K1149" s="25">
        <f>SUM(J1139:J1148)</f>
        <v>11.011060000000001</v>
      </c>
    </row>
    <row r="1150" spans="1:27" x14ac:dyDescent="0.25">
      <c r="D1150" s="24" t="s">
        <v>204</v>
      </c>
      <c r="E1150" s="23"/>
      <c r="H1150" s="23"/>
      <c r="K1150" s="25">
        <f>SUM(K1149:K1149)</f>
        <v>11.011060000000001</v>
      </c>
    </row>
    <row r="1152" spans="1:27" ht="45" customHeight="1" x14ac:dyDescent="0.25">
      <c r="A1152" s="16" t="s">
        <v>608</v>
      </c>
      <c r="B1152" s="16" t="s">
        <v>78</v>
      </c>
      <c r="C1152" s="17" t="s">
        <v>16</v>
      </c>
      <c r="D1152" s="45" t="s">
        <v>79</v>
      </c>
      <c r="E1152" s="46"/>
      <c r="F1152" s="46"/>
      <c r="G1152" s="17"/>
      <c r="H1152" s="18" t="s">
        <v>177</v>
      </c>
      <c r="I1152" s="47">
        <v>1</v>
      </c>
      <c r="J1152" s="48"/>
      <c r="K1152" s="19">
        <f>ROUND(K1164,2)</f>
        <v>9417.73</v>
      </c>
      <c r="L1152" s="17"/>
      <c r="M1152" s="17"/>
      <c r="N1152" s="17"/>
      <c r="O1152" s="17"/>
      <c r="P1152" s="17"/>
      <c r="Q1152" s="17"/>
      <c r="R1152" s="17"/>
      <c r="S1152" s="17"/>
      <c r="T1152" s="17"/>
      <c r="U1152" s="17"/>
      <c r="V1152" s="17"/>
      <c r="W1152" s="17"/>
      <c r="X1152" s="17"/>
      <c r="Y1152" s="17"/>
      <c r="Z1152" s="17"/>
      <c r="AA1152" s="17"/>
    </row>
    <row r="1153" spans="1:27" x14ac:dyDescent="0.25">
      <c r="B1153" s="12" t="s">
        <v>180</v>
      </c>
    </row>
    <row r="1154" spans="1:27" x14ac:dyDescent="0.25">
      <c r="B1154" t="s">
        <v>215</v>
      </c>
      <c r="C1154" t="s">
        <v>182</v>
      </c>
      <c r="D1154" t="s">
        <v>216</v>
      </c>
      <c r="E1154" s="20">
        <v>4</v>
      </c>
      <c r="F1154" t="s">
        <v>184</v>
      </c>
      <c r="G1154" t="s">
        <v>185</v>
      </c>
      <c r="H1154" s="21">
        <v>23.04</v>
      </c>
      <c r="I1154" t="s">
        <v>186</v>
      </c>
      <c r="J1154" s="22">
        <f>ROUND(E1154/I1152* H1154,5)</f>
        <v>92.16</v>
      </c>
      <c r="K1154" s="23"/>
    </row>
    <row r="1155" spans="1:27" x14ac:dyDescent="0.25">
      <c r="B1155" t="s">
        <v>217</v>
      </c>
      <c r="C1155" t="s">
        <v>182</v>
      </c>
      <c r="D1155" t="s">
        <v>218</v>
      </c>
      <c r="E1155" s="20">
        <v>4</v>
      </c>
      <c r="F1155" t="s">
        <v>184</v>
      </c>
      <c r="G1155" t="s">
        <v>185</v>
      </c>
      <c r="H1155" s="21">
        <v>26.86</v>
      </c>
      <c r="I1155" t="s">
        <v>186</v>
      </c>
      <c r="J1155" s="22">
        <f>ROUND(E1155/I1152* H1155,5)</f>
        <v>107.44</v>
      </c>
      <c r="K1155" s="23"/>
    </row>
    <row r="1156" spans="1:27" x14ac:dyDescent="0.25">
      <c r="D1156" s="24" t="s">
        <v>187</v>
      </c>
      <c r="E1156" s="23"/>
      <c r="H1156" s="23"/>
      <c r="K1156" s="21">
        <f>SUM(J1154:J1155)</f>
        <v>199.6</v>
      </c>
    </row>
    <row r="1157" spans="1:27" x14ac:dyDescent="0.25">
      <c r="B1157" s="12" t="s">
        <v>192</v>
      </c>
      <c r="E1157" s="23"/>
      <c r="H1157" s="23"/>
      <c r="K1157" s="23"/>
    </row>
    <row r="1158" spans="1:27" x14ac:dyDescent="0.25">
      <c r="B1158" t="s">
        <v>609</v>
      </c>
      <c r="C1158" t="s">
        <v>16</v>
      </c>
      <c r="D1158" t="s">
        <v>610</v>
      </c>
      <c r="E1158" s="20">
        <v>1</v>
      </c>
      <c r="G1158" t="s">
        <v>185</v>
      </c>
      <c r="H1158" s="21">
        <v>340</v>
      </c>
      <c r="I1158" t="s">
        <v>186</v>
      </c>
      <c r="J1158" s="22">
        <f>ROUND(E1158* H1158,5)</f>
        <v>340</v>
      </c>
      <c r="K1158" s="23"/>
    </row>
    <row r="1159" spans="1:27" x14ac:dyDescent="0.25">
      <c r="B1159" t="s">
        <v>611</v>
      </c>
      <c r="C1159" t="s">
        <v>16</v>
      </c>
      <c r="D1159" t="s">
        <v>612</v>
      </c>
      <c r="E1159" s="20">
        <v>1</v>
      </c>
      <c r="G1159" t="s">
        <v>185</v>
      </c>
      <c r="H1159" s="21">
        <v>8875.14</v>
      </c>
      <c r="I1159" t="s">
        <v>186</v>
      </c>
      <c r="J1159" s="22">
        <f>ROUND(E1159* H1159,5)</f>
        <v>8875.14</v>
      </c>
      <c r="K1159" s="23"/>
    </row>
    <row r="1160" spans="1:27" x14ac:dyDescent="0.25">
      <c r="D1160" s="24" t="s">
        <v>200</v>
      </c>
      <c r="E1160" s="23"/>
      <c r="H1160" s="23"/>
      <c r="K1160" s="21">
        <f>SUM(J1158:J1159)</f>
        <v>9215.14</v>
      </c>
    </row>
    <row r="1161" spans="1:27" x14ac:dyDescent="0.25">
      <c r="E1161" s="23"/>
      <c r="H1161" s="23"/>
      <c r="K1161" s="23"/>
    </row>
    <row r="1162" spans="1:27" x14ac:dyDescent="0.25">
      <c r="D1162" s="24" t="s">
        <v>202</v>
      </c>
      <c r="E1162" s="23"/>
      <c r="H1162" s="23">
        <v>1.5</v>
      </c>
      <c r="I1162" t="s">
        <v>203</v>
      </c>
      <c r="J1162">
        <f>ROUND(H1162/100*K1156,5)</f>
        <v>2.9940000000000002</v>
      </c>
      <c r="K1162" s="23"/>
    </row>
    <row r="1163" spans="1:27" x14ac:dyDescent="0.25">
      <c r="D1163" s="24" t="s">
        <v>201</v>
      </c>
      <c r="E1163" s="23"/>
      <c r="H1163" s="23"/>
      <c r="K1163" s="25">
        <f>SUM(J1153:J1162)</f>
        <v>9417.7340000000004</v>
      </c>
    </row>
    <row r="1164" spans="1:27" x14ac:dyDescent="0.25">
      <c r="D1164" s="24" t="s">
        <v>204</v>
      </c>
      <c r="E1164" s="23"/>
      <c r="H1164" s="23"/>
      <c r="K1164" s="25">
        <f>SUM(K1163:K1163)</f>
        <v>9417.7340000000004</v>
      </c>
    </row>
    <row r="1166" spans="1:27" ht="45" customHeight="1" x14ac:dyDescent="0.25">
      <c r="A1166" s="16" t="s">
        <v>613</v>
      </c>
      <c r="B1166" s="16" t="s">
        <v>72</v>
      </c>
      <c r="C1166" s="17" t="s">
        <v>16</v>
      </c>
      <c r="D1166" s="45" t="s">
        <v>73</v>
      </c>
      <c r="E1166" s="46"/>
      <c r="F1166" s="46"/>
      <c r="G1166" s="17"/>
      <c r="H1166" s="18" t="s">
        <v>177</v>
      </c>
      <c r="I1166" s="47">
        <v>1</v>
      </c>
      <c r="J1166" s="48"/>
      <c r="K1166" s="19">
        <f>ROUND(K1178,2)</f>
        <v>32.29</v>
      </c>
      <c r="L1166" s="17"/>
      <c r="M1166" s="17"/>
      <c r="N1166" s="17"/>
      <c r="O1166" s="17"/>
      <c r="P1166" s="17"/>
      <c r="Q1166" s="17"/>
      <c r="R1166" s="17"/>
      <c r="S1166" s="17"/>
      <c r="T1166" s="17"/>
      <c r="U1166" s="17"/>
      <c r="V1166" s="17"/>
      <c r="W1166" s="17"/>
      <c r="X1166" s="17"/>
      <c r="Y1166" s="17"/>
      <c r="Z1166" s="17"/>
      <c r="AA1166" s="17"/>
    </row>
    <row r="1167" spans="1:27" x14ac:dyDescent="0.25">
      <c r="B1167" s="12" t="s">
        <v>180</v>
      </c>
    </row>
    <row r="1168" spans="1:27" x14ac:dyDescent="0.25">
      <c r="B1168" t="s">
        <v>215</v>
      </c>
      <c r="C1168" t="s">
        <v>182</v>
      </c>
      <c r="D1168" t="s">
        <v>216</v>
      </c>
      <c r="E1168" s="20">
        <v>0.1</v>
      </c>
      <c r="F1168" t="s">
        <v>184</v>
      </c>
      <c r="G1168" t="s">
        <v>185</v>
      </c>
      <c r="H1168" s="21">
        <v>23.04</v>
      </c>
      <c r="I1168" t="s">
        <v>186</v>
      </c>
      <c r="J1168" s="22">
        <f>ROUND(E1168/I1166* H1168,5)</f>
        <v>2.3039999999999998</v>
      </c>
      <c r="K1168" s="23"/>
    </row>
    <row r="1169" spans="1:27" x14ac:dyDescent="0.25">
      <c r="B1169" t="s">
        <v>217</v>
      </c>
      <c r="C1169" t="s">
        <v>182</v>
      </c>
      <c r="D1169" t="s">
        <v>218</v>
      </c>
      <c r="E1169" s="20">
        <v>0.1</v>
      </c>
      <c r="F1169" t="s">
        <v>184</v>
      </c>
      <c r="G1169" t="s">
        <v>185</v>
      </c>
      <c r="H1169" s="21">
        <v>26.86</v>
      </c>
      <c r="I1169" t="s">
        <v>186</v>
      </c>
      <c r="J1169" s="22">
        <f>ROUND(E1169/I1166* H1169,5)</f>
        <v>2.6859999999999999</v>
      </c>
      <c r="K1169" s="23"/>
    </row>
    <row r="1170" spans="1:27" x14ac:dyDescent="0.25">
      <c r="D1170" s="24" t="s">
        <v>187</v>
      </c>
      <c r="E1170" s="23"/>
      <c r="H1170" s="23"/>
      <c r="K1170" s="21">
        <f>SUM(J1168:J1169)</f>
        <v>4.99</v>
      </c>
    </row>
    <row r="1171" spans="1:27" x14ac:dyDescent="0.25">
      <c r="B1171" s="12" t="s">
        <v>192</v>
      </c>
      <c r="E1171" s="23"/>
      <c r="H1171" s="23"/>
      <c r="K1171" s="23"/>
    </row>
    <row r="1172" spans="1:27" x14ac:dyDescent="0.25">
      <c r="B1172" t="s">
        <v>614</v>
      </c>
      <c r="C1172" t="s">
        <v>16</v>
      </c>
      <c r="D1172" t="s">
        <v>615</v>
      </c>
      <c r="E1172" s="20">
        <v>1</v>
      </c>
      <c r="G1172" t="s">
        <v>185</v>
      </c>
      <c r="H1172" s="21">
        <v>12.15</v>
      </c>
      <c r="I1172" t="s">
        <v>186</v>
      </c>
      <c r="J1172" s="22">
        <f>ROUND(E1172* H1172,5)</f>
        <v>12.15</v>
      </c>
      <c r="K1172" s="23"/>
    </row>
    <row r="1173" spans="1:27" x14ac:dyDescent="0.25">
      <c r="B1173" t="s">
        <v>616</v>
      </c>
      <c r="C1173" t="s">
        <v>16</v>
      </c>
      <c r="D1173" t="s">
        <v>617</v>
      </c>
      <c r="E1173" s="20">
        <v>1</v>
      </c>
      <c r="G1173" t="s">
        <v>185</v>
      </c>
      <c r="H1173" s="21">
        <v>15.08</v>
      </c>
      <c r="I1173" t="s">
        <v>186</v>
      </c>
      <c r="J1173" s="22">
        <f>ROUND(E1173* H1173,5)</f>
        <v>15.08</v>
      </c>
      <c r="K1173" s="23"/>
    </row>
    <row r="1174" spans="1:27" x14ac:dyDescent="0.25">
      <c r="D1174" s="24" t="s">
        <v>200</v>
      </c>
      <c r="E1174" s="23"/>
      <c r="H1174" s="23"/>
      <c r="K1174" s="21">
        <f>SUM(J1172:J1173)</f>
        <v>27.23</v>
      </c>
    </row>
    <row r="1175" spans="1:27" x14ac:dyDescent="0.25">
      <c r="E1175" s="23"/>
      <c r="H1175" s="23"/>
      <c r="K1175" s="23"/>
    </row>
    <row r="1176" spans="1:27" x14ac:dyDescent="0.25">
      <c r="D1176" s="24" t="s">
        <v>202</v>
      </c>
      <c r="E1176" s="23"/>
      <c r="H1176" s="23">
        <v>1.5</v>
      </c>
      <c r="I1176" t="s">
        <v>203</v>
      </c>
      <c r="J1176">
        <f>ROUND(H1176/100*K1170,5)</f>
        <v>7.485E-2</v>
      </c>
      <c r="K1176" s="23"/>
    </row>
    <row r="1177" spans="1:27" x14ac:dyDescent="0.25">
      <c r="D1177" s="24" t="s">
        <v>201</v>
      </c>
      <c r="E1177" s="23"/>
      <c r="H1177" s="23"/>
      <c r="K1177" s="25">
        <f>SUM(J1167:J1176)</f>
        <v>32.294849999999997</v>
      </c>
    </row>
    <row r="1178" spans="1:27" x14ac:dyDescent="0.25">
      <c r="D1178" s="24" t="s">
        <v>204</v>
      </c>
      <c r="E1178" s="23"/>
      <c r="H1178" s="23"/>
      <c r="K1178" s="25">
        <f>SUM(K1177:K1177)</f>
        <v>32.294849999999997</v>
      </c>
    </row>
    <row r="1180" spans="1:27" ht="45" customHeight="1" x14ac:dyDescent="0.25">
      <c r="A1180" s="16" t="s">
        <v>618</v>
      </c>
      <c r="B1180" s="16" t="s">
        <v>66</v>
      </c>
      <c r="C1180" s="17" t="s">
        <v>16</v>
      </c>
      <c r="D1180" s="45" t="s">
        <v>67</v>
      </c>
      <c r="E1180" s="46"/>
      <c r="F1180" s="46"/>
      <c r="G1180" s="17"/>
      <c r="H1180" s="18" t="s">
        <v>177</v>
      </c>
      <c r="I1180" s="47">
        <v>1</v>
      </c>
      <c r="J1180" s="48"/>
      <c r="K1180" s="19">
        <f>ROUND(K1192,2)</f>
        <v>232.54</v>
      </c>
      <c r="L1180" s="17"/>
      <c r="M1180" s="17"/>
      <c r="N1180" s="17"/>
      <c r="O1180" s="17"/>
      <c r="P1180" s="17"/>
      <c r="Q1180" s="17"/>
      <c r="R1180" s="17"/>
      <c r="S1180" s="17"/>
      <c r="T1180" s="17"/>
      <c r="U1180" s="17"/>
      <c r="V1180" s="17"/>
      <c r="W1180" s="17"/>
      <c r="X1180" s="17"/>
      <c r="Y1180" s="17"/>
      <c r="Z1180" s="17"/>
      <c r="AA1180" s="17"/>
    </row>
    <row r="1181" spans="1:27" x14ac:dyDescent="0.25">
      <c r="B1181" s="12" t="s">
        <v>180</v>
      </c>
    </row>
    <row r="1182" spans="1:27" x14ac:dyDescent="0.25">
      <c r="B1182" t="s">
        <v>215</v>
      </c>
      <c r="C1182" t="s">
        <v>182</v>
      </c>
      <c r="D1182" t="s">
        <v>216</v>
      </c>
      <c r="E1182" s="20">
        <v>0.6</v>
      </c>
      <c r="F1182" t="s">
        <v>184</v>
      </c>
      <c r="G1182" t="s">
        <v>185</v>
      </c>
      <c r="H1182" s="21">
        <v>23.04</v>
      </c>
      <c r="I1182" t="s">
        <v>186</v>
      </c>
      <c r="J1182" s="22">
        <f>ROUND(E1182/I1180* H1182,5)</f>
        <v>13.824</v>
      </c>
      <c r="K1182" s="23"/>
    </row>
    <row r="1183" spans="1:27" x14ac:dyDescent="0.25">
      <c r="B1183" t="s">
        <v>217</v>
      </c>
      <c r="C1183" t="s">
        <v>182</v>
      </c>
      <c r="D1183" t="s">
        <v>218</v>
      </c>
      <c r="E1183" s="20">
        <v>0.6</v>
      </c>
      <c r="F1183" t="s">
        <v>184</v>
      </c>
      <c r="G1183" t="s">
        <v>185</v>
      </c>
      <c r="H1183" s="21">
        <v>26.86</v>
      </c>
      <c r="I1183" t="s">
        <v>186</v>
      </c>
      <c r="J1183" s="22">
        <f>ROUND(E1183/I1180* H1183,5)</f>
        <v>16.116</v>
      </c>
      <c r="K1183" s="23"/>
    </row>
    <row r="1184" spans="1:27" x14ac:dyDescent="0.25">
      <c r="D1184" s="24" t="s">
        <v>187</v>
      </c>
      <c r="E1184" s="23"/>
      <c r="H1184" s="23"/>
      <c r="K1184" s="21">
        <f>SUM(J1182:J1183)</f>
        <v>29.939999999999998</v>
      </c>
    </row>
    <row r="1185" spans="1:27" x14ac:dyDescent="0.25">
      <c r="B1185" s="12" t="s">
        <v>192</v>
      </c>
      <c r="E1185" s="23"/>
      <c r="H1185" s="23"/>
      <c r="K1185" s="23"/>
    </row>
    <row r="1186" spans="1:27" x14ac:dyDescent="0.25">
      <c r="B1186" t="s">
        <v>614</v>
      </c>
      <c r="C1186" t="s">
        <v>16</v>
      </c>
      <c r="D1186" t="s">
        <v>615</v>
      </c>
      <c r="E1186" s="20">
        <v>1</v>
      </c>
      <c r="G1186" t="s">
        <v>185</v>
      </c>
      <c r="H1186" s="21">
        <v>12.15</v>
      </c>
      <c r="I1186" t="s">
        <v>186</v>
      </c>
      <c r="J1186" s="22">
        <f>ROUND(E1186* H1186,5)</f>
        <v>12.15</v>
      </c>
      <c r="K1186" s="23"/>
    </row>
    <row r="1187" spans="1:27" x14ac:dyDescent="0.25">
      <c r="B1187" t="s">
        <v>619</v>
      </c>
      <c r="C1187" t="s">
        <v>16</v>
      </c>
      <c r="D1187" t="s">
        <v>620</v>
      </c>
      <c r="E1187" s="20">
        <v>1</v>
      </c>
      <c r="G1187" t="s">
        <v>185</v>
      </c>
      <c r="H1187" s="21">
        <v>190</v>
      </c>
      <c r="I1187" t="s">
        <v>186</v>
      </c>
      <c r="J1187" s="22">
        <f>ROUND(E1187* H1187,5)</f>
        <v>190</v>
      </c>
      <c r="K1187" s="23"/>
    </row>
    <row r="1188" spans="1:27" x14ac:dyDescent="0.25">
      <c r="D1188" s="24" t="s">
        <v>200</v>
      </c>
      <c r="E1188" s="23"/>
      <c r="H1188" s="23"/>
      <c r="K1188" s="21">
        <f>SUM(J1186:J1187)</f>
        <v>202.15</v>
      </c>
    </row>
    <row r="1189" spans="1:27" x14ac:dyDescent="0.25">
      <c r="E1189" s="23"/>
      <c r="H1189" s="23"/>
      <c r="K1189" s="23"/>
    </row>
    <row r="1190" spans="1:27" x14ac:dyDescent="0.25">
      <c r="D1190" s="24" t="s">
        <v>202</v>
      </c>
      <c r="E1190" s="23"/>
      <c r="H1190" s="23">
        <v>1.5</v>
      </c>
      <c r="I1190" t="s">
        <v>203</v>
      </c>
      <c r="J1190">
        <f>ROUND(H1190/100*K1184,5)</f>
        <v>0.4491</v>
      </c>
      <c r="K1190" s="23"/>
    </row>
    <row r="1191" spans="1:27" x14ac:dyDescent="0.25">
      <c r="D1191" s="24" t="s">
        <v>201</v>
      </c>
      <c r="E1191" s="23"/>
      <c r="H1191" s="23"/>
      <c r="K1191" s="25">
        <f>SUM(J1181:J1190)</f>
        <v>232.53909999999999</v>
      </c>
    </row>
    <row r="1192" spans="1:27" x14ac:dyDescent="0.25">
      <c r="D1192" s="24" t="s">
        <v>204</v>
      </c>
      <c r="E1192" s="23"/>
      <c r="H1192" s="23"/>
      <c r="K1192" s="25">
        <f>SUM(K1191:K1191)</f>
        <v>232.53909999999999</v>
      </c>
    </row>
    <row r="1194" spans="1:27" ht="45" customHeight="1" x14ac:dyDescent="0.25">
      <c r="A1194" s="16" t="s">
        <v>621</v>
      </c>
      <c r="B1194" s="16" t="s">
        <v>51</v>
      </c>
      <c r="C1194" s="17" t="s">
        <v>25</v>
      </c>
      <c r="D1194" s="45" t="s">
        <v>52</v>
      </c>
      <c r="E1194" s="46"/>
      <c r="F1194" s="46"/>
      <c r="G1194" s="17"/>
      <c r="H1194" s="18" t="s">
        <v>177</v>
      </c>
      <c r="I1194" s="47">
        <v>1</v>
      </c>
      <c r="J1194" s="48"/>
      <c r="K1194" s="19">
        <f>ROUND(K1204,2)</f>
        <v>7.79</v>
      </c>
      <c r="L1194" s="17"/>
      <c r="M1194" s="17"/>
      <c r="N1194" s="17"/>
      <c r="O1194" s="17"/>
      <c r="P1194" s="17"/>
      <c r="Q1194" s="17"/>
      <c r="R1194" s="17"/>
      <c r="S1194" s="17"/>
      <c r="T1194" s="17"/>
      <c r="U1194" s="17"/>
      <c r="V1194" s="17"/>
      <c r="W1194" s="17"/>
      <c r="X1194" s="17"/>
      <c r="Y1194" s="17"/>
      <c r="Z1194" s="17"/>
      <c r="AA1194" s="17"/>
    </row>
    <row r="1195" spans="1:27" x14ac:dyDescent="0.25">
      <c r="B1195" s="12" t="s">
        <v>180</v>
      </c>
    </row>
    <row r="1196" spans="1:27" x14ac:dyDescent="0.25">
      <c r="B1196" t="s">
        <v>290</v>
      </c>
      <c r="C1196" t="s">
        <v>182</v>
      </c>
      <c r="D1196" t="s">
        <v>291</v>
      </c>
      <c r="E1196" s="20">
        <v>0.1</v>
      </c>
      <c r="F1196" t="s">
        <v>184</v>
      </c>
      <c r="G1196" t="s">
        <v>185</v>
      </c>
      <c r="H1196" s="21">
        <v>25.99</v>
      </c>
      <c r="I1196" t="s">
        <v>186</v>
      </c>
      <c r="J1196" s="22">
        <f>ROUND(E1196/I1194* H1196,5)</f>
        <v>2.5990000000000002</v>
      </c>
      <c r="K1196" s="23"/>
    </row>
    <row r="1197" spans="1:27" x14ac:dyDescent="0.25">
      <c r="D1197" s="24" t="s">
        <v>187</v>
      </c>
      <c r="E1197" s="23"/>
      <c r="H1197" s="23"/>
      <c r="K1197" s="21">
        <f>SUM(J1196:J1196)</f>
        <v>2.5990000000000002</v>
      </c>
    </row>
    <row r="1198" spans="1:27" x14ac:dyDescent="0.25">
      <c r="B1198" s="12" t="s">
        <v>192</v>
      </c>
      <c r="E1198" s="23"/>
      <c r="H1198" s="23"/>
      <c r="K1198" s="23"/>
    </row>
    <row r="1199" spans="1:27" x14ac:dyDescent="0.25">
      <c r="B1199" t="s">
        <v>622</v>
      </c>
      <c r="C1199" t="s">
        <v>25</v>
      </c>
      <c r="D1199" t="s">
        <v>623</v>
      </c>
      <c r="E1199" s="20">
        <v>1</v>
      </c>
      <c r="G1199" t="s">
        <v>185</v>
      </c>
      <c r="H1199" s="21">
        <v>5.15</v>
      </c>
      <c r="I1199" t="s">
        <v>186</v>
      </c>
      <c r="J1199" s="22">
        <f>ROUND(E1199* H1199,5)</f>
        <v>5.15</v>
      </c>
      <c r="K1199" s="23"/>
    </row>
    <row r="1200" spans="1:27" x14ac:dyDescent="0.25">
      <c r="D1200" s="24" t="s">
        <v>200</v>
      </c>
      <c r="E1200" s="23"/>
      <c r="H1200" s="23"/>
      <c r="K1200" s="21">
        <f>SUM(J1199:J1199)</f>
        <v>5.15</v>
      </c>
    </row>
    <row r="1201" spans="1:27" x14ac:dyDescent="0.25">
      <c r="E1201" s="23"/>
      <c r="H1201" s="23"/>
      <c r="K1201" s="23"/>
    </row>
    <row r="1202" spans="1:27" x14ac:dyDescent="0.25">
      <c r="D1202" s="24" t="s">
        <v>202</v>
      </c>
      <c r="E1202" s="23"/>
      <c r="H1202" s="23">
        <v>1.5</v>
      </c>
      <c r="I1202" t="s">
        <v>203</v>
      </c>
      <c r="J1202">
        <f>ROUND(H1202/100*K1197,5)</f>
        <v>3.8989999999999997E-2</v>
      </c>
      <c r="K1202" s="23"/>
    </row>
    <row r="1203" spans="1:27" x14ac:dyDescent="0.25">
      <c r="D1203" s="24" t="s">
        <v>201</v>
      </c>
      <c r="E1203" s="23"/>
      <c r="H1203" s="23"/>
      <c r="K1203" s="25">
        <f>SUM(J1195:J1202)</f>
        <v>7.7879900000000006</v>
      </c>
    </row>
    <row r="1204" spans="1:27" x14ac:dyDescent="0.25">
      <c r="D1204" s="24" t="s">
        <v>204</v>
      </c>
      <c r="E1204" s="23"/>
      <c r="H1204" s="23"/>
      <c r="K1204" s="25">
        <f>SUM(K1203:K1203)</f>
        <v>7.7879900000000006</v>
      </c>
    </row>
    <row r="1206" spans="1:27" ht="45" customHeight="1" x14ac:dyDescent="0.25">
      <c r="A1206" s="16" t="s">
        <v>624</v>
      </c>
      <c r="B1206" s="16" t="s">
        <v>27</v>
      </c>
      <c r="C1206" s="17" t="s">
        <v>16</v>
      </c>
      <c r="D1206" s="45" t="s">
        <v>28</v>
      </c>
      <c r="E1206" s="46"/>
      <c r="F1206" s="46"/>
      <c r="G1206" s="17"/>
      <c r="H1206" s="18" t="s">
        <v>177</v>
      </c>
      <c r="I1206" s="47">
        <v>1</v>
      </c>
      <c r="J1206" s="48"/>
      <c r="K1206" s="19">
        <v>600</v>
      </c>
      <c r="L1206" s="17"/>
      <c r="M1206" s="17"/>
      <c r="N1206" s="17"/>
      <c r="O1206" s="17"/>
      <c r="P1206" s="17"/>
      <c r="Q1206" s="17"/>
      <c r="R1206" s="17"/>
      <c r="S1206" s="17"/>
      <c r="T1206" s="17"/>
      <c r="U1206" s="17"/>
      <c r="V1206" s="17"/>
      <c r="W1206" s="17"/>
      <c r="X1206" s="17"/>
      <c r="Y1206" s="17"/>
      <c r="Z1206" s="17"/>
      <c r="AA1206" s="17"/>
    </row>
    <row r="1207" spans="1:27" ht="45" customHeight="1" x14ac:dyDescent="0.25">
      <c r="A1207" s="16" t="s">
        <v>625</v>
      </c>
      <c r="B1207" s="16" t="s">
        <v>29</v>
      </c>
      <c r="C1207" s="17" t="s">
        <v>16</v>
      </c>
      <c r="D1207" s="45" t="s">
        <v>30</v>
      </c>
      <c r="E1207" s="46"/>
      <c r="F1207" s="46"/>
      <c r="G1207" s="17"/>
      <c r="H1207" s="18" t="s">
        <v>177</v>
      </c>
      <c r="I1207" s="47">
        <v>1</v>
      </c>
      <c r="J1207" s="48"/>
      <c r="K1207" s="19">
        <v>4</v>
      </c>
      <c r="L1207" s="17"/>
      <c r="M1207" s="17"/>
      <c r="N1207" s="17"/>
      <c r="O1207" s="17"/>
      <c r="P1207" s="17"/>
      <c r="Q1207" s="17"/>
      <c r="R1207" s="17"/>
      <c r="S1207" s="17"/>
      <c r="T1207" s="17"/>
      <c r="U1207" s="17"/>
      <c r="V1207" s="17"/>
      <c r="W1207" s="17"/>
      <c r="X1207" s="17"/>
      <c r="Y1207" s="17"/>
      <c r="Z1207" s="17"/>
      <c r="AA1207" s="17"/>
    </row>
    <row r="1208" spans="1:27" ht="45" customHeight="1" x14ac:dyDescent="0.25">
      <c r="A1208" s="16" t="s">
        <v>626</v>
      </c>
      <c r="B1208" s="16" t="s">
        <v>31</v>
      </c>
      <c r="C1208" s="17" t="s">
        <v>16</v>
      </c>
      <c r="D1208" s="45" t="s">
        <v>32</v>
      </c>
      <c r="E1208" s="46"/>
      <c r="F1208" s="46"/>
      <c r="G1208" s="17"/>
      <c r="H1208" s="18" t="s">
        <v>177</v>
      </c>
      <c r="I1208" s="47">
        <v>1</v>
      </c>
      <c r="J1208" s="48"/>
      <c r="K1208" s="19">
        <v>420</v>
      </c>
      <c r="L1208" s="17"/>
      <c r="M1208" s="17"/>
      <c r="N1208" s="17"/>
      <c r="O1208" s="17"/>
      <c r="P1208" s="17"/>
      <c r="Q1208" s="17"/>
      <c r="R1208" s="17"/>
      <c r="S1208" s="17"/>
      <c r="T1208" s="17"/>
      <c r="U1208" s="17"/>
      <c r="V1208" s="17"/>
      <c r="W1208" s="17"/>
      <c r="X1208" s="17"/>
      <c r="Y1208" s="17"/>
      <c r="Z1208" s="17"/>
      <c r="AA1208" s="17"/>
    </row>
    <row r="1209" spans="1:27" ht="45" customHeight="1" x14ac:dyDescent="0.25">
      <c r="A1209" s="16" t="s">
        <v>627</v>
      </c>
      <c r="B1209" s="16" t="s">
        <v>165</v>
      </c>
      <c r="C1209" s="17" t="s">
        <v>166</v>
      </c>
      <c r="D1209" s="45" t="s">
        <v>167</v>
      </c>
      <c r="E1209" s="46"/>
      <c r="F1209" s="46"/>
      <c r="G1209" s="17"/>
      <c r="H1209" s="18" t="s">
        <v>177</v>
      </c>
      <c r="I1209" s="47">
        <v>1</v>
      </c>
      <c r="J1209" s="48"/>
      <c r="K1209" s="19">
        <f>ROUND(K1211,2)</f>
        <v>0</v>
      </c>
      <c r="L1209" s="17"/>
      <c r="M1209" s="17"/>
      <c r="N1209" s="17"/>
      <c r="O1209" s="17"/>
      <c r="P1209" s="17"/>
      <c r="Q1209" s="17"/>
      <c r="R1209" s="17"/>
      <c r="S1209" s="17"/>
      <c r="T1209" s="17"/>
      <c r="U1209" s="17"/>
      <c r="V1209" s="17"/>
      <c r="W1209" s="17"/>
      <c r="X1209" s="17"/>
      <c r="Y1209" s="17"/>
      <c r="Z1209" s="17"/>
      <c r="AA1209" s="17"/>
    </row>
    <row r="1210" spans="1:27" x14ac:dyDescent="0.25">
      <c r="D1210" s="24" t="s">
        <v>201</v>
      </c>
      <c r="E1210" s="23"/>
      <c r="H1210" s="23"/>
      <c r="K1210" s="25">
        <f>SUM(J1209:J1209)</f>
        <v>0</v>
      </c>
    </row>
    <row r="1211" spans="1:27" x14ac:dyDescent="0.25">
      <c r="D1211" s="24" t="s">
        <v>204</v>
      </c>
      <c r="E1211" s="23"/>
      <c r="H1211" s="23"/>
      <c r="K1211" s="25">
        <f>SUM(K1210:K1210)</f>
        <v>0</v>
      </c>
    </row>
    <row r="1213" spans="1:27" x14ac:dyDescent="0.25">
      <c r="A1213" s="14" t="s">
        <v>212</v>
      </c>
      <c r="B1213" s="14"/>
    </row>
    <row r="1214" spans="1:27" ht="45" customHeight="1" x14ac:dyDescent="0.25">
      <c r="A1214" s="16"/>
      <c r="B1214" s="16" t="s">
        <v>628</v>
      </c>
      <c r="C1214" s="17" t="s">
        <v>16</v>
      </c>
      <c r="D1214" s="45" t="s">
        <v>629</v>
      </c>
      <c r="E1214" s="46"/>
      <c r="F1214" s="46"/>
      <c r="G1214" s="17"/>
      <c r="H1214" s="18" t="s">
        <v>177</v>
      </c>
      <c r="I1214" s="47">
        <v>1</v>
      </c>
      <c r="J1214" s="48"/>
      <c r="K1214" s="19">
        <f>ROUND(K1227,2)</f>
        <v>466.03</v>
      </c>
      <c r="L1214" s="17"/>
      <c r="M1214" s="17"/>
      <c r="N1214" s="17"/>
      <c r="O1214" s="17"/>
      <c r="P1214" s="17"/>
      <c r="Q1214" s="17"/>
      <c r="R1214" s="17"/>
      <c r="S1214" s="17"/>
      <c r="T1214" s="17"/>
      <c r="U1214" s="17"/>
      <c r="V1214" s="17"/>
      <c r="W1214" s="17"/>
      <c r="X1214" s="17"/>
      <c r="Y1214" s="17"/>
      <c r="Z1214" s="17"/>
      <c r="AA1214" s="17"/>
    </row>
    <row r="1215" spans="1:27" x14ac:dyDescent="0.25">
      <c r="B1215" s="12" t="s">
        <v>212</v>
      </c>
    </row>
    <row r="1216" spans="1:27" x14ac:dyDescent="0.25">
      <c r="B1216" t="s">
        <v>253</v>
      </c>
      <c r="C1216" t="s">
        <v>38</v>
      </c>
      <c r="D1216" t="s">
        <v>254</v>
      </c>
      <c r="E1216" s="20">
        <v>0.6</v>
      </c>
      <c r="G1216" t="s">
        <v>185</v>
      </c>
      <c r="H1216" s="21">
        <v>77.089250000000007</v>
      </c>
      <c r="I1216" t="s">
        <v>186</v>
      </c>
      <c r="J1216" s="22">
        <f t="shared" ref="J1216:J1224" si="2">ROUND(E1216* H1216,5)</f>
        <v>46.253549999999997</v>
      </c>
      <c r="K1216" s="23"/>
    </row>
    <row r="1217" spans="1:27" x14ac:dyDescent="0.25">
      <c r="B1217" t="s">
        <v>383</v>
      </c>
      <c r="C1217" t="s">
        <v>25</v>
      </c>
      <c r="D1217" t="s">
        <v>384</v>
      </c>
      <c r="E1217" s="20">
        <v>2</v>
      </c>
      <c r="G1217" t="s">
        <v>185</v>
      </c>
      <c r="H1217" s="21">
        <v>6.9089400000000003</v>
      </c>
      <c r="I1217" t="s">
        <v>186</v>
      </c>
      <c r="J1217" s="22">
        <f t="shared" si="2"/>
        <v>13.817880000000001</v>
      </c>
      <c r="K1217" s="23"/>
    </row>
    <row r="1218" spans="1:27" x14ac:dyDescent="0.25">
      <c r="B1218" t="s">
        <v>397</v>
      </c>
      <c r="C1218" t="s">
        <v>25</v>
      </c>
      <c r="D1218" t="s">
        <v>398</v>
      </c>
      <c r="E1218" s="20">
        <v>5</v>
      </c>
      <c r="G1218" t="s">
        <v>185</v>
      </c>
      <c r="H1218" s="21">
        <v>4.0716799999999997</v>
      </c>
      <c r="I1218" t="s">
        <v>186</v>
      </c>
      <c r="J1218" s="22">
        <f t="shared" si="2"/>
        <v>20.3584</v>
      </c>
      <c r="K1218" s="23"/>
    </row>
    <row r="1219" spans="1:27" x14ac:dyDescent="0.25">
      <c r="B1219" t="s">
        <v>255</v>
      </c>
      <c r="C1219" t="s">
        <v>38</v>
      </c>
      <c r="D1219" t="s">
        <v>256</v>
      </c>
      <c r="E1219" s="20">
        <v>0.45</v>
      </c>
      <c r="G1219" t="s">
        <v>185</v>
      </c>
      <c r="H1219" s="21">
        <v>18.276119999999999</v>
      </c>
      <c r="I1219" t="s">
        <v>186</v>
      </c>
      <c r="J1219" s="22">
        <f t="shared" si="2"/>
        <v>8.2242499999999996</v>
      </c>
      <c r="K1219" s="23"/>
    </row>
    <row r="1220" spans="1:27" x14ac:dyDescent="0.25">
      <c r="B1220" t="s">
        <v>294</v>
      </c>
      <c r="C1220" t="s">
        <v>43</v>
      </c>
      <c r="D1220" t="s">
        <v>295</v>
      </c>
      <c r="E1220" s="20">
        <v>1.2</v>
      </c>
      <c r="G1220" t="s">
        <v>185</v>
      </c>
      <c r="H1220" s="21">
        <v>112.20975</v>
      </c>
      <c r="I1220" t="s">
        <v>186</v>
      </c>
      <c r="J1220" s="22">
        <f t="shared" si="2"/>
        <v>134.65170000000001</v>
      </c>
      <c r="K1220" s="23"/>
    </row>
    <row r="1221" spans="1:27" x14ac:dyDescent="0.25">
      <c r="B1221" t="s">
        <v>333</v>
      </c>
      <c r="C1221" t="s">
        <v>16</v>
      </c>
      <c r="D1221" t="s">
        <v>334</v>
      </c>
      <c r="E1221" s="20">
        <v>1</v>
      </c>
      <c r="G1221" t="s">
        <v>185</v>
      </c>
      <c r="H1221" s="21">
        <v>198.80850000000001</v>
      </c>
      <c r="I1221" t="s">
        <v>186</v>
      </c>
      <c r="J1221" s="22">
        <f t="shared" si="2"/>
        <v>198.80850000000001</v>
      </c>
      <c r="K1221" s="23"/>
    </row>
    <row r="1222" spans="1:27" x14ac:dyDescent="0.25">
      <c r="B1222" t="s">
        <v>245</v>
      </c>
      <c r="C1222" t="s">
        <v>43</v>
      </c>
      <c r="D1222" t="s">
        <v>246</v>
      </c>
      <c r="E1222" s="20">
        <v>1</v>
      </c>
      <c r="G1222" t="s">
        <v>185</v>
      </c>
      <c r="H1222" s="21">
        <v>11.01275</v>
      </c>
      <c r="I1222" t="s">
        <v>186</v>
      </c>
      <c r="J1222" s="22">
        <f t="shared" si="2"/>
        <v>11.01275</v>
      </c>
      <c r="K1222" s="23"/>
    </row>
    <row r="1223" spans="1:27" x14ac:dyDescent="0.25">
      <c r="B1223" t="s">
        <v>249</v>
      </c>
      <c r="C1223" t="s">
        <v>43</v>
      </c>
      <c r="D1223" t="s">
        <v>250</v>
      </c>
      <c r="E1223" s="20">
        <v>1</v>
      </c>
      <c r="G1223" t="s">
        <v>185</v>
      </c>
      <c r="H1223" s="21">
        <v>11.39203</v>
      </c>
      <c r="I1223" t="s">
        <v>186</v>
      </c>
      <c r="J1223" s="22">
        <f t="shared" si="2"/>
        <v>11.39203</v>
      </c>
      <c r="K1223" s="23"/>
    </row>
    <row r="1224" spans="1:27" x14ac:dyDescent="0.25">
      <c r="B1224" t="s">
        <v>288</v>
      </c>
      <c r="C1224" t="s">
        <v>43</v>
      </c>
      <c r="D1224" t="s">
        <v>289</v>
      </c>
      <c r="E1224" s="20">
        <v>1.2</v>
      </c>
      <c r="G1224" t="s">
        <v>185</v>
      </c>
      <c r="H1224" s="21">
        <v>17.927579999999999</v>
      </c>
      <c r="I1224" t="s">
        <v>186</v>
      </c>
      <c r="J1224" s="22">
        <f t="shared" si="2"/>
        <v>21.513100000000001</v>
      </c>
      <c r="K1224" s="23"/>
    </row>
    <row r="1225" spans="1:27" x14ac:dyDescent="0.25">
      <c r="D1225" s="24" t="s">
        <v>630</v>
      </c>
      <c r="E1225" s="23"/>
      <c r="H1225" s="23"/>
      <c r="K1225" s="21">
        <f>SUM(J1216:J1224)</f>
        <v>466.03215999999998</v>
      </c>
    </row>
    <row r="1226" spans="1:27" x14ac:dyDescent="0.25">
      <c r="D1226" s="24" t="s">
        <v>201</v>
      </c>
      <c r="E1226" s="23"/>
      <c r="H1226" s="23"/>
      <c r="K1226" s="25">
        <f>SUM(J1215:J1225)</f>
        <v>466.03215999999998</v>
      </c>
    </row>
    <row r="1227" spans="1:27" x14ac:dyDescent="0.25">
      <c r="D1227" s="24" t="s">
        <v>204</v>
      </c>
      <c r="E1227" s="23"/>
      <c r="H1227" s="23"/>
      <c r="K1227" s="25">
        <f>SUM(K1226:K1226)</f>
        <v>466.03215999999998</v>
      </c>
    </row>
    <row r="1229" spans="1:27" ht="45" customHeight="1" x14ac:dyDescent="0.25">
      <c r="A1229" s="16" t="s">
        <v>631</v>
      </c>
      <c r="B1229" s="16" t="s">
        <v>96</v>
      </c>
      <c r="C1229" s="17" t="s">
        <v>16</v>
      </c>
      <c r="D1229" s="45" t="s">
        <v>97</v>
      </c>
      <c r="E1229" s="46"/>
      <c r="F1229" s="46"/>
      <c r="G1229" s="17"/>
      <c r="H1229" s="18" t="s">
        <v>177</v>
      </c>
      <c r="I1229" s="47">
        <v>1</v>
      </c>
      <c r="J1229" s="48"/>
      <c r="K1229" s="19">
        <f>ROUND(K1240,2)</f>
        <v>474.4</v>
      </c>
      <c r="L1229" s="17"/>
      <c r="M1229" s="17"/>
      <c r="N1229" s="17"/>
      <c r="O1229" s="17"/>
      <c r="P1229" s="17"/>
      <c r="Q1229" s="17"/>
      <c r="R1229" s="17"/>
      <c r="S1229" s="17"/>
      <c r="T1229" s="17"/>
      <c r="U1229" s="17"/>
      <c r="V1229" s="17"/>
      <c r="W1229" s="17"/>
      <c r="X1229" s="17"/>
      <c r="Y1229" s="17"/>
      <c r="Z1229" s="17"/>
      <c r="AA1229" s="17"/>
    </row>
    <row r="1230" spans="1:27" x14ac:dyDescent="0.25">
      <c r="B1230" s="12" t="s">
        <v>180</v>
      </c>
    </row>
    <row r="1231" spans="1:27" x14ac:dyDescent="0.25">
      <c r="B1231" t="s">
        <v>632</v>
      </c>
      <c r="C1231" t="s">
        <v>182</v>
      </c>
      <c r="D1231" t="s">
        <v>218</v>
      </c>
      <c r="E1231" s="20">
        <v>4</v>
      </c>
      <c r="F1231" t="s">
        <v>184</v>
      </c>
      <c r="G1231" t="s">
        <v>185</v>
      </c>
      <c r="H1231" s="21">
        <v>26.86</v>
      </c>
      <c r="I1231" t="s">
        <v>186</v>
      </c>
      <c r="J1231" s="22">
        <f>ROUND(E1231/I1229* H1231,5)</f>
        <v>107.44</v>
      </c>
      <c r="K1231" s="23"/>
    </row>
    <row r="1232" spans="1:27" x14ac:dyDescent="0.25">
      <c r="B1232" t="s">
        <v>633</v>
      </c>
      <c r="C1232" t="s">
        <v>182</v>
      </c>
      <c r="D1232" t="s">
        <v>216</v>
      </c>
      <c r="E1232" s="20">
        <v>6</v>
      </c>
      <c r="F1232" t="s">
        <v>184</v>
      </c>
      <c r="G1232" t="s">
        <v>185</v>
      </c>
      <c r="H1232" s="21">
        <v>23.04</v>
      </c>
      <c r="I1232" t="s">
        <v>186</v>
      </c>
      <c r="J1232" s="22">
        <f>ROUND(E1232/I1229* H1232,5)</f>
        <v>138.24</v>
      </c>
      <c r="K1232" s="23"/>
    </row>
    <row r="1233" spans="2:11" x14ac:dyDescent="0.25">
      <c r="D1233" s="24" t="s">
        <v>187</v>
      </c>
      <c r="E1233" s="23"/>
      <c r="H1233" s="23"/>
      <c r="K1233" s="21">
        <f>SUM(J1231:J1232)</f>
        <v>245.68</v>
      </c>
    </row>
    <row r="1234" spans="2:11" x14ac:dyDescent="0.25">
      <c r="B1234" s="12" t="s">
        <v>212</v>
      </c>
      <c r="E1234" s="23"/>
      <c r="H1234" s="23"/>
      <c r="K1234" s="23"/>
    </row>
    <row r="1235" spans="2:11" x14ac:dyDescent="0.25">
      <c r="B1235" t="s">
        <v>389</v>
      </c>
      <c r="C1235" t="s">
        <v>25</v>
      </c>
      <c r="D1235" t="s">
        <v>390</v>
      </c>
      <c r="E1235" s="20">
        <v>1.5</v>
      </c>
      <c r="G1235" t="s">
        <v>185</v>
      </c>
      <c r="H1235" s="21">
        <v>3.1339999999999999</v>
      </c>
      <c r="I1235" t="s">
        <v>186</v>
      </c>
      <c r="J1235" s="22">
        <f>ROUND(E1235* H1235,5)</f>
        <v>4.7009999999999996</v>
      </c>
      <c r="K1235" s="23"/>
    </row>
    <row r="1236" spans="2:11" x14ac:dyDescent="0.25">
      <c r="B1236" t="s">
        <v>412</v>
      </c>
      <c r="C1236" t="s">
        <v>25</v>
      </c>
      <c r="D1236" t="s">
        <v>413</v>
      </c>
      <c r="E1236" s="20">
        <v>10</v>
      </c>
      <c r="G1236" t="s">
        <v>185</v>
      </c>
      <c r="H1236" s="21">
        <v>7.8799299999999999</v>
      </c>
      <c r="I1236" t="s">
        <v>186</v>
      </c>
      <c r="J1236" s="22">
        <f>ROUND(E1236* H1236,5)</f>
        <v>78.799300000000002</v>
      </c>
      <c r="K1236" s="23"/>
    </row>
    <row r="1237" spans="2:11" x14ac:dyDescent="0.25">
      <c r="B1237" t="s">
        <v>448</v>
      </c>
      <c r="C1237" t="s">
        <v>16</v>
      </c>
      <c r="D1237" t="s">
        <v>449</v>
      </c>
      <c r="E1237" s="20">
        <v>1</v>
      </c>
      <c r="G1237" t="s">
        <v>185</v>
      </c>
      <c r="H1237" s="21">
        <v>38.97213</v>
      </c>
      <c r="I1237" t="s">
        <v>186</v>
      </c>
      <c r="J1237" s="22">
        <f>ROUND(E1237* H1237,5)</f>
        <v>38.97213</v>
      </c>
      <c r="K1237" s="23"/>
    </row>
    <row r="1238" spans="2:11" x14ac:dyDescent="0.25">
      <c r="B1238" t="s">
        <v>442</v>
      </c>
      <c r="C1238" t="s">
        <v>16</v>
      </c>
      <c r="D1238" t="s">
        <v>443</v>
      </c>
      <c r="E1238" s="20">
        <v>4</v>
      </c>
      <c r="G1238" t="s">
        <v>185</v>
      </c>
      <c r="H1238" s="21">
        <v>26.5611</v>
      </c>
      <c r="I1238" t="s">
        <v>186</v>
      </c>
      <c r="J1238" s="22">
        <f>ROUND(E1238* H1238,5)</f>
        <v>106.2444</v>
      </c>
      <c r="K1238" s="23"/>
    </row>
    <row r="1239" spans="2:11" x14ac:dyDescent="0.25">
      <c r="D1239" s="24" t="s">
        <v>201</v>
      </c>
      <c r="E1239" s="23"/>
      <c r="H1239" s="23"/>
      <c r="K1239" s="25">
        <f>SUM(J1230:J1238)</f>
        <v>474.39682999999997</v>
      </c>
    </row>
    <row r="1240" spans="2:11" x14ac:dyDescent="0.25">
      <c r="D1240" s="24" t="s">
        <v>204</v>
      </c>
      <c r="E1240" s="23"/>
      <c r="H1240" s="23"/>
      <c r="K1240" s="25">
        <f>SUM(K1239:K1239)</f>
        <v>474.39682999999997</v>
      </c>
    </row>
  </sheetData>
  <sheetProtection sheet="1"/>
  <mergeCells count="219">
    <mergeCell ref="A1:K1"/>
    <mergeCell ref="A2:K2"/>
    <mergeCell ref="A3:K3"/>
    <mergeCell ref="A4:K4"/>
    <mergeCell ref="A6:K6"/>
    <mergeCell ref="D11:F11"/>
    <mergeCell ref="I11:J11"/>
    <mergeCell ref="D12:F12"/>
    <mergeCell ref="I12:J12"/>
    <mergeCell ref="D28:F28"/>
    <mergeCell ref="I28:J28"/>
    <mergeCell ref="D45:F45"/>
    <mergeCell ref="I45:J45"/>
    <mergeCell ref="D62:F62"/>
    <mergeCell ref="I62:J62"/>
    <mergeCell ref="D75:F75"/>
    <mergeCell ref="I75:J75"/>
    <mergeCell ref="D76:F76"/>
    <mergeCell ref="I76:J76"/>
    <mergeCell ref="D89:F89"/>
    <mergeCell ref="I89:J89"/>
    <mergeCell ref="D96:F96"/>
    <mergeCell ref="I96:J96"/>
    <mergeCell ref="D111:F111"/>
    <mergeCell ref="I111:J111"/>
    <mergeCell ref="D120:F120"/>
    <mergeCell ref="I120:J120"/>
    <mergeCell ref="D133:F133"/>
    <mergeCell ref="I133:J133"/>
    <mergeCell ref="D142:F142"/>
    <mergeCell ref="I142:J142"/>
    <mergeCell ref="D156:F156"/>
    <mergeCell ref="I156:J156"/>
    <mergeCell ref="D175:F175"/>
    <mergeCell ref="I175:J175"/>
    <mergeCell ref="D193:F193"/>
    <mergeCell ref="I193:J193"/>
    <mergeCell ref="D206:F206"/>
    <mergeCell ref="I206:J206"/>
    <mergeCell ref="D223:F223"/>
    <mergeCell ref="I223:J223"/>
    <mergeCell ref="D236:F236"/>
    <mergeCell ref="I236:J236"/>
    <mergeCell ref="D255:F255"/>
    <mergeCell ref="I255:J255"/>
    <mergeCell ref="D275:F275"/>
    <mergeCell ref="I275:J275"/>
    <mergeCell ref="D289:F289"/>
    <mergeCell ref="I289:J289"/>
    <mergeCell ref="D303:F303"/>
    <mergeCell ref="I303:J303"/>
    <mergeCell ref="D317:F317"/>
    <mergeCell ref="I317:J317"/>
    <mergeCell ref="D331:F331"/>
    <mergeCell ref="I331:J331"/>
    <mergeCell ref="D345:F345"/>
    <mergeCell ref="I345:J345"/>
    <mergeCell ref="D359:F359"/>
    <mergeCell ref="I359:J359"/>
    <mergeCell ref="D372:F372"/>
    <mergeCell ref="I372:J372"/>
    <mergeCell ref="D386:F386"/>
    <mergeCell ref="I386:J386"/>
    <mergeCell ref="D400:F400"/>
    <mergeCell ref="I400:J400"/>
    <mergeCell ref="D414:F414"/>
    <mergeCell ref="I414:J414"/>
    <mergeCell ref="D428:F428"/>
    <mergeCell ref="I428:J428"/>
    <mergeCell ref="D442:F442"/>
    <mergeCell ref="I442:J442"/>
    <mergeCell ref="D456:F456"/>
    <mergeCell ref="I456:J456"/>
    <mergeCell ref="D470:F470"/>
    <mergeCell ref="I470:J470"/>
    <mergeCell ref="D484:F484"/>
    <mergeCell ref="I484:J484"/>
    <mergeCell ref="D497:F497"/>
    <mergeCell ref="I497:J497"/>
    <mergeCell ref="D510:F510"/>
    <mergeCell ref="I510:J510"/>
    <mergeCell ref="D523:F523"/>
    <mergeCell ref="I523:J523"/>
    <mergeCell ref="D536:F536"/>
    <mergeCell ref="I536:J536"/>
    <mergeCell ref="D549:F549"/>
    <mergeCell ref="I549:J549"/>
    <mergeCell ref="D563:F563"/>
    <mergeCell ref="I563:J563"/>
    <mergeCell ref="D576:F576"/>
    <mergeCell ref="I576:J576"/>
    <mergeCell ref="D589:F589"/>
    <mergeCell ref="I589:J589"/>
    <mergeCell ref="D602:F602"/>
    <mergeCell ref="I602:J602"/>
    <mergeCell ref="D615:F615"/>
    <mergeCell ref="I615:J615"/>
    <mergeCell ref="D628:F628"/>
    <mergeCell ref="I628:J628"/>
    <mergeCell ref="D642:F642"/>
    <mergeCell ref="I642:J642"/>
    <mergeCell ref="D655:F655"/>
    <mergeCell ref="I655:J655"/>
    <mergeCell ref="D656:F656"/>
    <mergeCell ref="I656:J656"/>
    <mergeCell ref="D657:F657"/>
    <mergeCell ref="I657:J657"/>
    <mergeCell ref="D658:F658"/>
    <mergeCell ref="I658:J658"/>
    <mergeCell ref="D674:F674"/>
    <mergeCell ref="I674:J674"/>
    <mergeCell ref="D686:F686"/>
    <mergeCell ref="I686:J686"/>
    <mergeCell ref="D687:F687"/>
    <mergeCell ref="I687:J687"/>
    <mergeCell ref="D688:F688"/>
    <mergeCell ref="I688:J688"/>
    <mergeCell ref="D701:F701"/>
    <mergeCell ref="I701:J701"/>
    <mergeCell ref="D702:F702"/>
    <mergeCell ref="I702:J702"/>
    <mergeCell ref="D703:F703"/>
    <mergeCell ref="I703:J703"/>
    <mergeCell ref="D715:F715"/>
    <mergeCell ref="I715:J715"/>
    <mergeCell ref="D723:F723"/>
    <mergeCell ref="I723:J723"/>
    <mergeCell ref="D736:F736"/>
    <mergeCell ref="I736:J736"/>
    <mergeCell ref="D749:F749"/>
    <mergeCell ref="I749:J749"/>
    <mergeCell ref="D761:F761"/>
    <mergeCell ref="I761:J761"/>
    <mergeCell ref="D776:F776"/>
    <mergeCell ref="I776:J776"/>
    <mergeCell ref="D788:F788"/>
    <mergeCell ref="I788:J788"/>
    <mergeCell ref="D797:F797"/>
    <mergeCell ref="I797:J797"/>
    <mergeCell ref="D805:F805"/>
    <mergeCell ref="I805:J805"/>
    <mergeCell ref="D812:F812"/>
    <mergeCell ref="I812:J812"/>
    <mergeCell ref="D825:F825"/>
    <mergeCell ref="I825:J825"/>
    <mergeCell ref="D826:F826"/>
    <mergeCell ref="I826:J826"/>
    <mergeCell ref="D827:F827"/>
    <mergeCell ref="I827:J827"/>
    <mergeCell ref="D839:F839"/>
    <mergeCell ref="I839:J839"/>
    <mergeCell ref="D852:F852"/>
    <mergeCell ref="I852:J852"/>
    <mergeCell ref="D865:F865"/>
    <mergeCell ref="I865:J865"/>
    <mergeCell ref="D866:F866"/>
    <mergeCell ref="I866:J866"/>
    <mergeCell ref="D880:F880"/>
    <mergeCell ref="I880:J880"/>
    <mergeCell ref="D897:F897"/>
    <mergeCell ref="I897:J897"/>
    <mergeCell ref="D914:F914"/>
    <mergeCell ref="I914:J914"/>
    <mergeCell ref="D927:F927"/>
    <mergeCell ref="I927:J927"/>
    <mergeCell ref="D928:F928"/>
    <mergeCell ref="I928:J928"/>
    <mergeCell ref="D942:F942"/>
    <mergeCell ref="I942:J942"/>
    <mergeCell ref="D956:F956"/>
    <mergeCell ref="I956:J956"/>
    <mergeCell ref="D957:F957"/>
    <mergeCell ref="I957:J957"/>
    <mergeCell ref="D970:F970"/>
    <mergeCell ref="I970:J970"/>
    <mergeCell ref="D986:F986"/>
    <mergeCell ref="I986:J986"/>
    <mergeCell ref="D1001:F1001"/>
    <mergeCell ref="I1001:J1001"/>
    <mergeCell ref="D1016:F1016"/>
    <mergeCell ref="I1016:J1016"/>
    <mergeCell ref="D1029:F1029"/>
    <mergeCell ref="I1029:J1029"/>
    <mergeCell ref="D1042:F1042"/>
    <mergeCell ref="I1042:J1042"/>
    <mergeCell ref="D1055:F1055"/>
    <mergeCell ref="I1055:J1055"/>
    <mergeCell ref="D1068:F1068"/>
    <mergeCell ref="I1068:J1068"/>
    <mergeCell ref="D1082:F1082"/>
    <mergeCell ref="I1082:J1082"/>
    <mergeCell ref="D1096:F1096"/>
    <mergeCell ref="I1096:J1096"/>
    <mergeCell ref="D1110:F1110"/>
    <mergeCell ref="I1110:J1110"/>
    <mergeCell ref="D1124:F1124"/>
    <mergeCell ref="I1124:J1124"/>
    <mergeCell ref="D1138:F1138"/>
    <mergeCell ref="I1138:J1138"/>
    <mergeCell ref="D1152:F1152"/>
    <mergeCell ref="I1152:J1152"/>
    <mergeCell ref="D1166:F1166"/>
    <mergeCell ref="I1166:J1166"/>
    <mergeCell ref="D1180:F1180"/>
    <mergeCell ref="I1180:J1180"/>
    <mergeCell ref="D1194:F1194"/>
    <mergeCell ref="I1194:J1194"/>
    <mergeCell ref="D1206:F1206"/>
    <mergeCell ref="I1206:J1206"/>
    <mergeCell ref="D1207:F1207"/>
    <mergeCell ref="I1207:J1207"/>
    <mergeCell ref="D1208:F1208"/>
    <mergeCell ref="I1208:J1208"/>
    <mergeCell ref="D1209:F1209"/>
    <mergeCell ref="I1209:J1209"/>
    <mergeCell ref="D1214:F1214"/>
    <mergeCell ref="I1214:J1214"/>
    <mergeCell ref="D1229:F1229"/>
    <mergeCell ref="I1229:J1229"/>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23"/>
  <sheetViews>
    <sheetView workbookViewId="0">
      <pane ySplit="8" topLeftCell="A318" activePane="bottomLeft" state="frozenSplit"/>
      <selection pane="bottomLeft" activeCell="C286" sqref="C286"/>
    </sheetView>
  </sheetViews>
  <sheetFormatPr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49" t="s">
        <v>0</v>
      </c>
      <c r="B1" s="49" t="s">
        <v>0</v>
      </c>
      <c r="C1" s="49" t="s">
        <v>0</v>
      </c>
      <c r="D1" s="49" t="s">
        <v>0</v>
      </c>
    </row>
    <row r="2" spans="1:4" x14ac:dyDescent="0.25">
      <c r="A2" s="49" t="s">
        <v>1</v>
      </c>
      <c r="B2" s="49" t="s">
        <v>1</v>
      </c>
      <c r="C2" s="49" t="s">
        <v>1</v>
      </c>
      <c r="D2" s="49" t="s">
        <v>1</v>
      </c>
    </row>
    <row r="3" spans="1:4" x14ac:dyDescent="0.25">
      <c r="A3" s="49"/>
      <c r="B3" s="49"/>
      <c r="C3" s="49"/>
      <c r="D3" s="49"/>
    </row>
    <row r="4" spans="1:4" x14ac:dyDescent="0.25">
      <c r="A4" s="49"/>
      <c r="B4" s="49"/>
      <c r="C4" s="49"/>
      <c r="D4" s="49"/>
    </row>
    <row r="6" spans="1:4" ht="18.75" x14ac:dyDescent="0.3">
      <c r="A6" s="50" t="s">
        <v>169</v>
      </c>
      <c r="B6" s="50" t="s">
        <v>169</v>
      </c>
      <c r="C6" s="50" t="s">
        <v>169</v>
      </c>
      <c r="D6" s="50" t="s">
        <v>169</v>
      </c>
    </row>
    <row r="8" spans="1:4" x14ac:dyDescent="0.25">
      <c r="A8" s="15" t="s">
        <v>171</v>
      </c>
      <c r="B8" s="15" t="s">
        <v>172</v>
      </c>
      <c r="C8" s="15" t="s">
        <v>173</v>
      </c>
      <c r="D8" s="15" t="s">
        <v>3</v>
      </c>
    </row>
    <row r="10" spans="1:4" x14ac:dyDescent="0.25">
      <c r="A10" s="14" t="s">
        <v>180</v>
      </c>
    </row>
    <row r="11" spans="1:4" x14ac:dyDescent="0.25">
      <c r="A11" t="s">
        <v>634</v>
      </c>
      <c r="B11" t="s">
        <v>182</v>
      </c>
      <c r="C11" t="s">
        <v>264</v>
      </c>
      <c r="D11" s="21">
        <v>23.07</v>
      </c>
    </row>
    <row r="12" spans="1:4" x14ac:dyDescent="0.25">
      <c r="A12" t="s">
        <v>263</v>
      </c>
      <c r="B12" t="s">
        <v>182</v>
      </c>
      <c r="C12" t="s">
        <v>264</v>
      </c>
      <c r="D12" s="21">
        <v>23.07</v>
      </c>
    </row>
    <row r="13" spans="1:4" x14ac:dyDescent="0.25">
      <c r="A13" t="s">
        <v>635</v>
      </c>
      <c r="B13" t="s">
        <v>182</v>
      </c>
      <c r="C13" t="s">
        <v>216</v>
      </c>
      <c r="D13" s="21">
        <v>23.04</v>
      </c>
    </row>
    <row r="14" spans="1:4" x14ac:dyDescent="0.25">
      <c r="A14" t="s">
        <v>517</v>
      </c>
      <c r="B14" t="s">
        <v>182</v>
      </c>
      <c r="C14" t="s">
        <v>518</v>
      </c>
      <c r="D14" s="21">
        <v>23.07</v>
      </c>
    </row>
    <row r="15" spans="1:4" x14ac:dyDescent="0.25">
      <c r="A15" t="s">
        <v>215</v>
      </c>
      <c r="B15" t="s">
        <v>182</v>
      </c>
      <c r="C15" t="s">
        <v>216</v>
      </c>
      <c r="D15" s="21">
        <v>23.04</v>
      </c>
    </row>
    <row r="16" spans="1:4" x14ac:dyDescent="0.25">
      <c r="A16" t="s">
        <v>424</v>
      </c>
      <c r="B16" t="s">
        <v>182</v>
      </c>
      <c r="C16" t="s">
        <v>425</v>
      </c>
      <c r="D16" s="21">
        <v>23.07</v>
      </c>
    </row>
    <row r="17" spans="1:4" x14ac:dyDescent="0.25">
      <c r="A17" t="s">
        <v>636</v>
      </c>
      <c r="B17" t="s">
        <v>182</v>
      </c>
      <c r="C17" t="s">
        <v>264</v>
      </c>
      <c r="D17" s="21">
        <v>23.07</v>
      </c>
    </row>
    <row r="18" spans="1:4" x14ac:dyDescent="0.25">
      <c r="A18" t="s">
        <v>637</v>
      </c>
      <c r="B18" t="s">
        <v>182</v>
      </c>
      <c r="C18" t="s">
        <v>216</v>
      </c>
      <c r="D18" s="21">
        <v>23.04</v>
      </c>
    </row>
    <row r="19" spans="1:4" x14ac:dyDescent="0.25">
      <c r="A19" t="s">
        <v>633</v>
      </c>
      <c r="B19" t="s">
        <v>182</v>
      </c>
      <c r="C19" t="s">
        <v>216</v>
      </c>
      <c r="D19" s="21">
        <v>23.04</v>
      </c>
    </row>
    <row r="20" spans="1:4" x14ac:dyDescent="0.25">
      <c r="A20" t="s">
        <v>638</v>
      </c>
      <c r="B20" t="s">
        <v>182</v>
      </c>
      <c r="C20" t="s">
        <v>216</v>
      </c>
      <c r="D20" s="21">
        <v>23.04</v>
      </c>
    </row>
    <row r="21" spans="1:4" x14ac:dyDescent="0.25">
      <c r="A21" t="s">
        <v>639</v>
      </c>
      <c r="B21" t="s">
        <v>182</v>
      </c>
      <c r="C21" t="s">
        <v>216</v>
      </c>
      <c r="D21" s="21">
        <v>23.04</v>
      </c>
    </row>
    <row r="22" spans="1:4" x14ac:dyDescent="0.25">
      <c r="A22" t="s">
        <v>640</v>
      </c>
      <c r="B22" t="s">
        <v>182</v>
      </c>
      <c r="C22" t="s">
        <v>216</v>
      </c>
      <c r="D22" s="21">
        <v>23.04</v>
      </c>
    </row>
    <row r="23" spans="1:4" x14ac:dyDescent="0.25">
      <c r="A23" t="s">
        <v>641</v>
      </c>
      <c r="B23" t="s">
        <v>182</v>
      </c>
      <c r="C23" t="s">
        <v>216</v>
      </c>
      <c r="D23" s="21">
        <v>23.04</v>
      </c>
    </row>
    <row r="24" spans="1:4" x14ac:dyDescent="0.25">
      <c r="A24" t="s">
        <v>642</v>
      </c>
      <c r="B24" t="s">
        <v>182</v>
      </c>
      <c r="C24" t="s">
        <v>216</v>
      </c>
      <c r="D24" s="21">
        <v>23.04</v>
      </c>
    </row>
    <row r="25" spans="1:4" x14ac:dyDescent="0.25">
      <c r="A25" t="s">
        <v>643</v>
      </c>
      <c r="B25" t="s">
        <v>182</v>
      </c>
      <c r="C25" t="s">
        <v>216</v>
      </c>
      <c r="D25" s="21">
        <v>23.04</v>
      </c>
    </row>
    <row r="26" spans="1:4" x14ac:dyDescent="0.25">
      <c r="A26" t="s">
        <v>644</v>
      </c>
      <c r="B26" t="s">
        <v>182</v>
      </c>
      <c r="C26" t="s">
        <v>216</v>
      </c>
      <c r="D26" s="21">
        <v>23.04</v>
      </c>
    </row>
    <row r="27" spans="1:4" x14ac:dyDescent="0.25">
      <c r="A27" t="s">
        <v>645</v>
      </c>
      <c r="B27" t="s">
        <v>182</v>
      </c>
      <c r="C27" t="s">
        <v>216</v>
      </c>
      <c r="D27" s="21">
        <v>23.04</v>
      </c>
    </row>
    <row r="28" spans="1:4" x14ac:dyDescent="0.25">
      <c r="A28" t="s">
        <v>646</v>
      </c>
      <c r="B28" t="s">
        <v>182</v>
      </c>
      <c r="C28" t="s">
        <v>216</v>
      </c>
      <c r="D28" s="21">
        <v>23.04</v>
      </c>
    </row>
    <row r="29" spans="1:4" x14ac:dyDescent="0.25">
      <c r="A29" t="s">
        <v>647</v>
      </c>
      <c r="B29" t="s">
        <v>182</v>
      </c>
      <c r="C29" t="s">
        <v>216</v>
      </c>
      <c r="D29" s="21">
        <v>23.04</v>
      </c>
    </row>
    <row r="30" spans="1:4" x14ac:dyDescent="0.25">
      <c r="A30" t="s">
        <v>648</v>
      </c>
      <c r="B30" t="s">
        <v>182</v>
      </c>
      <c r="C30" t="s">
        <v>216</v>
      </c>
      <c r="D30" s="21">
        <v>23.04</v>
      </c>
    </row>
    <row r="31" spans="1:4" x14ac:dyDescent="0.25">
      <c r="A31" t="s">
        <v>649</v>
      </c>
      <c r="B31" t="s">
        <v>182</v>
      </c>
      <c r="C31" t="s">
        <v>216</v>
      </c>
      <c r="D31" s="21">
        <v>23.04</v>
      </c>
    </row>
    <row r="32" spans="1:4" x14ac:dyDescent="0.25">
      <c r="A32" t="s">
        <v>650</v>
      </c>
      <c r="B32" t="s">
        <v>182</v>
      </c>
      <c r="C32" t="s">
        <v>216</v>
      </c>
      <c r="D32" s="21">
        <v>23.04</v>
      </c>
    </row>
    <row r="33" spans="1:4" x14ac:dyDescent="0.25">
      <c r="A33" t="s">
        <v>651</v>
      </c>
      <c r="B33" t="s">
        <v>182</v>
      </c>
      <c r="C33" t="s">
        <v>216</v>
      </c>
      <c r="D33" s="21">
        <v>23.04</v>
      </c>
    </row>
    <row r="34" spans="1:4" x14ac:dyDescent="0.25">
      <c r="A34" t="s">
        <v>652</v>
      </c>
      <c r="B34" t="s">
        <v>182</v>
      </c>
      <c r="C34" t="s">
        <v>216</v>
      </c>
      <c r="D34" s="21">
        <v>23.04</v>
      </c>
    </row>
    <row r="35" spans="1:4" x14ac:dyDescent="0.25">
      <c r="A35" t="s">
        <v>653</v>
      </c>
      <c r="B35" t="s">
        <v>182</v>
      </c>
      <c r="C35" t="s">
        <v>216</v>
      </c>
      <c r="D35" s="21">
        <v>23.04</v>
      </c>
    </row>
    <row r="36" spans="1:4" x14ac:dyDescent="0.25">
      <c r="A36" t="s">
        <v>654</v>
      </c>
      <c r="B36" t="s">
        <v>182</v>
      </c>
      <c r="C36" t="s">
        <v>216</v>
      </c>
      <c r="D36" s="21">
        <v>23.04</v>
      </c>
    </row>
    <row r="37" spans="1:4" x14ac:dyDescent="0.25">
      <c r="A37" t="s">
        <v>655</v>
      </c>
      <c r="B37" t="s">
        <v>182</v>
      </c>
      <c r="C37" t="s">
        <v>216</v>
      </c>
      <c r="D37" s="21">
        <v>23.04</v>
      </c>
    </row>
    <row r="38" spans="1:4" x14ac:dyDescent="0.25">
      <c r="A38" t="s">
        <v>656</v>
      </c>
      <c r="B38" t="s">
        <v>182</v>
      </c>
      <c r="C38" t="s">
        <v>216</v>
      </c>
      <c r="D38" s="21">
        <v>23.04</v>
      </c>
    </row>
    <row r="39" spans="1:4" x14ac:dyDescent="0.25">
      <c r="A39" t="s">
        <v>657</v>
      </c>
      <c r="B39" t="s">
        <v>182</v>
      </c>
      <c r="C39" t="s">
        <v>216</v>
      </c>
      <c r="D39" s="21">
        <v>23.04</v>
      </c>
    </row>
    <row r="40" spans="1:4" x14ac:dyDescent="0.25">
      <c r="A40" t="s">
        <v>658</v>
      </c>
      <c r="B40" t="s">
        <v>182</v>
      </c>
      <c r="C40" t="s">
        <v>216</v>
      </c>
      <c r="D40" s="21">
        <v>23.04</v>
      </c>
    </row>
    <row r="41" spans="1:4" x14ac:dyDescent="0.25">
      <c r="A41" t="s">
        <v>659</v>
      </c>
      <c r="B41" t="s">
        <v>182</v>
      </c>
      <c r="C41" t="s">
        <v>216</v>
      </c>
      <c r="D41" s="21">
        <v>23.04</v>
      </c>
    </row>
    <row r="42" spans="1:4" x14ac:dyDescent="0.25">
      <c r="A42" t="s">
        <v>660</v>
      </c>
      <c r="B42" t="s">
        <v>182</v>
      </c>
      <c r="C42" t="s">
        <v>216</v>
      </c>
      <c r="D42" s="21">
        <v>23.04</v>
      </c>
    </row>
    <row r="43" spans="1:4" x14ac:dyDescent="0.25">
      <c r="A43" t="s">
        <v>661</v>
      </c>
      <c r="B43" t="s">
        <v>182</v>
      </c>
      <c r="C43" t="s">
        <v>216</v>
      </c>
      <c r="D43" s="21">
        <v>23.04</v>
      </c>
    </row>
    <row r="44" spans="1:4" x14ac:dyDescent="0.25">
      <c r="A44" t="s">
        <v>662</v>
      </c>
      <c r="B44" t="s">
        <v>182</v>
      </c>
      <c r="C44" t="s">
        <v>216</v>
      </c>
      <c r="D44" s="21">
        <v>23.04</v>
      </c>
    </row>
    <row r="45" spans="1:4" x14ac:dyDescent="0.25">
      <c r="A45" t="s">
        <v>663</v>
      </c>
      <c r="B45" t="s">
        <v>182</v>
      </c>
      <c r="C45" t="s">
        <v>216</v>
      </c>
      <c r="D45" s="21">
        <v>23.04</v>
      </c>
    </row>
    <row r="46" spans="1:4" x14ac:dyDescent="0.25">
      <c r="A46" t="s">
        <v>664</v>
      </c>
      <c r="B46" t="s">
        <v>182</v>
      </c>
      <c r="C46" t="s">
        <v>216</v>
      </c>
      <c r="D46" s="21">
        <v>23.04</v>
      </c>
    </row>
    <row r="47" spans="1:4" x14ac:dyDescent="0.25">
      <c r="A47" t="s">
        <v>665</v>
      </c>
      <c r="B47" t="s">
        <v>182</v>
      </c>
      <c r="C47" t="s">
        <v>216</v>
      </c>
      <c r="D47" s="21">
        <v>23.04</v>
      </c>
    </row>
    <row r="48" spans="1:4" x14ac:dyDescent="0.25">
      <c r="A48" t="s">
        <v>666</v>
      </c>
      <c r="B48" t="s">
        <v>182</v>
      </c>
      <c r="C48" t="s">
        <v>216</v>
      </c>
      <c r="D48" s="21">
        <v>23.04</v>
      </c>
    </row>
    <row r="49" spans="1:4" x14ac:dyDescent="0.25">
      <c r="A49" t="s">
        <v>667</v>
      </c>
      <c r="B49" t="s">
        <v>182</v>
      </c>
      <c r="C49" t="s">
        <v>216</v>
      </c>
      <c r="D49" s="21">
        <v>23.04</v>
      </c>
    </row>
    <row r="50" spans="1:4" x14ac:dyDescent="0.25">
      <c r="A50" t="s">
        <v>668</v>
      </c>
      <c r="B50" t="s">
        <v>182</v>
      </c>
      <c r="C50" t="s">
        <v>216</v>
      </c>
      <c r="D50" s="21">
        <v>23.04</v>
      </c>
    </row>
    <row r="51" spans="1:4" x14ac:dyDescent="0.25">
      <c r="A51" t="s">
        <v>669</v>
      </c>
      <c r="B51" t="s">
        <v>182</v>
      </c>
      <c r="C51" t="s">
        <v>216</v>
      </c>
      <c r="D51" s="21">
        <v>23.04</v>
      </c>
    </row>
    <row r="52" spans="1:4" x14ac:dyDescent="0.25">
      <c r="A52" t="s">
        <v>670</v>
      </c>
      <c r="B52" t="s">
        <v>182</v>
      </c>
      <c r="C52" t="s">
        <v>216</v>
      </c>
      <c r="D52" s="21">
        <v>23.04</v>
      </c>
    </row>
    <row r="53" spans="1:4" x14ac:dyDescent="0.25">
      <c r="A53" t="s">
        <v>671</v>
      </c>
      <c r="B53" t="s">
        <v>182</v>
      </c>
      <c r="C53" t="s">
        <v>216</v>
      </c>
      <c r="D53" s="21">
        <v>23.04</v>
      </c>
    </row>
    <row r="54" spans="1:4" x14ac:dyDescent="0.25">
      <c r="A54" t="s">
        <v>672</v>
      </c>
      <c r="B54" t="s">
        <v>182</v>
      </c>
      <c r="C54" t="s">
        <v>216</v>
      </c>
      <c r="D54" s="21">
        <v>23.04</v>
      </c>
    </row>
    <row r="55" spans="1:4" x14ac:dyDescent="0.25">
      <c r="A55" t="s">
        <v>673</v>
      </c>
      <c r="B55" t="s">
        <v>182</v>
      </c>
      <c r="C55" t="s">
        <v>216</v>
      </c>
      <c r="D55" s="21">
        <v>23.04</v>
      </c>
    </row>
    <row r="56" spans="1:4" x14ac:dyDescent="0.25">
      <c r="A56" t="s">
        <v>674</v>
      </c>
      <c r="B56" t="s">
        <v>182</v>
      </c>
      <c r="C56" t="s">
        <v>216</v>
      </c>
      <c r="D56" s="21">
        <v>23.04</v>
      </c>
    </row>
    <row r="57" spans="1:4" x14ac:dyDescent="0.25">
      <c r="A57" t="s">
        <v>675</v>
      </c>
      <c r="B57" t="s">
        <v>182</v>
      </c>
      <c r="C57" t="s">
        <v>216</v>
      </c>
      <c r="D57" s="21">
        <v>23.04</v>
      </c>
    </row>
    <row r="58" spans="1:4" x14ac:dyDescent="0.25">
      <c r="A58" t="s">
        <v>676</v>
      </c>
      <c r="B58" t="s">
        <v>182</v>
      </c>
      <c r="C58" t="s">
        <v>216</v>
      </c>
      <c r="D58" s="21">
        <v>23.04</v>
      </c>
    </row>
    <row r="59" spans="1:4" x14ac:dyDescent="0.25">
      <c r="A59" t="s">
        <v>677</v>
      </c>
      <c r="B59" t="s">
        <v>182</v>
      </c>
      <c r="C59" t="s">
        <v>216</v>
      </c>
      <c r="D59" s="21">
        <v>23.04</v>
      </c>
    </row>
    <row r="60" spans="1:4" x14ac:dyDescent="0.25">
      <c r="A60" t="s">
        <v>678</v>
      </c>
      <c r="B60" t="s">
        <v>182</v>
      </c>
      <c r="C60" t="s">
        <v>216</v>
      </c>
      <c r="D60" s="21">
        <v>23.04</v>
      </c>
    </row>
    <row r="61" spans="1:4" x14ac:dyDescent="0.25">
      <c r="A61" t="s">
        <v>679</v>
      </c>
      <c r="B61" t="s">
        <v>182</v>
      </c>
      <c r="C61" t="s">
        <v>216</v>
      </c>
      <c r="D61" s="21">
        <v>23.04</v>
      </c>
    </row>
    <row r="62" spans="1:4" x14ac:dyDescent="0.25">
      <c r="A62" t="s">
        <v>680</v>
      </c>
      <c r="B62" t="s">
        <v>182</v>
      </c>
      <c r="C62" t="s">
        <v>216</v>
      </c>
      <c r="D62" s="21">
        <v>23.04</v>
      </c>
    </row>
    <row r="63" spans="1:4" x14ac:dyDescent="0.25">
      <c r="A63" t="s">
        <v>681</v>
      </c>
      <c r="B63" t="s">
        <v>182</v>
      </c>
      <c r="C63" t="s">
        <v>216</v>
      </c>
      <c r="D63" s="21">
        <v>23.04</v>
      </c>
    </row>
    <row r="64" spans="1:4" x14ac:dyDescent="0.25">
      <c r="A64" t="s">
        <v>682</v>
      </c>
      <c r="B64" t="s">
        <v>182</v>
      </c>
      <c r="C64" t="s">
        <v>216</v>
      </c>
      <c r="D64" s="21">
        <v>23.04</v>
      </c>
    </row>
    <row r="65" spans="1:4" x14ac:dyDescent="0.25">
      <c r="A65" t="s">
        <v>683</v>
      </c>
      <c r="B65" t="s">
        <v>182</v>
      </c>
      <c r="C65" t="s">
        <v>216</v>
      </c>
      <c r="D65" s="21">
        <v>23.04</v>
      </c>
    </row>
    <row r="66" spans="1:4" x14ac:dyDescent="0.25">
      <c r="A66" t="s">
        <v>684</v>
      </c>
      <c r="B66" t="s">
        <v>182</v>
      </c>
      <c r="C66" t="s">
        <v>216</v>
      </c>
      <c r="D66" s="21">
        <v>23.04</v>
      </c>
    </row>
    <row r="67" spans="1:4" x14ac:dyDescent="0.25">
      <c r="A67" t="s">
        <v>685</v>
      </c>
      <c r="B67" t="s">
        <v>182</v>
      </c>
      <c r="C67" t="s">
        <v>216</v>
      </c>
      <c r="D67" s="21">
        <v>23.04</v>
      </c>
    </row>
    <row r="68" spans="1:4" x14ac:dyDescent="0.25">
      <c r="A68" t="s">
        <v>686</v>
      </c>
      <c r="B68" t="s">
        <v>182</v>
      </c>
      <c r="C68" t="s">
        <v>216</v>
      </c>
      <c r="D68" s="21">
        <v>23.04</v>
      </c>
    </row>
    <row r="69" spans="1:4" x14ac:dyDescent="0.25">
      <c r="A69" t="s">
        <v>687</v>
      </c>
      <c r="B69" t="s">
        <v>182</v>
      </c>
      <c r="C69" t="s">
        <v>216</v>
      </c>
      <c r="D69" s="21">
        <v>23.04</v>
      </c>
    </row>
    <row r="70" spans="1:4" x14ac:dyDescent="0.25">
      <c r="A70" t="s">
        <v>688</v>
      </c>
      <c r="B70" t="s">
        <v>182</v>
      </c>
      <c r="C70" t="s">
        <v>216</v>
      </c>
      <c r="D70" s="21">
        <v>23.04</v>
      </c>
    </row>
    <row r="71" spans="1:4" x14ac:dyDescent="0.25">
      <c r="A71" t="s">
        <v>689</v>
      </c>
      <c r="B71" t="s">
        <v>182</v>
      </c>
      <c r="C71" t="s">
        <v>216</v>
      </c>
      <c r="D71" s="21">
        <v>23.04</v>
      </c>
    </row>
    <row r="72" spans="1:4" x14ac:dyDescent="0.25">
      <c r="A72" t="s">
        <v>690</v>
      </c>
      <c r="B72" t="s">
        <v>182</v>
      </c>
      <c r="C72" t="s">
        <v>216</v>
      </c>
      <c r="D72" s="21">
        <v>23.04</v>
      </c>
    </row>
    <row r="73" spans="1:4" x14ac:dyDescent="0.25">
      <c r="A73" t="s">
        <v>691</v>
      </c>
      <c r="B73" t="s">
        <v>182</v>
      </c>
      <c r="C73" t="s">
        <v>216</v>
      </c>
      <c r="D73" s="21">
        <v>23.04</v>
      </c>
    </row>
    <row r="74" spans="1:4" x14ac:dyDescent="0.25">
      <c r="A74" t="s">
        <v>692</v>
      </c>
      <c r="B74" t="s">
        <v>182</v>
      </c>
      <c r="C74" t="s">
        <v>216</v>
      </c>
      <c r="D74" s="21">
        <v>23.04</v>
      </c>
    </row>
    <row r="75" spans="1:4" x14ac:dyDescent="0.25">
      <c r="A75" t="s">
        <v>693</v>
      </c>
      <c r="B75" t="s">
        <v>182</v>
      </c>
      <c r="C75" t="s">
        <v>216</v>
      </c>
      <c r="D75" s="21">
        <v>23.04</v>
      </c>
    </row>
    <row r="76" spans="1:4" x14ac:dyDescent="0.25">
      <c r="A76" t="s">
        <v>694</v>
      </c>
      <c r="B76" t="s">
        <v>182</v>
      </c>
      <c r="C76" t="s">
        <v>216</v>
      </c>
      <c r="D76" s="21">
        <v>23.04</v>
      </c>
    </row>
    <row r="77" spans="1:4" x14ac:dyDescent="0.25">
      <c r="A77" t="s">
        <v>695</v>
      </c>
      <c r="B77" t="s">
        <v>182</v>
      </c>
      <c r="C77" t="s">
        <v>216</v>
      </c>
      <c r="D77" s="21">
        <v>23.04</v>
      </c>
    </row>
    <row r="78" spans="1:4" x14ac:dyDescent="0.25">
      <c r="A78" t="s">
        <v>696</v>
      </c>
      <c r="B78" t="s">
        <v>182</v>
      </c>
      <c r="C78" t="s">
        <v>216</v>
      </c>
      <c r="D78" s="21">
        <v>23.04</v>
      </c>
    </row>
    <row r="79" spans="1:4" x14ac:dyDescent="0.25">
      <c r="A79" t="s">
        <v>697</v>
      </c>
      <c r="B79" t="s">
        <v>182</v>
      </c>
      <c r="C79" t="s">
        <v>216</v>
      </c>
      <c r="D79" s="21">
        <v>23.04</v>
      </c>
    </row>
    <row r="80" spans="1:4" x14ac:dyDescent="0.25">
      <c r="A80" t="s">
        <v>698</v>
      </c>
      <c r="B80" t="s">
        <v>182</v>
      </c>
      <c r="C80" t="s">
        <v>216</v>
      </c>
      <c r="D80" s="21">
        <v>23.04</v>
      </c>
    </row>
    <row r="81" spans="1:4" x14ac:dyDescent="0.25">
      <c r="A81" t="s">
        <v>699</v>
      </c>
      <c r="B81" t="s">
        <v>182</v>
      </c>
      <c r="C81" t="s">
        <v>216</v>
      </c>
      <c r="D81" s="21">
        <v>23.04</v>
      </c>
    </row>
    <row r="82" spans="1:4" x14ac:dyDescent="0.25">
      <c r="A82" t="s">
        <v>700</v>
      </c>
      <c r="B82" t="s">
        <v>182</v>
      </c>
      <c r="C82" t="s">
        <v>701</v>
      </c>
      <c r="D82" s="21">
        <v>18.98</v>
      </c>
    </row>
    <row r="83" spans="1:4" x14ac:dyDescent="0.25">
      <c r="A83" t="s">
        <v>702</v>
      </c>
      <c r="B83" t="s">
        <v>182</v>
      </c>
      <c r="C83" t="s">
        <v>701</v>
      </c>
      <c r="D83" s="21">
        <v>18.98</v>
      </c>
    </row>
    <row r="84" spans="1:4" x14ac:dyDescent="0.25">
      <c r="A84" t="s">
        <v>703</v>
      </c>
      <c r="B84" t="s">
        <v>182</v>
      </c>
      <c r="C84" t="s">
        <v>216</v>
      </c>
      <c r="D84" s="21">
        <v>23.04</v>
      </c>
    </row>
    <row r="85" spans="1:4" x14ac:dyDescent="0.25">
      <c r="A85" t="s">
        <v>704</v>
      </c>
      <c r="B85" t="s">
        <v>182</v>
      </c>
      <c r="C85" t="s">
        <v>216</v>
      </c>
      <c r="D85" s="21">
        <v>23.04</v>
      </c>
    </row>
    <row r="86" spans="1:4" x14ac:dyDescent="0.25">
      <c r="A86" t="s">
        <v>247</v>
      </c>
      <c r="B86" t="s">
        <v>182</v>
      </c>
      <c r="C86" t="s">
        <v>248</v>
      </c>
      <c r="D86" s="21">
        <v>21.7</v>
      </c>
    </row>
    <row r="87" spans="1:4" x14ac:dyDescent="0.25">
      <c r="A87" t="s">
        <v>237</v>
      </c>
      <c r="B87" t="s">
        <v>182</v>
      </c>
      <c r="C87" t="s">
        <v>238</v>
      </c>
      <c r="D87" s="21">
        <v>21.7</v>
      </c>
    </row>
    <row r="88" spans="1:4" x14ac:dyDescent="0.25">
      <c r="A88" t="s">
        <v>181</v>
      </c>
      <c r="B88" t="s">
        <v>182</v>
      </c>
      <c r="C88" t="s">
        <v>183</v>
      </c>
      <c r="D88" s="21">
        <v>22.44</v>
      </c>
    </row>
    <row r="89" spans="1:4" x14ac:dyDescent="0.25">
      <c r="A89" t="s">
        <v>705</v>
      </c>
      <c r="B89" t="s">
        <v>182</v>
      </c>
      <c r="C89" t="s">
        <v>218</v>
      </c>
      <c r="D89" s="21">
        <v>26.86</v>
      </c>
    </row>
    <row r="90" spans="1:4" x14ac:dyDescent="0.25">
      <c r="A90" t="s">
        <v>706</v>
      </c>
      <c r="B90" t="s">
        <v>182</v>
      </c>
      <c r="C90" t="s">
        <v>266</v>
      </c>
      <c r="D90" s="21">
        <v>25.99</v>
      </c>
    </row>
    <row r="91" spans="1:4" x14ac:dyDescent="0.25">
      <c r="A91" t="s">
        <v>305</v>
      </c>
      <c r="B91" t="s">
        <v>182</v>
      </c>
      <c r="C91" t="s">
        <v>306</v>
      </c>
      <c r="D91" s="21">
        <v>25.99</v>
      </c>
    </row>
    <row r="92" spans="1:4" x14ac:dyDescent="0.25">
      <c r="A92" t="s">
        <v>296</v>
      </c>
      <c r="B92" t="s">
        <v>182</v>
      </c>
      <c r="C92" t="s">
        <v>297</v>
      </c>
      <c r="D92" s="21">
        <v>25.99</v>
      </c>
    </row>
    <row r="93" spans="1:4" x14ac:dyDescent="0.25">
      <c r="A93" t="s">
        <v>217</v>
      </c>
      <c r="B93" t="s">
        <v>182</v>
      </c>
      <c r="C93" t="s">
        <v>218</v>
      </c>
      <c r="D93" s="21">
        <v>26.86</v>
      </c>
    </row>
    <row r="94" spans="1:4" x14ac:dyDescent="0.25">
      <c r="A94" t="s">
        <v>265</v>
      </c>
      <c r="B94" t="s">
        <v>182</v>
      </c>
      <c r="C94" t="s">
        <v>266</v>
      </c>
      <c r="D94" s="21">
        <v>25.99</v>
      </c>
    </row>
    <row r="95" spans="1:4" x14ac:dyDescent="0.25">
      <c r="A95" t="s">
        <v>426</v>
      </c>
      <c r="B95" t="s">
        <v>182</v>
      </c>
      <c r="C95" t="s">
        <v>427</v>
      </c>
      <c r="D95" s="21">
        <v>26.86</v>
      </c>
    </row>
    <row r="96" spans="1:4" x14ac:dyDescent="0.25">
      <c r="A96" t="s">
        <v>526</v>
      </c>
      <c r="B96" t="s">
        <v>182</v>
      </c>
      <c r="C96" t="s">
        <v>527</v>
      </c>
      <c r="D96" s="21">
        <v>25.99</v>
      </c>
    </row>
    <row r="97" spans="1:4" x14ac:dyDescent="0.25">
      <c r="A97" t="s">
        <v>290</v>
      </c>
      <c r="B97" t="s">
        <v>182</v>
      </c>
      <c r="C97" t="s">
        <v>291</v>
      </c>
      <c r="D97" s="21">
        <v>25.99</v>
      </c>
    </row>
    <row r="98" spans="1:4" x14ac:dyDescent="0.25">
      <c r="A98" t="s">
        <v>225</v>
      </c>
      <c r="B98" t="s">
        <v>182</v>
      </c>
      <c r="C98" t="s">
        <v>226</v>
      </c>
      <c r="D98" s="21">
        <v>25.99</v>
      </c>
    </row>
    <row r="99" spans="1:4" x14ac:dyDescent="0.25">
      <c r="A99" t="s">
        <v>707</v>
      </c>
      <c r="B99" t="s">
        <v>182</v>
      </c>
      <c r="C99" t="s">
        <v>218</v>
      </c>
      <c r="D99" s="21">
        <v>26.86</v>
      </c>
    </row>
    <row r="100" spans="1:4" x14ac:dyDescent="0.25">
      <c r="A100" t="s">
        <v>632</v>
      </c>
      <c r="B100" t="s">
        <v>182</v>
      </c>
      <c r="C100" t="s">
        <v>218</v>
      </c>
      <c r="D100" s="21">
        <v>26.86</v>
      </c>
    </row>
    <row r="101" spans="1:4" x14ac:dyDescent="0.25">
      <c r="A101" t="s">
        <v>708</v>
      </c>
      <c r="B101" t="s">
        <v>182</v>
      </c>
      <c r="C101" t="s">
        <v>218</v>
      </c>
      <c r="D101" s="21">
        <v>26.86</v>
      </c>
    </row>
    <row r="102" spans="1:4" x14ac:dyDescent="0.25">
      <c r="A102" t="s">
        <v>709</v>
      </c>
      <c r="B102" t="s">
        <v>182</v>
      </c>
      <c r="C102" t="s">
        <v>218</v>
      </c>
      <c r="D102" s="21">
        <v>26.86</v>
      </c>
    </row>
    <row r="103" spans="1:4" x14ac:dyDescent="0.25">
      <c r="A103" t="s">
        <v>710</v>
      </c>
      <c r="B103" t="s">
        <v>182</v>
      </c>
      <c r="C103" t="s">
        <v>218</v>
      </c>
      <c r="D103" s="21">
        <v>26.86</v>
      </c>
    </row>
    <row r="104" spans="1:4" x14ac:dyDescent="0.25">
      <c r="A104" t="s">
        <v>711</v>
      </c>
      <c r="B104" t="s">
        <v>182</v>
      </c>
      <c r="C104" t="s">
        <v>218</v>
      </c>
      <c r="D104" s="21">
        <v>26.86</v>
      </c>
    </row>
    <row r="105" spans="1:4" x14ac:dyDescent="0.25">
      <c r="A105" t="s">
        <v>712</v>
      </c>
      <c r="B105" t="s">
        <v>182</v>
      </c>
      <c r="C105" t="s">
        <v>218</v>
      </c>
      <c r="D105" s="21">
        <v>26.86</v>
      </c>
    </row>
    <row r="106" spans="1:4" x14ac:dyDescent="0.25">
      <c r="A106" t="s">
        <v>713</v>
      </c>
      <c r="B106" t="s">
        <v>182</v>
      </c>
      <c r="C106" t="s">
        <v>218</v>
      </c>
      <c r="D106" s="21">
        <v>26.86</v>
      </c>
    </row>
    <row r="107" spans="1:4" x14ac:dyDescent="0.25">
      <c r="A107" t="s">
        <v>714</v>
      </c>
      <c r="B107" t="s">
        <v>182</v>
      </c>
      <c r="C107" t="s">
        <v>218</v>
      </c>
      <c r="D107" s="21">
        <v>26.86</v>
      </c>
    </row>
    <row r="108" spans="1:4" x14ac:dyDescent="0.25">
      <c r="A108" t="s">
        <v>715</v>
      </c>
      <c r="B108" t="s">
        <v>182</v>
      </c>
      <c r="C108" t="s">
        <v>218</v>
      </c>
      <c r="D108" s="21">
        <v>26.86</v>
      </c>
    </row>
    <row r="109" spans="1:4" x14ac:dyDescent="0.25">
      <c r="A109" t="s">
        <v>716</v>
      </c>
      <c r="B109" t="s">
        <v>182</v>
      </c>
      <c r="C109" t="s">
        <v>218</v>
      </c>
      <c r="D109" s="21">
        <v>26.86</v>
      </c>
    </row>
    <row r="110" spans="1:4" x14ac:dyDescent="0.25">
      <c r="A110" t="s">
        <v>717</v>
      </c>
      <c r="B110" t="s">
        <v>182</v>
      </c>
      <c r="C110" t="s">
        <v>218</v>
      </c>
      <c r="D110" s="21">
        <v>26.86</v>
      </c>
    </row>
    <row r="111" spans="1:4" x14ac:dyDescent="0.25">
      <c r="A111" t="s">
        <v>718</v>
      </c>
      <c r="B111" t="s">
        <v>182</v>
      </c>
      <c r="C111" t="s">
        <v>218</v>
      </c>
      <c r="D111" s="21">
        <v>26.86</v>
      </c>
    </row>
    <row r="112" spans="1:4" x14ac:dyDescent="0.25">
      <c r="A112" t="s">
        <v>719</v>
      </c>
      <c r="B112" t="s">
        <v>182</v>
      </c>
      <c r="C112" t="s">
        <v>218</v>
      </c>
      <c r="D112" s="21">
        <v>26.86</v>
      </c>
    </row>
    <row r="113" spans="1:4" x14ac:dyDescent="0.25">
      <c r="A113" t="s">
        <v>720</v>
      </c>
      <c r="B113" t="s">
        <v>182</v>
      </c>
      <c r="C113" t="s">
        <v>218</v>
      </c>
      <c r="D113" s="21">
        <v>26.86</v>
      </c>
    </row>
    <row r="114" spans="1:4" x14ac:dyDescent="0.25">
      <c r="A114" t="s">
        <v>721</v>
      </c>
      <c r="B114" t="s">
        <v>182</v>
      </c>
      <c r="C114" t="s">
        <v>218</v>
      </c>
      <c r="D114" s="21">
        <v>26.86</v>
      </c>
    </row>
    <row r="115" spans="1:4" x14ac:dyDescent="0.25">
      <c r="A115" t="s">
        <v>722</v>
      </c>
      <c r="B115" t="s">
        <v>182</v>
      </c>
      <c r="C115" t="s">
        <v>218</v>
      </c>
      <c r="D115" s="21">
        <v>26.86</v>
      </c>
    </row>
    <row r="116" spans="1:4" x14ac:dyDescent="0.25">
      <c r="A116" t="s">
        <v>723</v>
      </c>
      <c r="B116" t="s">
        <v>182</v>
      </c>
      <c r="C116" t="s">
        <v>218</v>
      </c>
      <c r="D116" s="21">
        <v>26.86</v>
      </c>
    </row>
    <row r="117" spans="1:4" x14ac:dyDescent="0.25">
      <c r="A117" t="s">
        <v>724</v>
      </c>
      <c r="B117" t="s">
        <v>182</v>
      </c>
      <c r="C117" t="s">
        <v>218</v>
      </c>
      <c r="D117" s="21">
        <v>26.86</v>
      </c>
    </row>
    <row r="118" spans="1:4" x14ac:dyDescent="0.25">
      <c r="A118" t="s">
        <v>725</v>
      </c>
      <c r="B118" t="s">
        <v>182</v>
      </c>
      <c r="C118" t="s">
        <v>218</v>
      </c>
      <c r="D118" s="21">
        <v>26.86</v>
      </c>
    </row>
    <row r="119" spans="1:4" x14ac:dyDescent="0.25">
      <c r="A119" t="s">
        <v>726</v>
      </c>
      <c r="B119" t="s">
        <v>182</v>
      </c>
      <c r="C119" t="s">
        <v>218</v>
      </c>
      <c r="D119" s="21">
        <v>26.86</v>
      </c>
    </row>
    <row r="120" spans="1:4" x14ac:dyDescent="0.25">
      <c r="A120" t="s">
        <v>727</v>
      </c>
      <c r="B120" t="s">
        <v>182</v>
      </c>
      <c r="C120" t="s">
        <v>218</v>
      </c>
      <c r="D120" s="21">
        <v>26.86</v>
      </c>
    </row>
    <row r="121" spans="1:4" x14ac:dyDescent="0.25">
      <c r="A121" t="s">
        <v>728</v>
      </c>
      <c r="B121" t="s">
        <v>182</v>
      </c>
      <c r="C121" t="s">
        <v>218</v>
      </c>
      <c r="D121" s="21">
        <v>26.86</v>
      </c>
    </row>
    <row r="122" spans="1:4" x14ac:dyDescent="0.25">
      <c r="A122" t="s">
        <v>729</v>
      </c>
      <c r="B122" t="s">
        <v>182</v>
      </c>
      <c r="C122" t="s">
        <v>218</v>
      </c>
      <c r="D122" s="21">
        <v>26.86</v>
      </c>
    </row>
    <row r="123" spans="1:4" x14ac:dyDescent="0.25">
      <c r="A123" t="s">
        <v>730</v>
      </c>
      <c r="B123" t="s">
        <v>182</v>
      </c>
      <c r="C123" t="s">
        <v>218</v>
      </c>
      <c r="D123" s="21">
        <v>26.86</v>
      </c>
    </row>
    <row r="124" spans="1:4" x14ac:dyDescent="0.25">
      <c r="A124" t="s">
        <v>731</v>
      </c>
      <c r="B124" t="s">
        <v>182</v>
      </c>
      <c r="C124" t="s">
        <v>218</v>
      </c>
      <c r="D124" s="21">
        <v>26.86</v>
      </c>
    </row>
    <row r="125" spans="1:4" x14ac:dyDescent="0.25">
      <c r="A125" t="s">
        <v>732</v>
      </c>
      <c r="B125" t="s">
        <v>182</v>
      </c>
      <c r="C125" t="s">
        <v>218</v>
      </c>
      <c r="D125" s="21">
        <v>26.86</v>
      </c>
    </row>
    <row r="126" spans="1:4" x14ac:dyDescent="0.25">
      <c r="A126" t="s">
        <v>733</v>
      </c>
      <c r="B126" t="s">
        <v>182</v>
      </c>
      <c r="C126" t="s">
        <v>218</v>
      </c>
      <c r="D126" s="21">
        <v>26.86</v>
      </c>
    </row>
    <row r="127" spans="1:4" x14ac:dyDescent="0.25">
      <c r="A127" t="s">
        <v>734</v>
      </c>
      <c r="B127" t="s">
        <v>182</v>
      </c>
      <c r="C127" t="s">
        <v>218</v>
      </c>
      <c r="D127" s="21">
        <v>26.86</v>
      </c>
    </row>
    <row r="128" spans="1:4" x14ac:dyDescent="0.25">
      <c r="A128" t="s">
        <v>735</v>
      </c>
      <c r="B128" t="s">
        <v>182</v>
      </c>
      <c r="C128" t="s">
        <v>218</v>
      </c>
      <c r="D128" s="21">
        <v>26.86</v>
      </c>
    </row>
    <row r="129" spans="1:4" x14ac:dyDescent="0.25">
      <c r="A129" t="s">
        <v>736</v>
      </c>
      <c r="B129" t="s">
        <v>182</v>
      </c>
      <c r="C129" t="s">
        <v>218</v>
      </c>
      <c r="D129" s="21">
        <v>26.86</v>
      </c>
    </row>
    <row r="130" spans="1:4" x14ac:dyDescent="0.25">
      <c r="A130" t="s">
        <v>737</v>
      </c>
      <c r="B130" t="s">
        <v>182</v>
      </c>
      <c r="C130" t="s">
        <v>218</v>
      </c>
      <c r="D130" s="21">
        <v>26.86</v>
      </c>
    </row>
    <row r="131" spans="1:4" x14ac:dyDescent="0.25">
      <c r="A131" t="s">
        <v>738</v>
      </c>
      <c r="B131" t="s">
        <v>182</v>
      </c>
      <c r="C131" t="s">
        <v>218</v>
      </c>
      <c r="D131" s="21">
        <v>26.86</v>
      </c>
    </row>
    <row r="132" spans="1:4" x14ac:dyDescent="0.25">
      <c r="A132" t="s">
        <v>739</v>
      </c>
      <c r="B132" t="s">
        <v>182</v>
      </c>
      <c r="C132" t="s">
        <v>218</v>
      </c>
      <c r="D132" s="21">
        <v>26.86</v>
      </c>
    </row>
    <row r="133" spans="1:4" x14ac:dyDescent="0.25">
      <c r="A133" t="s">
        <v>740</v>
      </c>
      <c r="B133" t="s">
        <v>182</v>
      </c>
      <c r="C133" t="s">
        <v>218</v>
      </c>
      <c r="D133" s="21">
        <v>26.86</v>
      </c>
    </row>
    <row r="134" spans="1:4" x14ac:dyDescent="0.25">
      <c r="A134" t="s">
        <v>741</v>
      </c>
      <c r="B134" t="s">
        <v>182</v>
      </c>
      <c r="C134" t="s">
        <v>266</v>
      </c>
      <c r="D134" s="21">
        <v>25.99</v>
      </c>
    </row>
    <row r="135" spans="1:4" x14ac:dyDescent="0.25">
      <c r="A135" t="s">
        <v>742</v>
      </c>
      <c r="B135" t="s">
        <v>182</v>
      </c>
      <c r="C135" t="s">
        <v>218</v>
      </c>
      <c r="D135" s="21">
        <v>26.86</v>
      </c>
    </row>
    <row r="136" spans="1:4" x14ac:dyDescent="0.25">
      <c r="A136" t="s">
        <v>743</v>
      </c>
      <c r="B136" t="s">
        <v>182</v>
      </c>
      <c r="C136" t="s">
        <v>218</v>
      </c>
      <c r="D136" s="21">
        <v>26.86</v>
      </c>
    </row>
    <row r="137" spans="1:4" x14ac:dyDescent="0.25">
      <c r="A137" t="s">
        <v>744</v>
      </c>
      <c r="B137" t="s">
        <v>182</v>
      </c>
      <c r="C137" t="s">
        <v>218</v>
      </c>
      <c r="D137" s="21">
        <v>26.86</v>
      </c>
    </row>
    <row r="138" spans="1:4" x14ac:dyDescent="0.25">
      <c r="A138" t="s">
        <v>745</v>
      </c>
      <c r="B138" t="s">
        <v>182</v>
      </c>
      <c r="C138" t="s">
        <v>218</v>
      </c>
      <c r="D138" s="21">
        <v>26.86</v>
      </c>
    </row>
    <row r="139" spans="1:4" x14ac:dyDescent="0.25">
      <c r="A139" t="s">
        <v>746</v>
      </c>
      <c r="B139" t="s">
        <v>182</v>
      </c>
      <c r="C139" t="s">
        <v>218</v>
      </c>
      <c r="D139" s="21">
        <v>26.86</v>
      </c>
    </row>
    <row r="140" spans="1:4" x14ac:dyDescent="0.25">
      <c r="A140" t="s">
        <v>747</v>
      </c>
      <c r="B140" t="s">
        <v>182</v>
      </c>
      <c r="C140" t="s">
        <v>218</v>
      </c>
      <c r="D140" s="21">
        <v>26.86</v>
      </c>
    </row>
    <row r="141" spans="1:4" x14ac:dyDescent="0.25">
      <c r="A141" t="s">
        <v>748</v>
      </c>
      <c r="B141" t="s">
        <v>182</v>
      </c>
      <c r="C141" t="s">
        <v>218</v>
      </c>
      <c r="D141" s="21">
        <v>26.86</v>
      </c>
    </row>
    <row r="142" spans="1:4" x14ac:dyDescent="0.25">
      <c r="A142" t="s">
        <v>749</v>
      </c>
      <c r="B142" t="s">
        <v>182</v>
      </c>
      <c r="C142" t="s">
        <v>218</v>
      </c>
      <c r="D142" s="21">
        <v>26.86</v>
      </c>
    </row>
    <row r="143" spans="1:4" x14ac:dyDescent="0.25">
      <c r="A143" t="s">
        <v>750</v>
      </c>
      <c r="B143" t="s">
        <v>182</v>
      </c>
      <c r="C143" t="s">
        <v>218</v>
      </c>
      <c r="D143" s="21">
        <v>26.86</v>
      </c>
    </row>
    <row r="144" spans="1:4" x14ac:dyDescent="0.25">
      <c r="A144" t="s">
        <v>751</v>
      </c>
      <c r="B144" t="s">
        <v>182</v>
      </c>
      <c r="C144" t="s">
        <v>218</v>
      </c>
      <c r="D144" s="21">
        <v>26.86</v>
      </c>
    </row>
    <row r="145" spans="1:4" x14ac:dyDescent="0.25">
      <c r="A145" t="s">
        <v>752</v>
      </c>
      <c r="B145" t="s">
        <v>182</v>
      </c>
      <c r="C145" t="s">
        <v>218</v>
      </c>
      <c r="D145" s="21">
        <v>26.86</v>
      </c>
    </row>
    <row r="146" spans="1:4" x14ac:dyDescent="0.25">
      <c r="A146" t="s">
        <v>753</v>
      </c>
      <c r="B146" t="s">
        <v>182</v>
      </c>
      <c r="C146" t="s">
        <v>218</v>
      </c>
      <c r="D146" s="21">
        <v>26.86</v>
      </c>
    </row>
    <row r="147" spans="1:4" x14ac:dyDescent="0.25">
      <c r="A147" t="s">
        <v>754</v>
      </c>
      <c r="B147" t="s">
        <v>182</v>
      </c>
      <c r="C147" t="s">
        <v>218</v>
      </c>
      <c r="D147" s="21">
        <v>26.86</v>
      </c>
    </row>
    <row r="148" spans="1:4" x14ac:dyDescent="0.25">
      <c r="A148" t="s">
        <v>755</v>
      </c>
      <c r="B148" t="s">
        <v>182</v>
      </c>
      <c r="C148" t="s">
        <v>218</v>
      </c>
      <c r="D148" s="21">
        <v>26.86</v>
      </c>
    </row>
    <row r="149" spans="1:4" x14ac:dyDescent="0.25">
      <c r="A149" t="s">
        <v>756</v>
      </c>
      <c r="B149" t="s">
        <v>182</v>
      </c>
      <c r="C149" t="s">
        <v>218</v>
      </c>
      <c r="D149" s="21">
        <v>26.86</v>
      </c>
    </row>
    <row r="150" spans="1:4" x14ac:dyDescent="0.25">
      <c r="A150" t="s">
        <v>757</v>
      </c>
      <c r="B150" t="s">
        <v>182</v>
      </c>
      <c r="C150" t="s">
        <v>218</v>
      </c>
      <c r="D150" s="21">
        <v>26.86</v>
      </c>
    </row>
    <row r="151" spans="1:4" x14ac:dyDescent="0.25">
      <c r="A151" t="s">
        <v>758</v>
      </c>
      <c r="B151" t="s">
        <v>182</v>
      </c>
      <c r="C151" t="s">
        <v>218</v>
      </c>
      <c r="D151" s="21">
        <v>26.86</v>
      </c>
    </row>
    <row r="152" spans="1:4" x14ac:dyDescent="0.25">
      <c r="A152" t="s">
        <v>759</v>
      </c>
      <c r="B152" t="s">
        <v>182</v>
      </c>
      <c r="C152" t="s">
        <v>218</v>
      </c>
      <c r="D152" s="21">
        <v>26.86</v>
      </c>
    </row>
    <row r="153" spans="1:4" x14ac:dyDescent="0.25">
      <c r="A153" t="s">
        <v>760</v>
      </c>
      <c r="B153" t="s">
        <v>182</v>
      </c>
      <c r="C153" t="s">
        <v>218</v>
      </c>
      <c r="D153" s="21">
        <v>26.86</v>
      </c>
    </row>
    <row r="154" spans="1:4" x14ac:dyDescent="0.25">
      <c r="A154" t="s">
        <v>761</v>
      </c>
      <c r="B154" t="s">
        <v>182</v>
      </c>
      <c r="C154" t="s">
        <v>218</v>
      </c>
      <c r="D154" s="21">
        <v>26.86</v>
      </c>
    </row>
    <row r="155" spans="1:4" x14ac:dyDescent="0.25">
      <c r="A155" t="s">
        <v>762</v>
      </c>
      <c r="B155" t="s">
        <v>182</v>
      </c>
      <c r="C155" t="s">
        <v>218</v>
      </c>
      <c r="D155" s="21">
        <v>26.86</v>
      </c>
    </row>
    <row r="156" spans="1:4" x14ac:dyDescent="0.25">
      <c r="A156" t="s">
        <v>763</v>
      </c>
      <c r="B156" t="s">
        <v>182</v>
      </c>
      <c r="C156" t="s">
        <v>218</v>
      </c>
      <c r="D156" s="21">
        <v>26.86</v>
      </c>
    </row>
    <row r="157" spans="1:4" x14ac:dyDescent="0.25">
      <c r="A157" t="s">
        <v>764</v>
      </c>
      <c r="B157" t="s">
        <v>182</v>
      </c>
      <c r="C157" t="s">
        <v>218</v>
      </c>
      <c r="D157" s="21">
        <v>26.86</v>
      </c>
    </row>
    <row r="158" spans="1:4" x14ac:dyDescent="0.25">
      <c r="A158" t="s">
        <v>765</v>
      </c>
      <c r="B158" t="s">
        <v>182</v>
      </c>
      <c r="C158" t="s">
        <v>218</v>
      </c>
      <c r="D158" s="21">
        <v>26.86</v>
      </c>
    </row>
    <row r="159" spans="1:4" x14ac:dyDescent="0.25">
      <c r="A159" t="s">
        <v>766</v>
      </c>
      <c r="B159" t="s">
        <v>182</v>
      </c>
      <c r="C159" t="s">
        <v>218</v>
      </c>
      <c r="D159" s="21">
        <v>26.86</v>
      </c>
    </row>
    <row r="160" spans="1:4" x14ac:dyDescent="0.25">
      <c r="A160" t="s">
        <v>767</v>
      </c>
      <c r="B160" t="s">
        <v>182</v>
      </c>
      <c r="C160" t="s">
        <v>218</v>
      </c>
      <c r="D160" s="21">
        <v>26.86</v>
      </c>
    </row>
    <row r="161" spans="1:4" x14ac:dyDescent="0.25">
      <c r="A161" t="s">
        <v>768</v>
      </c>
      <c r="B161" t="s">
        <v>182</v>
      </c>
      <c r="C161" t="s">
        <v>218</v>
      </c>
      <c r="D161" s="21">
        <v>26.86</v>
      </c>
    </row>
    <row r="162" spans="1:4" x14ac:dyDescent="0.25">
      <c r="A162" t="s">
        <v>769</v>
      </c>
      <c r="B162" t="s">
        <v>182</v>
      </c>
      <c r="C162" t="s">
        <v>218</v>
      </c>
      <c r="D162" s="21">
        <v>26.86</v>
      </c>
    </row>
    <row r="163" spans="1:4" x14ac:dyDescent="0.25">
      <c r="A163" t="s">
        <v>770</v>
      </c>
      <c r="B163" t="s">
        <v>182</v>
      </c>
      <c r="C163" t="s">
        <v>218</v>
      </c>
      <c r="D163" s="21">
        <v>26.86</v>
      </c>
    </row>
    <row r="164" spans="1:4" x14ac:dyDescent="0.25">
      <c r="A164" t="s">
        <v>771</v>
      </c>
      <c r="B164" t="s">
        <v>182</v>
      </c>
      <c r="C164" t="s">
        <v>218</v>
      </c>
      <c r="D164" s="21">
        <v>21.09</v>
      </c>
    </row>
    <row r="165" spans="1:4" x14ac:dyDescent="0.25">
      <c r="A165" t="s">
        <v>772</v>
      </c>
      <c r="B165" t="s">
        <v>182</v>
      </c>
      <c r="C165" t="s">
        <v>218</v>
      </c>
      <c r="D165" s="21">
        <v>21.09</v>
      </c>
    </row>
    <row r="166" spans="1:4" x14ac:dyDescent="0.25">
      <c r="A166" t="s">
        <v>773</v>
      </c>
      <c r="B166" t="s">
        <v>182</v>
      </c>
      <c r="C166" t="s">
        <v>218</v>
      </c>
      <c r="D166" s="21">
        <v>26.86</v>
      </c>
    </row>
    <row r="167" spans="1:4" x14ac:dyDescent="0.25">
      <c r="A167" t="s">
        <v>774</v>
      </c>
      <c r="B167" t="s">
        <v>182</v>
      </c>
      <c r="C167" t="s">
        <v>218</v>
      </c>
      <c r="D167" s="21">
        <v>26.86</v>
      </c>
    </row>
    <row r="168" spans="1:4" x14ac:dyDescent="0.25">
      <c r="A168" s="14" t="s">
        <v>188</v>
      </c>
    </row>
    <row r="169" spans="1:4" x14ac:dyDescent="0.25">
      <c r="A169" t="s">
        <v>251</v>
      </c>
      <c r="B169" t="s">
        <v>182</v>
      </c>
      <c r="C169" t="s">
        <v>252</v>
      </c>
      <c r="D169" s="21">
        <v>15.71</v>
      </c>
    </row>
    <row r="170" spans="1:4" x14ac:dyDescent="0.25">
      <c r="A170" t="s">
        <v>493</v>
      </c>
      <c r="B170" t="s">
        <v>182</v>
      </c>
      <c r="C170" t="s">
        <v>494</v>
      </c>
      <c r="D170" s="21">
        <v>51.6</v>
      </c>
    </row>
    <row r="171" spans="1:4" x14ac:dyDescent="0.25">
      <c r="A171" t="s">
        <v>259</v>
      </c>
      <c r="B171" t="s">
        <v>182</v>
      </c>
      <c r="C171" t="s">
        <v>260</v>
      </c>
      <c r="D171" s="21">
        <v>45.22</v>
      </c>
    </row>
    <row r="172" spans="1:4" x14ac:dyDescent="0.25">
      <c r="A172" t="s">
        <v>499</v>
      </c>
      <c r="B172" t="s">
        <v>182</v>
      </c>
      <c r="C172" t="s">
        <v>500</v>
      </c>
      <c r="D172" s="21">
        <v>92.54</v>
      </c>
    </row>
    <row r="173" spans="1:4" x14ac:dyDescent="0.25">
      <c r="A173" t="s">
        <v>488</v>
      </c>
      <c r="B173" t="s">
        <v>182</v>
      </c>
      <c r="C173" t="s">
        <v>489</v>
      </c>
      <c r="D173" s="21">
        <v>76.3</v>
      </c>
    </row>
    <row r="174" spans="1:4" x14ac:dyDescent="0.25">
      <c r="A174" t="s">
        <v>257</v>
      </c>
      <c r="B174" t="s">
        <v>182</v>
      </c>
      <c r="C174" t="s">
        <v>258</v>
      </c>
      <c r="D174" s="21">
        <v>5.56</v>
      </c>
    </row>
    <row r="175" spans="1:4" x14ac:dyDescent="0.25">
      <c r="A175" t="s">
        <v>528</v>
      </c>
      <c r="B175" t="s">
        <v>182</v>
      </c>
      <c r="C175" t="s">
        <v>529</v>
      </c>
      <c r="D175" s="21">
        <v>45.65</v>
      </c>
    </row>
    <row r="176" spans="1:4" x14ac:dyDescent="0.25">
      <c r="A176" t="s">
        <v>497</v>
      </c>
      <c r="B176" t="s">
        <v>182</v>
      </c>
      <c r="C176" t="s">
        <v>498</v>
      </c>
      <c r="D176" s="21">
        <v>39.369999999999997</v>
      </c>
    </row>
    <row r="177" spans="1:4" x14ac:dyDescent="0.25">
      <c r="A177" t="s">
        <v>775</v>
      </c>
      <c r="B177" t="s">
        <v>182</v>
      </c>
      <c r="C177" t="s">
        <v>776</v>
      </c>
      <c r="D177" s="21">
        <v>50.11</v>
      </c>
    </row>
    <row r="178" spans="1:4" x14ac:dyDescent="0.25">
      <c r="A178" t="s">
        <v>478</v>
      </c>
      <c r="B178" t="s">
        <v>16</v>
      </c>
      <c r="C178" t="s">
        <v>479</v>
      </c>
      <c r="D178" s="21">
        <v>878.39</v>
      </c>
    </row>
    <row r="179" spans="1:4" x14ac:dyDescent="0.25">
      <c r="A179" t="s">
        <v>476</v>
      </c>
      <c r="B179" t="s">
        <v>16</v>
      </c>
      <c r="C179" t="s">
        <v>477</v>
      </c>
      <c r="D179" s="21">
        <v>435.68</v>
      </c>
    </row>
    <row r="180" spans="1:4" x14ac:dyDescent="0.25">
      <c r="A180" t="s">
        <v>189</v>
      </c>
      <c r="B180" t="s">
        <v>182</v>
      </c>
      <c r="C180" t="s">
        <v>190</v>
      </c>
      <c r="D180" s="21">
        <v>1.78</v>
      </c>
    </row>
    <row r="181" spans="1:4" x14ac:dyDescent="0.25">
      <c r="A181" t="s">
        <v>484</v>
      </c>
      <c r="B181" t="s">
        <v>182</v>
      </c>
      <c r="C181" t="s">
        <v>485</v>
      </c>
      <c r="D181" s="21">
        <v>3.32</v>
      </c>
    </row>
    <row r="182" spans="1:4" x14ac:dyDescent="0.25">
      <c r="A182" s="14" t="s">
        <v>192</v>
      </c>
    </row>
    <row r="183" spans="1:4" x14ac:dyDescent="0.25">
      <c r="A183" t="s">
        <v>193</v>
      </c>
      <c r="B183" t="s">
        <v>38</v>
      </c>
      <c r="C183" t="s">
        <v>194</v>
      </c>
      <c r="D183" s="21">
        <v>1.54</v>
      </c>
    </row>
    <row r="184" spans="1:4" x14ac:dyDescent="0.25">
      <c r="A184" t="s">
        <v>490</v>
      </c>
      <c r="B184" t="s">
        <v>196</v>
      </c>
      <c r="C184" t="s">
        <v>491</v>
      </c>
      <c r="D184" s="21">
        <v>10.5</v>
      </c>
    </row>
    <row r="185" spans="1:4" x14ac:dyDescent="0.25">
      <c r="A185" t="s">
        <v>537</v>
      </c>
      <c r="B185" t="s">
        <v>196</v>
      </c>
      <c r="C185" t="s">
        <v>538</v>
      </c>
      <c r="D185" s="21">
        <v>17.399999999999999</v>
      </c>
    </row>
    <row r="186" spans="1:4" x14ac:dyDescent="0.25">
      <c r="A186" t="s">
        <v>198</v>
      </c>
      <c r="B186" t="s">
        <v>196</v>
      </c>
      <c r="C186" t="s">
        <v>199</v>
      </c>
      <c r="D186" s="21">
        <v>17.03</v>
      </c>
    </row>
    <row r="187" spans="1:4" x14ac:dyDescent="0.25">
      <c r="A187" t="s">
        <v>207</v>
      </c>
      <c r="B187" t="s">
        <v>208</v>
      </c>
      <c r="C187" t="s">
        <v>209</v>
      </c>
      <c r="D187" s="21">
        <v>0.22</v>
      </c>
    </row>
    <row r="188" spans="1:4" x14ac:dyDescent="0.25">
      <c r="A188" t="s">
        <v>195</v>
      </c>
      <c r="B188" t="s">
        <v>196</v>
      </c>
      <c r="C188" t="s">
        <v>197</v>
      </c>
      <c r="D188" s="21">
        <v>103.55</v>
      </c>
    </row>
    <row r="189" spans="1:4" x14ac:dyDescent="0.25">
      <c r="A189" t="s">
        <v>292</v>
      </c>
      <c r="B189" t="s">
        <v>38</v>
      </c>
      <c r="C189" t="s">
        <v>293</v>
      </c>
      <c r="D189" s="21">
        <v>63.04</v>
      </c>
    </row>
    <row r="190" spans="1:4" x14ac:dyDescent="0.25">
      <c r="A190" t="s">
        <v>530</v>
      </c>
      <c r="B190" t="s">
        <v>38</v>
      </c>
      <c r="C190" t="s">
        <v>531</v>
      </c>
      <c r="D190" s="21">
        <v>61.44</v>
      </c>
    </row>
    <row r="191" spans="1:4" x14ac:dyDescent="0.25">
      <c r="A191" t="s">
        <v>317</v>
      </c>
      <c r="B191" t="s">
        <v>196</v>
      </c>
      <c r="C191" t="s">
        <v>318</v>
      </c>
      <c r="D191" s="21">
        <v>35.1</v>
      </c>
    </row>
    <row r="192" spans="1:4" x14ac:dyDescent="0.25">
      <c r="A192" t="s">
        <v>777</v>
      </c>
      <c r="B192" t="s">
        <v>208</v>
      </c>
      <c r="C192" t="s">
        <v>268</v>
      </c>
      <c r="D192" s="21">
        <v>1.36</v>
      </c>
    </row>
    <row r="193" spans="1:4" x14ac:dyDescent="0.25">
      <c r="A193" t="s">
        <v>267</v>
      </c>
      <c r="B193" t="s">
        <v>208</v>
      </c>
      <c r="C193" t="s">
        <v>268</v>
      </c>
      <c r="D193" s="21">
        <v>1.36</v>
      </c>
    </row>
    <row r="194" spans="1:4" x14ac:dyDescent="0.25">
      <c r="A194" t="s">
        <v>778</v>
      </c>
      <c r="B194" t="s">
        <v>208</v>
      </c>
      <c r="C194" t="s">
        <v>268</v>
      </c>
      <c r="D194" s="21">
        <v>1.36</v>
      </c>
    </row>
    <row r="195" spans="1:4" x14ac:dyDescent="0.25">
      <c r="A195" t="s">
        <v>284</v>
      </c>
      <c r="B195" t="s">
        <v>208</v>
      </c>
      <c r="C195" t="s">
        <v>285</v>
      </c>
      <c r="D195" s="21">
        <v>1.1100000000000001</v>
      </c>
    </row>
    <row r="196" spans="1:4" x14ac:dyDescent="0.25">
      <c r="A196" t="s">
        <v>514</v>
      </c>
      <c r="B196" t="s">
        <v>16</v>
      </c>
      <c r="C196" t="s">
        <v>515</v>
      </c>
      <c r="D196" s="21">
        <v>4.2699999999999996</v>
      </c>
    </row>
    <row r="197" spans="1:4" x14ac:dyDescent="0.25">
      <c r="A197" t="s">
        <v>229</v>
      </c>
      <c r="B197" t="s">
        <v>16</v>
      </c>
      <c r="C197" t="s">
        <v>230</v>
      </c>
      <c r="D197" s="21">
        <v>4.2699999999999996</v>
      </c>
    </row>
    <row r="198" spans="1:4" x14ac:dyDescent="0.25">
      <c r="A198" t="s">
        <v>481</v>
      </c>
      <c r="B198" t="s">
        <v>16</v>
      </c>
      <c r="C198" t="s">
        <v>482</v>
      </c>
      <c r="D198" s="21">
        <v>0.99</v>
      </c>
    </row>
    <row r="199" spans="1:4" x14ac:dyDescent="0.25">
      <c r="A199" t="s">
        <v>779</v>
      </c>
      <c r="B199" t="s">
        <v>25</v>
      </c>
      <c r="C199" t="s">
        <v>270</v>
      </c>
      <c r="D199" s="21">
        <v>0.34</v>
      </c>
    </row>
    <row r="200" spans="1:4" x14ac:dyDescent="0.25">
      <c r="A200" t="s">
        <v>269</v>
      </c>
      <c r="B200" t="s">
        <v>25</v>
      </c>
      <c r="C200" t="s">
        <v>270</v>
      </c>
      <c r="D200" s="21">
        <v>0.34</v>
      </c>
    </row>
    <row r="201" spans="1:4" x14ac:dyDescent="0.25">
      <c r="A201" t="s">
        <v>780</v>
      </c>
      <c r="B201" t="s">
        <v>25</v>
      </c>
      <c r="C201" t="s">
        <v>270</v>
      </c>
      <c r="D201" s="21">
        <v>0.34</v>
      </c>
    </row>
    <row r="202" spans="1:4" x14ac:dyDescent="0.25">
      <c r="A202" t="s">
        <v>781</v>
      </c>
      <c r="B202" t="s">
        <v>38</v>
      </c>
      <c r="C202" t="s">
        <v>276</v>
      </c>
      <c r="D202" s="21">
        <v>255.22</v>
      </c>
    </row>
    <row r="203" spans="1:4" x14ac:dyDescent="0.25">
      <c r="A203" t="s">
        <v>275</v>
      </c>
      <c r="B203" t="s">
        <v>38</v>
      </c>
      <c r="C203" t="s">
        <v>276</v>
      </c>
      <c r="D203" s="21">
        <v>255.22</v>
      </c>
    </row>
    <row r="204" spans="1:4" x14ac:dyDescent="0.25">
      <c r="A204" t="s">
        <v>782</v>
      </c>
      <c r="B204" t="s">
        <v>38</v>
      </c>
      <c r="C204" t="s">
        <v>276</v>
      </c>
      <c r="D204" s="21">
        <v>255.22</v>
      </c>
    </row>
    <row r="205" spans="1:4" x14ac:dyDescent="0.25">
      <c r="A205" t="s">
        <v>241</v>
      </c>
      <c r="B205" t="s">
        <v>43</v>
      </c>
      <c r="C205" t="s">
        <v>242</v>
      </c>
      <c r="D205" s="21">
        <v>4.9800000000000004</v>
      </c>
    </row>
    <row r="206" spans="1:4" x14ac:dyDescent="0.25">
      <c r="A206" t="s">
        <v>286</v>
      </c>
      <c r="B206" t="s">
        <v>43</v>
      </c>
      <c r="C206" t="s">
        <v>287</v>
      </c>
      <c r="D206" s="21">
        <v>2.76</v>
      </c>
    </row>
    <row r="207" spans="1:4" x14ac:dyDescent="0.25">
      <c r="A207" t="s">
        <v>271</v>
      </c>
      <c r="B207" t="s">
        <v>43</v>
      </c>
      <c r="C207" t="s">
        <v>272</v>
      </c>
      <c r="D207" s="21">
        <v>2.94</v>
      </c>
    </row>
    <row r="208" spans="1:4" x14ac:dyDescent="0.25">
      <c r="A208" t="s">
        <v>783</v>
      </c>
      <c r="B208" t="s">
        <v>280</v>
      </c>
      <c r="C208" t="s">
        <v>281</v>
      </c>
      <c r="D208" s="21">
        <v>2.4700000000000002</v>
      </c>
    </row>
    <row r="209" spans="1:4" x14ac:dyDescent="0.25">
      <c r="A209" t="s">
        <v>279</v>
      </c>
      <c r="B209" t="s">
        <v>280</v>
      </c>
      <c r="C209" t="s">
        <v>281</v>
      </c>
      <c r="D209" s="21">
        <v>2.4700000000000002</v>
      </c>
    </row>
    <row r="210" spans="1:4" x14ac:dyDescent="0.25">
      <c r="A210" t="s">
        <v>784</v>
      </c>
      <c r="B210" t="s">
        <v>280</v>
      </c>
      <c r="C210" t="s">
        <v>281</v>
      </c>
      <c r="D210" s="21">
        <v>2.4700000000000002</v>
      </c>
    </row>
    <row r="211" spans="1:4" x14ac:dyDescent="0.25">
      <c r="A211" t="s">
        <v>277</v>
      </c>
      <c r="B211" t="s">
        <v>25</v>
      </c>
      <c r="C211" t="s">
        <v>278</v>
      </c>
      <c r="D211" s="21">
        <v>0.23</v>
      </c>
    </row>
    <row r="212" spans="1:4" x14ac:dyDescent="0.25">
      <c r="A212" t="s">
        <v>273</v>
      </c>
      <c r="B212" t="s">
        <v>16</v>
      </c>
      <c r="C212" t="s">
        <v>274</v>
      </c>
      <c r="D212" s="21">
        <v>0.39</v>
      </c>
    </row>
    <row r="213" spans="1:4" x14ac:dyDescent="0.25">
      <c r="A213" t="s">
        <v>243</v>
      </c>
      <c r="B213" t="s">
        <v>16</v>
      </c>
      <c r="C213" t="s">
        <v>244</v>
      </c>
      <c r="D213" s="21">
        <v>0.12</v>
      </c>
    </row>
    <row r="214" spans="1:4" x14ac:dyDescent="0.25">
      <c r="A214" t="s">
        <v>311</v>
      </c>
      <c r="B214" t="s">
        <v>16</v>
      </c>
      <c r="C214" t="s">
        <v>312</v>
      </c>
      <c r="D214" s="21">
        <v>0.14000000000000001</v>
      </c>
    </row>
    <row r="215" spans="1:4" x14ac:dyDescent="0.25">
      <c r="A215" t="s">
        <v>298</v>
      </c>
      <c r="B215" t="s">
        <v>43</v>
      </c>
      <c r="C215" t="s">
        <v>299</v>
      </c>
      <c r="D215" s="21">
        <v>79.900000000000006</v>
      </c>
    </row>
    <row r="216" spans="1:4" x14ac:dyDescent="0.25">
      <c r="A216" t="s">
        <v>227</v>
      </c>
      <c r="B216" t="s">
        <v>16</v>
      </c>
      <c r="C216" t="s">
        <v>228</v>
      </c>
      <c r="D216" s="21">
        <v>19.93</v>
      </c>
    </row>
    <row r="217" spans="1:4" x14ac:dyDescent="0.25">
      <c r="A217" t="s">
        <v>512</v>
      </c>
      <c r="B217" t="s">
        <v>16</v>
      </c>
      <c r="C217" t="s">
        <v>513</v>
      </c>
      <c r="D217" s="21">
        <v>605.58000000000004</v>
      </c>
    </row>
    <row r="218" spans="1:4" x14ac:dyDescent="0.25">
      <c r="A218" t="s">
        <v>519</v>
      </c>
      <c r="B218" t="s">
        <v>16</v>
      </c>
      <c r="C218" t="s">
        <v>520</v>
      </c>
      <c r="D218" s="21">
        <v>73.47</v>
      </c>
    </row>
    <row r="219" spans="1:4" x14ac:dyDescent="0.25">
      <c r="A219" t="s">
        <v>509</v>
      </c>
      <c r="B219" t="s">
        <v>25</v>
      </c>
      <c r="C219" t="s">
        <v>510</v>
      </c>
      <c r="D219" s="21">
        <v>4.4000000000000004</v>
      </c>
    </row>
    <row r="220" spans="1:4" x14ac:dyDescent="0.25">
      <c r="A220" t="s">
        <v>233</v>
      </c>
      <c r="B220" t="s">
        <v>16</v>
      </c>
      <c r="C220" t="s">
        <v>234</v>
      </c>
      <c r="D220" s="21">
        <v>350</v>
      </c>
    </row>
    <row r="221" spans="1:4" x14ac:dyDescent="0.25">
      <c r="A221" t="s">
        <v>239</v>
      </c>
      <c r="B221" t="s">
        <v>16</v>
      </c>
      <c r="C221" t="s">
        <v>240</v>
      </c>
      <c r="D221" s="21">
        <v>1.47</v>
      </c>
    </row>
    <row r="222" spans="1:4" x14ac:dyDescent="0.25">
      <c r="A222" t="s">
        <v>502</v>
      </c>
      <c r="B222" t="s">
        <v>196</v>
      </c>
      <c r="C222" t="s">
        <v>162</v>
      </c>
      <c r="D222" s="21">
        <v>20</v>
      </c>
    </row>
    <row r="223" spans="1:4" x14ac:dyDescent="0.25">
      <c r="A223" t="s">
        <v>504</v>
      </c>
      <c r="B223" t="s">
        <v>16</v>
      </c>
      <c r="C223" t="s">
        <v>505</v>
      </c>
      <c r="D223" s="21">
        <v>19.86</v>
      </c>
    </row>
    <row r="224" spans="1:4" x14ac:dyDescent="0.25">
      <c r="A224" t="s">
        <v>785</v>
      </c>
      <c r="B224" t="s">
        <v>16</v>
      </c>
      <c r="C224" t="s">
        <v>786</v>
      </c>
      <c r="D224" s="21">
        <v>0.21</v>
      </c>
    </row>
    <row r="225" spans="1:4" x14ac:dyDescent="0.25">
      <c r="A225" t="s">
        <v>300</v>
      </c>
      <c r="B225" t="s">
        <v>208</v>
      </c>
      <c r="C225" t="s">
        <v>301</v>
      </c>
      <c r="D225" s="21">
        <v>0.92</v>
      </c>
    </row>
    <row r="226" spans="1:4" x14ac:dyDescent="0.25">
      <c r="A226" t="s">
        <v>307</v>
      </c>
      <c r="B226" t="s">
        <v>43</v>
      </c>
      <c r="C226" t="s">
        <v>308</v>
      </c>
      <c r="D226" s="21">
        <v>150.76</v>
      </c>
    </row>
    <row r="227" spans="1:4" x14ac:dyDescent="0.25">
      <c r="A227" t="s">
        <v>622</v>
      </c>
      <c r="B227" t="s">
        <v>25</v>
      </c>
      <c r="C227" t="s">
        <v>623</v>
      </c>
      <c r="D227" s="21">
        <v>5.15</v>
      </c>
    </row>
    <row r="228" spans="1:4" x14ac:dyDescent="0.25">
      <c r="A228" t="s">
        <v>315</v>
      </c>
      <c r="B228" t="s">
        <v>16</v>
      </c>
      <c r="C228" t="s">
        <v>316</v>
      </c>
      <c r="D228" s="21">
        <v>13.19</v>
      </c>
    </row>
    <row r="229" spans="1:4" x14ac:dyDescent="0.25">
      <c r="A229" t="s">
        <v>523</v>
      </c>
      <c r="B229" t="s">
        <v>16</v>
      </c>
      <c r="C229" t="s">
        <v>524</v>
      </c>
      <c r="D229" s="21">
        <v>36.47</v>
      </c>
    </row>
    <row r="230" spans="1:4" x14ac:dyDescent="0.25">
      <c r="A230" t="s">
        <v>319</v>
      </c>
      <c r="B230" t="s">
        <v>16</v>
      </c>
      <c r="C230" t="s">
        <v>320</v>
      </c>
      <c r="D230" s="21">
        <v>103.42</v>
      </c>
    </row>
    <row r="231" spans="1:4" x14ac:dyDescent="0.25">
      <c r="A231" t="s">
        <v>460</v>
      </c>
      <c r="B231" t="s">
        <v>16</v>
      </c>
      <c r="C231" t="s">
        <v>461</v>
      </c>
      <c r="D231" s="21">
        <v>5.54</v>
      </c>
    </row>
    <row r="232" spans="1:4" x14ac:dyDescent="0.25">
      <c r="A232" t="s">
        <v>532</v>
      </c>
      <c r="B232" t="s">
        <v>16</v>
      </c>
      <c r="C232" t="s">
        <v>533</v>
      </c>
      <c r="D232" s="21">
        <v>43.4</v>
      </c>
    </row>
    <row r="233" spans="1:4" x14ac:dyDescent="0.25">
      <c r="A233" t="s">
        <v>535</v>
      </c>
      <c r="B233" t="s">
        <v>16</v>
      </c>
      <c r="C233" t="s">
        <v>536</v>
      </c>
      <c r="D233" s="21">
        <v>14.65</v>
      </c>
    </row>
    <row r="234" spans="1:4" x14ac:dyDescent="0.25">
      <c r="A234" t="s">
        <v>540</v>
      </c>
      <c r="B234" t="s">
        <v>16</v>
      </c>
      <c r="C234" t="s">
        <v>541</v>
      </c>
      <c r="D234" s="21">
        <v>1336.55</v>
      </c>
    </row>
    <row r="235" spans="1:4" x14ac:dyDescent="0.25">
      <c r="A235" t="s">
        <v>325</v>
      </c>
      <c r="B235" t="s">
        <v>16</v>
      </c>
      <c r="C235" t="s">
        <v>326</v>
      </c>
      <c r="D235" s="21">
        <v>352.44</v>
      </c>
    </row>
    <row r="236" spans="1:4" x14ac:dyDescent="0.25">
      <c r="A236" t="s">
        <v>331</v>
      </c>
      <c r="B236" t="s">
        <v>16</v>
      </c>
      <c r="C236" t="s">
        <v>332</v>
      </c>
      <c r="D236" s="21">
        <v>76.19</v>
      </c>
    </row>
    <row r="237" spans="1:4" x14ac:dyDescent="0.25">
      <c r="A237" t="s">
        <v>337</v>
      </c>
      <c r="B237" t="s">
        <v>16</v>
      </c>
      <c r="C237" t="s">
        <v>338</v>
      </c>
      <c r="D237" s="21">
        <v>136.16</v>
      </c>
    </row>
    <row r="238" spans="1:4" x14ac:dyDescent="0.25">
      <c r="A238" t="s">
        <v>343</v>
      </c>
      <c r="B238" t="s">
        <v>16</v>
      </c>
      <c r="C238" t="s">
        <v>344</v>
      </c>
      <c r="D238" s="21">
        <v>13.6</v>
      </c>
    </row>
    <row r="239" spans="1:4" x14ac:dyDescent="0.25">
      <c r="A239" t="s">
        <v>347</v>
      </c>
      <c r="B239" t="s">
        <v>16</v>
      </c>
      <c r="C239" t="s">
        <v>348</v>
      </c>
      <c r="D239" s="21">
        <v>21.06</v>
      </c>
    </row>
    <row r="240" spans="1:4" x14ac:dyDescent="0.25">
      <c r="A240" t="s">
        <v>546</v>
      </c>
      <c r="B240" t="s">
        <v>16</v>
      </c>
      <c r="C240" t="s">
        <v>547</v>
      </c>
      <c r="D240" s="21">
        <v>42.28</v>
      </c>
    </row>
    <row r="241" spans="1:4" x14ac:dyDescent="0.25">
      <c r="A241" t="s">
        <v>549</v>
      </c>
      <c r="B241" t="s">
        <v>16</v>
      </c>
      <c r="C241" t="s">
        <v>550</v>
      </c>
      <c r="D241" s="21">
        <v>204.85</v>
      </c>
    </row>
    <row r="242" spans="1:4" ht="195" x14ac:dyDescent="0.25">
      <c r="A242" t="s">
        <v>219</v>
      </c>
      <c r="B242" t="s">
        <v>16</v>
      </c>
      <c r="C242" s="26" t="s">
        <v>220</v>
      </c>
      <c r="D242" s="21">
        <v>1049.5999999999999</v>
      </c>
    </row>
    <row r="243" spans="1:4" x14ac:dyDescent="0.25">
      <c r="A243" t="s">
        <v>351</v>
      </c>
      <c r="B243" t="s">
        <v>16</v>
      </c>
      <c r="C243" t="s">
        <v>352</v>
      </c>
      <c r="D243" s="21">
        <v>184.31</v>
      </c>
    </row>
    <row r="244" spans="1:4" x14ac:dyDescent="0.25">
      <c r="A244" t="s">
        <v>357</v>
      </c>
      <c r="B244" t="s">
        <v>25</v>
      </c>
      <c r="C244" t="s">
        <v>358</v>
      </c>
      <c r="D244" s="21">
        <v>5.04</v>
      </c>
    </row>
    <row r="245" spans="1:4" x14ac:dyDescent="0.25">
      <c r="A245" t="s">
        <v>361</v>
      </c>
      <c r="B245" t="s">
        <v>25</v>
      </c>
      <c r="C245" t="s">
        <v>362</v>
      </c>
      <c r="D245" s="21">
        <v>18.399999999999999</v>
      </c>
    </row>
    <row r="246" spans="1:4" x14ac:dyDescent="0.25">
      <c r="A246" t="s">
        <v>567</v>
      </c>
      <c r="B246" t="s">
        <v>25</v>
      </c>
      <c r="C246" t="s">
        <v>568</v>
      </c>
      <c r="D246" s="21">
        <v>4.82</v>
      </c>
    </row>
    <row r="247" spans="1:4" x14ac:dyDescent="0.25">
      <c r="A247" t="s">
        <v>558</v>
      </c>
      <c r="B247" t="s">
        <v>25</v>
      </c>
      <c r="C247" t="s">
        <v>559</v>
      </c>
      <c r="D247" s="21">
        <v>6.43</v>
      </c>
    </row>
    <row r="248" spans="1:4" x14ac:dyDescent="0.25">
      <c r="A248" t="s">
        <v>556</v>
      </c>
      <c r="B248" t="s">
        <v>25</v>
      </c>
      <c r="C248" t="s">
        <v>557</v>
      </c>
      <c r="D248" s="21">
        <v>4.09</v>
      </c>
    </row>
    <row r="249" spans="1:4" x14ac:dyDescent="0.25">
      <c r="A249" t="s">
        <v>367</v>
      </c>
      <c r="B249" t="s">
        <v>25</v>
      </c>
      <c r="C249" t="s">
        <v>368</v>
      </c>
      <c r="D249" s="21">
        <v>31.76</v>
      </c>
    </row>
    <row r="250" spans="1:4" x14ac:dyDescent="0.25">
      <c r="A250" t="s">
        <v>363</v>
      </c>
      <c r="B250" t="s">
        <v>25</v>
      </c>
      <c r="C250" t="s">
        <v>364</v>
      </c>
      <c r="D250" s="21">
        <v>40.67</v>
      </c>
    </row>
    <row r="251" spans="1:4" x14ac:dyDescent="0.25">
      <c r="A251" t="s">
        <v>355</v>
      </c>
      <c r="B251" t="s">
        <v>25</v>
      </c>
      <c r="C251" t="s">
        <v>356</v>
      </c>
      <c r="D251" s="21">
        <v>8.82</v>
      </c>
    </row>
    <row r="252" spans="1:4" x14ac:dyDescent="0.25">
      <c r="A252" t="s">
        <v>565</v>
      </c>
      <c r="B252" t="s">
        <v>25</v>
      </c>
      <c r="C252" t="s">
        <v>566</v>
      </c>
      <c r="D252" s="21">
        <v>2.77</v>
      </c>
    </row>
    <row r="253" spans="1:4" x14ac:dyDescent="0.25">
      <c r="A253" t="s">
        <v>554</v>
      </c>
      <c r="B253" t="s">
        <v>25</v>
      </c>
      <c r="C253" t="s">
        <v>555</v>
      </c>
      <c r="D253" s="21">
        <v>7.36</v>
      </c>
    </row>
    <row r="254" spans="1:4" x14ac:dyDescent="0.25">
      <c r="A254" t="s">
        <v>381</v>
      </c>
      <c r="B254" t="s">
        <v>25</v>
      </c>
      <c r="C254" t="s">
        <v>382</v>
      </c>
      <c r="D254" s="21">
        <v>32.89</v>
      </c>
    </row>
    <row r="255" spans="1:4" x14ac:dyDescent="0.25">
      <c r="A255" t="s">
        <v>371</v>
      </c>
      <c r="B255" t="s">
        <v>25</v>
      </c>
      <c r="C255" t="s">
        <v>372</v>
      </c>
      <c r="D255" s="21">
        <v>17.71</v>
      </c>
    </row>
    <row r="256" spans="1:4" x14ac:dyDescent="0.25">
      <c r="A256" t="s">
        <v>377</v>
      </c>
      <c r="B256" t="s">
        <v>25</v>
      </c>
      <c r="C256" t="s">
        <v>378</v>
      </c>
      <c r="D256" s="21">
        <v>24.14</v>
      </c>
    </row>
    <row r="257" spans="1:4" x14ac:dyDescent="0.25">
      <c r="A257" t="s">
        <v>387</v>
      </c>
      <c r="B257" t="s">
        <v>25</v>
      </c>
      <c r="C257" t="s">
        <v>388</v>
      </c>
      <c r="D257" s="21">
        <v>4.01</v>
      </c>
    </row>
    <row r="258" spans="1:4" x14ac:dyDescent="0.25">
      <c r="A258" t="s">
        <v>395</v>
      </c>
      <c r="B258" t="s">
        <v>25</v>
      </c>
      <c r="C258" t="s">
        <v>396</v>
      </c>
      <c r="D258" s="21">
        <v>5.05</v>
      </c>
    </row>
    <row r="259" spans="1:4" x14ac:dyDescent="0.25">
      <c r="A259" t="s">
        <v>399</v>
      </c>
      <c r="B259" t="s">
        <v>25</v>
      </c>
      <c r="C259" t="s">
        <v>400</v>
      </c>
      <c r="D259" s="21">
        <v>1.91</v>
      </c>
    </row>
    <row r="260" spans="1:4" x14ac:dyDescent="0.25">
      <c r="A260" t="s">
        <v>391</v>
      </c>
      <c r="B260" t="s">
        <v>25</v>
      </c>
      <c r="C260" t="s">
        <v>392</v>
      </c>
      <c r="D260" s="21">
        <v>0.71</v>
      </c>
    </row>
    <row r="261" spans="1:4" x14ac:dyDescent="0.25">
      <c r="A261" t="s">
        <v>573</v>
      </c>
      <c r="B261" t="s">
        <v>25</v>
      </c>
      <c r="C261" t="s">
        <v>574</v>
      </c>
      <c r="D261" s="21">
        <v>4.1900000000000004</v>
      </c>
    </row>
    <row r="262" spans="1:4" x14ac:dyDescent="0.25">
      <c r="A262" t="s">
        <v>576</v>
      </c>
      <c r="B262" t="s">
        <v>25</v>
      </c>
      <c r="C262" t="s">
        <v>577</v>
      </c>
      <c r="D262" s="21">
        <v>41.67</v>
      </c>
    </row>
    <row r="263" spans="1:4" x14ac:dyDescent="0.25">
      <c r="A263" t="s">
        <v>402</v>
      </c>
      <c r="B263" t="s">
        <v>25</v>
      </c>
      <c r="C263" t="s">
        <v>403</v>
      </c>
      <c r="D263" s="21">
        <v>31.69</v>
      </c>
    </row>
    <row r="264" spans="1:4" x14ac:dyDescent="0.25">
      <c r="A264" t="s">
        <v>410</v>
      </c>
      <c r="B264" t="s">
        <v>25</v>
      </c>
      <c r="C264" t="s">
        <v>411</v>
      </c>
      <c r="D264" s="21">
        <v>10.62</v>
      </c>
    </row>
    <row r="265" spans="1:4" x14ac:dyDescent="0.25">
      <c r="A265" t="s">
        <v>406</v>
      </c>
      <c r="B265" t="s">
        <v>25</v>
      </c>
      <c r="C265" t="s">
        <v>407</v>
      </c>
      <c r="D265" s="21">
        <v>7.96</v>
      </c>
    </row>
    <row r="266" spans="1:4" x14ac:dyDescent="0.25">
      <c r="A266" t="s">
        <v>579</v>
      </c>
      <c r="B266" t="s">
        <v>25</v>
      </c>
      <c r="C266" t="s">
        <v>580</v>
      </c>
      <c r="D266" s="21">
        <v>1.85</v>
      </c>
    </row>
    <row r="267" spans="1:4" x14ac:dyDescent="0.25">
      <c r="A267" t="s">
        <v>468</v>
      </c>
      <c r="B267" t="s">
        <v>25</v>
      </c>
      <c r="C267" t="s">
        <v>469</v>
      </c>
      <c r="D267" s="21">
        <v>0.77</v>
      </c>
    </row>
    <row r="268" spans="1:4" x14ac:dyDescent="0.25">
      <c r="A268" t="s">
        <v>416</v>
      </c>
      <c r="B268" t="s">
        <v>25</v>
      </c>
      <c r="C268" t="s">
        <v>417</v>
      </c>
      <c r="D268" s="21">
        <v>1.29</v>
      </c>
    </row>
    <row r="269" spans="1:4" x14ac:dyDescent="0.25">
      <c r="A269" t="s">
        <v>585</v>
      </c>
      <c r="B269" t="s">
        <v>16</v>
      </c>
      <c r="C269" t="s">
        <v>586</v>
      </c>
      <c r="D269" s="21">
        <v>1155.4000000000001</v>
      </c>
    </row>
    <row r="270" spans="1:4" x14ac:dyDescent="0.25">
      <c r="A270" t="s">
        <v>590</v>
      </c>
      <c r="B270" t="s">
        <v>16</v>
      </c>
      <c r="C270" t="s">
        <v>591</v>
      </c>
      <c r="D270" s="21">
        <v>1395.88</v>
      </c>
    </row>
    <row r="271" spans="1:4" x14ac:dyDescent="0.25">
      <c r="A271" t="s">
        <v>593</v>
      </c>
      <c r="B271" t="s">
        <v>16</v>
      </c>
      <c r="C271" t="s">
        <v>594</v>
      </c>
      <c r="D271" s="21">
        <v>1596.56</v>
      </c>
    </row>
    <row r="272" spans="1:4" x14ac:dyDescent="0.25">
      <c r="A272" t="s">
        <v>596</v>
      </c>
      <c r="B272" t="s">
        <v>16</v>
      </c>
      <c r="C272" t="s">
        <v>597</v>
      </c>
      <c r="D272" s="21">
        <v>188.67</v>
      </c>
    </row>
    <row r="273" spans="1:4" x14ac:dyDescent="0.25">
      <c r="A273" t="s">
        <v>601</v>
      </c>
      <c r="B273" t="s">
        <v>16</v>
      </c>
      <c r="C273" t="s">
        <v>602</v>
      </c>
      <c r="D273" s="21">
        <v>78.22</v>
      </c>
    </row>
    <row r="274" spans="1:4" x14ac:dyDescent="0.25">
      <c r="A274" t="s">
        <v>604</v>
      </c>
      <c r="B274" t="s">
        <v>16</v>
      </c>
      <c r="C274" t="s">
        <v>605</v>
      </c>
      <c r="D274" s="21">
        <v>5.2</v>
      </c>
    </row>
    <row r="275" spans="1:4" x14ac:dyDescent="0.25">
      <c r="A275" t="s">
        <v>420</v>
      </c>
      <c r="B275" t="s">
        <v>16</v>
      </c>
      <c r="C275" t="s">
        <v>421</v>
      </c>
      <c r="D275" s="21">
        <v>696.09</v>
      </c>
    </row>
    <row r="276" spans="1:4" x14ac:dyDescent="0.25">
      <c r="A276" t="s">
        <v>436</v>
      </c>
      <c r="B276" t="s">
        <v>16</v>
      </c>
      <c r="C276" t="s">
        <v>437</v>
      </c>
      <c r="D276" s="21">
        <v>338.96</v>
      </c>
    </row>
    <row r="277" spans="1:4" x14ac:dyDescent="0.25">
      <c r="A277" t="s">
        <v>440</v>
      </c>
      <c r="B277" t="s">
        <v>16</v>
      </c>
      <c r="C277" t="s">
        <v>441</v>
      </c>
      <c r="D277" s="21">
        <v>172.25</v>
      </c>
    </row>
    <row r="278" spans="1:4" x14ac:dyDescent="0.25">
      <c r="A278" t="s">
        <v>428</v>
      </c>
      <c r="B278" t="s">
        <v>16</v>
      </c>
      <c r="C278" t="s">
        <v>429</v>
      </c>
      <c r="D278" s="21">
        <v>786.12</v>
      </c>
    </row>
    <row r="279" spans="1:4" x14ac:dyDescent="0.25">
      <c r="A279" t="s">
        <v>432</v>
      </c>
      <c r="B279" t="s">
        <v>16</v>
      </c>
      <c r="C279" t="s">
        <v>433</v>
      </c>
      <c r="D279" s="21">
        <v>596.15</v>
      </c>
    </row>
    <row r="280" spans="1:4" x14ac:dyDescent="0.25">
      <c r="A280" t="s">
        <v>473</v>
      </c>
      <c r="B280" t="s">
        <v>16</v>
      </c>
      <c r="C280" t="s">
        <v>474</v>
      </c>
      <c r="D280" s="21">
        <v>3050</v>
      </c>
    </row>
    <row r="281" spans="1:4" x14ac:dyDescent="0.25">
      <c r="A281" t="s">
        <v>450</v>
      </c>
      <c r="B281" t="s">
        <v>16</v>
      </c>
      <c r="C281" t="s">
        <v>451</v>
      </c>
      <c r="D281" s="21">
        <v>26.31</v>
      </c>
    </row>
    <row r="282" spans="1:4" x14ac:dyDescent="0.25">
      <c r="A282" t="s">
        <v>444</v>
      </c>
      <c r="B282" t="s">
        <v>16</v>
      </c>
      <c r="C282" t="s">
        <v>445</v>
      </c>
      <c r="D282" s="21">
        <v>10.8</v>
      </c>
    </row>
    <row r="283" spans="1:4" x14ac:dyDescent="0.25">
      <c r="A283" t="s">
        <v>611</v>
      </c>
      <c r="B283" t="s">
        <v>16</v>
      </c>
      <c r="C283" t="s">
        <v>612</v>
      </c>
      <c r="D283" s="21">
        <v>8875.14</v>
      </c>
    </row>
    <row r="284" spans="1:4" x14ac:dyDescent="0.25">
      <c r="A284" t="s">
        <v>787</v>
      </c>
      <c r="B284" t="s">
        <v>16</v>
      </c>
      <c r="C284" t="s">
        <v>788</v>
      </c>
      <c r="D284" s="21">
        <v>175.28</v>
      </c>
    </row>
    <row r="285" spans="1:4" x14ac:dyDescent="0.25">
      <c r="A285" t="s">
        <v>789</v>
      </c>
      <c r="B285" t="s">
        <v>16</v>
      </c>
      <c r="C285" t="s">
        <v>790</v>
      </c>
      <c r="D285" s="21">
        <v>146.07</v>
      </c>
    </row>
    <row r="286" spans="1:4" x14ac:dyDescent="0.25">
      <c r="A286" t="s">
        <v>791</v>
      </c>
      <c r="B286" t="s">
        <v>16</v>
      </c>
      <c r="C286" t="s">
        <v>792</v>
      </c>
      <c r="D286" s="21">
        <v>141.57</v>
      </c>
    </row>
    <row r="287" spans="1:4" x14ac:dyDescent="0.25">
      <c r="A287" t="s">
        <v>793</v>
      </c>
      <c r="B287" t="s">
        <v>16</v>
      </c>
      <c r="C287" t="s">
        <v>794</v>
      </c>
      <c r="D287" s="21">
        <v>169.89</v>
      </c>
    </row>
    <row r="288" spans="1:4" x14ac:dyDescent="0.25">
      <c r="A288" t="s">
        <v>619</v>
      </c>
      <c r="B288" t="s">
        <v>16</v>
      </c>
      <c r="C288" t="s">
        <v>620</v>
      </c>
      <c r="D288" s="21">
        <v>190</v>
      </c>
    </row>
    <row r="289" spans="1:4" x14ac:dyDescent="0.25">
      <c r="A289" t="s">
        <v>616</v>
      </c>
      <c r="B289" t="s">
        <v>16</v>
      </c>
      <c r="C289" t="s">
        <v>617</v>
      </c>
      <c r="D289" s="21">
        <v>15.08</v>
      </c>
    </row>
    <row r="290" spans="1:4" x14ac:dyDescent="0.25">
      <c r="A290" t="s">
        <v>795</v>
      </c>
      <c r="B290" t="s">
        <v>16</v>
      </c>
      <c r="C290" t="s">
        <v>796</v>
      </c>
      <c r="D290" s="21">
        <v>260</v>
      </c>
    </row>
    <row r="291" spans="1:4" x14ac:dyDescent="0.25">
      <c r="A291" t="s">
        <v>323</v>
      </c>
      <c r="B291" t="s">
        <v>16</v>
      </c>
      <c r="C291" t="s">
        <v>324</v>
      </c>
      <c r="D291" s="21">
        <v>4.96</v>
      </c>
    </row>
    <row r="292" spans="1:4" x14ac:dyDescent="0.25">
      <c r="A292" t="s">
        <v>329</v>
      </c>
      <c r="B292" t="s">
        <v>16</v>
      </c>
      <c r="C292" t="s">
        <v>330</v>
      </c>
      <c r="D292" s="21">
        <v>4.96</v>
      </c>
    </row>
    <row r="293" spans="1:4" x14ac:dyDescent="0.25">
      <c r="A293" t="s">
        <v>335</v>
      </c>
      <c r="B293" t="s">
        <v>16</v>
      </c>
      <c r="C293" t="s">
        <v>336</v>
      </c>
      <c r="D293" s="21">
        <v>12</v>
      </c>
    </row>
    <row r="294" spans="1:4" x14ac:dyDescent="0.25">
      <c r="A294" t="s">
        <v>341</v>
      </c>
      <c r="B294" t="s">
        <v>16</v>
      </c>
      <c r="C294" t="s">
        <v>342</v>
      </c>
      <c r="D294" s="21">
        <v>1.43</v>
      </c>
    </row>
    <row r="295" spans="1:4" x14ac:dyDescent="0.25">
      <c r="A295" t="s">
        <v>544</v>
      </c>
      <c r="B295" t="s">
        <v>16</v>
      </c>
      <c r="C295" t="s">
        <v>545</v>
      </c>
      <c r="D295" s="21">
        <v>1.44</v>
      </c>
    </row>
    <row r="296" spans="1:4" x14ac:dyDescent="0.25">
      <c r="A296" t="s">
        <v>797</v>
      </c>
      <c r="B296" t="s">
        <v>16</v>
      </c>
      <c r="C296" t="s">
        <v>615</v>
      </c>
      <c r="D296" s="21">
        <v>9.1</v>
      </c>
    </row>
    <row r="297" spans="1:4" x14ac:dyDescent="0.25">
      <c r="A297" t="s">
        <v>609</v>
      </c>
      <c r="B297" t="s">
        <v>16</v>
      </c>
      <c r="C297" t="s">
        <v>610</v>
      </c>
      <c r="D297" s="21">
        <v>340</v>
      </c>
    </row>
    <row r="298" spans="1:4" x14ac:dyDescent="0.25">
      <c r="A298" t="s">
        <v>614</v>
      </c>
      <c r="B298" t="s">
        <v>16</v>
      </c>
      <c r="C298" t="s">
        <v>615</v>
      </c>
      <c r="D298" s="21">
        <v>12.15</v>
      </c>
    </row>
    <row r="299" spans="1:4" x14ac:dyDescent="0.25">
      <c r="A299" t="s">
        <v>798</v>
      </c>
      <c r="B299" t="s">
        <v>16</v>
      </c>
      <c r="C299" t="s">
        <v>615</v>
      </c>
      <c r="D299" s="21">
        <v>9.1</v>
      </c>
    </row>
    <row r="300" spans="1:4" x14ac:dyDescent="0.25">
      <c r="A300" t="s">
        <v>799</v>
      </c>
      <c r="B300" t="s">
        <v>16</v>
      </c>
      <c r="C300" t="s">
        <v>615</v>
      </c>
      <c r="D300" s="21">
        <v>9.1</v>
      </c>
    </row>
    <row r="301" spans="1:4" x14ac:dyDescent="0.25">
      <c r="A301" t="s">
        <v>800</v>
      </c>
      <c r="B301" t="s">
        <v>16</v>
      </c>
      <c r="C301" t="s">
        <v>615</v>
      </c>
      <c r="D301" s="21">
        <v>9.1</v>
      </c>
    </row>
    <row r="302" spans="1:4" x14ac:dyDescent="0.25">
      <c r="A302" t="s">
        <v>801</v>
      </c>
      <c r="B302" t="s">
        <v>16</v>
      </c>
      <c r="C302" t="s">
        <v>615</v>
      </c>
      <c r="D302" s="21">
        <v>9.1</v>
      </c>
    </row>
    <row r="303" spans="1:4" x14ac:dyDescent="0.25">
      <c r="A303" t="s">
        <v>802</v>
      </c>
      <c r="B303" t="s">
        <v>16</v>
      </c>
      <c r="C303" t="s">
        <v>615</v>
      </c>
      <c r="D303" s="21">
        <v>9.1</v>
      </c>
    </row>
    <row r="304" spans="1:4" x14ac:dyDescent="0.25">
      <c r="A304" t="s">
        <v>803</v>
      </c>
      <c r="B304" t="s">
        <v>16</v>
      </c>
      <c r="C304" t="s">
        <v>615</v>
      </c>
      <c r="D304" s="21">
        <v>9.1</v>
      </c>
    </row>
    <row r="305" spans="1:4" x14ac:dyDescent="0.25">
      <c r="A305" t="s">
        <v>804</v>
      </c>
      <c r="B305" t="s">
        <v>16</v>
      </c>
      <c r="C305" t="s">
        <v>615</v>
      </c>
      <c r="D305" s="21">
        <v>9.1</v>
      </c>
    </row>
    <row r="306" spans="1:4" x14ac:dyDescent="0.25">
      <c r="A306" t="s">
        <v>373</v>
      </c>
      <c r="B306" t="s">
        <v>16</v>
      </c>
      <c r="C306" t="s">
        <v>374</v>
      </c>
      <c r="D306" s="21">
        <v>2.38</v>
      </c>
    </row>
    <row r="307" spans="1:4" x14ac:dyDescent="0.25">
      <c r="A307" t="s">
        <v>805</v>
      </c>
      <c r="B307" t="s">
        <v>16</v>
      </c>
      <c r="C307" t="s">
        <v>386</v>
      </c>
      <c r="D307" s="21">
        <v>0.15</v>
      </c>
    </row>
    <row r="308" spans="1:4" x14ac:dyDescent="0.25">
      <c r="A308" t="s">
        <v>385</v>
      </c>
      <c r="B308" t="s">
        <v>16</v>
      </c>
      <c r="C308" t="s">
        <v>386</v>
      </c>
      <c r="D308" s="21">
        <v>0.15</v>
      </c>
    </row>
    <row r="309" spans="1:4" x14ac:dyDescent="0.25">
      <c r="A309" t="s">
        <v>806</v>
      </c>
      <c r="B309" t="s">
        <v>16</v>
      </c>
      <c r="C309" t="s">
        <v>599</v>
      </c>
      <c r="D309" s="21">
        <v>0.45</v>
      </c>
    </row>
    <row r="310" spans="1:4" x14ac:dyDescent="0.25">
      <c r="A310" t="s">
        <v>588</v>
      </c>
      <c r="B310" t="s">
        <v>16</v>
      </c>
      <c r="C310" t="s">
        <v>589</v>
      </c>
      <c r="D310" s="21">
        <v>0.45</v>
      </c>
    </row>
    <row r="311" spans="1:4" x14ac:dyDescent="0.25">
      <c r="A311" t="s">
        <v>583</v>
      </c>
      <c r="B311" t="s">
        <v>16</v>
      </c>
      <c r="C311" t="s">
        <v>584</v>
      </c>
      <c r="D311" s="21">
        <v>0.41</v>
      </c>
    </row>
    <row r="312" spans="1:4" x14ac:dyDescent="0.25">
      <c r="A312" t="s">
        <v>606</v>
      </c>
      <c r="B312" t="s">
        <v>16</v>
      </c>
      <c r="C312" t="s">
        <v>607</v>
      </c>
      <c r="D312" s="21">
        <v>0.31</v>
      </c>
    </row>
    <row r="313" spans="1:4" x14ac:dyDescent="0.25">
      <c r="A313" t="s">
        <v>598</v>
      </c>
      <c r="B313" t="s">
        <v>16</v>
      </c>
      <c r="C313" t="s">
        <v>599</v>
      </c>
      <c r="D313" s="21">
        <v>0.45</v>
      </c>
    </row>
    <row r="314" spans="1:4" x14ac:dyDescent="0.25">
      <c r="A314" t="s">
        <v>807</v>
      </c>
      <c r="B314" t="s">
        <v>16</v>
      </c>
      <c r="C314" t="s">
        <v>599</v>
      </c>
      <c r="D314" s="21">
        <v>0.45</v>
      </c>
    </row>
    <row r="315" spans="1:4" x14ac:dyDescent="0.25">
      <c r="A315" t="s">
        <v>414</v>
      </c>
      <c r="B315" t="s">
        <v>16</v>
      </c>
      <c r="C315" t="s">
        <v>415</v>
      </c>
      <c r="D315" s="21">
        <v>0.33</v>
      </c>
    </row>
    <row r="316" spans="1:4" x14ac:dyDescent="0.25">
      <c r="A316" t="s">
        <v>563</v>
      </c>
      <c r="B316" t="s">
        <v>16</v>
      </c>
      <c r="C316" t="s">
        <v>564</v>
      </c>
      <c r="D316" s="21">
        <v>4.05</v>
      </c>
    </row>
    <row r="317" spans="1:4" x14ac:dyDescent="0.25">
      <c r="A317" t="s">
        <v>560</v>
      </c>
      <c r="B317" t="s">
        <v>16</v>
      </c>
      <c r="C317" t="s">
        <v>561</v>
      </c>
      <c r="D317" s="21">
        <v>3.37</v>
      </c>
    </row>
    <row r="318" spans="1:4" x14ac:dyDescent="0.25">
      <c r="A318" t="s">
        <v>570</v>
      </c>
      <c r="B318" t="s">
        <v>16</v>
      </c>
      <c r="C318" t="s">
        <v>571</v>
      </c>
      <c r="D318" s="21">
        <v>5.32</v>
      </c>
    </row>
    <row r="319" spans="1:4" x14ac:dyDescent="0.25">
      <c r="A319" t="s">
        <v>446</v>
      </c>
      <c r="B319" t="s">
        <v>16</v>
      </c>
      <c r="C319" t="s">
        <v>447</v>
      </c>
      <c r="D319" s="21">
        <v>3.96</v>
      </c>
    </row>
    <row r="320" spans="1:4" x14ac:dyDescent="0.25">
      <c r="A320" t="s">
        <v>463</v>
      </c>
      <c r="B320" t="s">
        <v>16</v>
      </c>
      <c r="C320" t="s">
        <v>464</v>
      </c>
      <c r="D320" s="21">
        <v>549.04999999999995</v>
      </c>
    </row>
    <row r="321" spans="1:4" ht="45" x14ac:dyDescent="0.25">
      <c r="A321" t="s">
        <v>808</v>
      </c>
      <c r="B321" t="s">
        <v>16</v>
      </c>
      <c r="C321" s="26" t="s">
        <v>809</v>
      </c>
      <c r="D321" s="21">
        <v>751.36</v>
      </c>
    </row>
    <row r="322" spans="1:4" x14ac:dyDescent="0.25">
      <c r="A322" s="14" t="s">
        <v>810</v>
      </c>
    </row>
    <row r="323" spans="1:4" x14ac:dyDescent="0.25">
      <c r="A323" t="s">
        <v>811</v>
      </c>
      <c r="B323" t="s">
        <v>16</v>
      </c>
      <c r="C323" t="s">
        <v>812</v>
      </c>
      <c r="D323" s="21">
        <v>17.32</v>
      </c>
    </row>
  </sheetData>
  <sheetProtection sheet="1"/>
  <mergeCells count="5">
    <mergeCell ref="A1:D1"/>
    <mergeCell ref="A2:D2"/>
    <mergeCell ref="A3:D3"/>
    <mergeCell ref="A4:D4"/>
    <mergeCell ref="A6:D6"/>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6"/>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3:8" x14ac:dyDescent="0.25">
      <c r="E1" s="51" t="s">
        <v>0</v>
      </c>
      <c r="F1" s="51" t="s">
        <v>0</v>
      </c>
      <c r="G1" s="51" t="s">
        <v>0</v>
      </c>
      <c r="H1" s="51" t="s">
        <v>0</v>
      </c>
    </row>
    <row r="2" spans="3:8" x14ac:dyDescent="0.25">
      <c r="E2" s="51" t="s">
        <v>1</v>
      </c>
      <c r="F2" s="51" t="s">
        <v>1</v>
      </c>
      <c r="G2" s="51" t="s">
        <v>1</v>
      </c>
      <c r="H2" s="51" t="s">
        <v>1</v>
      </c>
    </row>
    <row r="3" spans="3:8" x14ac:dyDescent="0.25">
      <c r="E3" s="51"/>
      <c r="F3" s="51"/>
      <c r="G3" s="51"/>
      <c r="H3" s="51"/>
    </row>
    <row r="4" spans="3:8" x14ac:dyDescent="0.25">
      <c r="E4" s="51"/>
      <c r="F4" s="51"/>
      <c r="G4" s="51"/>
      <c r="H4" s="51"/>
    </row>
    <row r="6" spans="3:8" ht="18.75" x14ac:dyDescent="0.3">
      <c r="C6" s="52" t="s">
        <v>813</v>
      </c>
      <c r="D6" s="52" t="s">
        <v>813</v>
      </c>
      <c r="E6" s="52" t="s">
        <v>813</v>
      </c>
      <c r="F6" s="52" t="s">
        <v>813</v>
      </c>
      <c r="G6" s="52" t="s">
        <v>813</v>
      </c>
    </row>
  </sheetData>
  <sheetProtection sheet="1"/>
  <mergeCells count="5">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T-AMIDAMENTS</vt: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Miguel Bárcena González</cp:lastModifiedBy>
  <cp:lastPrinted>2022-04-18T04:49:35Z</cp:lastPrinted>
  <dcterms:created xsi:type="dcterms:W3CDTF">2022-04-18T04:43:16Z</dcterms:created>
  <dcterms:modified xsi:type="dcterms:W3CDTF">2022-04-18T05:38:14Z</dcterms:modified>
</cp:coreProperties>
</file>