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928"/>
  <workbookPr codeName="ThisWorkbook"/>
  <mc:AlternateContent xmlns:mc="http://schemas.openxmlformats.org/markup-compatibility/2006">
    <mc:Choice Requires="x15">
      <x15ac:absPath xmlns:x15ac="http://schemas.microsoft.com/office/spreadsheetml/2010/11/ac" url="C:\Users\xllorens\Desktop\Prades, 35\"/>
    </mc:Choice>
  </mc:AlternateContent>
  <xr:revisionPtr revIDLastSave="0" documentId="8_{90F91DA9-E477-4F9A-B6D2-011A379C24E2}" xr6:coauthVersionLast="47" xr6:coauthVersionMax="47" xr10:uidLastSave="{00000000-0000-0000-0000-000000000000}"/>
  <bookViews>
    <workbookView visibility="hidden" xWindow="1305" yWindow="405" windowWidth="13815" windowHeight="14460" xr2:uid="{00000000-000D-0000-FFFF-FFFF01000000}"/>
    <workbookView xWindow="-120" yWindow="-120" windowWidth="25440" windowHeight="15390" xr2:uid="{00000000-000D-0000-FFFF-FFFF02000000}"/>
  </bookViews>
  <sheets>
    <sheet name="T-PRES" sheetId="2" r:id="rId1"/>
  </sheets>
  <calcPr calcId="191029"/>
  <fileRecoveryPr repairLoad="1"/>
</workbook>
</file>

<file path=xl/calcChain.xml><?xml version="1.0" encoding="utf-8"?>
<calcChain xmlns="http://schemas.openxmlformats.org/spreadsheetml/2006/main">
  <c r="H176" i="2" l="1"/>
  <c r="H177" i="2" s="1"/>
  <c r="G194" i="2" s="1"/>
  <c r="H169" i="2"/>
  <c r="H168" i="2"/>
  <c r="H167" i="2"/>
  <c r="H166" i="2"/>
  <c r="H165" i="2"/>
  <c r="H164" i="2"/>
  <c r="H157" i="2"/>
  <c r="H156" i="2"/>
  <c r="H155" i="2"/>
  <c r="H154" i="2"/>
  <c r="H153" i="2"/>
  <c r="H152" i="2"/>
  <c r="H151" i="2"/>
  <c r="H150" i="2"/>
  <c r="H149" i="2"/>
  <c r="H148" i="2"/>
  <c r="H147" i="2"/>
  <c r="H146" i="2"/>
  <c r="H145" i="2"/>
  <c r="H144" i="2"/>
  <c r="H143" i="2"/>
  <c r="H142" i="2"/>
  <c r="H135" i="2"/>
  <c r="H134" i="2"/>
  <c r="H128" i="2"/>
  <c r="H127" i="2"/>
  <c r="H126" i="2"/>
  <c r="H125" i="2"/>
  <c r="H124" i="2"/>
  <c r="H123" i="2"/>
  <c r="H122" i="2"/>
  <c r="H121" i="2"/>
  <c r="H120" i="2"/>
  <c r="H119" i="2"/>
  <c r="H118" i="2"/>
  <c r="H117" i="2"/>
  <c r="H116" i="2"/>
  <c r="H109" i="2"/>
  <c r="H108" i="2"/>
  <c r="H107" i="2"/>
  <c r="H106" i="2"/>
  <c r="H99" i="2"/>
  <c r="H98" i="2"/>
  <c r="H97" i="2"/>
  <c r="H90" i="2"/>
  <c r="H89" i="2"/>
  <c r="H88" i="2"/>
  <c r="H87" i="2"/>
  <c r="H86" i="2"/>
  <c r="H85" i="2"/>
  <c r="H79" i="2"/>
  <c r="H78" i="2"/>
  <c r="H77" i="2"/>
  <c r="H76" i="2"/>
  <c r="H70" i="2"/>
  <c r="H69" i="2"/>
  <c r="H68" i="2"/>
  <c r="H67" i="2"/>
  <c r="H60" i="2"/>
  <c r="H59" i="2"/>
  <c r="H58" i="2"/>
  <c r="H57" i="2"/>
  <c r="H56" i="2"/>
  <c r="H49" i="2"/>
  <c r="H50" i="2" s="1"/>
  <c r="G185" i="2" s="1"/>
  <c r="H43" i="2"/>
  <c r="H42" i="2"/>
  <c r="H41" i="2"/>
  <c r="H35" i="2"/>
  <c r="H34" i="2"/>
  <c r="H33" i="2"/>
  <c r="H32" i="2"/>
  <c r="H31" i="2"/>
  <c r="H30" i="2"/>
  <c r="H29" i="2"/>
  <c r="H28" i="2"/>
  <c r="H27" i="2"/>
  <c r="H26" i="2"/>
  <c r="H25" i="2"/>
  <c r="H24" i="2"/>
  <c r="H23" i="2"/>
  <c r="H17" i="2"/>
  <c r="H16" i="2"/>
  <c r="H15" i="2"/>
  <c r="H170" i="2" l="1"/>
  <c r="H44" i="2"/>
  <c r="G184" i="2" s="1"/>
  <c r="H100" i="2"/>
  <c r="H18" i="2"/>
  <c r="G182" i="2" s="1"/>
  <c r="H91" i="2"/>
  <c r="G188" i="2" s="1"/>
  <c r="H136" i="2"/>
  <c r="G190" i="2" s="1"/>
  <c r="H36" i="2"/>
  <c r="G183" i="2" s="1"/>
  <c r="H61" i="2"/>
  <c r="H80" i="2"/>
  <c r="G187" i="2" s="1"/>
  <c r="H129" i="2"/>
  <c r="H158" i="2"/>
  <c r="H71" i="2"/>
  <c r="H110" i="2"/>
  <c r="G191" i="2" l="1"/>
  <c r="G189" i="2"/>
  <c r="G186" i="2"/>
  <c r="G196" i="2" l="1"/>
  <c r="G197" i="2" s="1"/>
  <c r="G199" i="2" s="1"/>
  <c r="G200" i="2" l="1"/>
  <c r="G202" i="2" s="1"/>
</calcChain>
</file>

<file path=xl/sharedStrings.xml><?xml version="1.0" encoding="utf-8"?>
<sst xmlns="http://schemas.openxmlformats.org/spreadsheetml/2006/main" count="497" uniqueCount="249">
  <si>
    <t>Preus unitaris de base per adequació d'habitatges</t>
  </si>
  <si>
    <t>procedents del dret de tanteig i retracte</t>
  </si>
  <si>
    <t>MANTENIMENT I ADEQUACIÓ D'HABITATGES</t>
  </si>
  <si>
    <t>PRESSUPOST</t>
  </si>
  <si>
    <t>Preu</t>
  </si>
  <si>
    <t>Amidament</t>
  </si>
  <si>
    <t>Import</t>
  </si>
  <si>
    <t>Obra</t>
  </si>
  <si>
    <t>01</t>
  </si>
  <si>
    <t>PREUS MANTENIMENT I ADEQUACIÓ</t>
  </si>
  <si>
    <t>Capítol</t>
  </si>
  <si>
    <t>BUIDAT I NETEJA DE L'HABITATGE</t>
  </si>
  <si>
    <t>'01.01</t>
  </si>
  <si>
    <t>U</t>
  </si>
  <si>
    <t>L100RR02</t>
  </si>
  <si>
    <t>BUIDAT GENERAL D'HABITATGE MOBLAT INCLOENT TOTES LES ACTUACIONS DE DESMUNTAGE INCLUS MAMPARA, MOBLE RENTAMANS I QUALSEVOL ALTRE ELEMENT QUE LA D.F. HO REQUEREIXI. CÀRREGA A CAMIÓ I TRANSPORT A L'ABOCADOR.</t>
  </si>
  <si>
    <t>L100RR03</t>
  </si>
  <si>
    <t>NETEJA GENERAL DE L'HABITATGE (INCLOENT PAVIMENTS, FINESTRES, SANITARIS, AIXETERIA, FUSTERIA, ETC.) POSTERIOR A L'ACABAMENT DELS TREBALLS REALITZATS PER DEIXAR-LO EN CONDICIONS OPTIMES DE RECEPCIÓ, INCLOENT ACCESORIS I MATERIAL NECESSARI.</t>
  </si>
  <si>
    <t>M2</t>
  </si>
  <si>
    <t>K2RA85A0</t>
  </si>
  <si>
    <t>M3</t>
  </si>
  <si>
    <t>DEPOSICIÓ CONTROLADA A CENTRE DE SELECCIÓ I TRANSFERÈNCIA DE RESIDUS BARREJATS NO ESPECIALS AMB UNA DENSITAT 0,43 T/M3, PROCEDENTS DE CONSTRUCCIÓ O DEMOLICIÓ, AMB CODI 170904 SEGONS LA LLISTA EUROPEA DE RESIDUS (ORDEN MAM/304/2002)</t>
  </si>
  <si>
    <t>TOTAL</t>
  </si>
  <si>
    <t>02</t>
  </si>
  <si>
    <t>ARRENCADA I DESMUNTATGE</t>
  </si>
  <si>
    <t>'01.02</t>
  </si>
  <si>
    <t>K21JRR02</t>
  </si>
  <si>
    <t>ARRENCADA D'INSTAL·LACIÓ ELECTRICA EXISTENT, INCLÒS CAIXES, ARMARI, MECANISMES, LÍNIES, ACCESSORIS I ALTRES ELEMENTS. ES CONSIDERA PER UNITAT D'HABITATGE DE FINS A 100 M2 DE SUPERFÍCIE ÚTIL SERVIDA PER LA INSTAL·LACIÓ, AMB MITJANS MANUALS I CÀRREGA MANUAL SOBRE CAMIÓ O CONTENIDOR</t>
  </si>
  <si>
    <t>M</t>
  </si>
  <si>
    <t>K21JRR11</t>
  </si>
  <si>
    <t xml:space="preserve">DESMUNTATGE D'ESCALFADOR D'AIGUA, ACCESSORIS I DESCONNEXIÓ DE LES XARXES D'AIGUA, AMB MITJANS MANUALS I CÀRREGA MANUAL SOBRE CONTENIDOR O CAMIÓ	</t>
  </si>
  <si>
    <t>KQ71RR06</t>
  </si>
  <si>
    <t>ARRENCADA O DESMUNTATGE PER A SUBSTITUCIÓ DE MOBLES I MARBRE DE CUINA AMB MITJANS MANUALS, INCLOENT CÀRREGA AL SAC O CONTENIDOR I TRANSPORT A L'ABOCADOR.</t>
  </si>
  <si>
    <t>K21JB111</t>
  </si>
  <si>
    <t>ARRENCADA D'INODOR, ANCORATGES, AIXETES, MECANISMES, DESGUASSOS I DESCONNEXIÓ DE LES XARXES D'AIGUA I D'EVACUACIÓ, AMB MITJANS MANUALS I CÀRREGA MANUAL DE RUNA SOBRE CAMIÓ O CONTENIDOR</t>
  </si>
  <si>
    <t>K21JD111</t>
  </si>
  <si>
    <t>ARRENCADA DE LAVABO, SUPORT, AIXETES, SIFÓ, DESGUASSOS I DESCONNEXIÓ DE LES XARXES D'AIGUA I D'EVACUACIÓ, AMB MITJANS MANUALS I CÀRREGA MANUAL DE RUNA SOBRE CAMIÓ O CONTENIDOR</t>
  </si>
  <si>
    <t>K21JG111</t>
  </si>
  <si>
    <t>ARRENCADA D'AIGÜERA, SUPORT, AIXETES, SIFÓ, DESGUASSOS I DESCONNEXIÓ DE LES XARXES D'AIGUA I D'EVACUACIÓ, AMB MITJANS MANUALS I CÀRREGA MANUAL DE RUNA SOBRE CAMIÓ O CONTENIDOR</t>
  </si>
  <si>
    <t>K21JRR07</t>
  </si>
  <si>
    <t>ARRENCADA D'AIXETA  AMB MITJANS MANUALS I CÀRREGA MANUAL SOBRE  SAC O CONTENIDOR I TRANSPORT A L'ABOCADOR.</t>
  </si>
  <si>
    <t>K21ARR05</t>
  </si>
  <si>
    <t>DESMUNTATGE PER A SUBSTITUCIÓ DE FULLA DE PORTA, D'UNA FULLA BATENT, DE FUSTA O METÀL·LICA, AMB MITJANS MANUALS I CÀRREGA MANUAL SOBRE CAMIÓ O CONTENIDOR</t>
  </si>
  <si>
    <t>K21A5P11</t>
  </si>
  <si>
    <t>ARRENCADA DE PERSIANA ENROTLLABLE DE FINS A 3 M2, INCLOSOS MECANISMES I ACCESSORIS, AMB MITJANS MANUALS I CÀRREGA MANUAL SOBRE CAMIÓ O CONTENIDOR</t>
  </si>
  <si>
    <t>K21A2011</t>
  </si>
  <si>
    <t>ARRENCADA DE FULL I BASTIMENT DE BALCONERA AMB MITJANS MANUALS I CÀRREGA MANUAL SOBRE CAMIÓ O CONTENIDOR</t>
  </si>
  <si>
    <t>K219RR01</t>
  </si>
  <si>
    <t>ARRENCADA DE TAPAJUNTS LLIS, AMB MITJANS MANUALS I CÀRREGA MANUAL DE RUNA SOBRE CAMIÓ O CONTENIDOR</t>
  </si>
  <si>
    <t>K21A1011</t>
  </si>
  <si>
    <t>ARRENCADA DE FULL I BASTIMENT DE FINESTRA AMB MITJANS MANUALS I CÀRREGA MANUAL SOBRE CAMIÓ O CONTENIDOR</t>
  </si>
  <si>
    <t>K2197821</t>
  </si>
  <si>
    <t>ARRENCADA DE SÒCOL CERÀMIC O DE PEDRA, AMB MITJANS MANUALS I CÀRREGA MANUAL DE RUNA SOBRE CAMIÓ O CONTENIDOR</t>
  </si>
  <si>
    <t>03</t>
  </si>
  <si>
    <t>REVESTIMENTS</t>
  </si>
  <si>
    <t>'01.03</t>
  </si>
  <si>
    <t>K825RM01</t>
  </si>
  <si>
    <t>REPARACIÓ PUNTUAL  D'ENRAJOLAT DE PARAMENT VERTICAL INTERIOR A UNA ALÇÀRIA &lt;= 3 M, RETIRANT LES RAJOLES TRENCADES, ELIMINANT RESTES DE MORTER I REFENT L'ENRAJOLAT AMB RAJOLA CERÀMICA SIMILAR A L'EXISTENT,  COL·LOCADES AMB ADHESIU PER A RAJOLA CERÀMICA C1 E (UNE-EN 12004) I REJUNTAT AMB BEURADA CG2 (UNE-EN 13888), INCLÒS LA CÀRREGA DE RUNA A CAMIÓ O CONTENIDOR.</t>
  </si>
  <si>
    <t>K877RM02</t>
  </si>
  <si>
    <t>PA DE REJUNTAT DE PARAMENTS DE CUINA, DE RAJOLA CERÀMICA, AMB BEURADA CG2 SEGONS NORMA UNE 13888, AMB BUIDAT I NETEJA PRÈVIA DELS MATERIALS EXISTENTS EN ELS JUNTS, INCLOU EL REOMPLERT DELS FORATS D'ACCESSORIS DE BANY (ES CONSIDERA CUINA COMPLERTA).</t>
  </si>
  <si>
    <t>K877RM01</t>
  </si>
  <si>
    <t>PA DE REJUNTAT DE PARAMENTS DE BANY, DE RAJOLA CERÀMICA, AMB BEURADA CG2 SEGONS NORMA UNE 13888, AMB BUIDAT I NETEJA PRÈVIA DELS MATERIALS EXISTENTS EN ELS JUNTS, INCLOU EL REOMPLERT DELS FORATS D'ACCESSORIS DE BANY (ES CONSIDERA BANY COMPLERT).</t>
  </si>
  <si>
    <t>04</t>
  </si>
  <si>
    <t>PAVIMENTS</t>
  </si>
  <si>
    <t>'01.04</t>
  </si>
  <si>
    <t>K9U341A1</t>
  </si>
  <si>
    <t>SÒCOL DE RAJOLA DE GRES EXTRUÏT ESMALTAT, DE 10 CM D'ALÇÀRIA, COL·LOCAT AMB ADHESIU PER A RAJOLA CERÀMICA C1 (UNE-EN 12004) I REJUNTAT AMB BEURADA CG1 (UNE-EN 13888)</t>
  </si>
  <si>
    <t>05</t>
  </si>
  <si>
    <t>FUSTERIA INTERIOR I EXTERIOR</t>
  </si>
  <si>
    <t>Titol 3</t>
  </si>
  <si>
    <t>0A</t>
  </si>
  <si>
    <t>FUSTERIA INTERIOR</t>
  </si>
  <si>
    <t>'01.05.0A</t>
  </si>
  <si>
    <t>KAQARM00</t>
  </si>
  <si>
    <t>REPÀS GENERAL DE FUSTERIA INTERIOR I EXTERIOR DE L'HABITATGE, INCLOENT ELS MOBLES DE CUINA, DEIXANT TOT EN CORRECTE FUNCIONAMENT, S'INCLOU PART PROPORCIONAL PER PETIT MATERIAL DE SUBSTITUCIÓ.</t>
  </si>
  <si>
    <t>KAQD8A86</t>
  </si>
  <si>
    <t>FULLA BATENT PER A PORTA INTERIOR, DE 40 MM DE GRUIX, 80 CM D'AMPLÀRIA I 210 CM ALÇÀRIA , DE FUSTA DE SAPEL·LI , PER A ENVERNISSAR, AMB MOTLLURA I ESTRUCTURA INTERIOR DE FUSTA, COL·LOCADA</t>
  </si>
  <si>
    <t>KAQD7S86</t>
  </si>
  <si>
    <t>FULLA BATENT PER A PORTA INTERIOR, DE 35 MM DE GRUIX, 80 CM D'AMPLÀRIA I 210 CM ALÇÀRIA , DE FUSTA DE SAPEL·LI , PER A ENVERNISSAR, AMB GALZES PER A VIDRE I ESTRUCTURA INTERIOR DE FUSTA, COL·LOCADA</t>
  </si>
  <si>
    <t>KATARR01</t>
  </si>
  <si>
    <t>SUBMINISTRAMENT I COL·LOCACIÓ DE PORTA  DE SEGURETAT HOLOGADA PER HABITATGE (NORMA UNE 1627) AMB PANY DE SEGURETAT INTERIOR DE 3 PUNTS. TOTALMENT ACABADA, AMB FERRATGES, POM, MANETA I ESPIELL. INCLOU L'EXTRACCIÓ I TRANSPORT A L'ABOCADOR DE LA PORTA EXISTENT.</t>
  </si>
  <si>
    <t>KAQDRM01</t>
  </si>
  <si>
    <t>SUBMINISTRAMENT I COL·LOCACIÓ DE PANY I MANETES PER A PORTA INTERIOR, INCLOENT L'EXTRACCIÓ DE L'EXISTENT, TOTALMENT INSTAL·LAT.</t>
  </si>
  <si>
    <t>0B</t>
  </si>
  <si>
    <t>FUSTERIA EXTERIOR</t>
  </si>
  <si>
    <t>'01.05.0B</t>
  </si>
  <si>
    <t>KAVBRM06</t>
  </si>
  <si>
    <t>REPÀS GENERAL DE PERSIANES DE L'HABITATGE, INCLOENT EL MUNTATGE, DESMUNTATGE DE PERSIANES, REPÀS DE CINTES,  CANVI DE LAMEL·LES I/O TOPALLS, S'INCLOU PETIT MATERIAL.</t>
  </si>
  <si>
    <t>KC12A603</t>
  </si>
  <si>
    <t>VIDRE LLUNA ARMADA INCOLORA DE GRUIX 6 MM, COL·LOCAT D'AMB LLISTÓ DE VIDRE SOBRE FUSTA, ACER O ALUMINI</t>
  </si>
  <si>
    <t>EC12RR01</t>
  </si>
  <si>
    <t>SUBMINISTRAMENT I COL·LOCACIÓ DE VIDRE LLUNA INCOLORA DE 4 MM DE GRUIX, COL·LOCAT AMB LLISTÓ DE VIDRE SOBRE FUSTA, ACER O ALUMINI, INCLOU EL DESMUNTATGE DEL VIDRE EXISTENT.</t>
  </si>
  <si>
    <t>1A1ECR15</t>
  </si>
  <si>
    <t>TANCAMENT EXTERIOR PRACTICABLE, AMB BALCONERA D'ALUMINI LACAT DE DUES FULLES CORREDISSES AMB TRENCAMENT DE PONT TÈRMIC, PERFILS DE PREU ALT I CLASSIFICACIÓ MÍNIMA 3 7A C3 SEGONS NORMES, BASTIMENT DE BASE DE TUB D'ACER GALVANITZAT, VIDRE AÏLLANT DE 2 LLUNES INCOLORES I CAMBRA D'AIRE 6/12/4, I PERSIANA ENROTLLABLE D'ALUMINI LACAT AMB COMANDAMENT AMB CINTA I GUIES</t>
  </si>
  <si>
    <t>06</t>
  </si>
  <si>
    <t>INSTAL·LACIÓ ELÈCTRICA</t>
  </si>
  <si>
    <t>'01.06</t>
  </si>
  <si>
    <t>4G00RR02</t>
  </si>
  <si>
    <t>XARXA ELÈCTRICA DE DISTRIBUCIÓ INTERIOR D'UN HABITATGE FINS A 75 M2 DE SUPERFICIE ÚTIL AMB ELECTRIFICACIÓ FINS A 6,9KW, 5 CIRCUITS (AMB DESDOBLAMENT DE C4) PER MUNTATGE SUPERFICIAL AMB TUB I AMB UN MÀXIM D'ELEMENTS: C1 15 PUNTS DE LLUM, C2 18 ENDOLLS GENERALS I FRIGORIFIC, C3 1 ENDOLL DE CUINA I FORN, C4 3 ENDOLLS PER RENTADORA, RENTAVAIXELLES I TERMO/CALDERA, C5 5 ENDOLLS CUINA I BANY. MECANISMES GAMMA MITJANA DE COLOR BLANC. EL NOMBRE DE MECANISMES DEFINITIU SERÀ L'INDICAT SEGONS LES CONSIDERACIONS DEL TÈCNIC DE L'AGENCIA.  CALDRÀ APORTAR PLÀNOL AMB ELS ELEMENTS INSTAL·LATS.</t>
  </si>
  <si>
    <t>1P141111</t>
  </si>
  <si>
    <t>PRESA DE SENYAL DE TV-FM DE DERIVACIÓ ÚNICA, DE TIPUS UNIVERSAL AMB TAPA, DE PREU ECONÒMIC ENCASTADA, AMB MARC PER A MECANISME UNIVERSAL, AMB CAIXA DE DERIVACIÓ RECTANGULAR, TUB FLEXIBLE PER A PROTECCIÓ DE CONDUCTORS ELÈCTRICS DE MATERIAL PLÀSTIC, CABLE COAXIAL I CAIXA PER A MECANISMES, INSTAL·LADA</t>
  </si>
  <si>
    <t>EGA2RR01</t>
  </si>
  <si>
    <t>AVISADOR ACÚSTIC, DE TIPUS UNIVERSAL, SO BRUNZENT, DE 230 V DE TENSIÓ D'ALIMENTACIÓ, AMB TAPA, PREU MITJÀ ENCASTAT</t>
  </si>
  <si>
    <t>KG48RR04</t>
  </si>
  <si>
    <t>PROVES DE LA INSTAL·LACIÓ ELÈCTRICA, COMPROVANT ESTAT ACTUAL, CABLEJAT I MECANISMES.</t>
  </si>
  <si>
    <t>07</t>
  </si>
  <si>
    <t>INSTAL·LACIÓ DE GAS</t>
  </si>
  <si>
    <t>'01.07</t>
  </si>
  <si>
    <t>4K11RR02</t>
  </si>
  <si>
    <t>INSTAL·LACIÓ INTERIOR DE GAS EN HABITATGE, AMB DOTACIÓ PER ALS SEGÜENTS APARELLS: 1 DE COCCIÓ I 1 MIXT DE CALEFACCIÓ I ACS REALITZADA AMB CANONADA DE COURE VISTA. TRAM COMPRÈS ENTRE LA CLAU D'HABITATGE I LA RAMIFICACIÓ DE LA CUINA DE 22 MM DE DIÀMETRE, RAMIFICACIÓ DE LA CUINA DE 18 MM DE DIÀMETRE I RAMIFICACIÓ DE L'APARELL O APARELLS DE CALEFACCIÓ DE 22 MM DE DIÀMETRE. INCLOU PASSATUBS I EMBEINATS. TOTALMENT ACABAT I PROVAT.</t>
  </si>
  <si>
    <t>KKK15221</t>
  </si>
  <si>
    <t>REIXETA DE VENTILACIÓ ESTAMPADA ALUMINI DE 20X20 CM, FIXADA MECÀNICAMENT</t>
  </si>
  <si>
    <t>KF52RR01</t>
  </si>
  <si>
    <t>TUB DE COURE R250 (SEMIDUR) DE 18 MM DE DIÀMETRE NOMINAL, D'1 MM DE GRUIX, SEGONS LA NORMA UNE-EN 1057, SOLDAT PER CAPIL·LARITAT, AMB GRAU DE DIFICULTAT MITJÀ I COL·LOCAT SUPERFICIALMENT</t>
  </si>
  <si>
    <t>JKV1RR06</t>
  </si>
  <si>
    <t>PROVES DE VENTIL·LACIÓ I ESTANQUEITAT D'INSTAL·LACIÓ DE GAS QUANT NO ES FA BUTLLETÍ PER VERIFICAR EL SEU CORRECTE FUNCIONAMENT I EL COMPLIMENT DE LA NORMATIVA VIGENT. INCLOU PETIT MATERIAL DE SUBSTITUCIÓ EN CAS QUE CALGUI.</t>
  </si>
  <si>
    <t>JKV1RR07</t>
  </si>
  <si>
    <t>PROVES PER LA REALITZACIÓ DE RITE,  INCLOENT TOTES LES ACTUACIONS NECESSARIES QUE ESTABLEIX LA NORMATIVA.</t>
  </si>
  <si>
    <t>KE42MR01</t>
  </si>
  <si>
    <t>CONDUCTE CIRCULAR PER A CAMPANA O EXTRACTOR DE XAPA D'ACER  AMB RECOBRIMENT D'ESMALT BLANC DE POLIURETÀ DE 125 MM DE DIÀMETRE, TEMPERATURA DE TREBALL DE FINS A 220º C  MUNTAT SUPERFICIALMENT</t>
  </si>
  <si>
    <t>ML</t>
  </si>
  <si>
    <t>08</t>
  </si>
  <si>
    <t xml:space="preserve">LAMPISTERIA, SANITARIS, AIXETES I ACCESS	</t>
  </si>
  <si>
    <t>LAMPISTERIA</t>
  </si>
  <si>
    <t>'01.08.0A</t>
  </si>
  <si>
    <t>JJV1RR07</t>
  </si>
  <si>
    <t>PROVES FINALS D'APARELLS DE CONSUM D'AIGUA SANITÀRIA I GRIFERÍA, PER VERIFICAR EL SEU CORRECTE FUNCIONAMENT I EL COMPLIMENT DE LA NORMATIVA VIGENT. INCLOU PETIT MATERIAL DE SUBSTITUCIÓ EN CAS QUE CALGUI I PROTOCOL DE PROVES AMB INFORME FINAL.</t>
  </si>
  <si>
    <t>JJV1RR08</t>
  </si>
  <si>
    <t>PROVES D'ESTANQUITAT DELS DESGUASOS DE L'HABITATGE, PER VERIFICAR EL SEU CORRECTE FUNCIONAMENT I EL COMPLIMENT DE LA NORMATIVA VIGENT. INCLOU PETIT MATERIAL DE SUBSTITUCIÓ EN CAS QUE CALGUI I PROTOCOL DE PROVES AMB INFORME FINAL.</t>
  </si>
  <si>
    <t>JJV1RR09</t>
  </si>
  <si>
    <t>PROVES D'ESTANQUITAT DE LA INSTAL·LACIÓ DE CALEFACCIÓ DE L'HABITATGE, PER VERIFICAR EL SEU CORRECTE FUNCIONAMENT I EL COMPLIMENT DE LA NORMATIVA VIGENT. INCLOU PETIT MATERIAL DE SUBSTITUCIÓ EN CAS QUE CALGUI I PROTOCOL DE PROVES AMB INFORME FINAL.</t>
  </si>
  <si>
    <t>APARELLS SANITARIS</t>
  </si>
  <si>
    <t>'01.08.0B</t>
  </si>
  <si>
    <t>KJ14CR01</t>
  </si>
  <si>
    <t>INODOR DE PORCELLANA ESMALTADA  DE COLOR BLANC, DE SORTIDA VERTICAL I/O HORITZONTAL, AMB SEIENT I TAPA DURAPLAST, CISTERNA I MECANISMES DE DOBLE DESCÀRREGA I ALIMENTACIÓ INCORPORATS, AMB TUB FLEXIBLE AMB DE TALL CROMADA, PREU MITJÀ, COL·LOCAT SOBRE EL PAVIMENT I CONNECTAT A LA XARXA D'EVACUACIÓ TOTALMENT INSTAL·LAT I PROVAT.</t>
  </si>
  <si>
    <t>EJ15CR01</t>
  </si>
  <si>
    <t>BIDET DE PORCELLANA ESMALTADA, DE COLOR BLANC I PREU MITJÀ, COL·LOCAT SOBRE EL PAVIMENT AMB AIXETA MESCLADORA CROMADA, ALIMENTACIÓ AMB TUBS FLEXIBLES AMB CLAUS DE TALL CROMADES, CONNECTAT A LA XARXA D'EVACUACIÓ INCLÚS DESGUÀS, SIFÓ TAP I CADENETA, TOTALMENT INSTAL·LAT I PROVAT.</t>
  </si>
  <si>
    <t>KJ13CR02</t>
  </si>
  <si>
    <t>LAVABO AMB SUPORT DE PEU DE PORCELLANA ESMALTADA, SENZILL, D'AMPLÀRIA DE 53  A 75 CM, DE COLOR BLANC I PREU MITJÀ, COL·LOCAT SOBRE PEU, AMB AIXETA MESCLADORA CROMADA INCLÚS DESGUÀS, SIFÓ, TAP I CADENETA TUBS FLEXIBLES D'ALIMENTACIÓ AMB CLAUS DE TALL TOTALMENT INSTAL·LAT I PROVAT.</t>
  </si>
  <si>
    <t>KJ18CR03</t>
  </si>
  <si>
    <t>AIGÜERA DE PLANXA D'ACER INOXIDABLE AMB DUES PIQUES  DE 70 A 80 CM DE LLARGÀRIA, ACABAT BRILLANT I FINS A 50 CM D'AMPLÀRIA, PREU MITJÀ, ENCASTADA A UN TAULELL DE CUINA  INCLÓS DESGUÀS DE VÀLVULA I SIFÓ, TAP I CADENETA TOTALMENT INSTAL·LADA I PROVADA.</t>
  </si>
  <si>
    <t>0C</t>
  </si>
  <si>
    <t>AIXETES I ACCESORIS</t>
  </si>
  <si>
    <t>'01.08.0C</t>
  </si>
  <si>
    <t>KJ21CR01</t>
  </si>
  <si>
    <t>AIXETA MONOCOMANDAMENT PER A BANYERA/DUTXA , MUNTADA SUPERFICIALMENT SOBRE APARELL SANITARI, AMB BROC I TRANSFUSOR, DE LLAUTÓ CROMAT, PREU SUPERIOR, AMB DUES ENTRADES DE 3/4´´ I SORTIDA DE 1/2´´ PER A DUTXA DE TELÈFON. TOTALMENT INSTAL·LADA I PROVADA.</t>
  </si>
  <si>
    <t>KJ23CR01</t>
  </si>
  <si>
    <t>AIXETA MONOCOMANDAMENT PER A LAVABO, MUNTADA SUPERFICIALMENT SOBRE TAULELL O APARELL SANITARI, DE LLAUTÓ CROMAT, PREU MITJÀ, AMB DUES ENTRADES DE MANIGUETS.  INCLÓS TUB FLEXIBLE D'ALIMENTACIÓ AMB CLAUS DE TALL. TOTALMENT INSTAL·LADA I PROVADA.</t>
  </si>
  <si>
    <t>EJ25CR01</t>
  </si>
  <si>
    <t xml:space="preserve">AIXETA MONOCOMANDAMENT PER A BIDET, MUNTADA SUPERFICIALMENT SOBRE APARELL SANITARI, DE LLAUTÓ CROMAT, PREU ALT, AMB DUES ENTRADES DE MANIGUETS.  INCLÓS TUB FLEXIBLE D'ALIMENTACIÓ AMB CLAUS DE TALL. TOTALMENT INSTAL·LADA I PROVADA.		</t>
  </si>
  <si>
    <t>KJ28CR01</t>
  </si>
  <si>
    <t>AIXETA MONOCOMANDAMENT PER A AIGÜERA DE CANELLA ALTA, MUNTADA SUPERFICIALMENT, DE LLAUTÓ CROMAT PREU MITJÀ, AMB BROC GIRATORI DE FOSA, AMB DUES ENTRADES DE MANIGUETS.  INCLÓS TUB FLEXIBLE D'ALIMENTACIÓ AMB CLAUS DE TALL. TOTALMENT INSTAL·LADA I PROVADA.</t>
  </si>
  <si>
    <t>KJ29A133</t>
  </si>
  <si>
    <t>AIXETA MESCLADORA PER A SAFAREIGS, MURAL, MUNTADA SUPERFICIALMENT, DE LLAUTÓ CROMAT, PREU MITJÀ, AMB ENTRADA DE 3/4´´</t>
  </si>
  <si>
    <t>KJ29CR01</t>
  </si>
  <si>
    <t>AIXETA SENZILLA PER A RENTADORA, MURAL, MUNTADA SUPERFICIALMENT, DE LLAUTÓ CROMAT, PREU MITJÀ, AMB AIXETA I SORTIDA EXTERIOR ROSCADA DE 3/4´´, INCORPORADES, AMB ENTRADA DE 1/2´´. TOTALMENT INSTAL·LADA I PROVADA.</t>
  </si>
  <si>
    <t>KJ24CR01</t>
  </si>
  <si>
    <t>AIXETA DE REGULACIÓ PER APARELL SANITARI, MUNTADA SUPERFICIALMENT, AMB TUB D'ENLLAÇ INCORPORAT, DE LLAUTÓ CROMAT, PREU MITJÀ, AMB ENTRADA DE 1/2´´</t>
  </si>
  <si>
    <t>KJ22W730</t>
  </si>
  <si>
    <t>TUB FLEXIBLE PER A DUTXA DE TELÈFON AMB DUES UNIONS ROSCADES DE 1/2´´, D'ALUMINI ANODITZAT, PREU MITJÀ</t>
  </si>
  <si>
    <t>KJ22Y930</t>
  </si>
  <si>
    <t>DUTXA DE TELÈFON D'ASPERSIÓ REGULABLE, ROSCADA A TUB FLEXIBLE, SINTÈTICA, PREU MITJÀ</t>
  </si>
  <si>
    <t>KJ22S130</t>
  </si>
  <si>
    <t>SUPORT AMB RÒTULA PER A DUTXA DE TELÈFON, MURAL, MUNTAT SUPERFICIALMENT, DE LLAUTÓ CROMAT, PREU MITJÀ</t>
  </si>
  <si>
    <t>LJ3517P7</t>
  </si>
  <si>
    <t>DESGUÀS RECTE PER A BIDET, AMB TAP I CADENETA INCORPORATS, DE PVC DE DIÀMETRE 40 MM, CONNECTAT A UN RAMAL O A UN SIFÓ DE PVC, SUBSTITUINT UN ELEMENT EXISTENT D'IGUALS CARACTERÍSTIQUES</t>
  </si>
  <si>
    <t>LJ38D7DG</t>
  </si>
  <si>
    <t>SIFÓ REGISTRABLE PER A AIGÜERA DE DUES PIQUES, DE PVC, DE DIÀMETRE 40 MM, CONNECTAT A UN RAMAL DE PVC, SUBSTITUINT UN ELEMENT EXISTENT D'IGUALS CARACTERÍSTIQUES</t>
  </si>
  <si>
    <t>LJ33B7PG</t>
  </si>
  <si>
    <t>SIFÓ DE BOTELLA PER A LAVABO, DE PVC DE DIÀMETRE 40 MM, CONNECTAT A UN RAMAL DE PVC, SUBSTITUINT UN ELEMENT EXISTENT D'IGUALS CARACTERÍSTIQUES</t>
  </si>
  <si>
    <t>09</t>
  </si>
  <si>
    <t>PINTURA</t>
  </si>
  <si>
    <t>'01.09</t>
  </si>
  <si>
    <t>K898RR03</t>
  </si>
  <si>
    <t xml:space="preserve">PINTAT DE PARAMENTS HORITZONTALS DE GUIX EN HABITATGES DE FINS A 75 M2, AMB PINTURA PLÀSTICA I ACABAT LLIS, SOBRE SUPERFICIES JA PINTADES DE QUALSEVOL COLOR O PER PINTAR APLICANT LES CAPES NECESSÀRIES PER DEIXAR LA SUPERFICIE EN CONDICIONS ÒPTIMES. S'INCLOU UNA PREPARACIÓ DEL SUPORT TAPANT QUALSEVOL IMPERFECCIÓ QUE PRESENTI. </t>
  </si>
  <si>
    <t>K898RR04</t>
  </si>
  <si>
    <t xml:space="preserve">PINTAT DE PARAMENT VERTICAL DE GUIX EN HABITATGES DE FINS A 75 M2, AMB PINTURA PLÀSTICA I ACABAT LLIS, SOBRE SUPERFICIES JA PINTADES DE QUALSEVOL COLOR O PER PINTAR APLICANT LES CAPES NECESSÀRIES PER DEIXAR LA SUPERFICIE EN CONDICIONS ÒPTIMES. S'INCLOU UNA PREPARACIÓ DEL SUPORT TAPANT QUALSEVOL IMPERFECCIÓ QUE PRESENTI. </t>
  </si>
  <si>
    <t>10</t>
  </si>
  <si>
    <t>MOBLES DE CUINA I ELCTRODOMÈSTICS</t>
  </si>
  <si>
    <t>MOBLES DE CUINA</t>
  </si>
  <si>
    <t>'01.10.0A</t>
  </si>
  <si>
    <t>EQ7115DG</t>
  </si>
  <si>
    <t>MÒDUL ESTÀNDARD PER A MOBLE DE CUINA BAIX, DE 500X600 MM I 700 MM D'ALÇÀRIA, AMB 4 CALAIXOS D'AGLOMERAT AMB MELAMINA, PREU MITJÀ, SOBRE PEUS REGULABLES DE PVC, AMB TIRADORS, FERRATGE I SÒCOL, COL·LOCAT RECOLZAT A TERRA I FIXAT A LA PARET</t>
  </si>
  <si>
    <t>EQ7116BG</t>
  </si>
  <si>
    <t>MÒDUL ESTÀNDARD PER A MOBLE DE CUINA BAIX, DE 600X600 MM I 700 MM D'ALÇÀRIA, AMB PORTA D'AGLOMERAT AMB MELAMINA, PREU MITJÀ, SOBRE PEUS REGULABLES DE PVC, AMB TIRADORS, FERRATGE I SÒCOL, COL·LOCAT RECOLZAT A TERRA I FIXAT A LA PARET</t>
  </si>
  <si>
    <t>EQ7116DG</t>
  </si>
  <si>
    <t>MÒDUL ESTÀNDARD PER A MOBLE DE CUINA BAIX, DE 600X600 MM I 700 MM D'ALÇÀRIA, AMB 4 CALAIXOS D'AGLOMERAT AMB MELAMINA, PREU MITJÀ, SOBRE PEUS REGULABLES DE PVC, AMB TIRADORS, FERRATGE I SÒCOL, COL·LOCAT RECOLZAT A TERRA I FIXAT A LA PARET</t>
  </si>
  <si>
    <t>EQ7128BG</t>
  </si>
  <si>
    <t>MÒDUL D'AIGÜERA PER A MOBLE DE CUINA BAIX, DE 800X600 MM I 700 MM D'ALÇÀRIA, AMB PORTA D'AGLOMERAT AMB MELAMINA, PREU MITJÀ, SOBRE PEUS REGULABLES DE PVC, AMB TIRADORS, FERRATGE I SÒCOL, COL·LOCAT RECOLZAT A TERRA I FIXAT A LA PARET</t>
  </si>
  <si>
    <t>EQ7136A0</t>
  </si>
  <si>
    <t>MÒDUL DE FORN PER A MOBLE DE CUINA BAIX, DE 600X600 MM I 700 MM D'ALÇÀRIA, SENSE FRONTAL , PREU ECONÒMIC, SOBRE PEUS REGULABLES DE PVC, AMB TIRADORS, FERRATGE I SÒCOL, COL·LOCAT RECOLZAT A TERRA I FIXAT A LA PARET</t>
  </si>
  <si>
    <t>EQ71057G</t>
  </si>
  <si>
    <t>MÒDUL ESTÀNDARD PER A MOBLE DE CUINA ALT, DE 500X330 MM I 700 MM D'ALÇÀRIA, D'AGLOMERAT AMB MELAMINA, PREU MITJÀ, AMB TIRADORS, FERRATGES I REGLETA, COL·LOCAT FIXAT A LA PARET</t>
  </si>
  <si>
    <t>EQ71187G</t>
  </si>
  <si>
    <t>MÒDUL D'EIXUGAPLATS PER A MOBLE DE CUINA ALT, DE 800X330 MM I 700 MM D'ALÇÀRIA, D'AGLOMERAT AMB MELAMINA, PREU MITJÀ, AMB TIRADORS, FERRATGES I REGLETA, COL·LOCAT FIXAT A LA PARET</t>
  </si>
  <si>
    <t>EQ71266G</t>
  </si>
  <si>
    <t>MÒDUL SOBRE CAMPANA PER A MOBLE DE CUINA ALT, DE 600X330 MM I 600 MM D'ALÇÀRIA, D'AGLOMERAT AMB MELAMINA, PREU MITJÀ, AMB TIRADORS, FERRATGES I REGLETA, COL·LOCAT FIXAT A LA PARET</t>
  </si>
  <si>
    <t>EQ71067G</t>
  </si>
  <si>
    <t>MÒDUL ESTÀNDARD PER A MOBLE DE CUINA ALT, DE 600X330 MM I 700 MM D'ALÇÀRIA, D'AGLOMERAT AMB MELAMINA, PREU MITJÀ, AMB TIRADORS, FERRATGES I REGLETA, COL·LOCAT FIXAT A LA PARET</t>
  </si>
  <si>
    <t>EQ71EQ01</t>
  </si>
  <si>
    <t>SUBMINISTRAMENT I COL·LOCACIÓ DE REGLETA (COPETE) COM A REMAT DE L'ENCIMERA DE GRANET O DE FUSTA.</t>
  </si>
  <si>
    <t>EQ71RM02</t>
  </si>
  <si>
    <t>SUBMINISTRAMENT I COL·LOCACIÓ DE TAULELL DE MATERIAL LAMINAT DE FUSTA DE FINS A 2,00 M DE LLARG EN COLOR SIMILAR A L'ESXISTENT, INCLOU PART PROPORCIONAL DE MATERIAL DE REMATS I AJUDES, COMPLETAMENT ACABAT.</t>
  </si>
  <si>
    <t>EQ71RM01</t>
  </si>
  <si>
    <t>SUBMINISTRAMENT I COL·LOCACIÓ DE SÓCOL PER A MOBLES DE CUINA DE MATERIAL AGLOMERAT ACABAT MELAMINA DE 10 CM D'ALÇÀRIA, FIXAT AMB CLIPS A POTES DE MOBLE EXISTENT</t>
  </si>
  <si>
    <t>EQ71RM03</t>
  </si>
  <si>
    <t>FORMACIÓ DE FORAT SOBRE TAULELL DE FUSTA, DE FORMA CIRCULAR U OVAL PER A ENCASTAR AIGÜERA, CUINA O SIMILAR</t>
  </si>
  <si>
    <t>K7J5RR01</t>
  </si>
  <si>
    <t>SEGELLAT DE CUINA COMPOSTA PER PLACA DE COCCIÓ, AIGÜERA I TAULELL AMB MASSILLA DE SILICONA NEUTRA MONOCOMPONENT, APLICADA AMB PISTOLA MANUAL, PRÈVIA NETEJA I BUIDAT DEL MATERIAL EXISTENT ALS JUNTS</t>
  </si>
  <si>
    <t>KAQDRR12</t>
  </si>
  <si>
    <t xml:space="preserve">SUBMINISTRE I COL·LOCACIÓ DE SAFATA DE 80 CM PER ESCORREPLATS/GOTS D'ACER INOXIDABLE. </t>
  </si>
  <si>
    <t>K865RS02</t>
  </si>
  <si>
    <t>LATERAL EN MOBLES DE CUINA BAIXOS AMB TAULER AGLOMERAT DE FIBRES DE FUSTA I RESINES SINTÈTIQUES D'ALTA DENSITAT, ACABAT AMB MELAMINA A LES 2 CARES, DE 19 MM DE GRUIX TREBALLAT AL TALLER, COL·LOCAT ADHERIT SOBRE PARAMENT VERTICAL.</t>
  </si>
  <si>
    <t>ELECTRODOMÈSTICS</t>
  </si>
  <si>
    <t>'01.10.0B</t>
  </si>
  <si>
    <t>EQ81RM01</t>
  </si>
  <si>
    <t>PLACA DE GAS AMB QUATRE ZONES DE COCCIÓ, TOTALMENT INSTAL·LADA</t>
  </si>
  <si>
    <t>EQ81RM05</t>
  </si>
  <si>
    <t>FORN ELÈCTRIC, CONVENCIONAL PER ENCASTAR A MOBLE DE 60 CMS, TOTALMENT INSTAL·LAT</t>
  </si>
  <si>
    <t>EQ81RM08</t>
  </si>
  <si>
    <t>CAMPANA EXTRACTORA EXTRAÏBLE DE 60 CMS, ENCASTAR A MOBLE DE CUINA O A LA PARET, TOTALMENT INSTAL·LADA</t>
  </si>
  <si>
    <t>KEM3RP01</t>
  </si>
  <si>
    <t>VENTILADOR-EXTRACTOR PER A BANY MONOFÀSIC PER A 230 V DE TENSIÓ, DE 100 M3/H DE CABAL MÀXIM D'AIRE, DE PRESSIÓ BAIXA, ENCASTAT I CONNECTAT</t>
  </si>
  <si>
    <t>KE22MR01</t>
  </si>
  <si>
    <t>CALDERA MURAL DE CONDENSACIÓ DE GAS NATURAL DE 24 KW PER AIGUA CALENTA SANITÀRIA I CALEFACCIÓ.
PRODUCCIÓ INSTANTÀNIA D'ACS
PRESSIÓ MÀXIMA DE CALEFACCIÓ DE 3 BARS
RANG DE MODULACIÓ 1:4 O SUPERIOR.
BOMBA MODULANT EN CONTINU.
CABAL SUBMINISTRAT Q=10 L/MIN (Tª=35 ºC) / Q=14 L/MIN (Tª=25 ºC)
VAS D'EXPANSIÓ, ACCESSORIS I VÀLVULES.
CONNEXIONS AMB CANONADES DE COURE,  PEX-AL-PEX O PERT-AL-PERT.  
INCLOU TUB COAXIAL DE DIÀMETRE 60/100MM DE SORTIDA CALDERA, COLZE 90º I PRIMER TRAM D'UN METRE AMB DEFLECTOR.</t>
  </si>
  <si>
    <t>EQ81RM10</t>
  </si>
  <si>
    <t>TAXA RAEE</t>
  </si>
  <si>
    <t>BUTLLETINS, CÈDULA HABITABILITAT I CEE</t>
  </si>
  <si>
    <t>14</t>
  </si>
  <si>
    <t>ZONES COMUNES</t>
  </si>
  <si>
    <t>PORTER ELECTRONIC</t>
  </si>
  <si>
    <t>'01.14.0C</t>
  </si>
  <si>
    <t>KP254370</t>
  </si>
  <si>
    <t>TELÈFON PER A SISTEMA AUDIO 2 FILS, PER A INSTAL·LACIÓ MURAL I FABRICAT EN ABS , AMB TRUCADA ELECTRÒNICA , AMB SECRET DE CONVERSACIÓ I DOS PULSADORS PER A OBERTURA I ADDICIONAL, COL·LOCAT</t>
  </si>
  <si>
    <t>RESUM PER CAPÍTOLS</t>
  </si>
  <si>
    <t>PAVIMENT</t>
  </si>
  <si>
    <t>FUSTERIA EXTERIOR I INTERIOR</t>
  </si>
  <si>
    <t>INSTAL.LACIÓ ELÈCTRICA</t>
  </si>
  <si>
    <t>INSTAL.LACIÓ DE GAS</t>
  </si>
  <si>
    <t>LAMPISTERIA, SANITARIS, AIXETES I ACCES</t>
  </si>
  <si>
    <t>MOBLES DE CUINA I ELECTRODOMÈSTICS</t>
  </si>
  <si>
    <t>LLANÇAMENT I TAPIAMENTS</t>
  </si>
  <si>
    <t>TOTAL EXECUCIÓ MATERIAL</t>
  </si>
  <si>
    <t>19% DESPESES GENERALS I BENEFINI INDUSTRIAL</t>
  </si>
  <si>
    <t>BASE IMPOSABLE</t>
  </si>
  <si>
    <t>IVA 21%</t>
  </si>
  <si>
    <t>CARRER PRADES, 25, 3r-3a, TARRAGONA</t>
  </si>
  <si>
    <t>canviar 2 vidres trencats</t>
  </si>
  <si>
    <t>vidres en porta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</si>
</sst>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5" formatCode="###,###,##0.000"/>
    <numFmt numFmtId="166" formatCode="###,###,##0.00"/>
  </numFmts>
  <fonts count="7">
    <font>
      <sz val="11"/>
      <color rgb="FF000000"/>
      <name val="Calibri"/>
      <charset val="134"/>
    </font>
    <font>
      <b/>
      <sz val="14"/>
      <color rgb="FF000000"/>
      <name val="Calibri"/>
      <family val="2"/>
    </font>
    <font>
      <b/>
      <sz val="8"/>
      <color rgb="FF000000"/>
      <name val="Calibri"/>
      <family val="2"/>
    </font>
    <font>
      <b/>
      <sz val="16"/>
      <color theme="4" tint="-0.249977111117893"/>
      <name val="Calibri"/>
      <family val="2"/>
    </font>
    <font>
      <sz val="8"/>
      <color rgb="FF000000"/>
      <name val="Calibri"/>
      <family val="2"/>
    </font>
    <font>
      <sz val="10"/>
      <color theme="1"/>
      <name val="Calibri"/>
      <family val="2"/>
      <scheme val="minor"/>
    </font>
    <font>
      <b/>
      <sz val="10"/>
      <color theme="1"/>
      <name val="Calibri"/>
      <family val="2"/>
      <scheme val="minor"/>
    </font>
  </fonts>
  <fills count="5">
    <fill>
      <patternFill patternType="none"/>
    </fill>
    <fill>
      <patternFill patternType="gray125"/>
    </fill>
    <fill>
      <patternFill patternType="solid">
        <fgColor rgb="FF99CCFF"/>
        <bgColor rgb="FF99CCFF"/>
      </patternFill>
    </fill>
    <fill>
      <patternFill patternType="solid">
        <fgColor rgb="FFC0C0C0"/>
        <bgColor rgb="FFC0C0C0"/>
      </patternFill>
    </fill>
    <fill>
      <patternFill patternType="solid">
        <fgColor rgb="FFFFFFCC"/>
        <bgColor rgb="FFFFFFCC"/>
      </patternFill>
    </fill>
  </fills>
  <borders count="10">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top/>
      <bottom style="medium">
        <color auto="1"/>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1">
    <xf numFmtId="0" fontId="0" fillId="0" borderId="0" applyNumberFormat="0" applyBorder="0" applyAlignment="0"/>
  </cellStyleXfs>
  <cellXfs count="37">
    <xf numFmtId="0" fontId="0" fillId="0" borderId="0" xfId="0"/>
    <xf numFmtId="0" fontId="1" fillId="2" borderId="0" xfId="0" applyFont="1" applyFill="1" applyAlignment="1">
      <alignment horizontal="center"/>
    </xf>
    <xf numFmtId="0" fontId="3" fillId="0" borderId="0" xfId="0" applyFont="1" applyAlignment="1">
      <alignment vertical="center"/>
    </xf>
    <xf numFmtId="0" fontId="4" fillId="0" borderId="0" xfId="0" applyFont="1"/>
    <xf numFmtId="0" fontId="0" fillId="2" borderId="0" xfId="0" applyFill="1"/>
    <xf numFmtId="0" fontId="2" fillId="3" borderId="0" xfId="0" applyFont="1" applyFill="1" applyAlignment="1">
      <alignment horizontal="right"/>
    </xf>
    <xf numFmtId="0" fontId="2" fillId="0" borderId="0" xfId="0" applyFont="1"/>
    <xf numFmtId="49" fontId="2" fillId="0" borderId="0" xfId="0" applyNumberFormat="1" applyFont="1"/>
    <xf numFmtId="49" fontId="4" fillId="0" borderId="0" xfId="0" applyNumberFormat="1" applyFont="1" applyAlignment="1">
      <alignment horizontal="center" vertical="top"/>
    </xf>
    <xf numFmtId="0" fontId="4" fillId="0" borderId="0" xfId="0" applyFont="1" applyAlignment="1">
      <alignment horizontal="center" vertical="top"/>
    </xf>
    <xf numFmtId="0" fontId="4" fillId="0" borderId="0" xfId="0" applyFont="1" applyAlignment="1">
      <alignment horizontal="justify" vertical="top" wrapText="1"/>
    </xf>
    <xf numFmtId="166" fontId="4" fillId="4" borderId="0" xfId="0" applyNumberFormat="1" applyFont="1" applyFill="1" applyProtection="1">
      <protection locked="0"/>
    </xf>
    <xf numFmtId="165" fontId="4" fillId="4" borderId="0" xfId="0" applyNumberFormat="1" applyFont="1" applyFill="1" applyProtection="1">
      <protection locked="0"/>
    </xf>
    <xf numFmtId="166" fontId="4" fillId="0" borderId="0" xfId="0" applyNumberFormat="1" applyFont="1"/>
    <xf numFmtId="166" fontId="2" fillId="0" borderId="0" xfId="0" applyNumberFormat="1" applyFont="1"/>
    <xf numFmtId="0" fontId="5" fillId="0" borderId="1" xfId="0" applyFont="1" applyBorder="1" applyAlignment="1">
      <alignment vertical="top" wrapText="1"/>
    </xf>
    <xf numFmtId="0" fontId="5" fillId="0" borderId="2" xfId="0" applyFont="1" applyBorder="1" applyAlignment="1">
      <alignment vertical="top" wrapText="1"/>
    </xf>
    <xf numFmtId="0" fontId="0" fillId="0" borderId="3" xfId="0" applyBorder="1"/>
    <xf numFmtId="0" fontId="5" fillId="0" borderId="4" xfId="0" applyFont="1" applyBorder="1" applyAlignment="1">
      <alignment vertical="top" wrapText="1"/>
    </xf>
    <xf numFmtId="0" fontId="5" fillId="0" borderId="0" xfId="0" applyFont="1" applyBorder="1" applyAlignment="1">
      <alignment vertical="top" wrapText="1"/>
    </xf>
    <xf numFmtId="0" fontId="0" fillId="0" borderId="5" xfId="0" applyBorder="1"/>
    <xf numFmtId="0" fontId="6" fillId="0" borderId="4" xfId="0" applyFont="1" applyBorder="1" applyAlignment="1">
      <alignment vertical="top" wrapText="1"/>
    </xf>
    <xf numFmtId="166" fontId="6" fillId="0" borderId="0" xfId="0" applyNumberFormat="1" applyFont="1" applyBorder="1" applyAlignment="1">
      <alignment horizontal="right" vertical="top" wrapText="1"/>
    </xf>
    <xf numFmtId="4" fontId="6" fillId="0" borderId="0" xfId="0" applyNumberFormat="1" applyFont="1" applyBorder="1" applyAlignment="1">
      <alignment horizontal="right" vertical="top" wrapText="1"/>
    </xf>
    <xf numFmtId="0" fontId="6" fillId="0" borderId="0" xfId="0" applyFont="1" applyBorder="1" applyAlignment="1">
      <alignment vertical="top" wrapText="1"/>
    </xf>
    <xf numFmtId="0" fontId="6" fillId="0" borderId="0" xfId="0" applyFont="1" applyBorder="1" applyAlignment="1">
      <alignment horizontal="right" vertical="top" wrapText="1"/>
    </xf>
    <xf numFmtId="0" fontId="5" fillId="0" borderId="0" xfId="0" applyFont="1" applyBorder="1" applyAlignment="1">
      <alignment horizontal="right" vertical="top" wrapText="1"/>
    </xf>
    <xf numFmtId="166" fontId="6" fillId="0" borderId="6" xfId="0" applyNumberFormat="1" applyFont="1" applyBorder="1" applyAlignment="1">
      <alignment horizontal="right" vertical="top" wrapText="1"/>
    </xf>
    <xf numFmtId="0" fontId="5" fillId="0" borderId="7" xfId="0" applyFont="1" applyBorder="1" applyAlignment="1">
      <alignment vertical="top" wrapText="1"/>
    </xf>
    <xf numFmtId="0" fontId="5" fillId="0" borderId="8" xfId="0" applyFont="1" applyBorder="1" applyAlignment="1">
      <alignment vertical="top" wrapText="1"/>
    </xf>
    <xf numFmtId="0" fontId="0" fillId="0" borderId="9" xfId="0" applyBorder="1"/>
    <xf numFmtId="165" fontId="2" fillId="4" borderId="0" xfId="0" applyNumberFormat="1" applyFont="1" applyFill="1" applyProtection="1">
      <protection locked="0"/>
    </xf>
    <xf numFmtId="0" fontId="4" fillId="0" borderId="0" xfId="0" applyFont="1"/>
    <xf numFmtId="0" fontId="6" fillId="0" borderId="2" xfId="0" applyFont="1" applyBorder="1" applyAlignment="1">
      <alignment horizontal="center" vertical="top" wrapText="1"/>
    </xf>
    <xf numFmtId="0" fontId="6" fillId="0" borderId="0" xfId="0" applyFont="1" applyBorder="1" applyAlignment="1">
      <alignment horizontal="left" vertical="top" wrapText="1"/>
    </xf>
    <xf numFmtId="0" fontId="6" fillId="0" borderId="6" xfId="0" applyFont="1" applyBorder="1" applyAlignment="1">
      <alignment horizontal="right" vertical="top" wrapText="1"/>
    </xf>
    <xf numFmtId="0" fontId="6" fillId="0" borderId="0" xfId="0"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140970</xdr:colOff>
      <xdr:row>0</xdr:row>
      <xdr:rowOff>95250</xdr:rowOff>
    </xdr:from>
    <xdr:to>
      <xdr:col>2</xdr:col>
      <xdr:colOff>558493</xdr:colOff>
      <xdr:row>7</xdr:row>
      <xdr:rowOff>168411</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lum contrast="18000"/>
        </a:blip>
        <a:stretch>
          <a:fillRect/>
        </a:stretch>
      </xdr:blipFill>
      <xdr:spPr>
        <a:xfrm>
          <a:off x="140970" y="95250"/>
          <a:ext cx="1036320" cy="146875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I204"/>
  <sheetViews>
    <sheetView tabSelected="1" workbookViewId="0">
      <pane xSplit="14145" ySplit="5505" topLeftCell="M15" activePane="bottomLeft"/>
      <selection pane="topRight"/>
      <selection pane="bottomLeft" activeCell="J17" sqref="J17"/>
      <selection pane="bottomRight"/>
    </sheetView>
    <sheetView tabSelected="1" topLeftCell="A177" zoomScaleNormal="100" workbookViewId="1">
      <selection activeCell="F176" sqref="F176"/>
    </sheetView>
  </sheetViews>
  <sheetFormatPr baseColWidth="10" defaultColWidth="9.140625" defaultRowHeight="15"/>
  <cols>
    <col min="1" max="1" width="6.5703125" customWidth="1"/>
    <col min="2" max="2" width="2.7109375" customWidth="1"/>
    <col min="3" max="3" width="8.42578125" customWidth="1"/>
    <col min="4" max="4" width="2.7109375" customWidth="1"/>
    <col min="5" max="5" width="49.42578125" customWidth="1"/>
    <col min="6" max="6" width="8" customWidth="1"/>
    <col min="7" max="7" width="9" customWidth="1"/>
    <col min="8" max="8" width="9.28515625" customWidth="1"/>
  </cols>
  <sheetData>
    <row r="2" spans="1:8" ht="21">
      <c r="E2" s="2" t="s">
        <v>0</v>
      </c>
      <c r="F2" s="3"/>
      <c r="G2" s="3"/>
      <c r="H2" s="3"/>
    </row>
    <row r="3" spans="1:8" ht="21">
      <c r="E3" s="2" t="s">
        <v>1</v>
      </c>
      <c r="F3" s="3"/>
      <c r="G3" s="3"/>
      <c r="H3" s="3"/>
    </row>
    <row r="4" spans="1:8">
      <c r="E4" s="3"/>
      <c r="F4" s="3"/>
      <c r="G4" s="3"/>
      <c r="H4" s="3"/>
    </row>
    <row r="5" spans="1:8">
      <c r="E5" s="32" t="s">
        <v>2</v>
      </c>
      <c r="F5" s="32" t="s">
        <v>2</v>
      </c>
      <c r="G5" s="32" t="s">
        <v>2</v>
      </c>
      <c r="H5" s="32" t="s">
        <v>2</v>
      </c>
    </row>
    <row r="6" spans="1:8">
      <c r="E6" s="31" t="s">
        <v>246</v>
      </c>
      <c r="F6" s="12"/>
      <c r="G6" s="12"/>
      <c r="H6" s="12"/>
    </row>
    <row r="7" spans="1:8" ht="7.9" customHeight="1"/>
    <row r="8" spans="1:8" ht="18.75">
      <c r="E8" s="1" t="s">
        <v>3</v>
      </c>
      <c r="F8" s="4"/>
      <c r="G8" s="4"/>
      <c r="H8" s="4"/>
    </row>
    <row r="9" spans="1:8" ht="7.15" customHeight="1"/>
    <row r="10" spans="1:8">
      <c r="F10" s="5" t="s">
        <v>4</v>
      </c>
      <c r="G10" s="5" t="s">
        <v>5</v>
      </c>
      <c r="H10" s="5" t="s">
        <v>6</v>
      </c>
    </row>
    <row r="11" spans="1:8" ht="9" customHeight="1"/>
    <row r="12" spans="1:8">
      <c r="C12" s="6" t="s">
        <v>7</v>
      </c>
      <c r="D12" s="7" t="s">
        <v>8</v>
      </c>
      <c r="E12" s="6" t="s">
        <v>9</v>
      </c>
    </row>
    <row r="13" spans="1:8">
      <c r="C13" s="6" t="s">
        <v>10</v>
      </c>
      <c r="D13" s="7" t="s">
        <v>8</v>
      </c>
      <c r="E13" s="6" t="s">
        <v>11</v>
      </c>
    </row>
    <row r="15" spans="1:8" ht="45">
      <c r="A15" s="8" t="s">
        <v>12</v>
      </c>
      <c r="B15" s="9">
        <v>3</v>
      </c>
      <c r="C15" s="8" t="s">
        <v>14</v>
      </c>
      <c r="D15" s="8" t="s">
        <v>13</v>
      </c>
      <c r="E15" s="10" t="s">
        <v>15</v>
      </c>
      <c r="F15" s="11"/>
      <c r="G15" s="12">
        <v>1</v>
      </c>
      <c r="H15" s="13">
        <f>ROUND(ROUND(F15,2)*ROUND(G15,3),2)</f>
        <v>0</v>
      </c>
    </row>
    <row r="16" spans="1:8" ht="45">
      <c r="A16" s="8" t="s">
        <v>12</v>
      </c>
      <c r="B16" s="9">
        <v>5</v>
      </c>
      <c r="C16" s="8" t="s">
        <v>16</v>
      </c>
      <c r="D16" s="8" t="s">
        <v>13</v>
      </c>
      <c r="E16" s="10" t="s">
        <v>17</v>
      </c>
      <c r="F16" s="11"/>
      <c r="G16" s="12">
        <v>1</v>
      </c>
      <c r="H16" s="13">
        <f>ROUND(ROUND(F16,2)*ROUND(G16,3),2)</f>
        <v>0</v>
      </c>
    </row>
    <row r="17" spans="1:8" ht="45">
      <c r="A17" s="8" t="s">
        <v>12</v>
      </c>
      <c r="B17" s="9">
        <v>12</v>
      </c>
      <c r="C17" s="8" t="s">
        <v>19</v>
      </c>
      <c r="D17" s="8" t="s">
        <v>20</v>
      </c>
      <c r="E17" s="10" t="s">
        <v>21</v>
      </c>
      <c r="F17" s="11"/>
      <c r="G17" s="12">
        <v>5</v>
      </c>
      <c r="H17" s="13">
        <f>ROUND(ROUND(F17,2)*ROUND(G17,3),2)</f>
        <v>0</v>
      </c>
    </row>
    <row r="18" spans="1:8">
      <c r="E18" s="6" t="s">
        <v>22</v>
      </c>
      <c r="F18" s="6"/>
      <c r="G18" s="6"/>
      <c r="H18" s="14">
        <f>SUM(H15:H17)</f>
        <v>0</v>
      </c>
    </row>
    <row r="20" spans="1:8">
      <c r="C20" s="6" t="s">
        <v>7</v>
      </c>
      <c r="D20" s="7" t="s">
        <v>8</v>
      </c>
      <c r="E20" s="6" t="s">
        <v>9</v>
      </c>
    </row>
    <row r="21" spans="1:8">
      <c r="C21" s="6" t="s">
        <v>10</v>
      </c>
      <c r="D21" s="7" t="s">
        <v>23</v>
      </c>
      <c r="E21" s="6" t="s">
        <v>24</v>
      </c>
    </row>
    <row r="23" spans="1:8" ht="46.15" customHeight="1">
      <c r="A23" s="8" t="s">
        <v>25</v>
      </c>
      <c r="B23" s="9">
        <v>1</v>
      </c>
      <c r="C23" s="8" t="s">
        <v>26</v>
      </c>
      <c r="D23" s="8" t="s">
        <v>13</v>
      </c>
      <c r="E23" s="10" t="s">
        <v>27</v>
      </c>
      <c r="F23" s="11"/>
      <c r="G23" s="12">
        <v>1</v>
      </c>
      <c r="H23" s="13">
        <f t="shared" ref="H23:H32" si="0">ROUND(ROUND(F23,2)*ROUND(G23,3),2)</f>
        <v>0</v>
      </c>
    </row>
    <row r="24" spans="1:8" ht="33.75">
      <c r="A24" s="8" t="s">
        <v>25</v>
      </c>
      <c r="B24" s="9">
        <v>11</v>
      </c>
      <c r="C24" s="8" t="s">
        <v>29</v>
      </c>
      <c r="D24" s="8" t="s">
        <v>13</v>
      </c>
      <c r="E24" s="10" t="s">
        <v>30</v>
      </c>
      <c r="F24" s="11"/>
      <c r="G24" s="12">
        <v>1</v>
      </c>
      <c r="H24" s="13">
        <f t="shared" si="0"/>
        <v>0</v>
      </c>
    </row>
    <row r="25" spans="1:8" ht="33.75">
      <c r="A25" s="8" t="s">
        <v>25</v>
      </c>
      <c r="B25" s="9">
        <v>14</v>
      </c>
      <c r="C25" s="8" t="s">
        <v>31</v>
      </c>
      <c r="D25" s="8" t="s">
        <v>28</v>
      </c>
      <c r="E25" s="10" t="s">
        <v>32</v>
      </c>
      <c r="F25" s="11"/>
      <c r="G25" s="12">
        <v>4</v>
      </c>
      <c r="H25" s="13">
        <f t="shared" si="0"/>
        <v>0</v>
      </c>
    </row>
    <row r="26" spans="1:8" ht="45">
      <c r="A26" s="8" t="s">
        <v>25</v>
      </c>
      <c r="B26" s="9">
        <v>15</v>
      </c>
      <c r="C26" s="8" t="s">
        <v>33</v>
      </c>
      <c r="D26" s="8" t="s">
        <v>13</v>
      </c>
      <c r="E26" s="10" t="s">
        <v>34</v>
      </c>
      <c r="F26" s="11"/>
      <c r="G26" s="12">
        <v>1</v>
      </c>
      <c r="H26" s="13">
        <f t="shared" si="0"/>
        <v>0</v>
      </c>
    </row>
    <row r="27" spans="1:8" ht="33.75">
      <c r="A27" s="8" t="s">
        <v>25</v>
      </c>
      <c r="B27" s="9">
        <v>18</v>
      </c>
      <c r="C27" s="8" t="s">
        <v>35</v>
      </c>
      <c r="D27" s="8" t="s">
        <v>13</v>
      </c>
      <c r="E27" s="10" t="s">
        <v>36</v>
      </c>
      <c r="F27" s="11"/>
      <c r="G27" s="12">
        <v>1</v>
      </c>
      <c r="H27" s="13">
        <f t="shared" si="0"/>
        <v>0</v>
      </c>
    </row>
    <row r="28" spans="1:8" ht="33.75">
      <c r="A28" s="8" t="s">
        <v>25</v>
      </c>
      <c r="B28" s="9">
        <v>21</v>
      </c>
      <c r="C28" s="8" t="s">
        <v>37</v>
      </c>
      <c r="D28" s="8" t="s">
        <v>13</v>
      </c>
      <c r="E28" s="10" t="s">
        <v>38</v>
      </c>
      <c r="F28" s="11"/>
      <c r="G28" s="12">
        <v>1</v>
      </c>
      <c r="H28" s="13">
        <f t="shared" si="0"/>
        <v>0</v>
      </c>
    </row>
    <row r="29" spans="1:8" ht="22.5">
      <c r="A29" s="8" t="s">
        <v>25</v>
      </c>
      <c r="B29" s="9">
        <v>23</v>
      </c>
      <c r="C29" s="8" t="s">
        <v>39</v>
      </c>
      <c r="D29" s="8" t="s">
        <v>13</v>
      </c>
      <c r="E29" s="10" t="s">
        <v>40</v>
      </c>
      <c r="F29" s="11"/>
      <c r="G29" s="12">
        <v>3</v>
      </c>
      <c r="H29" s="13">
        <f t="shared" si="0"/>
        <v>0</v>
      </c>
    </row>
    <row r="30" spans="1:8" ht="33.75">
      <c r="A30" s="8" t="s">
        <v>25</v>
      </c>
      <c r="B30" s="9">
        <v>25</v>
      </c>
      <c r="C30" s="8" t="s">
        <v>41</v>
      </c>
      <c r="D30" s="8" t="s">
        <v>13</v>
      </c>
      <c r="E30" s="10" t="s">
        <v>42</v>
      </c>
      <c r="F30" s="11"/>
      <c r="G30" s="12">
        <v>2</v>
      </c>
      <c r="H30" s="13">
        <f t="shared" si="0"/>
        <v>0</v>
      </c>
    </row>
    <row r="31" spans="1:8" ht="33.75">
      <c r="A31" s="8" t="s">
        <v>25</v>
      </c>
      <c r="B31" s="9">
        <v>30</v>
      </c>
      <c r="C31" s="8" t="s">
        <v>43</v>
      </c>
      <c r="D31" s="8" t="s">
        <v>13</v>
      </c>
      <c r="E31" s="10" t="s">
        <v>44</v>
      </c>
      <c r="F31" s="11"/>
      <c r="G31" s="12">
        <v>6.15</v>
      </c>
      <c r="H31" s="13">
        <f t="shared" si="0"/>
        <v>0</v>
      </c>
    </row>
    <row r="32" spans="1:8" ht="22.5">
      <c r="A32" s="8" t="s">
        <v>25</v>
      </c>
      <c r="B32" s="9">
        <v>31</v>
      </c>
      <c r="C32" s="8" t="s">
        <v>45</v>
      </c>
      <c r="D32" s="8" t="s">
        <v>13</v>
      </c>
      <c r="E32" s="10" t="s">
        <v>46</v>
      </c>
      <c r="F32" s="11"/>
      <c r="G32" s="12">
        <v>1</v>
      </c>
      <c r="H32" s="13">
        <f t="shared" si="0"/>
        <v>0</v>
      </c>
    </row>
    <row r="33" spans="1:8" ht="22.5">
      <c r="A33" s="8" t="s">
        <v>25</v>
      </c>
      <c r="B33" s="9">
        <v>33</v>
      </c>
      <c r="C33" s="8" t="s">
        <v>47</v>
      </c>
      <c r="D33" s="8" t="s">
        <v>28</v>
      </c>
      <c r="E33" s="10" t="s">
        <v>48</v>
      </c>
      <c r="F33" s="11"/>
      <c r="G33" s="12">
        <v>5</v>
      </c>
      <c r="H33" s="13">
        <f t="shared" ref="H33:H35" si="1">ROUND(ROUND(F33,2)*ROUND(G33,3),2)</f>
        <v>0</v>
      </c>
    </row>
    <row r="34" spans="1:8" ht="22.5">
      <c r="A34" s="8" t="s">
        <v>25</v>
      </c>
      <c r="B34" s="9">
        <v>45</v>
      </c>
      <c r="C34" s="8" t="s">
        <v>49</v>
      </c>
      <c r="D34" s="8" t="s">
        <v>13</v>
      </c>
      <c r="E34" s="10" t="s">
        <v>50</v>
      </c>
      <c r="F34" s="11"/>
      <c r="G34" s="12">
        <v>1</v>
      </c>
      <c r="H34" s="13">
        <f t="shared" si="1"/>
        <v>0</v>
      </c>
    </row>
    <row r="35" spans="1:8" ht="22.5">
      <c r="A35" s="8" t="s">
        <v>25</v>
      </c>
      <c r="B35" s="9">
        <v>46</v>
      </c>
      <c r="C35" s="8" t="s">
        <v>51</v>
      </c>
      <c r="D35" s="8" t="s">
        <v>28</v>
      </c>
      <c r="E35" s="10" t="s">
        <v>52</v>
      </c>
      <c r="F35" s="11"/>
      <c r="G35" s="12">
        <v>13.2</v>
      </c>
      <c r="H35" s="13">
        <f t="shared" si="1"/>
        <v>0</v>
      </c>
    </row>
    <row r="36" spans="1:8">
      <c r="E36" s="6" t="s">
        <v>22</v>
      </c>
      <c r="F36" s="6"/>
      <c r="G36" s="6"/>
      <c r="H36" s="14">
        <f>SUM(H23:H35)</f>
        <v>0</v>
      </c>
    </row>
    <row r="38" spans="1:8">
      <c r="C38" s="6" t="s">
        <v>7</v>
      </c>
      <c r="D38" s="7" t="s">
        <v>8</v>
      </c>
      <c r="E38" s="6" t="s">
        <v>9</v>
      </c>
    </row>
    <row r="39" spans="1:8">
      <c r="C39" s="6" t="s">
        <v>10</v>
      </c>
      <c r="D39" s="7" t="s">
        <v>53</v>
      </c>
      <c r="E39" s="6" t="s">
        <v>54</v>
      </c>
    </row>
    <row r="41" spans="1:8" ht="67.5">
      <c r="A41" s="8" t="s">
        <v>55</v>
      </c>
      <c r="B41" s="9">
        <v>8</v>
      </c>
      <c r="C41" s="8" t="s">
        <v>56</v>
      </c>
      <c r="D41" s="8" t="s">
        <v>18</v>
      </c>
      <c r="E41" s="10" t="s">
        <v>57</v>
      </c>
      <c r="F41" s="11"/>
      <c r="G41" s="12">
        <v>6</v>
      </c>
      <c r="H41" s="13">
        <f>ROUND(ROUND(F41,2)*ROUND(G41,3),2)</f>
        <v>0</v>
      </c>
    </row>
    <row r="42" spans="1:8" ht="45">
      <c r="A42" s="8" t="s">
        <v>55</v>
      </c>
      <c r="B42" s="9">
        <v>9</v>
      </c>
      <c r="C42" s="8" t="s">
        <v>58</v>
      </c>
      <c r="D42" s="8" t="s">
        <v>13</v>
      </c>
      <c r="E42" s="10" t="s">
        <v>59</v>
      </c>
      <c r="F42" s="11"/>
      <c r="G42" s="12">
        <v>1</v>
      </c>
      <c r="H42" s="13">
        <f>ROUND(ROUND(F42,2)*ROUND(G42,3),2)</f>
        <v>0</v>
      </c>
    </row>
    <row r="43" spans="1:8" ht="45">
      <c r="A43" s="8" t="s">
        <v>55</v>
      </c>
      <c r="B43" s="9">
        <v>10</v>
      </c>
      <c r="C43" s="8" t="s">
        <v>60</v>
      </c>
      <c r="D43" s="8" t="s">
        <v>13</v>
      </c>
      <c r="E43" s="10" t="s">
        <v>61</v>
      </c>
      <c r="F43" s="11"/>
      <c r="G43" s="12">
        <v>1</v>
      </c>
      <c r="H43" s="13">
        <f>ROUND(ROUND(F43,2)*ROUND(G43,3),2)</f>
        <v>0</v>
      </c>
    </row>
    <row r="44" spans="1:8">
      <c r="E44" s="6" t="s">
        <v>22</v>
      </c>
      <c r="F44" s="6"/>
      <c r="G44" s="6"/>
      <c r="H44" s="14">
        <f>SUM(H41:H43)</f>
        <v>0</v>
      </c>
    </row>
    <row r="46" spans="1:8">
      <c r="C46" s="6" t="s">
        <v>7</v>
      </c>
      <c r="D46" s="7" t="s">
        <v>8</v>
      </c>
      <c r="E46" s="6" t="s">
        <v>9</v>
      </c>
    </row>
    <row r="47" spans="1:8">
      <c r="C47" s="6" t="s">
        <v>10</v>
      </c>
      <c r="D47" s="7" t="s">
        <v>62</v>
      </c>
      <c r="E47" s="6" t="s">
        <v>63</v>
      </c>
    </row>
    <row r="49" spans="1:8" ht="33.75">
      <c r="A49" s="8" t="s">
        <v>64</v>
      </c>
      <c r="B49" s="9">
        <v>11</v>
      </c>
      <c r="C49" s="8" t="s">
        <v>65</v>
      </c>
      <c r="D49" s="8" t="s">
        <v>28</v>
      </c>
      <c r="E49" s="10" t="s">
        <v>66</v>
      </c>
      <c r="F49" s="11"/>
      <c r="G49" s="12">
        <v>13.2</v>
      </c>
      <c r="H49" s="13">
        <f>ROUND(ROUND(F49,2)*ROUND(G49,3),2)</f>
        <v>0</v>
      </c>
    </row>
    <row r="50" spans="1:8">
      <c r="E50" s="6" t="s">
        <v>22</v>
      </c>
      <c r="F50" s="6"/>
      <c r="G50" s="6"/>
      <c r="H50" s="14">
        <f>SUM(H49:H49)</f>
        <v>0</v>
      </c>
    </row>
    <row r="52" spans="1:8">
      <c r="C52" s="6" t="s">
        <v>7</v>
      </c>
      <c r="D52" s="7" t="s">
        <v>8</v>
      </c>
      <c r="E52" s="6" t="s">
        <v>9</v>
      </c>
    </row>
    <row r="53" spans="1:8">
      <c r="C53" s="6" t="s">
        <v>10</v>
      </c>
      <c r="D53" s="7" t="s">
        <v>67</v>
      </c>
      <c r="E53" s="6" t="s">
        <v>68</v>
      </c>
    </row>
    <row r="54" spans="1:8">
      <c r="C54" s="6" t="s">
        <v>69</v>
      </c>
      <c r="D54" s="7" t="s">
        <v>70</v>
      </c>
      <c r="E54" s="6" t="s">
        <v>71</v>
      </c>
    </row>
    <row r="56" spans="1:8" ht="45">
      <c r="A56" s="8" t="s">
        <v>72</v>
      </c>
      <c r="B56" s="9">
        <v>1</v>
      </c>
      <c r="C56" s="8" t="s">
        <v>73</v>
      </c>
      <c r="D56" s="8" t="s">
        <v>13</v>
      </c>
      <c r="E56" s="10" t="s">
        <v>74</v>
      </c>
      <c r="F56" s="11"/>
      <c r="G56" s="12">
        <v>1</v>
      </c>
      <c r="H56" s="13">
        <f t="shared" ref="H56:H60" si="2">ROUND(ROUND(F56,2)*ROUND(G56,3),2)</f>
        <v>0</v>
      </c>
    </row>
    <row r="57" spans="1:8" ht="45">
      <c r="A57" s="8" t="s">
        <v>72</v>
      </c>
      <c r="B57" s="9">
        <v>6</v>
      </c>
      <c r="C57" s="8" t="s">
        <v>75</v>
      </c>
      <c r="D57" s="8" t="s">
        <v>13</v>
      </c>
      <c r="E57" s="10" t="s">
        <v>76</v>
      </c>
      <c r="F57" s="11"/>
      <c r="G57" s="12">
        <v>2</v>
      </c>
      <c r="H57" s="13">
        <f t="shared" si="2"/>
        <v>0</v>
      </c>
    </row>
    <row r="58" spans="1:8" ht="45">
      <c r="A58" s="8" t="s">
        <v>72</v>
      </c>
      <c r="B58" s="9">
        <v>8</v>
      </c>
      <c r="C58" s="8" t="s">
        <v>77</v>
      </c>
      <c r="D58" s="8" t="s">
        <v>13</v>
      </c>
      <c r="E58" s="10" t="s">
        <v>78</v>
      </c>
      <c r="F58" s="11"/>
      <c r="G58" s="12">
        <v>1</v>
      </c>
      <c r="H58" s="13">
        <f t="shared" si="2"/>
        <v>0</v>
      </c>
    </row>
    <row r="59" spans="1:8" ht="45.75" customHeight="1">
      <c r="A59" s="8" t="s">
        <v>72</v>
      </c>
      <c r="B59" s="9">
        <v>11</v>
      </c>
      <c r="C59" s="8" t="s">
        <v>79</v>
      </c>
      <c r="D59" s="8" t="s">
        <v>13</v>
      </c>
      <c r="E59" s="10" t="s">
        <v>80</v>
      </c>
      <c r="F59" s="11"/>
      <c r="G59" s="12">
        <v>1</v>
      </c>
      <c r="H59" s="13">
        <f t="shared" si="2"/>
        <v>0</v>
      </c>
    </row>
    <row r="60" spans="1:8" ht="22.5">
      <c r="A60" s="8" t="s">
        <v>72</v>
      </c>
      <c r="B60" s="9">
        <v>16</v>
      </c>
      <c r="C60" s="8" t="s">
        <v>81</v>
      </c>
      <c r="D60" s="8" t="s">
        <v>13</v>
      </c>
      <c r="E60" s="10" t="s">
        <v>82</v>
      </c>
      <c r="F60" s="11"/>
      <c r="G60" s="12">
        <v>8</v>
      </c>
      <c r="H60" s="13">
        <f t="shared" si="2"/>
        <v>0</v>
      </c>
    </row>
    <row r="61" spans="1:8">
      <c r="E61" s="6" t="s">
        <v>22</v>
      </c>
      <c r="F61" s="6"/>
      <c r="G61" s="6"/>
      <c r="H61" s="14">
        <f>SUM(H56:H60)</f>
        <v>0</v>
      </c>
    </row>
    <row r="63" spans="1:8">
      <c r="C63" s="6" t="s">
        <v>7</v>
      </c>
      <c r="D63" s="7" t="s">
        <v>8</v>
      </c>
      <c r="E63" s="6" t="s">
        <v>9</v>
      </c>
    </row>
    <row r="64" spans="1:8">
      <c r="C64" s="6" t="s">
        <v>10</v>
      </c>
      <c r="D64" s="7" t="s">
        <v>67</v>
      </c>
      <c r="E64" s="6" t="s">
        <v>68</v>
      </c>
    </row>
    <row r="65" spans="1:9">
      <c r="C65" s="6" t="s">
        <v>69</v>
      </c>
      <c r="D65" s="7" t="s">
        <v>83</v>
      </c>
      <c r="E65" s="6" t="s">
        <v>84</v>
      </c>
    </row>
    <row r="67" spans="1:9" ht="33.75">
      <c r="A67" s="8" t="s">
        <v>85</v>
      </c>
      <c r="B67" s="9">
        <v>1</v>
      </c>
      <c r="C67" s="8" t="s">
        <v>86</v>
      </c>
      <c r="D67" s="8" t="s">
        <v>13</v>
      </c>
      <c r="E67" s="10" t="s">
        <v>87</v>
      </c>
      <c r="F67" s="11"/>
      <c r="G67" s="12">
        <v>1</v>
      </c>
      <c r="H67" s="13">
        <f t="shared" ref="H67:H70" si="3">ROUND(ROUND(F67,2)*ROUND(G67,3),2)</f>
        <v>0</v>
      </c>
    </row>
    <row r="68" spans="1:9" ht="22.5">
      <c r="A68" s="8" t="s">
        <v>85</v>
      </c>
      <c r="B68" s="9">
        <v>7</v>
      </c>
      <c r="C68" s="8" t="s">
        <v>88</v>
      </c>
      <c r="D68" s="8" t="s">
        <v>18</v>
      </c>
      <c r="E68" s="10" t="s">
        <v>89</v>
      </c>
      <c r="F68" s="11"/>
      <c r="G68" s="12">
        <v>5</v>
      </c>
      <c r="H68" s="13">
        <f t="shared" si="3"/>
        <v>0</v>
      </c>
      <c r="I68" t="s">
        <v>247</v>
      </c>
    </row>
    <row r="69" spans="1:9" ht="33.75">
      <c r="A69" s="8" t="s">
        <v>85</v>
      </c>
      <c r="B69" s="9">
        <v>9</v>
      </c>
      <c r="C69" s="8" t="s">
        <v>90</v>
      </c>
      <c r="D69" s="8" t="s">
        <v>18</v>
      </c>
      <c r="E69" s="10" t="s">
        <v>91</v>
      </c>
      <c r="F69" s="11"/>
      <c r="G69" s="12">
        <v>6</v>
      </c>
      <c r="H69" s="13">
        <f t="shared" si="3"/>
        <v>0</v>
      </c>
      <c r="I69" t="s">
        <v>248</v>
      </c>
    </row>
    <row r="70" spans="1:9" ht="67.5">
      <c r="A70" s="8" t="s">
        <v>85</v>
      </c>
      <c r="B70" s="9">
        <v>34</v>
      </c>
      <c r="C70" s="8" t="s">
        <v>92</v>
      </c>
      <c r="D70" s="8" t="s">
        <v>18</v>
      </c>
      <c r="E70" s="10" t="s">
        <v>93</v>
      </c>
      <c r="F70" s="11"/>
      <c r="G70" s="12">
        <v>9</v>
      </c>
      <c r="H70" s="13">
        <f t="shared" si="3"/>
        <v>0</v>
      </c>
    </row>
    <row r="71" spans="1:9">
      <c r="E71" s="6" t="s">
        <v>22</v>
      </c>
      <c r="F71" s="6"/>
      <c r="G71" s="6"/>
      <c r="H71" s="14">
        <f>SUM(H67:H70)</f>
        <v>0</v>
      </c>
    </row>
    <row r="73" spans="1:9">
      <c r="C73" s="6" t="s">
        <v>7</v>
      </c>
      <c r="D73" s="7" t="s">
        <v>8</v>
      </c>
      <c r="E73" s="6" t="s">
        <v>9</v>
      </c>
    </row>
    <row r="74" spans="1:9">
      <c r="C74" s="6" t="s">
        <v>10</v>
      </c>
      <c r="D74" s="7" t="s">
        <v>94</v>
      </c>
      <c r="E74" s="6" t="s">
        <v>95</v>
      </c>
    </row>
    <row r="76" spans="1:9" ht="112.5">
      <c r="A76" s="8" t="s">
        <v>96</v>
      </c>
      <c r="B76" s="9">
        <v>2</v>
      </c>
      <c r="C76" s="8" t="s">
        <v>97</v>
      </c>
      <c r="D76" s="8" t="s">
        <v>13</v>
      </c>
      <c r="E76" s="10" t="s">
        <v>98</v>
      </c>
      <c r="F76" s="11"/>
      <c r="G76" s="12">
        <v>0.5</v>
      </c>
      <c r="H76" s="13">
        <f>ROUND(ROUND(F76,2)*ROUND(G76,3),2)</f>
        <v>0</v>
      </c>
    </row>
    <row r="77" spans="1:9" ht="56.25">
      <c r="A77" s="8" t="s">
        <v>96</v>
      </c>
      <c r="B77" s="9">
        <v>53</v>
      </c>
      <c r="C77" s="8" t="s">
        <v>99</v>
      </c>
      <c r="D77" s="8" t="s">
        <v>13</v>
      </c>
      <c r="E77" s="10" t="s">
        <v>100</v>
      </c>
      <c r="F77" s="11"/>
      <c r="G77" s="12">
        <v>1</v>
      </c>
      <c r="H77" s="13">
        <f>ROUND(ROUND(F77,2)*ROUND(G77,3),2)</f>
        <v>0</v>
      </c>
    </row>
    <row r="78" spans="1:9" ht="22.5">
      <c r="A78" s="8" t="s">
        <v>96</v>
      </c>
      <c r="B78" s="9">
        <v>54</v>
      </c>
      <c r="C78" s="8" t="s">
        <v>101</v>
      </c>
      <c r="D78" s="8" t="s">
        <v>13</v>
      </c>
      <c r="E78" s="10" t="s">
        <v>102</v>
      </c>
      <c r="F78" s="11"/>
      <c r="G78" s="12">
        <v>1</v>
      </c>
      <c r="H78" s="13">
        <f>ROUND(ROUND(F78,2)*ROUND(G78,3),2)</f>
        <v>0</v>
      </c>
    </row>
    <row r="79" spans="1:9" ht="22.5">
      <c r="A79" s="8" t="s">
        <v>96</v>
      </c>
      <c r="B79" s="9">
        <v>55</v>
      </c>
      <c r="C79" s="8" t="s">
        <v>103</v>
      </c>
      <c r="D79" s="8" t="s">
        <v>13</v>
      </c>
      <c r="E79" s="10" t="s">
        <v>104</v>
      </c>
      <c r="F79" s="11"/>
      <c r="G79" s="12">
        <v>1</v>
      </c>
      <c r="H79" s="13">
        <f>ROUND(ROUND(F79,2)*ROUND(G79,3),2)</f>
        <v>0</v>
      </c>
    </row>
    <row r="80" spans="1:9">
      <c r="E80" s="6" t="s">
        <v>22</v>
      </c>
      <c r="F80" s="6"/>
      <c r="G80" s="6"/>
      <c r="H80" s="14">
        <f>SUM(H76:H79)</f>
        <v>0</v>
      </c>
    </row>
    <row r="82" spans="1:8">
      <c r="C82" s="6" t="s">
        <v>7</v>
      </c>
      <c r="D82" s="7" t="s">
        <v>8</v>
      </c>
      <c r="E82" s="6" t="s">
        <v>9</v>
      </c>
    </row>
    <row r="83" spans="1:8">
      <c r="C83" s="6" t="s">
        <v>10</v>
      </c>
      <c r="D83" s="7" t="s">
        <v>105</v>
      </c>
      <c r="E83" s="6" t="s">
        <v>106</v>
      </c>
    </row>
    <row r="85" spans="1:8" ht="80.25" customHeight="1">
      <c r="A85" s="8" t="s">
        <v>107</v>
      </c>
      <c r="B85" s="9">
        <v>1</v>
      </c>
      <c r="C85" s="8" t="s">
        <v>108</v>
      </c>
      <c r="D85" s="8" t="s">
        <v>13</v>
      </c>
      <c r="E85" s="10" t="s">
        <v>109</v>
      </c>
      <c r="F85" s="11"/>
      <c r="G85" s="12">
        <v>1</v>
      </c>
      <c r="H85" s="13">
        <f t="shared" ref="H85:H90" si="4">ROUND(ROUND(F85,2)*ROUND(G85,3),2)</f>
        <v>0</v>
      </c>
    </row>
    <row r="86" spans="1:8" ht="22.5">
      <c r="A86" s="8" t="s">
        <v>107</v>
      </c>
      <c r="B86" s="9">
        <v>5</v>
      </c>
      <c r="C86" s="8" t="s">
        <v>110</v>
      </c>
      <c r="D86" s="8" t="s">
        <v>13</v>
      </c>
      <c r="E86" s="10" t="s">
        <v>111</v>
      </c>
      <c r="F86" s="11"/>
      <c r="G86" s="12">
        <v>2</v>
      </c>
      <c r="H86" s="13">
        <f t="shared" si="4"/>
        <v>0</v>
      </c>
    </row>
    <row r="87" spans="1:8" ht="45">
      <c r="A87" s="8" t="s">
        <v>107</v>
      </c>
      <c r="B87" s="9">
        <v>6</v>
      </c>
      <c r="C87" s="8" t="s">
        <v>112</v>
      </c>
      <c r="D87" s="8" t="s">
        <v>28</v>
      </c>
      <c r="E87" s="10" t="s">
        <v>113</v>
      </c>
      <c r="F87" s="11"/>
      <c r="G87" s="12">
        <v>15</v>
      </c>
      <c r="H87" s="13">
        <f t="shared" si="4"/>
        <v>0</v>
      </c>
    </row>
    <row r="88" spans="1:8" ht="45">
      <c r="A88" s="8" t="s">
        <v>107</v>
      </c>
      <c r="B88" s="9">
        <v>14</v>
      </c>
      <c r="C88" s="8" t="s">
        <v>114</v>
      </c>
      <c r="D88" s="8" t="s">
        <v>13</v>
      </c>
      <c r="E88" s="10" t="s">
        <v>115</v>
      </c>
      <c r="F88" s="11"/>
      <c r="G88" s="12">
        <v>1</v>
      </c>
      <c r="H88" s="13">
        <f t="shared" si="4"/>
        <v>0</v>
      </c>
    </row>
    <row r="89" spans="1:8" ht="22.5">
      <c r="A89" s="8" t="s">
        <v>107</v>
      </c>
      <c r="B89" s="9">
        <v>15</v>
      </c>
      <c r="C89" s="8" t="s">
        <v>116</v>
      </c>
      <c r="D89" s="8" t="s">
        <v>13</v>
      </c>
      <c r="E89" s="10" t="s">
        <v>117</v>
      </c>
      <c r="F89" s="11"/>
      <c r="G89" s="12">
        <v>1</v>
      </c>
      <c r="H89" s="13">
        <f t="shared" si="4"/>
        <v>0</v>
      </c>
    </row>
    <row r="90" spans="1:8" ht="45">
      <c r="A90" s="8" t="s">
        <v>107</v>
      </c>
      <c r="B90" s="9">
        <v>22</v>
      </c>
      <c r="C90" s="8" t="s">
        <v>118</v>
      </c>
      <c r="D90" s="8" t="s">
        <v>28</v>
      </c>
      <c r="E90" s="10" t="s">
        <v>119</v>
      </c>
      <c r="F90" s="11"/>
      <c r="G90" s="12">
        <v>4</v>
      </c>
      <c r="H90" s="13">
        <f t="shared" si="4"/>
        <v>0</v>
      </c>
    </row>
    <row r="91" spans="1:8">
      <c r="E91" s="6" t="s">
        <v>22</v>
      </c>
      <c r="F91" s="6"/>
      <c r="G91" s="6"/>
      <c r="H91" s="14">
        <f>SUM(H85:H90)</f>
        <v>0</v>
      </c>
    </row>
    <row r="93" spans="1:8">
      <c r="C93" s="6" t="s">
        <v>7</v>
      </c>
      <c r="D93" s="7" t="s">
        <v>8</v>
      </c>
      <c r="E93" s="6" t="s">
        <v>9</v>
      </c>
    </row>
    <row r="94" spans="1:8">
      <c r="C94" s="6" t="s">
        <v>10</v>
      </c>
      <c r="D94" s="7" t="s">
        <v>121</v>
      </c>
      <c r="E94" s="6" t="s">
        <v>122</v>
      </c>
    </row>
    <row r="95" spans="1:8">
      <c r="C95" s="6" t="s">
        <v>69</v>
      </c>
      <c r="D95" s="7" t="s">
        <v>70</v>
      </c>
      <c r="E95" s="6" t="s">
        <v>123</v>
      </c>
    </row>
    <row r="97" spans="1:8" ht="45">
      <c r="A97" s="8" t="s">
        <v>124</v>
      </c>
      <c r="B97" s="9">
        <v>9</v>
      </c>
      <c r="C97" s="8" t="s">
        <v>125</v>
      </c>
      <c r="D97" s="8" t="s">
        <v>13</v>
      </c>
      <c r="E97" s="10" t="s">
        <v>126</v>
      </c>
      <c r="F97" s="11"/>
      <c r="G97" s="12">
        <v>1</v>
      </c>
      <c r="H97" s="13">
        <f t="shared" ref="H97:H99" si="5">ROUND(ROUND(F97,2)*ROUND(G97,3),2)</f>
        <v>0</v>
      </c>
    </row>
    <row r="98" spans="1:8" ht="45">
      <c r="A98" s="8" t="s">
        <v>124</v>
      </c>
      <c r="B98" s="9">
        <v>10</v>
      </c>
      <c r="C98" s="8" t="s">
        <v>127</v>
      </c>
      <c r="D98" s="8" t="s">
        <v>13</v>
      </c>
      <c r="E98" s="10" t="s">
        <v>128</v>
      </c>
      <c r="F98" s="11"/>
      <c r="G98" s="12">
        <v>1</v>
      </c>
      <c r="H98" s="13">
        <f t="shared" si="5"/>
        <v>0</v>
      </c>
    </row>
    <row r="99" spans="1:8" ht="56.25">
      <c r="A99" s="8" t="s">
        <v>124</v>
      </c>
      <c r="B99" s="9">
        <v>11</v>
      </c>
      <c r="C99" s="8" t="s">
        <v>129</v>
      </c>
      <c r="D99" s="8" t="s">
        <v>13</v>
      </c>
      <c r="E99" s="10" t="s">
        <v>130</v>
      </c>
      <c r="F99" s="11"/>
      <c r="G99" s="12">
        <v>1</v>
      </c>
      <c r="H99" s="13">
        <f t="shared" si="5"/>
        <v>0</v>
      </c>
    </row>
    <row r="100" spans="1:8">
      <c r="E100" s="6" t="s">
        <v>22</v>
      </c>
      <c r="F100" s="6"/>
      <c r="G100" s="6"/>
      <c r="H100" s="14">
        <f>SUM(H97:H99)</f>
        <v>0</v>
      </c>
    </row>
    <row r="102" spans="1:8">
      <c r="C102" s="6" t="s">
        <v>7</v>
      </c>
      <c r="D102" s="7" t="s">
        <v>8</v>
      </c>
      <c r="E102" s="6" t="s">
        <v>9</v>
      </c>
    </row>
    <row r="103" spans="1:8">
      <c r="C103" s="6" t="s">
        <v>10</v>
      </c>
      <c r="D103" s="7" t="s">
        <v>121</v>
      </c>
      <c r="E103" s="6" t="s">
        <v>122</v>
      </c>
    </row>
    <row r="104" spans="1:8">
      <c r="C104" s="6" t="s">
        <v>69</v>
      </c>
      <c r="D104" s="7" t="s">
        <v>83</v>
      </c>
      <c r="E104" s="6" t="s">
        <v>131</v>
      </c>
    </row>
    <row r="106" spans="1:8" ht="67.5">
      <c r="A106" s="8" t="s">
        <v>132</v>
      </c>
      <c r="B106" s="9">
        <v>12</v>
      </c>
      <c r="C106" s="8" t="s">
        <v>133</v>
      </c>
      <c r="D106" s="8" t="s">
        <v>13</v>
      </c>
      <c r="E106" s="10" t="s">
        <v>134</v>
      </c>
      <c r="F106" s="11"/>
      <c r="G106" s="12">
        <v>1</v>
      </c>
      <c r="H106" s="13">
        <f>ROUND(ROUND(F106,2)*ROUND(G106,3),2)</f>
        <v>0</v>
      </c>
    </row>
    <row r="107" spans="1:8" ht="56.25">
      <c r="A107" s="8" t="s">
        <v>132</v>
      </c>
      <c r="B107" s="9">
        <v>16</v>
      </c>
      <c r="C107" s="8" t="s">
        <v>135</v>
      </c>
      <c r="D107" s="8" t="s">
        <v>13</v>
      </c>
      <c r="E107" s="10" t="s">
        <v>136</v>
      </c>
      <c r="F107" s="11"/>
      <c r="G107" s="12">
        <v>1</v>
      </c>
      <c r="H107" s="13">
        <f>ROUND(ROUND(F107,2)*ROUND(G107,3),2)</f>
        <v>0</v>
      </c>
    </row>
    <row r="108" spans="1:8" ht="56.25">
      <c r="A108" s="8" t="s">
        <v>132</v>
      </c>
      <c r="B108" s="9">
        <v>18</v>
      </c>
      <c r="C108" s="8" t="s">
        <v>137</v>
      </c>
      <c r="D108" s="8" t="s">
        <v>13</v>
      </c>
      <c r="E108" s="10" t="s">
        <v>138</v>
      </c>
      <c r="F108" s="11"/>
      <c r="G108" s="12">
        <v>1</v>
      </c>
      <c r="H108" s="13">
        <f>ROUND(ROUND(F108,2)*ROUND(G108,3),2)</f>
        <v>0</v>
      </c>
    </row>
    <row r="109" spans="1:8" ht="45">
      <c r="A109" s="8" t="s">
        <v>132</v>
      </c>
      <c r="B109" s="9">
        <v>26</v>
      </c>
      <c r="C109" s="8" t="s">
        <v>139</v>
      </c>
      <c r="D109" s="8" t="s">
        <v>13</v>
      </c>
      <c r="E109" s="10" t="s">
        <v>140</v>
      </c>
      <c r="F109" s="11"/>
      <c r="G109" s="12">
        <v>1</v>
      </c>
      <c r="H109" s="13">
        <f>ROUND(ROUND(F109,2)*ROUND(G109,3),2)</f>
        <v>0</v>
      </c>
    </row>
    <row r="110" spans="1:8">
      <c r="E110" s="6" t="s">
        <v>22</v>
      </c>
      <c r="F110" s="6"/>
      <c r="G110" s="6"/>
      <c r="H110" s="14">
        <f>SUM(H106:H109)</f>
        <v>0</v>
      </c>
    </row>
    <row r="112" spans="1:8">
      <c r="C112" s="6" t="s">
        <v>7</v>
      </c>
      <c r="D112" s="7" t="s">
        <v>8</v>
      </c>
      <c r="E112" s="6" t="s">
        <v>9</v>
      </c>
    </row>
    <row r="113" spans="1:8">
      <c r="C113" s="6" t="s">
        <v>10</v>
      </c>
      <c r="D113" s="7" t="s">
        <v>121</v>
      </c>
      <c r="E113" s="6" t="s">
        <v>122</v>
      </c>
    </row>
    <row r="114" spans="1:8">
      <c r="C114" s="6" t="s">
        <v>69</v>
      </c>
      <c r="D114" s="7" t="s">
        <v>141</v>
      </c>
      <c r="E114" s="6" t="s">
        <v>142</v>
      </c>
    </row>
    <row r="116" spans="1:8" ht="56.25">
      <c r="A116" s="8" t="s">
        <v>143</v>
      </c>
      <c r="B116" s="9">
        <v>1</v>
      </c>
      <c r="C116" s="8" t="s">
        <v>144</v>
      </c>
      <c r="D116" s="8" t="s">
        <v>13</v>
      </c>
      <c r="E116" s="10" t="s">
        <v>145</v>
      </c>
      <c r="F116" s="11"/>
      <c r="G116" s="12">
        <v>1</v>
      </c>
      <c r="H116" s="13">
        <f t="shared" ref="H116:H128" si="6">ROUND(ROUND(F116,2)*ROUND(G116,3),2)</f>
        <v>0</v>
      </c>
    </row>
    <row r="117" spans="1:8" ht="56.25">
      <c r="A117" s="8" t="s">
        <v>143</v>
      </c>
      <c r="B117" s="9">
        <v>2</v>
      </c>
      <c r="C117" s="8" t="s">
        <v>146</v>
      </c>
      <c r="D117" s="8" t="s">
        <v>13</v>
      </c>
      <c r="E117" s="10" t="s">
        <v>147</v>
      </c>
      <c r="F117" s="11"/>
      <c r="G117" s="12">
        <v>1</v>
      </c>
      <c r="H117" s="13">
        <f t="shared" si="6"/>
        <v>0</v>
      </c>
    </row>
    <row r="118" spans="1:8" ht="45">
      <c r="A118" s="8" t="s">
        <v>143</v>
      </c>
      <c r="B118" s="9">
        <v>3</v>
      </c>
      <c r="C118" s="8" t="s">
        <v>148</v>
      </c>
      <c r="D118" s="8" t="s">
        <v>13</v>
      </c>
      <c r="E118" s="10" t="s">
        <v>149</v>
      </c>
      <c r="F118" s="11"/>
      <c r="G118" s="12">
        <v>1</v>
      </c>
      <c r="H118" s="13">
        <f t="shared" si="6"/>
        <v>0</v>
      </c>
    </row>
    <row r="119" spans="1:8" ht="56.25">
      <c r="A119" s="8" t="s">
        <v>143</v>
      </c>
      <c r="B119" s="9">
        <v>4</v>
      </c>
      <c r="C119" s="8" t="s">
        <v>150</v>
      </c>
      <c r="D119" s="8" t="s">
        <v>13</v>
      </c>
      <c r="E119" s="10" t="s">
        <v>151</v>
      </c>
      <c r="F119" s="11"/>
      <c r="G119" s="12">
        <v>1</v>
      </c>
      <c r="H119" s="13">
        <f t="shared" si="6"/>
        <v>0</v>
      </c>
    </row>
    <row r="120" spans="1:8" ht="33.75">
      <c r="A120" s="8" t="s">
        <v>143</v>
      </c>
      <c r="B120" s="9">
        <v>6</v>
      </c>
      <c r="C120" s="8" t="s">
        <v>152</v>
      </c>
      <c r="D120" s="8" t="s">
        <v>13</v>
      </c>
      <c r="E120" s="10" t="s">
        <v>153</v>
      </c>
      <c r="F120" s="11"/>
      <c r="G120" s="12">
        <v>1</v>
      </c>
      <c r="H120" s="13">
        <f t="shared" si="6"/>
        <v>0</v>
      </c>
    </row>
    <row r="121" spans="1:8" ht="45">
      <c r="A121" s="8" t="s">
        <v>143</v>
      </c>
      <c r="B121" s="9">
        <v>8</v>
      </c>
      <c r="C121" s="8" t="s">
        <v>154</v>
      </c>
      <c r="D121" s="8" t="s">
        <v>13</v>
      </c>
      <c r="E121" s="10" t="s">
        <v>155</v>
      </c>
      <c r="F121" s="11"/>
      <c r="G121" s="12">
        <v>1</v>
      </c>
      <c r="H121" s="13">
        <f t="shared" si="6"/>
        <v>0</v>
      </c>
    </row>
    <row r="122" spans="1:8" ht="33.75">
      <c r="A122" s="8" t="s">
        <v>143</v>
      </c>
      <c r="B122" s="9">
        <v>11</v>
      </c>
      <c r="C122" s="8" t="s">
        <v>156</v>
      </c>
      <c r="D122" s="8" t="s">
        <v>13</v>
      </c>
      <c r="E122" s="10" t="s">
        <v>157</v>
      </c>
      <c r="F122" s="11"/>
      <c r="G122" s="12">
        <v>2</v>
      </c>
      <c r="H122" s="13">
        <f t="shared" si="6"/>
        <v>0</v>
      </c>
    </row>
    <row r="123" spans="1:8" ht="22.5">
      <c r="A123" s="8" t="s">
        <v>143</v>
      </c>
      <c r="B123" s="9">
        <v>12</v>
      </c>
      <c r="C123" s="8" t="s">
        <v>158</v>
      </c>
      <c r="D123" s="8" t="s">
        <v>13</v>
      </c>
      <c r="E123" s="10" t="s">
        <v>159</v>
      </c>
      <c r="F123" s="11"/>
      <c r="G123" s="12">
        <v>1</v>
      </c>
      <c r="H123" s="13">
        <f t="shared" si="6"/>
        <v>0</v>
      </c>
    </row>
    <row r="124" spans="1:8" ht="22.5">
      <c r="A124" s="8" t="s">
        <v>143</v>
      </c>
      <c r="B124" s="9">
        <v>13</v>
      </c>
      <c r="C124" s="8" t="s">
        <v>160</v>
      </c>
      <c r="D124" s="8" t="s">
        <v>13</v>
      </c>
      <c r="E124" s="10" t="s">
        <v>161</v>
      </c>
      <c r="F124" s="11"/>
      <c r="G124" s="12">
        <v>1</v>
      </c>
      <c r="H124" s="13">
        <f t="shared" si="6"/>
        <v>0</v>
      </c>
    </row>
    <row r="125" spans="1:8" ht="22.5">
      <c r="A125" s="8" t="s">
        <v>143</v>
      </c>
      <c r="B125" s="9">
        <v>14</v>
      </c>
      <c r="C125" s="8" t="s">
        <v>162</v>
      </c>
      <c r="D125" s="8" t="s">
        <v>13</v>
      </c>
      <c r="E125" s="10" t="s">
        <v>163</v>
      </c>
      <c r="F125" s="11"/>
      <c r="G125" s="12">
        <v>1</v>
      </c>
      <c r="H125" s="13">
        <f t="shared" si="6"/>
        <v>0</v>
      </c>
    </row>
    <row r="126" spans="1:8" ht="33.75">
      <c r="A126" s="8" t="s">
        <v>143</v>
      </c>
      <c r="B126" s="9">
        <v>15</v>
      </c>
      <c r="C126" s="8" t="s">
        <v>164</v>
      </c>
      <c r="D126" s="8" t="s">
        <v>13</v>
      </c>
      <c r="E126" s="10" t="s">
        <v>165</v>
      </c>
      <c r="F126" s="11"/>
      <c r="G126" s="12">
        <v>1</v>
      </c>
      <c r="H126" s="13">
        <f t="shared" si="6"/>
        <v>0</v>
      </c>
    </row>
    <row r="127" spans="1:8" ht="33.75">
      <c r="A127" s="8" t="s">
        <v>143</v>
      </c>
      <c r="B127" s="9">
        <v>19</v>
      </c>
      <c r="C127" s="8" t="s">
        <v>166</v>
      </c>
      <c r="D127" s="8" t="s">
        <v>13</v>
      </c>
      <c r="E127" s="10" t="s">
        <v>167</v>
      </c>
      <c r="F127" s="11"/>
      <c r="G127" s="12">
        <v>1</v>
      </c>
      <c r="H127" s="13">
        <f t="shared" si="6"/>
        <v>0</v>
      </c>
    </row>
    <row r="128" spans="1:8" ht="33.75">
      <c r="A128" s="8" t="s">
        <v>143</v>
      </c>
      <c r="B128" s="9">
        <v>21</v>
      </c>
      <c r="C128" s="8" t="s">
        <v>168</v>
      </c>
      <c r="D128" s="8" t="s">
        <v>13</v>
      </c>
      <c r="E128" s="10" t="s">
        <v>169</v>
      </c>
      <c r="F128" s="11"/>
      <c r="G128" s="12">
        <v>1</v>
      </c>
      <c r="H128" s="13">
        <f t="shared" si="6"/>
        <v>0</v>
      </c>
    </row>
    <row r="129" spans="1:8">
      <c r="E129" s="6" t="s">
        <v>22</v>
      </c>
      <c r="F129" s="6"/>
      <c r="G129" s="6"/>
      <c r="H129" s="14">
        <f>SUM(H116:H128)</f>
        <v>0</v>
      </c>
    </row>
    <row r="131" spans="1:8">
      <c r="C131" s="6" t="s">
        <v>7</v>
      </c>
      <c r="D131" s="7" t="s">
        <v>8</v>
      </c>
      <c r="E131" s="6" t="s">
        <v>9</v>
      </c>
    </row>
    <row r="132" spans="1:8">
      <c r="C132" s="6" t="s">
        <v>10</v>
      </c>
      <c r="D132" s="7" t="s">
        <v>170</v>
      </c>
      <c r="E132" s="6" t="s">
        <v>171</v>
      </c>
    </row>
    <row r="134" spans="1:8" ht="67.5">
      <c r="A134" s="8" t="s">
        <v>172</v>
      </c>
      <c r="B134" s="9">
        <v>3</v>
      </c>
      <c r="C134" s="8" t="s">
        <v>173</v>
      </c>
      <c r="D134" s="8" t="s">
        <v>13</v>
      </c>
      <c r="E134" s="10" t="s">
        <v>174</v>
      </c>
      <c r="F134" s="11"/>
      <c r="G134" s="12">
        <v>1</v>
      </c>
      <c r="H134" s="13">
        <f>ROUND(ROUND(F134,2)*ROUND(G134,3),2)</f>
        <v>0</v>
      </c>
    </row>
    <row r="135" spans="1:8" ht="67.5">
      <c r="A135" s="8" t="s">
        <v>172</v>
      </c>
      <c r="B135" s="9">
        <v>4</v>
      </c>
      <c r="C135" s="8" t="s">
        <v>175</v>
      </c>
      <c r="D135" s="8" t="s">
        <v>13</v>
      </c>
      <c r="E135" s="10" t="s">
        <v>176</v>
      </c>
      <c r="F135" s="11"/>
      <c r="G135" s="12">
        <v>1</v>
      </c>
      <c r="H135" s="13">
        <f>ROUND(ROUND(F135,2)*ROUND(G135,3),2)</f>
        <v>0</v>
      </c>
    </row>
    <row r="136" spans="1:8">
      <c r="E136" s="6" t="s">
        <v>22</v>
      </c>
      <c r="F136" s="6"/>
      <c r="G136" s="6"/>
      <c r="H136" s="14">
        <f>SUM(H134:H135)</f>
        <v>0</v>
      </c>
    </row>
    <row r="138" spans="1:8">
      <c r="C138" s="6" t="s">
        <v>7</v>
      </c>
      <c r="D138" s="7" t="s">
        <v>8</v>
      </c>
      <c r="E138" s="6" t="s">
        <v>9</v>
      </c>
    </row>
    <row r="139" spans="1:8">
      <c r="C139" s="6" t="s">
        <v>10</v>
      </c>
      <c r="D139" s="7" t="s">
        <v>177</v>
      </c>
      <c r="E139" s="6" t="s">
        <v>178</v>
      </c>
    </row>
    <row r="140" spans="1:8">
      <c r="C140" s="6" t="s">
        <v>69</v>
      </c>
      <c r="D140" s="7" t="s">
        <v>70</v>
      </c>
      <c r="E140" s="6" t="s">
        <v>179</v>
      </c>
    </row>
    <row r="142" spans="1:8" ht="45">
      <c r="A142" s="8" t="s">
        <v>180</v>
      </c>
      <c r="B142" s="9">
        <v>4</v>
      </c>
      <c r="C142" s="8" t="s">
        <v>181</v>
      </c>
      <c r="D142" s="8" t="s">
        <v>13</v>
      </c>
      <c r="E142" s="10" t="s">
        <v>182</v>
      </c>
      <c r="F142" s="11"/>
      <c r="G142" s="12">
        <v>1</v>
      </c>
      <c r="H142" s="13">
        <f t="shared" ref="H142:H157" si="7">ROUND(ROUND(F142,2)*ROUND(G142,3),2)</f>
        <v>0</v>
      </c>
    </row>
    <row r="143" spans="1:8" ht="45">
      <c r="A143" s="8" t="s">
        <v>180</v>
      </c>
      <c r="B143" s="9">
        <v>5</v>
      </c>
      <c r="C143" s="8" t="s">
        <v>183</v>
      </c>
      <c r="D143" s="8" t="s">
        <v>13</v>
      </c>
      <c r="E143" s="10" t="s">
        <v>184</v>
      </c>
      <c r="F143" s="11"/>
      <c r="G143" s="12">
        <v>1</v>
      </c>
      <c r="H143" s="13">
        <f t="shared" si="7"/>
        <v>0</v>
      </c>
    </row>
    <row r="144" spans="1:8" ht="45">
      <c r="A144" s="8" t="s">
        <v>180</v>
      </c>
      <c r="B144" s="9">
        <v>6</v>
      </c>
      <c r="C144" s="8" t="s">
        <v>185</v>
      </c>
      <c r="D144" s="8" t="s">
        <v>13</v>
      </c>
      <c r="E144" s="10" t="s">
        <v>186</v>
      </c>
      <c r="F144" s="11"/>
      <c r="G144" s="12">
        <v>1</v>
      </c>
      <c r="H144" s="13">
        <f t="shared" si="7"/>
        <v>0</v>
      </c>
    </row>
    <row r="145" spans="1:8" ht="45">
      <c r="A145" s="8" t="s">
        <v>180</v>
      </c>
      <c r="B145" s="9">
        <v>10</v>
      </c>
      <c r="C145" s="8" t="s">
        <v>187</v>
      </c>
      <c r="D145" s="8" t="s">
        <v>13</v>
      </c>
      <c r="E145" s="10" t="s">
        <v>188</v>
      </c>
      <c r="F145" s="11"/>
      <c r="G145" s="12">
        <v>1</v>
      </c>
      <c r="H145" s="13">
        <f t="shared" si="7"/>
        <v>0</v>
      </c>
    </row>
    <row r="146" spans="1:8" ht="45">
      <c r="A146" s="8" t="s">
        <v>180</v>
      </c>
      <c r="B146" s="9">
        <v>11</v>
      </c>
      <c r="C146" s="8" t="s">
        <v>189</v>
      </c>
      <c r="D146" s="8" t="s">
        <v>13</v>
      </c>
      <c r="E146" s="10" t="s">
        <v>190</v>
      </c>
      <c r="F146" s="11"/>
      <c r="G146" s="12">
        <v>1</v>
      </c>
      <c r="H146" s="13">
        <f t="shared" si="7"/>
        <v>0</v>
      </c>
    </row>
    <row r="147" spans="1:8" ht="33.75">
      <c r="A147" s="8" t="s">
        <v>180</v>
      </c>
      <c r="B147" s="9">
        <v>13</v>
      </c>
      <c r="C147" s="8" t="s">
        <v>191</v>
      </c>
      <c r="D147" s="8" t="s">
        <v>13</v>
      </c>
      <c r="E147" s="10" t="s">
        <v>192</v>
      </c>
      <c r="F147" s="11"/>
      <c r="G147" s="12">
        <v>1</v>
      </c>
      <c r="H147" s="13">
        <f t="shared" si="7"/>
        <v>0</v>
      </c>
    </row>
    <row r="148" spans="1:8" ht="33.75">
      <c r="A148" s="8" t="s">
        <v>180</v>
      </c>
      <c r="B148" s="9">
        <v>15</v>
      </c>
      <c r="C148" s="8" t="s">
        <v>193</v>
      </c>
      <c r="D148" s="8" t="s">
        <v>13</v>
      </c>
      <c r="E148" s="10" t="s">
        <v>194</v>
      </c>
      <c r="F148" s="11"/>
      <c r="G148" s="12">
        <v>1</v>
      </c>
      <c r="H148" s="13">
        <f t="shared" si="7"/>
        <v>0</v>
      </c>
    </row>
    <row r="149" spans="1:8" ht="33.75">
      <c r="A149" s="8" t="s">
        <v>180</v>
      </c>
      <c r="B149" s="9">
        <v>16</v>
      </c>
      <c r="C149" s="8" t="s">
        <v>195</v>
      </c>
      <c r="D149" s="8" t="s">
        <v>13</v>
      </c>
      <c r="E149" s="10" t="s">
        <v>196</v>
      </c>
      <c r="F149" s="11"/>
      <c r="G149" s="12">
        <v>1</v>
      </c>
      <c r="H149" s="13">
        <f t="shared" si="7"/>
        <v>0</v>
      </c>
    </row>
    <row r="150" spans="1:8" ht="33.75">
      <c r="A150" s="8" t="s">
        <v>180</v>
      </c>
      <c r="B150" s="9">
        <v>17</v>
      </c>
      <c r="C150" s="8" t="s">
        <v>197</v>
      </c>
      <c r="D150" s="8" t="s">
        <v>13</v>
      </c>
      <c r="E150" s="10" t="s">
        <v>198</v>
      </c>
      <c r="F150" s="11"/>
      <c r="G150" s="12">
        <v>1</v>
      </c>
      <c r="H150" s="13">
        <f t="shared" si="7"/>
        <v>0</v>
      </c>
    </row>
    <row r="151" spans="1:8" ht="22.5">
      <c r="A151" s="8" t="s">
        <v>180</v>
      </c>
      <c r="B151" s="9">
        <v>18</v>
      </c>
      <c r="C151" s="8" t="s">
        <v>199</v>
      </c>
      <c r="D151" s="8" t="s">
        <v>28</v>
      </c>
      <c r="E151" s="10" t="s">
        <v>200</v>
      </c>
      <c r="F151" s="11"/>
      <c r="G151" s="12">
        <v>4</v>
      </c>
      <c r="H151" s="13">
        <f t="shared" si="7"/>
        <v>0</v>
      </c>
    </row>
    <row r="152" spans="1:8" ht="45">
      <c r="A152" s="8" t="s">
        <v>180</v>
      </c>
      <c r="B152" s="9">
        <v>19</v>
      </c>
      <c r="C152" s="8" t="s">
        <v>201</v>
      </c>
      <c r="D152" s="8" t="s">
        <v>120</v>
      </c>
      <c r="E152" s="10" t="s">
        <v>202</v>
      </c>
      <c r="F152" s="11"/>
      <c r="G152" s="12">
        <v>4</v>
      </c>
      <c r="H152" s="13">
        <f t="shared" si="7"/>
        <v>0</v>
      </c>
    </row>
    <row r="153" spans="1:8" ht="33.75">
      <c r="A153" s="8" t="s">
        <v>180</v>
      </c>
      <c r="B153" s="9">
        <v>20</v>
      </c>
      <c r="C153" s="8" t="s">
        <v>203</v>
      </c>
      <c r="D153" s="8" t="s">
        <v>120</v>
      </c>
      <c r="E153" s="10" t="s">
        <v>204</v>
      </c>
      <c r="F153" s="11"/>
      <c r="G153" s="12">
        <v>4</v>
      </c>
      <c r="H153" s="13">
        <f t="shared" si="7"/>
        <v>0</v>
      </c>
    </row>
    <row r="154" spans="1:8" ht="22.5">
      <c r="A154" s="8" t="s">
        <v>180</v>
      </c>
      <c r="B154" s="9">
        <v>21</v>
      </c>
      <c r="C154" s="8" t="s">
        <v>205</v>
      </c>
      <c r="D154" s="8" t="s">
        <v>13</v>
      </c>
      <c r="E154" s="10" t="s">
        <v>206</v>
      </c>
      <c r="F154" s="11"/>
      <c r="G154" s="12">
        <v>1</v>
      </c>
      <c r="H154" s="13">
        <f t="shared" si="7"/>
        <v>0</v>
      </c>
    </row>
    <row r="155" spans="1:8" ht="45">
      <c r="A155" s="8" t="s">
        <v>180</v>
      </c>
      <c r="B155" s="9">
        <v>22</v>
      </c>
      <c r="C155" s="8" t="s">
        <v>207</v>
      </c>
      <c r="D155" s="8" t="s">
        <v>13</v>
      </c>
      <c r="E155" s="10" t="s">
        <v>208</v>
      </c>
      <c r="F155" s="11"/>
      <c r="G155" s="12">
        <v>1</v>
      </c>
      <c r="H155" s="13">
        <f t="shared" si="7"/>
        <v>0</v>
      </c>
    </row>
    <row r="156" spans="1:8" ht="22.5">
      <c r="A156" s="8" t="s">
        <v>180</v>
      </c>
      <c r="B156" s="9">
        <v>25</v>
      </c>
      <c r="C156" s="8" t="s">
        <v>209</v>
      </c>
      <c r="D156" s="8" t="s">
        <v>13</v>
      </c>
      <c r="E156" s="10" t="s">
        <v>210</v>
      </c>
      <c r="F156" s="11"/>
      <c r="G156" s="12">
        <v>1</v>
      </c>
      <c r="H156" s="13">
        <f t="shared" si="7"/>
        <v>0</v>
      </c>
    </row>
    <row r="157" spans="1:8" ht="45">
      <c r="A157" s="8" t="s">
        <v>180</v>
      </c>
      <c r="B157" s="9">
        <v>27</v>
      </c>
      <c r="C157" s="8" t="s">
        <v>211</v>
      </c>
      <c r="D157" s="8" t="s">
        <v>13</v>
      </c>
      <c r="E157" s="10" t="s">
        <v>212</v>
      </c>
      <c r="F157" s="11"/>
      <c r="G157" s="12">
        <v>1</v>
      </c>
      <c r="H157" s="13">
        <f t="shared" si="7"/>
        <v>0</v>
      </c>
    </row>
    <row r="158" spans="1:8">
      <c r="E158" s="6" t="s">
        <v>22</v>
      </c>
      <c r="F158" s="6"/>
      <c r="G158" s="6"/>
      <c r="H158" s="14">
        <f>SUM(H142:H157)</f>
        <v>0</v>
      </c>
    </row>
    <row r="160" spans="1:8">
      <c r="C160" s="6" t="s">
        <v>7</v>
      </c>
      <c r="D160" s="7" t="s">
        <v>8</v>
      </c>
      <c r="E160" s="6" t="s">
        <v>9</v>
      </c>
    </row>
    <row r="161" spans="1:8">
      <c r="C161" s="6" t="s">
        <v>10</v>
      </c>
      <c r="D161" s="7" t="s">
        <v>177</v>
      </c>
      <c r="E161" s="6" t="s">
        <v>178</v>
      </c>
    </row>
    <row r="162" spans="1:8">
      <c r="C162" s="6" t="s">
        <v>69</v>
      </c>
      <c r="D162" s="7" t="s">
        <v>83</v>
      </c>
      <c r="E162" s="6" t="s">
        <v>213</v>
      </c>
    </row>
    <row r="164" spans="1:8">
      <c r="A164" s="8" t="s">
        <v>214</v>
      </c>
      <c r="B164" s="9">
        <v>6</v>
      </c>
      <c r="C164" s="8" t="s">
        <v>215</v>
      </c>
      <c r="D164" s="8" t="s">
        <v>13</v>
      </c>
      <c r="E164" s="10" t="s">
        <v>216</v>
      </c>
      <c r="F164" s="11"/>
      <c r="G164" s="12">
        <v>1</v>
      </c>
      <c r="H164" s="13">
        <f t="shared" ref="H164:H169" si="8">ROUND(ROUND(F164,2)*ROUND(G164,3),2)</f>
        <v>0</v>
      </c>
    </row>
    <row r="165" spans="1:8" ht="22.5">
      <c r="A165" s="8" t="s">
        <v>214</v>
      </c>
      <c r="B165" s="9">
        <v>10</v>
      </c>
      <c r="C165" s="8" t="s">
        <v>217</v>
      </c>
      <c r="D165" s="8" t="s">
        <v>13</v>
      </c>
      <c r="E165" s="10" t="s">
        <v>218</v>
      </c>
      <c r="F165" s="11"/>
      <c r="G165" s="12">
        <v>1</v>
      </c>
      <c r="H165" s="13">
        <f t="shared" si="8"/>
        <v>0</v>
      </c>
    </row>
    <row r="166" spans="1:8" ht="22.5">
      <c r="A166" s="8" t="s">
        <v>214</v>
      </c>
      <c r="B166" s="9">
        <v>13</v>
      </c>
      <c r="C166" s="8" t="s">
        <v>219</v>
      </c>
      <c r="D166" s="8" t="s">
        <v>13</v>
      </c>
      <c r="E166" s="10" t="s">
        <v>220</v>
      </c>
      <c r="F166" s="11"/>
      <c r="G166" s="12">
        <v>1</v>
      </c>
      <c r="H166" s="13">
        <f t="shared" si="8"/>
        <v>0</v>
      </c>
    </row>
    <row r="167" spans="1:8" ht="33.75">
      <c r="A167" s="8" t="s">
        <v>214</v>
      </c>
      <c r="B167" s="9">
        <v>16</v>
      </c>
      <c r="C167" s="8" t="s">
        <v>221</v>
      </c>
      <c r="D167" s="8" t="s">
        <v>13</v>
      </c>
      <c r="E167" s="10" t="s">
        <v>222</v>
      </c>
      <c r="F167" s="11"/>
      <c r="G167" s="12">
        <v>1</v>
      </c>
      <c r="H167" s="13">
        <f t="shared" si="8"/>
        <v>0</v>
      </c>
    </row>
    <row r="168" spans="1:8" ht="123.75">
      <c r="A168" s="8" t="s">
        <v>214</v>
      </c>
      <c r="B168" s="9">
        <v>20</v>
      </c>
      <c r="C168" s="8" t="s">
        <v>223</v>
      </c>
      <c r="D168" s="8" t="s">
        <v>13</v>
      </c>
      <c r="E168" s="10" t="s">
        <v>224</v>
      </c>
      <c r="F168" s="11"/>
      <c r="G168" s="12">
        <v>1</v>
      </c>
      <c r="H168" s="13">
        <f t="shared" si="8"/>
        <v>0</v>
      </c>
    </row>
    <row r="169" spans="1:8">
      <c r="A169" s="8" t="s">
        <v>214</v>
      </c>
      <c r="B169" s="9">
        <v>21</v>
      </c>
      <c r="C169" s="8" t="s">
        <v>225</v>
      </c>
      <c r="D169" s="8" t="s">
        <v>13</v>
      </c>
      <c r="E169" s="10" t="s">
        <v>226</v>
      </c>
      <c r="F169" s="11"/>
      <c r="G169" s="12">
        <v>3</v>
      </c>
      <c r="H169" s="13">
        <f t="shared" si="8"/>
        <v>0</v>
      </c>
    </row>
    <row r="170" spans="1:8">
      <c r="E170" s="6" t="s">
        <v>22</v>
      </c>
      <c r="F170" s="6"/>
      <c r="G170" s="6"/>
      <c r="H170" s="14">
        <f>SUM(H164:H169)</f>
        <v>0</v>
      </c>
    </row>
    <row r="172" spans="1:8">
      <c r="C172" s="6" t="s">
        <v>7</v>
      </c>
      <c r="D172" s="7" t="s">
        <v>8</v>
      </c>
      <c r="E172" s="6" t="s">
        <v>9</v>
      </c>
    </row>
    <row r="173" spans="1:8">
      <c r="C173" s="6" t="s">
        <v>10</v>
      </c>
      <c r="D173" s="7" t="s">
        <v>228</v>
      </c>
      <c r="E173" s="6" t="s">
        <v>229</v>
      </c>
    </row>
    <row r="174" spans="1:8">
      <c r="C174" s="6" t="s">
        <v>69</v>
      </c>
      <c r="D174" s="7" t="s">
        <v>141</v>
      </c>
      <c r="E174" s="6" t="s">
        <v>230</v>
      </c>
    </row>
    <row r="176" spans="1:8" ht="45">
      <c r="A176" s="8" t="s">
        <v>231</v>
      </c>
      <c r="B176" s="9">
        <v>1</v>
      </c>
      <c r="C176" s="8" t="s">
        <v>232</v>
      </c>
      <c r="D176" s="8" t="s">
        <v>13</v>
      </c>
      <c r="E176" s="10" t="s">
        <v>233</v>
      </c>
      <c r="F176" s="11"/>
      <c r="G176" s="12">
        <v>1</v>
      </c>
      <c r="H176" s="13">
        <f>ROUND(ROUND(F176,2)*ROUND(G176,3),2)</f>
        <v>0</v>
      </c>
    </row>
    <row r="177" spans="3:8">
      <c r="E177" s="6" t="s">
        <v>22</v>
      </c>
      <c r="F177" s="6"/>
      <c r="G177" s="6"/>
      <c r="H177" s="14">
        <f>SUM(H176:H176)</f>
        <v>0</v>
      </c>
    </row>
    <row r="180" spans="3:8">
      <c r="C180" s="15"/>
      <c r="D180" s="33" t="s">
        <v>234</v>
      </c>
      <c r="E180" s="33"/>
      <c r="F180" s="33"/>
      <c r="G180" s="16"/>
      <c r="H180" s="17"/>
    </row>
    <row r="181" spans="3:8">
      <c r="C181" s="18"/>
      <c r="D181" s="19"/>
      <c r="E181" s="19"/>
      <c r="F181" s="19"/>
      <c r="G181" s="19"/>
      <c r="H181" s="20"/>
    </row>
    <row r="182" spans="3:8">
      <c r="C182" s="21">
        <v>1</v>
      </c>
      <c r="D182" s="34" t="s">
        <v>11</v>
      </c>
      <c r="E182" s="34"/>
      <c r="F182" s="34"/>
      <c r="G182" s="22">
        <f>H18</f>
        <v>0</v>
      </c>
      <c r="H182" s="20"/>
    </row>
    <row r="183" spans="3:8">
      <c r="C183" s="21">
        <v>2</v>
      </c>
      <c r="D183" s="34" t="s">
        <v>24</v>
      </c>
      <c r="E183" s="34"/>
      <c r="F183" s="34"/>
      <c r="G183" s="22">
        <f>H36</f>
        <v>0</v>
      </c>
      <c r="H183" s="20"/>
    </row>
    <row r="184" spans="3:8">
      <c r="C184" s="21">
        <v>3</v>
      </c>
      <c r="D184" s="34" t="s">
        <v>54</v>
      </c>
      <c r="E184" s="34"/>
      <c r="F184" s="34"/>
      <c r="G184" s="22">
        <f>H44</f>
        <v>0</v>
      </c>
      <c r="H184" s="20"/>
    </row>
    <row r="185" spans="3:8">
      <c r="C185" s="21">
        <v>4</v>
      </c>
      <c r="D185" s="34" t="s">
        <v>235</v>
      </c>
      <c r="E185" s="34"/>
      <c r="F185" s="34"/>
      <c r="G185" s="22">
        <f>H50</f>
        <v>0</v>
      </c>
      <c r="H185" s="20"/>
    </row>
    <row r="186" spans="3:8">
      <c r="C186" s="21">
        <v>5</v>
      </c>
      <c r="D186" s="34" t="s">
        <v>236</v>
      </c>
      <c r="E186" s="34"/>
      <c r="F186" s="34"/>
      <c r="G186" s="23">
        <f>H71+H61</f>
        <v>0</v>
      </c>
      <c r="H186" s="20"/>
    </row>
    <row r="187" spans="3:8">
      <c r="C187" s="21">
        <v>6</v>
      </c>
      <c r="D187" s="34" t="s">
        <v>237</v>
      </c>
      <c r="E187" s="34"/>
      <c r="F187" s="34"/>
      <c r="G187" s="22">
        <f>H80</f>
        <v>0</v>
      </c>
      <c r="H187" s="20"/>
    </row>
    <row r="188" spans="3:8">
      <c r="C188" s="21">
        <v>7</v>
      </c>
      <c r="D188" s="34" t="s">
        <v>238</v>
      </c>
      <c r="E188" s="34"/>
      <c r="F188" s="34"/>
      <c r="G188" s="22">
        <f>H91</f>
        <v>0</v>
      </c>
      <c r="H188" s="20"/>
    </row>
    <row r="189" spans="3:8">
      <c r="C189" s="21">
        <v>8</v>
      </c>
      <c r="D189" s="34" t="s">
        <v>239</v>
      </c>
      <c r="E189" s="34"/>
      <c r="F189" s="34"/>
      <c r="G189" s="23">
        <f>H129+H110+H100</f>
        <v>0</v>
      </c>
      <c r="H189" s="20"/>
    </row>
    <row r="190" spans="3:8">
      <c r="C190" s="21">
        <v>9</v>
      </c>
      <c r="D190" s="34" t="s">
        <v>171</v>
      </c>
      <c r="E190" s="34"/>
      <c r="F190" s="34"/>
      <c r="G190" s="22">
        <f>H136</f>
        <v>0</v>
      </c>
      <c r="H190" s="20"/>
    </row>
    <row r="191" spans="3:8">
      <c r="C191" s="21">
        <v>10</v>
      </c>
      <c r="D191" s="34" t="s">
        <v>240</v>
      </c>
      <c r="E191" s="34"/>
      <c r="F191" s="34"/>
      <c r="G191" s="23">
        <f>H158+H170</f>
        <v>0</v>
      </c>
      <c r="H191" s="20"/>
    </row>
    <row r="192" spans="3:8">
      <c r="C192" s="21">
        <v>11</v>
      </c>
      <c r="D192" s="34" t="s">
        <v>227</v>
      </c>
      <c r="E192" s="34"/>
      <c r="F192" s="34"/>
      <c r="G192" s="22">
        <v>0</v>
      </c>
      <c r="H192" s="20"/>
    </row>
    <row r="193" spans="3:8">
      <c r="C193" s="21">
        <v>12</v>
      </c>
      <c r="D193" s="34" t="s">
        <v>241</v>
      </c>
      <c r="E193" s="34"/>
      <c r="F193" s="34"/>
      <c r="G193" s="22">
        <v>0</v>
      </c>
      <c r="H193" s="20"/>
    </row>
    <row r="194" spans="3:8">
      <c r="C194" s="21">
        <v>13</v>
      </c>
      <c r="D194" s="34" t="s">
        <v>229</v>
      </c>
      <c r="E194" s="34"/>
      <c r="F194" s="34"/>
      <c r="G194" s="23">
        <f>H177</f>
        <v>0</v>
      </c>
      <c r="H194" s="20"/>
    </row>
    <row r="195" spans="3:8">
      <c r="C195" s="21"/>
      <c r="D195" s="24"/>
      <c r="E195" s="19"/>
      <c r="F195" s="19"/>
      <c r="G195" s="25"/>
      <c r="H195" s="20"/>
    </row>
    <row r="196" spans="3:8">
      <c r="C196" s="21"/>
      <c r="D196" s="36" t="s">
        <v>242</v>
      </c>
      <c r="E196" s="36"/>
      <c r="F196" s="36"/>
      <c r="G196" s="22">
        <f>SUM(G182:G194)</f>
        <v>0</v>
      </c>
      <c r="H196" s="20"/>
    </row>
    <row r="197" spans="3:8">
      <c r="C197" s="21"/>
      <c r="D197" s="36" t="s">
        <v>243</v>
      </c>
      <c r="E197" s="36"/>
      <c r="F197" s="36"/>
      <c r="G197" s="22">
        <f>G196*0.19</f>
        <v>0</v>
      </c>
      <c r="H197" s="20"/>
    </row>
    <row r="198" spans="3:8">
      <c r="C198" s="21"/>
      <c r="D198" s="25"/>
      <c r="E198" s="26"/>
      <c r="F198" s="26"/>
      <c r="G198" s="25"/>
      <c r="H198" s="20"/>
    </row>
    <row r="199" spans="3:8">
      <c r="C199" s="21"/>
      <c r="D199" s="36" t="s">
        <v>244</v>
      </c>
      <c r="E199" s="36"/>
      <c r="F199" s="36"/>
      <c r="G199" s="22">
        <f>SUM(G196:G197)</f>
        <v>0</v>
      </c>
      <c r="H199" s="20"/>
    </row>
    <row r="200" spans="3:8">
      <c r="C200" s="21"/>
      <c r="D200" s="36" t="s">
        <v>245</v>
      </c>
      <c r="E200" s="36"/>
      <c r="F200" s="36"/>
      <c r="G200" s="22">
        <f>G199*0.21</f>
        <v>0</v>
      </c>
      <c r="H200" s="20"/>
    </row>
    <row r="201" spans="3:8">
      <c r="C201" s="18"/>
      <c r="D201" s="26"/>
      <c r="E201" s="26"/>
      <c r="F201" s="26"/>
      <c r="G201" s="26"/>
      <c r="H201" s="20"/>
    </row>
    <row r="202" spans="3:8">
      <c r="C202" s="18"/>
      <c r="D202" s="35" t="s">
        <v>22</v>
      </c>
      <c r="E202" s="35"/>
      <c r="F202" s="35"/>
      <c r="G202" s="27">
        <f>SUM(G199:G200)</f>
        <v>0</v>
      </c>
      <c r="H202" s="20"/>
    </row>
    <row r="203" spans="3:8">
      <c r="C203" s="18"/>
      <c r="D203" s="19"/>
      <c r="E203" s="19"/>
      <c r="F203" s="19"/>
      <c r="G203" s="19"/>
      <c r="H203" s="20"/>
    </row>
    <row r="204" spans="3:8">
      <c r="C204" s="28"/>
      <c r="D204" s="29"/>
      <c r="E204" s="29"/>
      <c r="F204" s="29"/>
      <c r="G204" s="29"/>
      <c r="H204" s="30"/>
    </row>
  </sheetData>
  <mergeCells count="20">
    <mergeCell ref="D190:F190"/>
    <mergeCell ref="D191:F191"/>
    <mergeCell ref="D192:F192"/>
    <mergeCell ref="D193:F193"/>
    <mergeCell ref="D202:F202"/>
    <mergeCell ref="D194:F194"/>
    <mergeCell ref="D196:F196"/>
    <mergeCell ref="D197:F197"/>
    <mergeCell ref="D199:F199"/>
    <mergeCell ref="D200:F200"/>
    <mergeCell ref="D185:F185"/>
    <mergeCell ref="D186:F186"/>
    <mergeCell ref="D187:F187"/>
    <mergeCell ref="D188:F188"/>
    <mergeCell ref="D189:F189"/>
    <mergeCell ref="E5:H5"/>
    <mergeCell ref="D180:F180"/>
    <mergeCell ref="D182:F182"/>
    <mergeCell ref="D183:F183"/>
    <mergeCell ref="D184:F184"/>
  </mergeCells>
  <pageMargins left="0.75" right="0.75" top="0.75" bottom="0.5" header="0.5" footer="0.75"/>
  <pageSetup scale="94"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T-PRES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Garcia Salio, Cristina</dc:creator>
  <cp:lastModifiedBy>xllorens</cp:lastModifiedBy>
  <cp:lastPrinted>2023-01-24T13:46:28Z</cp:lastPrinted>
  <dcterms:created xsi:type="dcterms:W3CDTF">2020-01-29T13:29:00Z</dcterms:created>
  <dcterms:modified xsi:type="dcterms:W3CDTF">2023-01-25T11:17:12Z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EAF51CF829BD4CFCBCFF451B1BAA4684</vt:lpwstr>
  </property>
  <property fmtid="{D5CDD505-2E9C-101B-9397-08002B2CF9AE}" pid="3" name="KSOProductBuildVer">
    <vt:lpwstr>3082-11.2.0.11380</vt:lpwstr>
  </property>
</Properties>
</file>