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AquestLlibreDeTreball" defaultThemeVersion="164011"/>
  <mc:AlternateContent xmlns:mc="http://schemas.openxmlformats.org/markup-compatibility/2006">
    <mc:Choice Requires="x15">
      <x15ac:absPath xmlns:x15ac="http://schemas.microsoft.com/office/spreadsheetml/2010/11/ac" url="O:\S_PROGRAMACIÓ\G0001_Tramitacions\G2000_2_Contractació adm\PO1420 EC_2021_333_Acord Marc_verif (NOU)\Basats 2023\EC2023-REACT\1. Licitació REACT\"/>
    </mc:Choice>
  </mc:AlternateContent>
  <bookViews>
    <workbookView xWindow="0" yWindow="0" windowWidth="19200" windowHeight="7050" tabRatio="665"/>
  </bookViews>
  <sheets>
    <sheet name="Annex III excel" sheetId="8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8" l="1"/>
  <c r="I13" i="8"/>
  <c r="K13" i="8" s="1"/>
  <c r="I10" i="8"/>
  <c r="K10" i="8" s="1"/>
  <c r="I9" i="8"/>
  <c r="K9" i="8" s="1"/>
  <c r="I8" i="8"/>
  <c r="K7" i="8"/>
  <c r="I7" i="8"/>
  <c r="I6" i="8"/>
  <c r="K6" i="8" s="1"/>
  <c r="I11" i="8" l="1"/>
  <c r="K11" i="8" s="1"/>
  <c r="K8" i="8"/>
  <c r="K14" i="8" l="1"/>
</calcChain>
</file>

<file path=xl/sharedStrings.xml><?xml version="1.0" encoding="utf-8"?>
<sst xmlns="http://schemas.openxmlformats.org/spreadsheetml/2006/main" count="39" uniqueCount="34">
  <si>
    <t>1. Detall per tipologies:</t>
  </si>
  <si>
    <t>Setmanes de treball:</t>
  </si>
  <si>
    <t>Valor  base</t>
  </si>
  <si>
    <t>Detall de l'activitat x jornada:</t>
  </si>
  <si>
    <t>TOTAL</t>
  </si>
  <si>
    <t>Tipologia de verificacions:</t>
  </si>
  <si>
    <t>Volum unitari</t>
  </si>
  <si>
    <t>Unitat de revisió</t>
  </si>
  <si>
    <t>Revisió Oficina</t>
  </si>
  <si>
    <t>Revisió beneficiari</t>
  </si>
  <si>
    <t>Elaboració audits</t>
  </si>
  <si>
    <t>Perfil</t>
  </si>
  <si>
    <t>Verificacions administratives</t>
  </si>
  <si>
    <t xml:space="preserve">Tipologia A. </t>
  </si>
  <si>
    <t>Contracte</t>
  </si>
  <si>
    <t>A. (categ 1)</t>
  </si>
  <si>
    <t>Tipologia B</t>
  </si>
  <si>
    <t xml:space="preserve">Tipologia C </t>
  </si>
  <si>
    <t>Transaccions</t>
  </si>
  <si>
    <t>A. (categ 2)</t>
  </si>
  <si>
    <t>Tipologia D</t>
  </si>
  <si>
    <t>cap d'equip</t>
  </si>
  <si>
    <t>persona</t>
  </si>
  <si>
    <t>Cap d'equip</t>
  </si>
  <si>
    <t>Verificacions sobre el terreny</t>
  </si>
  <si>
    <t>Verificacions</t>
  </si>
  <si>
    <t>informe</t>
  </si>
  <si>
    <t>Especialista</t>
  </si>
  <si>
    <t>Tipologia E</t>
  </si>
  <si>
    <t>certificació</t>
  </si>
  <si>
    <t>Tarifa(1)</t>
  </si>
  <si>
    <t>Cost Unitari(2)</t>
  </si>
  <si>
    <t>Volum(3)</t>
  </si>
  <si>
    <t>Preu(4)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</si>
</sst>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-;\-* #,##0.00_-;_-* &quot;-&quot;??_-;_-@_-"/>
    <numFmt numFmtId="165" formatCode="_-* #,##0\ _€_-;\-* #,##0\ _€_-;_-* &quot;-&quot;??\ _€_-;_-@_-"/>
    <numFmt numFmtId="166" formatCode="_-* #,##0\ [$€-403]_-;\-* #,##0\ [$€-403]_-;_-* &quot;-&quot;??\ [$€-403]_-;_-@_-"/>
    <numFmt numFmtId="167" formatCode="_-* #,##0.00\ [$€-403]_-;\-* #,##0.00\ [$€-403]_-;_-* &quot;-&quot;??\ [$€-403]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/>
      <top/>
      <bottom style="hair">
        <color auto="1"/>
      </bottom>
      <diagonal/>
    </border>
    <border>
      <left/>
      <right style="thin">
        <color indexed="64"/>
      </right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auto="1"/>
      </top>
      <bottom style="hair">
        <color auto="1"/>
      </bottom>
      <diagonal/>
    </border>
    <border>
      <left/>
      <right style="thin">
        <color indexed="64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auto="1"/>
      </top>
      <bottom/>
      <diagonal/>
    </border>
    <border>
      <left style="thin">
        <color indexed="64"/>
      </left>
      <right/>
      <top style="hair">
        <color auto="1"/>
      </top>
      <bottom/>
      <diagonal/>
    </border>
    <border>
      <left/>
      <right style="thin">
        <color indexed="64"/>
      </right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78">
    <xf numFmtId="0" fontId="0" fillId="0" borderId="0" xfId="0"/>
    <xf numFmtId="0" fontId="0" fillId="2" borderId="0" xfId="0" applyFill="1"/>
    <xf numFmtId="0" fontId="2" fillId="4" borderId="0" xfId="0" applyFont="1" applyFill="1"/>
    <xf numFmtId="0" fontId="0" fillId="2" borderId="0" xfId="0" applyFill="1" applyAlignment="1">
      <alignment wrapText="1"/>
    </xf>
    <xf numFmtId="0" fontId="4" fillId="2" borderId="0" xfId="0" applyFont="1" applyFill="1"/>
    <xf numFmtId="0" fontId="0" fillId="2" borderId="0" xfId="0" applyFill="1" applyAlignment="1">
      <alignment horizontal="left"/>
    </xf>
    <xf numFmtId="164" fontId="1" fillId="2" borderId="3" xfId="1" applyFont="1" applyFill="1" applyBorder="1" applyAlignment="1">
      <alignment horizontal="left"/>
    </xf>
    <xf numFmtId="164" fontId="1" fillId="2" borderId="1" xfId="1" applyFont="1" applyFill="1" applyBorder="1" applyAlignment="1">
      <alignment horizontal="left"/>
    </xf>
    <xf numFmtId="164" fontId="1" fillId="2" borderId="2" xfId="1" applyFont="1" applyFill="1" applyBorder="1" applyAlignment="1">
      <alignment horizontal="left"/>
    </xf>
    <xf numFmtId="0" fontId="0" fillId="2" borderId="1" xfId="0" applyFill="1" applyBorder="1" applyAlignment="1">
      <alignment wrapText="1"/>
    </xf>
    <xf numFmtId="0" fontId="0" fillId="2" borderId="4" xfId="0" applyFill="1" applyBorder="1" applyAlignment="1">
      <alignment wrapText="1"/>
    </xf>
    <xf numFmtId="0" fontId="0" fillId="2" borderId="4" xfId="0" applyFill="1" applyBorder="1"/>
    <xf numFmtId="0" fontId="0" fillId="2" borderId="2" xfId="0" applyFill="1" applyBorder="1"/>
    <xf numFmtId="164" fontId="1" fillId="6" borderId="5" xfId="1" applyFont="1" applyFill="1" applyBorder="1" applyAlignment="1">
      <alignment horizontal="left"/>
    </xf>
    <xf numFmtId="164" fontId="1" fillId="6" borderId="6" xfId="1" applyFont="1" applyFill="1" applyBorder="1" applyAlignment="1">
      <alignment horizontal="left"/>
    </xf>
    <xf numFmtId="164" fontId="1" fillId="6" borderId="7" xfId="1" applyFont="1" applyFill="1" applyBorder="1" applyAlignment="1">
      <alignment horizontal="left"/>
    </xf>
    <xf numFmtId="0" fontId="0" fillId="6" borderId="6" xfId="0" applyFill="1" applyBorder="1" applyAlignment="1">
      <alignment wrapText="1"/>
    </xf>
    <xf numFmtId="0" fontId="0" fillId="6" borderId="0" xfId="0" applyFill="1" applyBorder="1" applyAlignment="1">
      <alignment wrapText="1"/>
    </xf>
    <xf numFmtId="0" fontId="0" fillId="6" borderId="0" xfId="0" applyFill="1" applyBorder="1"/>
    <xf numFmtId="0" fontId="0" fillId="6" borderId="7" xfId="0" applyFill="1" applyBorder="1"/>
    <xf numFmtId="164" fontId="1" fillId="6" borderId="6" xfId="1" applyFont="1" applyFill="1" applyBorder="1" applyAlignment="1">
      <alignment horizontal="center"/>
    </xf>
    <xf numFmtId="164" fontId="1" fillId="6" borderId="7" xfId="1" applyFont="1" applyFill="1" applyBorder="1" applyAlignment="1">
      <alignment horizontal="center"/>
    </xf>
    <xf numFmtId="0" fontId="0" fillId="2" borderId="8" xfId="0" applyFill="1" applyBorder="1"/>
    <xf numFmtId="0" fontId="0" fillId="2" borderId="9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9" xfId="0" applyFill="1" applyBorder="1" applyAlignment="1">
      <alignment horizontal="center" wrapText="1"/>
    </xf>
    <xf numFmtId="0" fontId="0" fillId="2" borderId="11" xfId="0" applyFill="1" applyBorder="1" applyAlignment="1">
      <alignment horizontal="center" wrapText="1"/>
    </xf>
    <xf numFmtId="0" fontId="0" fillId="2" borderId="11" xfId="0" applyFill="1" applyBorder="1"/>
    <xf numFmtId="166" fontId="0" fillId="2" borderId="11" xfId="0" applyNumberFormat="1" applyFill="1" applyBorder="1" applyAlignment="1">
      <alignment horizontal="center"/>
    </xf>
    <xf numFmtId="1" fontId="5" fillId="0" borderId="0" xfId="0" applyNumberFormat="1" applyFont="1" applyBorder="1" applyAlignment="1">
      <alignment horizontal="center"/>
    </xf>
    <xf numFmtId="0" fontId="0" fillId="2" borderId="12" xfId="0" applyFill="1" applyBorder="1"/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3" xfId="0" applyFill="1" applyBorder="1" applyAlignment="1">
      <alignment horizontal="center" wrapText="1"/>
    </xf>
    <xf numFmtId="0" fontId="0" fillId="2" borderId="15" xfId="0" applyFill="1" applyBorder="1" applyAlignment="1">
      <alignment horizontal="center" wrapText="1"/>
    </xf>
    <xf numFmtId="166" fontId="0" fillId="2" borderId="15" xfId="0" applyNumberFormat="1" applyFill="1" applyBorder="1" applyAlignment="1">
      <alignment horizontal="center"/>
    </xf>
    <xf numFmtId="0" fontId="0" fillId="2" borderId="16" xfId="0" applyFill="1" applyBorder="1"/>
    <xf numFmtId="0" fontId="0" fillId="2" borderId="17" xfId="0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2" borderId="17" xfId="0" applyFill="1" applyBorder="1" applyAlignment="1">
      <alignment horizontal="center" wrapText="1"/>
    </xf>
    <xf numFmtId="0" fontId="0" fillId="2" borderId="19" xfId="0" applyFill="1" applyBorder="1" applyAlignment="1">
      <alignment horizontal="center" wrapText="1"/>
    </xf>
    <xf numFmtId="0" fontId="0" fillId="2" borderId="19" xfId="0" applyFill="1" applyBorder="1"/>
    <xf numFmtId="166" fontId="0" fillId="2" borderId="19" xfId="0" applyNumberFormat="1" applyFill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0" fillId="6" borderId="20" xfId="0" applyFill="1" applyBorder="1"/>
    <xf numFmtId="0" fontId="0" fillId="6" borderId="21" xfId="0" applyFill="1" applyBorder="1" applyAlignment="1">
      <alignment horizontal="center"/>
    </xf>
    <xf numFmtId="0" fontId="0" fillId="6" borderId="22" xfId="0" applyFill="1" applyBorder="1" applyAlignment="1">
      <alignment horizontal="center"/>
    </xf>
    <xf numFmtId="0" fontId="0" fillId="6" borderId="21" xfId="0" applyFill="1" applyBorder="1" applyAlignment="1">
      <alignment horizontal="center" wrapText="1"/>
    </xf>
    <xf numFmtId="0" fontId="0" fillId="6" borderId="23" xfId="0" applyFill="1" applyBorder="1" applyAlignment="1">
      <alignment horizontal="center" wrapText="1"/>
    </xf>
    <xf numFmtId="0" fontId="0" fillId="6" borderId="23" xfId="0" applyFill="1" applyBorder="1"/>
    <xf numFmtId="166" fontId="0" fillId="6" borderId="23" xfId="0" applyNumberFormat="1" applyFill="1" applyBorder="1" applyAlignment="1">
      <alignment horizontal="center"/>
    </xf>
    <xf numFmtId="0" fontId="5" fillId="6" borderId="21" xfId="0" applyFont="1" applyFill="1" applyBorder="1" applyAlignment="1">
      <alignment horizontal="center"/>
    </xf>
    <xf numFmtId="0" fontId="0" fillId="0" borderId="0" xfId="0" applyFill="1"/>
    <xf numFmtId="0" fontId="0" fillId="0" borderId="20" xfId="0" applyFill="1" applyBorder="1"/>
    <xf numFmtId="0" fontId="0" fillId="0" borderId="22" xfId="0" applyFill="1" applyBorder="1" applyAlignment="1">
      <alignment horizontal="center"/>
    </xf>
    <xf numFmtId="0" fontId="0" fillId="0" borderId="21" xfId="0" applyFill="1" applyBorder="1" applyAlignment="1">
      <alignment horizontal="center" wrapText="1"/>
    </xf>
    <xf numFmtId="0" fontId="0" fillId="0" borderId="23" xfId="0" applyFill="1" applyBorder="1" applyAlignment="1">
      <alignment horizontal="center" wrapText="1"/>
    </xf>
    <xf numFmtId="0" fontId="0" fillId="0" borderId="23" xfId="0" applyFill="1" applyBorder="1"/>
    <xf numFmtId="166" fontId="0" fillId="0" borderId="23" xfId="0" applyNumberFormat="1" applyFill="1" applyBorder="1" applyAlignment="1">
      <alignment horizontal="center"/>
    </xf>
    <xf numFmtId="0" fontId="5" fillId="0" borderId="21" xfId="0" applyFont="1" applyFill="1" applyBorder="1" applyAlignment="1">
      <alignment horizontal="center"/>
    </xf>
    <xf numFmtId="0" fontId="0" fillId="0" borderId="0" xfId="0" applyFill="1" applyAlignment="1">
      <alignment horizontal="right"/>
    </xf>
    <xf numFmtId="0" fontId="0" fillId="0" borderId="0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167" fontId="0" fillId="2" borderId="7" xfId="0" applyNumberFormat="1" applyFill="1" applyBorder="1" applyAlignment="1">
      <alignment horizontal="center"/>
    </xf>
    <xf numFmtId="167" fontId="0" fillId="6" borderId="22" xfId="0" applyNumberFormat="1" applyFill="1" applyBorder="1" applyAlignment="1">
      <alignment horizontal="center"/>
    </xf>
    <xf numFmtId="167" fontId="0" fillId="0" borderId="22" xfId="0" applyNumberFormat="1" applyFill="1" applyBorder="1" applyAlignment="1">
      <alignment horizontal="center"/>
    </xf>
    <xf numFmtId="167" fontId="3" fillId="3" borderId="7" xfId="0" applyNumberFormat="1" applyFont="1" applyFill="1" applyBorder="1" applyAlignment="1">
      <alignment horizontal="center"/>
    </xf>
    <xf numFmtId="2" fontId="0" fillId="2" borderId="10" xfId="0" applyNumberFormat="1" applyFill="1" applyBorder="1" applyAlignment="1">
      <alignment horizontal="center"/>
    </xf>
    <xf numFmtId="2" fontId="0" fillId="2" borderId="14" xfId="0" applyNumberFormat="1" applyFill="1" applyBorder="1" applyAlignment="1">
      <alignment horizontal="center"/>
    </xf>
    <xf numFmtId="2" fontId="0" fillId="2" borderId="18" xfId="0" applyNumberFormat="1" applyFill="1" applyBorder="1" applyAlignment="1">
      <alignment horizontal="center"/>
    </xf>
    <xf numFmtId="164" fontId="3" fillId="5" borderId="1" xfId="1" applyFont="1" applyFill="1" applyBorder="1" applyAlignment="1">
      <alignment horizontal="center"/>
    </xf>
    <xf numFmtId="164" fontId="3" fillId="5" borderId="2" xfId="1" applyFont="1" applyFill="1" applyBorder="1" applyAlignment="1">
      <alignment horizontal="center"/>
    </xf>
    <xf numFmtId="165" fontId="1" fillId="5" borderId="1" xfId="1" applyNumberFormat="1" applyFont="1" applyFill="1" applyBorder="1" applyAlignment="1">
      <alignment horizontal="center"/>
    </xf>
    <xf numFmtId="165" fontId="1" fillId="5" borderId="2" xfId="1" applyNumberFormat="1" applyFont="1" applyFill="1" applyBorder="1" applyAlignment="1">
      <alignment horizontal="center"/>
    </xf>
    <xf numFmtId="164" fontId="1" fillId="5" borderId="1" xfId="1" applyFont="1" applyFill="1" applyBorder="1" applyAlignment="1">
      <alignment horizontal="center" wrapText="1"/>
    </xf>
    <xf numFmtId="164" fontId="1" fillId="5" borderId="4" xfId="1" applyFont="1" applyFill="1" applyBorder="1" applyAlignment="1">
      <alignment horizontal="center" wrapText="1"/>
    </xf>
    <xf numFmtId="164" fontId="1" fillId="5" borderId="2" xfId="1" applyFont="1" applyFill="1" applyBorder="1" applyAlignment="1">
      <alignment horizontal="center" wrapText="1"/>
    </xf>
  </cellXfs>
  <cellStyles count="2">
    <cellStyle name="Co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workbookViewId="0">
      <selection activeCell="C15" sqref="C15"/>
    </sheetView>
  </sheetViews>
  <sheetFormatPr defaultRowHeight="14.5" x14ac:dyDescent="0.35"/>
  <cols>
    <col min="1" max="1" width="30.453125" customWidth="1"/>
    <col min="2" max="2" width="29.08984375" customWidth="1"/>
    <col min="3" max="3" width="14" customWidth="1"/>
    <col min="4" max="4" width="16.54296875" customWidth="1"/>
    <col min="5" max="5" width="17.90625" customWidth="1"/>
    <col min="6" max="6" width="9.36328125" bestFit="1" customWidth="1"/>
    <col min="7" max="7" width="12.90625" customWidth="1"/>
    <col min="8" max="8" width="9.36328125" bestFit="1" customWidth="1"/>
    <col min="9" max="11" width="13.08984375" customWidth="1"/>
  </cols>
  <sheetData>
    <row r="1" spans="1:11" x14ac:dyDescent="0.35">
      <c r="A1" s="2" t="s">
        <v>0</v>
      </c>
      <c r="B1" s="1"/>
      <c r="C1" s="1"/>
      <c r="D1" s="3"/>
      <c r="E1" s="3"/>
      <c r="F1" s="3"/>
      <c r="G1" s="1"/>
      <c r="H1" s="1"/>
      <c r="I1" s="1"/>
      <c r="J1" s="4"/>
      <c r="K1" s="1"/>
    </row>
    <row r="2" spans="1:11" x14ac:dyDescent="0.35">
      <c r="A2" s="1"/>
      <c r="B2" s="1"/>
      <c r="C2" s="1"/>
      <c r="D2" s="3"/>
      <c r="E2" s="3"/>
      <c r="F2" s="3"/>
      <c r="G2" s="1"/>
      <c r="H2" s="1"/>
      <c r="I2" s="1"/>
      <c r="J2" s="52"/>
      <c r="K2" s="60" t="s">
        <v>1</v>
      </c>
    </row>
    <row r="3" spans="1:11" ht="14.5" customHeight="1" x14ac:dyDescent="0.35">
      <c r="A3" s="5"/>
      <c r="B3" s="73" t="s">
        <v>2</v>
      </c>
      <c r="C3" s="74"/>
      <c r="D3" s="75" t="s">
        <v>3</v>
      </c>
      <c r="E3" s="76"/>
      <c r="F3" s="76"/>
      <c r="G3" s="76"/>
      <c r="H3" s="76"/>
      <c r="I3" s="77"/>
      <c r="J3" s="71" t="s">
        <v>4</v>
      </c>
      <c r="K3" s="72"/>
    </row>
    <row r="4" spans="1:11" ht="29" x14ac:dyDescent="0.35">
      <c r="A4" s="6" t="s">
        <v>5</v>
      </c>
      <c r="B4" s="7" t="s">
        <v>6</v>
      </c>
      <c r="C4" s="8" t="s">
        <v>7</v>
      </c>
      <c r="D4" s="9" t="s">
        <v>8</v>
      </c>
      <c r="E4" s="10" t="s">
        <v>9</v>
      </c>
      <c r="F4" s="10" t="s">
        <v>10</v>
      </c>
      <c r="G4" s="11" t="s">
        <v>11</v>
      </c>
      <c r="H4" s="11" t="s">
        <v>30</v>
      </c>
      <c r="I4" s="12" t="s">
        <v>31</v>
      </c>
      <c r="J4" s="12" t="s">
        <v>32</v>
      </c>
      <c r="K4" s="63" t="s">
        <v>33</v>
      </c>
    </row>
    <row r="5" spans="1:11" x14ac:dyDescent="0.35">
      <c r="A5" s="13" t="s">
        <v>12</v>
      </c>
      <c r="B5" s="14"/>
      <c r="C5" s="15"/>
      <c r="D5" s="16"/>
      <c r="E5" s="17"/>
      <c r="F5" s="17"/>
      <c r="G5" s="18"/>
      <c r="H5" s="18"/>
      <c r="I5" s="19"/>
      <c r="J5" s="20"/>
      <c r="K5" s="21"/>
    </row>
    <row r="6" spans="1:11" x14ac:dyDescent="0.35">
      <c r="A6" s="22" t="s">
        <v>13</v>
      </c>
      <c r="B6" s="23">
        <v>1</v>
      </c>
      <c r="C6" s="24" t="s">
        <v>14</v>
      </c>
      <c r="D6" s="25">
        <v>1</v>
      </c>
      <c r="E6" s="26">
        <v>0.5</v>
      </c>
      <c r="F6" s="26">
        <v>0.5</v>
      </c>
      <c r="G6" s="27" t="s">
        <v>15</v>
      </c>
      <c r="H6" s="28">
        <v>69</v>
      </c>
      <c r="I6" s="68">
        <f>H6*(D6+E6+F6)*8</f>
        <v>1104</v>
      </c>
      <c r="J6" s="29">
        <v>31</v>
      </c>
      <c r="K6" s="64">
        <f t="shared" ref="K6:K11" si="0">J6/B6*I6</f>
        <v>34224</v>
      </c>
    </row>
    <row r="7" spans="1:11" x14ac:dyDescent="0.35">
      <c r="A7" s="30" t="s">
        <v>16</v>
      </c>
      <c r="B7" s="31">
        <v>1</v>
      </c>
      <c r="C7" s="32" t="s">
        <v>14</v>
      </c>
      <c r="D7" s="33">
        <v>0.3</v>
      </c>
      <c r="E7" s="34">
        <v>0.3</v>
      </c>
      <c r="F7" s="34">
        <v>0.5</v>
      </c>
      <c r="G7" s="27" t="s">
        <v>15</v>
      </c>
      <c r="H7" s="35">
        <v>69</v>
      </c>
      <c r="I7" s="69">
        <f>H7*(D7+E7+F7)*8</f>
        <v>607.20000000000005</v>
      </c>
      <c r="J7" s="29">
        <v>2</v>
      </c>
      <c r="K7" s="64">
        <f t="shared" si="0"/>
        <v>1214.4000000000001</v>
      </c>
    </row>
    <row r="8" spans="1:11" x14ac:dyDescent="0.35">
      <c r="A8" s="30" t="s">
        <v>17</v>
      </c>
      <c r="B8" s="31">
        <v>200</v>
      </c>
      <c r="C8" s="32" t="s">
        <v>18</v>
      </c>
      <c r="D8" s="33">
        <v>1</v>
      </c>
      <c r="E8" s="34">
        <v>1</v>
      </c>
      <c r="F8" s="34">
        <v>0.5</v>
      </c>
      <c r="G8" s="27" t="s">
        <v>19</v>
      </c>
      <c r="H8" s="35">
        <v>49</v>
      </c>
      <c r="I8" s="69">
        <f>H8*(D8+E8+F8)*8</f>
        <v>980</v>
      </c>
      <c r="J8" s="29">
        <v>0</v>
      </c>
      <c r="K8" s="64">
        <f t="shared" si="0"/>
        <v>0</v>
      </c>
    </row>
    <row r="9" spans="1:11" x14ac:dyDescent="0.35">
      <c r="A9" s="30" t="s">
        <v>20</v>
      </c>
      <c r="B9" s="31">
        <v>100</v>
      </c>
      <c r="C9" s="32" t="s">
        <v>18</v>
      </c>
      <c r="D9" s="33">
        <v>1</v>
      </c>
      <c r="E9" s="34">
        <v>1</v>
      </c>
      <c r="F9" s="34">
        <v>0.5</v>
      </c>
      <c r="G9" s="27" t="s">
        <v>19</v>
      </c>
      <c r="H9" s="35">
        <v>49</v>
      </c>
      <c r="I9" s="69">
        <f>H9*(D9+E9+F9)*8</f>
        <v>980</v>
      </c>
      <c r="J9" s="29">
        <v>330</v>
      </c>
      <c r="K9" s="64">
        <f t="shared" si="0"/>
        <v>3234</v>
      </c>
    </row>
    <row r="10" spans="1:11" x14ac:dyDescent="0.35">
      <c r="A10" s="36" t="s">
        <v>28</v>
      </c>
      <c r="B10" s="31">
        <v>1</v>
      </c>
      <c r="C10" s="38" t="s">
        <v>29</v>
      </c>
      <c r="D10" s="33">
        <v>0.3</v>
      </c>
      <c r="E10" s="34">
        <v>0.3</v>
      </c>
      <c r="F10" s="34">
        <v>0.5</v>
      </c>
      <c r="G10" s="27" t="s">
        <v>19</v>
      </c>
      <c r="H10" s="42">
        <v>49</v>
      </c>
      <c r="I10" s="69">
        <f>H10*(D10+E10+F10)*8</f>
        <v>431.20000000000005</v>
      </c>
      <c r="J10" s="29">
        <v>4</v>
      </c>
      <c r="K10" s="64">
        <f t="shared" si="0"/>
        <v>1724.8000000000002</v>
      </c>
    </row>
    <row r="11" spans="1:11" x14ac:dyDescent="0.35">
      <c r="A11" s="36" t="s">
        <v>21</v>
      </c>
      <c r="B11" s="37">
        <v>1</v>
      </c>
      <c r="C11" s="38" t="s">
        <v>22</v>
      </c>
      <c r="D11" s="39">
        <v>0.05</v>
      </c>
      <c r="E11" s="40">
        <v>0.05</v>
      </c>
      <c r="F11" s="40">
        <v>0.5</v>
      </c>
      <c r="G11" s="41" t="s">
        <v>23</v>
      </c>
      <c r="H11" s="42">
        <v>79</v>
      </c>
      <c r="I11" s="70">
        <f>(I6+I7+I8+I9+I10)*0.05</f>
        <v>205.12</v>
      </c>
      <c r="J11" s="43">
        <f>(J6+J7+J8+J9+J10)*0.05</f>
        <v>18.350000000000001</v>
      </c>
      <c r="K11" s="64">
        <f t="shared" si="0"/>
        <v>3763.9520000000002</v>
      </c>
    </row>
    <row r="12" spans="1:11" x14ac:dyDescent="0.35">
      <c r="A12" s="44" t="s">
        <v>24</v>
      </c>
      <c r="B12" s="45"/>
      <c r="C12" s="46"/>
      <c r="D12" s="47"/>
      <c r="E12" s="48"/>
      <c r="F12" s="48"/>
      <c r="G12" s="49"/>
      <c r="H12" s="50"/>
      <c r="I12" s="46"/>
      <c r="J12" s="51"/>
      <c r="K12" s="65"/>
    </row>
    <row r="13" spans="1:11" x14ac:dyDescent="0.35">
      <c r="A13" s="53" t="s">
        <v>25</v>
      </c>
      <c r="B13" s="62">
        <v>1</v>
      </c>
      <c r="C13" s="63" t="s">
        <v>26</v>
      </c>
      <c r="D13" s="55">
        <v>1</v>
      </c>
      <c r="E13" s="56">
        <v>1</v>
      </c>
      <c r="F13" s="56">
        <v>0.25</v>
      </c>
      <c r="G13" s="57" t="s">
        <v>27</v>
      </c>
      <c r="H13" s="58">
        <v>69</v>
      </c>
      <c r="I13" s="54">
        <f>H13*(D13+E13+F13)*8</f>
        <v>1242</v>
      </c>
      <c r="J13" s="59">
        <v>1</v>
      </c>
      <c r="K13" s="66">
        <f>J13*I13</f>
        <v>1242</v>
      </c>
    </row>
    <row r="14" spans="1:11" x14ac:dyDescent="0.35">
      <c r="A14" s="1"/>
      <c r="B14" s="1"/>
      <c r="C14" s="1"/>
      <c r="D14" s="3"/>
      <c r="E14" s="3"/>
      <c r="F14" s="3"/>
      <c r="G14" s="1"/>
      <c r="H14" s="1"/>
      <c r="I14" s="1"/>
      <c r="J14" s="61"/>
      <c r="K14" s="67">
        <f>SUM(K6:K13)</f>
        <v>45403.152000000002</v>
      </c>
    </row>
  </sheetData>
  <mergeCells count="3">
    <mergeCell ref="B3:C3"/>
    <mergeCell ref="D3:I3"/>
    <mergeCell ref="J3:K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Annex III excel</vt:lpstr>
    </vt:vector>
  </TitlesOfParts>
  <Company>CTTI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Atares Garcia, Yolanda</dc:creator>
  <cp:lastModifiedBy>Sueiras Llisterri, Eulalia</cp:lastModifiedBy>
  <dcterms:created xsi:type="dcterms:W3CDTF">2021-11-16T07:37:48Z</dcterms:created>
  <dcterms:modified xsi:type="dcterms:W3CDTF">2023-01-16T14:01:25Z</dcterms:modified>
</cp:coreProperties>
</file>