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 tabRatio="789"/>
  </bookViews>
  <sheets>
    <sheet name="Lots i KM quinzenal" sheetId="15" r:id="rId1"/>
    <sheet name="Horari previst" sheetId="10" r:id="rId2"/>
    <sheet name="Recursos Humans" sheetId="11" r:id="rId3"/>
    <sheet name="Cost anual Lot1" sheetId="14" r:id="rId4"/>
    <sheet name="Estructura de Costos" sheetId="8" r:id="rId5"/>
    <sheet name="detall costos benzina" sheetId="17" r:id="rId6"/>
    <sheet name="conveni" sheetId="13" r:id="rId7"/>
    <sheet name="GIRONA rutes" sheetId="18" r:id="rId8"/>
  </sheets>
  <definedNames>
    <definedName name="_xlnm.Print_Area" localSheetId="0">'Lots i KM quinzenal'!$B$1:$P$8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8" l="1"/>
  <c r="R9" i="8" s="1"/>
  <c r="R7" i="8" l="1"/>
  <c r="R10" i="8"/>
  <c r="R8" i="8"/>
  <c r="D36" i="17" l="1"/>
  <c r="D35" i="17"/>
  <c r="D34" i="17"/>
  <c r="D33" i="17"/>
  <c r="D32" i="17"/>
  <c r="D31" i="17"/>
  <c r="D30" i="17"/>
  <c r="D29" i="17"/>
  <c r="D28" i="17"/>
  <c r="D27" i="17"/>
  <c r="D26" i="17"/>
  <c r="D25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J6" i="15"/>
  <c r="L6" i="15" s="1"/>
  <c r="N6" i="15" s="1"/>
  <c r="O6" i="15" s="1"/>
  <c r="J5" i="15"/>
  <c r="L5" i="15" s="1"/>
  <c r="N5" i="15" s="1"/>
  <c r="O5" i="15" s="1"/>
  <c r="P5" i="15" s="1"/>
  <c r="D26" i="8" s="1"/>
  <c r="J4" i="15"/>
  <c r="L4" i="15" s="1"/>
  <c r="L7" i="15" l="1"/>
  <c r="N4" i="15"/>
  <c r="O4" i="15" s="1"/>
  <c r="O7" i="15" l="1"/>
  <c r="P7" i="15" s="1"/>
  <c r="P4" i="15"/>
  <c r="D12" i="8" s="1"/>
  <c r="O7" i="8" l="1"/>
  <c r="I5" i="11" l="1"/>
  <c r="I4" i="11"/>
  <c r="I3" i="11"/>
  <c r="I5" i="10"/>
  <c r="I4" i="10"/>
  <c r="I3" i="10"/>
  <c r="D21" i="8" l="1"/>
  <c r="D20" i="8"/>
  <c r="F20" i="8" s="1"/>
  <c r="D24" i="8"/>
  <c r="D23" i="8"/>
  <c r="D10" i="8" l="1"/>
  <c r="D7" i="8"/>
  <c r="D8" i="8"/>
  <c r="D9" i="8"/>
  <c r="D6" i="8"/>
  <c r="F6" i="8" s="1"/>
</calcChain>
</file>

<file path=xl/sharedStrings.xml><?xml version="1.0" encoding="utf-8"?>
<sst xmlns="http://schemas.openxmlformats.org/spreadsheetml/2006/main" count="2841" uniqueCount="971">
  <si>
    <t>Horari diurn</t>
  </si>
  <si>
    <t>LOT1</t>
  </si>
  <si>
    <t>Servei de transport  Àmbit  Girona</t>
  </si>
  <si>
    <t>km ruta promig</t>
  </si>
  <si>
    <t>Frequencia Dilluns_Divendres</t>
  </si>
  <si>
    <t>Nombre viatges diaris</t>
  </si>
  <si>
    <t>Tipus de vehicle</t>
  </si>
  <si>
    <t>Tn</t>
  </si>
  <si>
    <t>total km setmana base</t>
  </si>
  <si>
    <t>PU/Km</t>
  </si>
  <si>
    <t>Import setmana base</t>
  </si>
  <si>
    <t>Dies de servei mes base</t>
  </si>
  <si>
    <t>import diari</t>
  </si>
  <si>
    <t>import mes base</t>
  </si>
  <si>
    <t>import anual</t>
  </si>
  <si>
    <t>3.4 Transport i distribució Àmbit Girona</t>
  </si>
  <si>
    <t>8/10 palets</t>
  </si>
  <si>
    <t>3 tn</t>
  </si>
  <si>
    <t>3.5 Vehicle de suport amb xofer (vacunes, Reposició Laboratori IAS i Guell, reposio en els centres</t>
  </si>
  <si>
    <t>1 palet</t>
  </si>
  <si>
    <t>1,5 tn</t>
  </si>
  <si>
    <t>variable</t>
  </si>
  <si>
    <t>3.6 lliuramnet comandes urgents Àmbit Girona</t>
  </si>
  <si>
    <t>6/8 palets</t>
  </si>
  <si>
    <t>horari previst inici servei</t>
  </si>
  <si>
    <t>sense horari</t>
  </si>
  <si>
    <t>Xofers</t>
  </si>
  <si>
    <t>1/2 suport a camio</t>
  </si>
  <si>
    <t>https://gencat.cat/territori/simulador-transport-mercaderies-carretera/calculmercaderies/calcul_8.html</t>
  </si>
  <si>
    <t>Camió lleuger 3 tn de càrrega util</t>
  </si>
  <si>
    <t>promig km/any 38844-40000</t>
  </si>
  <si>
    <t xml:space="preserve">furgoneta ligera </t>
  </si>
  <si>
    <t>5 hores de jornada</t>
  </si>
  <si>
    <t>km/any 31200</t>
  </si>
  <si>
    <t>https://www.boe.es/boe/dias/2022/03/02/pdfs/BOE-A-2022-3290.pdf</t>
  </si>
  <si>
    <t>% cost combustible any</t>
  </si>
  <si>
    <t>Import combustible any</t>
  </si>
  <si>
    <t>Costos Directes</t>
  </si>
  <si>
    <t>Benzina</t>
  </si>
  <si>
    <t>Costos per distancia</t>
  </si>
  <si>
    <t>data</t>
  </si>
  <si>
    <t>preu GALP</t>
  </si>
  <si>
    <t>bonificació</t>
  </si>
  <si>
    <t>preu litre</t>
  </si>
  <si>
    <t>Costos per temps</t>
  </si>
  <si>
    <t>https://geoportalgasolineras.es/#/Inicio</t>
  </si>
  <si>
    <t>Costos fixos</t>
  </si>
  <si>
    <t>Costos indirectes</t>
  </si>
  <si>
    <t>Total servei</t>
  </si>
  <si>
    <t>Estrutura de costos vehicle 3 Tn</t>
  </si>
  <si>
    <t>Personal</t>
  </si>
  <si>
    <t>Amortizació</t>
  </si>
  <si>
    <t>Despeses financieres</t>
  </si>
  <si>
    <t>Assegurances</t>
  </si>
  <si>
    <t>Despeses d'estructure</t>
  </si>
  <si>
    <t>Dietes</t>
  </si>
  <si>
    <t>Costos quilomètrics</t>
  </si>
  <si>
    <t>Combustible</t>
  </si>
  <si>
    <t>Pneumàtics</t>
  </si>
  <si>
    <t>Manteniment i reparacions</t>
  </si>
  <si>
    <t>Peatges</t>
  </si>
  <si>
    <t>Estrutura de costos vehicle -1,5 Tn</t>
  </si>
  <si>
    <t>http://www.ugtcatalunya.cat/FESMC/download/convenis_col%C2%B7lectius/transport/carreteres_i_urbans/conveni-transports-mercaderies-bcn.pdf</t>
  </si>
  <si>
    <t>ENTREGA QUINCENAL</t>
  </si>
  <si>
    <t>Ruta</t>
  </si>
  <si>
    <t>Centro</t>
  </si>
  <si>
    <t>Cliente</t>
  </si>
  <si>
    <t>PEntrega</t>
  </si>
  <si>
    <t>Nombre</t>
  </si>
  <si>
    <t>SubRuta</t>
  </si>
  <si>
    <t>Tipo Lectura</t>
  </si>
  <si>
    <t>Web</t>
  </si>
  <si>
    <t>Unidosis</t>
  </si>
  <si>
    <t>Dirección</t>
  </si>
  <si>
    <t>C.Postal</t>
  </si>
  <si>
    <t>Población</t>
  </si>
  <si>
    <t>Día de entrega</t>
  </si>
  <si>
    <t>Km (Salida y Llegada al Trueta)</t>
  </si>
  <si>
    <t>Semana Operativa</t>
  </si>
  <si>
    <t>GI01</t>
  </si>
  <si>
    <t>39511</t>
  </si>
  <si>
    <t xml:space="preserve"> </t>
  </si>
  <si>
    <t>CENTRE MALUQUER SALVADOR</t>
  </si>
  <si>
    <t>01</t>
  </si>
  <si>
    <t>Otros</t>
  </si>
  <si>
    <t>S</t>
  </si>
  <si>
    <t>C/Maluquer Salvador, 11</t>
  </si>
  <si>
    <t>17003</t>
  </si>
  <si>
    <t>Girona</t>
  </si>
  <si>
    <t>Miércoles</t>
  </si>
  <si>
    <t>SEMANA 1/3</t>
  </si>
  <si>
    <t>39545</t>
  </si>
  <si>
    <t>CAP SANTA CLARA</t>
  </si>
  <si>
    <t>02</t>
  </si>
  <si>
    <t>Buzón-RFID</t>
  </si>
  <si>
    <t>C/Sta. Clara,33</t>
  </si>
  <si>
    <t>17001</t>
  </si>
  <si>
    <t>77DEF0</t>
  </si>
  <si>
    <t>0012</t>
  </si>
  <si>
    <t>GEIEG</t>
  </si>
  <si>
    <t>setmana1</t>
  </si>
  <si>
    <t>39599</t>
  </si>
  <si>
    <t>SERVEIS CENTRALS SAP GIRONA SUD</t>
  </si>
  <si>
    <t>03</t>
  </si>
  <si>
    <t>C/Sta. Clara, 33-35</t>
  </si>
  <si>
    <t>setmana2</t>
  </si>
  <si>
    <t>001</t>
  </si>
  <si>
    <t>(GRS) CP GIRONA</t>
  </si>
  <si>
    <t>C/Illa Menorca, 16</t>
  </si>
  <si>
    <t>setmana3</t>
  </si>
  <si>
    <t>44000</t>
  </si>
  <si>
    <t>SSCC AMBIT GIRONA</t>
  </si>
  <si>
    <t>04</t>
  </si>
  <si>
    <t>C/Sta. Clara, 35</t>
  </si>
  <si>
    <t>setmana4</t>
  </si>
  <si>
    <t>44001</t>
  </si>
  <si>
    <t>RECURSOS HUMANS SANTA CLARA</t>
  </si>
  <si>
    <t>05</t>
  </si>
  <si>
    <t>C/Sta. Clara, 33-35 (Pl. 2)</t>
  </si>
  <si>
    <t>38630</t>
  </si>
  <si>
    <t>CAP BASCARA</t>
  </si>
  <si>
    <t>08</t>
  </si>
  <si>
    <t>Passeig de Catalunya, 10</t>
  </si>
  <si>
    <t>17483</t>
  </si>
  <si>
    <t xml:space="preserve">Becara </t>
  </si>
  <si>
    <t>38610</t>
  </si>
  <si>
    <t>CAP LA JONQUERA</t>
  </si>
  <si>
    <t>09</t>
  </si>
  <si>
    <t>C/ BOSC DE TRINXERIA, 1</t>
  </si>
  <si>
    <t>17700</t>
  </si>
  <si>
    <t xml:space="preserve">La Jonquera </t>
  </si>
  <si>
    <t>38PR05</t>
  </si>
  <si>
    <t>C.P. FIGUERES</t>
  </si>
  <si>
    <t>10</t>
  </si>
  <si>
    <t>CAMI DEL RAVAL DISSEMINAT, 53</t>
  </si>
  <si>
    <t>17600</t>
  </si>
  <si>
    <t>Figueres</t>
  </si>
  <si>
    <t>VGI01</t>
  </si>
  <si>
    <t>71</t>
  </si>
  <si>
    <t>PROMEM91</t>
  </si>
  <si>
    <t>Vacunas</t>
  </si>
  <si>
    <t/>
  </si>
  <si>
    <t>Santa Clara 33-35</t>
  </si>
  <si>
    <t>PROMG013</t>
  </si>
  <si>
    <t>CR. SANTA CLARA, 33-35</t>
  </si>
  <si>
    <t>GIRONA</t>
  </si>
  <si>
    <t>PROMG004</t>
  </si>
  <si>
    <t>Psg. Catalunya, s/n</t>
  </si>
  <si>
    <t>Bàscara</t>
  </si>
  <si>
    <t>PROMG019</t>
  </si>
  <si>
    <t>C/ BOSCH DE LA TRINXERIA, S/N</t>
  </si>
  <si>
    <t>LA JONQUERA</t>
  </si>
  <si>
    <t>PROMG041</t>
  </si>
  <si>
    <t>C/ RAVAL DISSEMINAT, 53</t>
  </si>
  <si>
    <t>FIGUERES</t>
  </si>
  <si>
    <t>PROMG061</t>
  </si>
  <si>
    <t>Raval Disseminat, 53</t>
  </si>
  <si>
    <t>PROMG018</t>
  </si>
  <si>
    <t>11</t>
  </si>
  <si>
    <t>C/ MOSSÉN SALVADOR JUÉ I PUJOL</t>
  </si>
  <si>
    <t>17130</t>
  </si>
  <si>
    <t>L´ESCALA</t>
  </si>
  <si>
    <t>GI02</t>
  </si>
  <si>
    <t>38601</t>
  </si>
  <si>
    <t>CAP Ernest LLuch</t>
  </si>
  <si>
    <t>C/Tramuntana, 2</t>
  </si>
  <si>
    <t>Jueves</t>
  </si>
  <si>
    <t>0001</t>
  </si>
  <si>
    <t>Marca de l'Ham</t>
  </si>
  <si>
    <t>Ctra Vilatenim vella, S/N</t>
  </si>
  <si>
    <t>0002</t>
  </si>
  <si>
    <t>CENTRE PENITENCIARI PUIG DE LES BASSES</t>
  </si>
  <si>
    <t>38603</t>
  </si>
  <si>
    <t>CAP Josep Masdevall</t>
  </si>
  <si>
    <t>C/ NOU, 199</t>
  </si>
  <si>
    <t>38624</t>
  </si>
  <si>
    <t>CM BORRASSÁ</t>
  </si>
  <si>
    <t>Av.Maria Torres, 89</t>
  </si>
  <si>
    <t>17740</t>
  </si>
  <si>
    <t xml:space="preserve">Vilafant </t>
  </si>
  <si>
    <t>38626</t>
  </si>
  <si>
    <t>CM NAVATA</t>
  </si>
  <si>
    <t>38627</t>
  </si>
  <si>
    <t>CM LLADÓ</t>
  </si>
  <si>
    <t>38629</t>
  </si>
  <si>
    <t>CM LLERS</t>
  </si>
  <si>
    <t>06</t>
  </si>
  <si>
    <t>38625</t>
  </si>
  <si>
    <t>CAP VILAFANT</t>
  </si>
  <si>
    <t>07</t>
  </si>
  <si>
    <t>AV. MARIA TORRES, 89</t>
  </si>
  <si>
    <t>08905</t>
  </si>
  <si>
    <t>ASSIR ALT EMPORDA</t>
  </si>
  <si>
    <t>C/ NOU, 199 (CAP Josep Masdevall)</t>
  </si>
  <si>
    <t>38933</t>
  </si>
  <si>
    <t>CAP ERNEST LLUCH VACUNACIO</t>
  </si>
  <si>
    <t>C/Tramuntana Nº 2</t>
  </si>
  <si>
    <t>22</t>
  </si>
  <si>
    <t>77LARC25</t>
  </si>
  <si>
    <t>HOSPITAL DE FIGUERES</t>
  </si>
  <si>
    <t>C/ Rector Aroles s/n</t>
  </si>
  <si>
    <t>77LARC50</t>
  </si>
  <si>
    <t>HOSPITAL FIGUERES</t>
  </si>
  <si>
    <t>Ronda del Rector Arolas</t>
  </si>
  <si>
    <t>VGI02</t>
  </si>
  <si>
    <t>PROMG037</t>
  </si>
  <si>
    <t>VILAFANT</t>
  </si>
  <si>
    <t>PROMG012</t>
  </si>
  <si>
    <t>C / Nou, 199</t>
  </si>
  <si>
    <t>PROMG057</t>
  </si>
  <si>
    <t>C/ TRAMUNTANA 2</t>
  </si>
  <si>
    <t>PROMVM01</t>
  </si>
  <si>
    <t>PROMGH03</t>
  </si>
  <si>
    <t>C/ RECTOR AROLES, S/N</t>
  </si>
  <si>
    <t>G03</t>
  </si>
  <si>
    <t>39540</t>
  </si>
  <si>
    <t>CAP MONTILIVI</t>
  </si>
  <si>
    <t>Carrer Castell de Solterra, 11-17</t>
  </si>
  <si>
    <t>Viernes</t>
  </si>
  <si>
    <t>39555</t>
  </si>
  <si>
    <t>CAP SALT</t>
  </si>
  <si>
    <t>C/Manel de Falla, 34-36</t>
  </si>
  <si>
    <t>17190</t>
  </si>
  <si>
    <t>Salt</t>
  </si>
  <si>
    <t>39557</t>
  </si>
  <si>
    <t>CL FORNELLS DE LA SELVA</t>
  </si>
  <si>
    <t>C/Vicenç Vives, 3</t>
  </si>
  <si>
    <t>17458</t>
  </si>
  <si>
    <t>Fornells de la Selva</t>
  </si>
  <si>
    <t>39541</t>
  </si>
  <si>
    <t>CAP VILA-ROJA</t>
  </si>
  <si>
    <t>C/ GERMANS LUMIERE, 11</t>
  </si>
  <si>
    <t>17004</t>
  </si>
  <si>
    <t>39554</t>
  </si>
  <si>
    <t>CAP SALT  2</t>
  </si>
  <si>
    <t>PASSEIG MARQUÈS DE CAMPS, 52-54</t>
  </si>
  <si>
    <t>39556</t>
  </si>
  <si>
    <t>CL BESCANO</t>
  </si>
  <si>
    <t>PL. JOAN MARAGALL, 3</t>
  </si>
  <si>
    <t>17162</t>
  </si>
  <si>
    <t>Becano</t>
  </si>
  <si>
    <t>39558</t>
  </si>
  <si>
    <t>CL VILABLAREIX</t>
  </si>
  <si>
    <t>AV. LLUIS COMPANYS, 60</t>
  </si>
  <si>
    <t>17180</t>
  </si>
  <si>
    <t>Vilablareix</t>
  </si>
  <si>
    <t>77LARC12</t>
  </si>
  <si>
    <t>CAP Arbúcies</t>
  </si>
  <si>
    <t>c/ Dr. Castany, s/n</t>
  </si>
  <si>
    <t>77LARC13</t>
  </si>
  <si>
    <t>CAP Sant Hilari Sacalm</t>
  </si>
  <si>
    <t>77LARC14</t>
  </si>
  <si>
    <t>CAP Maçanet de la Selva</t>
  </si>
  <si>
    <t>77LARC15</t>
  </si>
  <si>
    <t>CAP Anglès</t>
  </si>
  <si>
    <t>12</t>
  </si>
  <si>
    <t>77LARC16</t>
  </si>
  <si>
    <t>CAP Hostalric</t>
  </si>
  <si>
    <t>13</t>
  </si>
  <si>
    <t>77LARC17</t>
  </si>
  <si>
    <t>CAP Sils</t>
  </si>
  <si>
    <t>14</t>
  </si>
  <si>
    <t>77LARC18</t>
  </si>
  <si>
    <t>CAP Vidreres</t>
  </si>
  <si>
    <t>15</t>
  </si>
  <si>
    <t>77LARC19</t>
  </si>
  <si>
    <t>CAP Breda</t>
  </si>
  <si>
    <t>16</t>
  </si>
  <si>
    <t>77LARC20</t>
  </si>
  <si>
    <t>CAP Cassà de la Selva</t>
  </si>
  <si>
    <t>17</t>
  </si>
  <si>
    <t>77LARC21</t>
  </si>
  <si>
    <t>CAP de Salt</t>
  </si>
  <si>
    <t>18</t>
  </si>
  <si>
    <t>77LARC22</t>
  </si>
  <si>
    <t>CAP Santa Coloma de Farners</t>
  </si>
  <si>
    <t>19</t>
  </si>
  <si>
    <t>77LARC48</t>
  </si>
  <si>
    <t>IAS (Hospital de Santa Caterina)</t>
  </si>
  <si>
    <t>20</t>
  </si>
  <si>
    <t>Carrer del Dr. Castany, s/n, 17190</t>
  </si>
  <si>
    <t>VGI03</t>
  </si>
  <si>
    <t>PROMG015</t>
  </si>
  <si>
    <t>CR. CASTELL DE SOLTERRA,11-17</t>
  </si>
  <si>
    <t>PROMG058</t>
  </si>
  <si>
    <t>C/MANUEL DE FALLA, 34-36</t>
  </si>
  <si>
    <t>SALT</t>
  </si>
  <si>
    <t>PROMG029</t>
  </si>
  <si>
    <t>PSG. MARQUES DE CAMPS, S/N</t>
  </si>
  <si>
    <t>PROMGP06</t>
  </si>
  <si>
    <t>Carrer Barcelona nº 206</t>
  </si>
  <si>
    <t>17005</t>
  </si>
  <si>
    <t>PROMG060</t>
  </si>
  <si>
    <t>Maluquer Salvador, 11</t>
  </si>
  <si>
    <t>17002</t>
  </si>
  <si>
    <t>GI04</t>
  </si>
  <si>
    <t>38602</t>
  </si>
  <si>
    <t>CONSULTORI LOCAL FORTIA</t>
  </si>
  <si>
    <t>PLAZA MAJOR S/N</t>
  </si>
  <si>
    <t>17469</t>
  </si>
  <si>
    <t xml:space="preserve">Fortia </t>
  </si>
  <si>
    <t>Lunes</t>
  </si>
  <si>
    <t>38615</t>
  </si>
  <si>
    <t>CAP ROSES</t>
  </si>
  <si>
    <t>CRTRA MAS OLIVA NUM 23</t>
  </si>
  <si>
    <t>17480</t>
  </si>
  <si>
    <t xml:space="preserve">Roses </t>
  </si>
  <si>
    <t>(GRS) C.L. PALAU - SAVERDERA</t>
  </si>
  <si>
    <t>C/Ravalet nº1</t>
  </si>
  <si>
    <t>38616</t>
  </si>
  <si>
    <t>CAP CADAQUES</t>
  </si>
  <si>
    <t>CARRER NOU NUM 6-10</t>
  </si>
  <si>
    <t>17488</t>
  </si>
  <si>
    <t xml:space="preserve">Cadaques </t>
  </si>
  <si>
    <t>38617</t>
  </si>
  <si>
    <t>CAP CASTELLO D'EMPURIES</t>
  </si>
  <si>
    <t>CARRER RENTADOR SN</t>
  </si>
  <si>
    <t>17486</t>
  </si>
  <si>
    <t>Castello d'Empuries</t>
  </si>
  <si>
    <t>C.L. Empuriabrava</t>
  </si>
  <si>
    <t>Pompeu Fabra  s/n</t>
  </si>
  <si>
    <t>17487</t>
  </si>
  <si>
    <t>Empuriabrava</t>
  </si>
  <si>
    <t>38620</t>
  </si>
  <si>
    <t>CAP LLANÇA</t>
  </si>
  <si>
    <t>AV. DOLORS FALCO, 16</t>
  </si>
  <si>
    <t>17490</t>
  </si>
  <si>
    <t>Llança</t>
  </si>
  <si>
    <t>38621</t>
  </si>
  <si>
    <t>CM PORT DE LA SELVA</t>
  </si>
  <si>
    <t>C/Illa, 13</t>
  </si>
  <si>
    <t>17489</t>
  </si>
  <si>
    <t xml:space="preserve">Port de la Selva </t>
  </si>
  <si>
    <t>38622</t>
  </si>
  <si>
    <t>CM PORT-BOU</t>
  </si>
  <si>
    <t>PSG. DE LA SARDANA, 8</t>
  </si>
  <si>
    <t>17497</t>
  </si>
  <si>
    <t xml:space="preserve">Portbou </t>
  </si>
  <si>
    <t>81</t>
  </si>
  <si>
    <t>38RXGI3</t>
  </si>
  <si>
    <t>IDI Girona CAP Roses RX - Genèric</t>
  </si>
  <si>
    <t>00</t>
  </si>
  <si>
    <t>Carretar de Mas Oliva, 23</t>
  </si>
  <si>
    <t>Roses</t>
  </si>
  <si>
    <t>VGI04</t>
  </si>
  <si>
    <t>PROMG028</t>
  </si>
  <si>
    <t>CTRA. MAS OLIVA, S/N</t>
  </si>
  <si>
    <t>ROSES</t>
  </si>
  <si>
    <t>PROMG062</t>
  </si>
  <si>
    <t>Carrer Rentador sn</t>
  </si>
  <si>
    <t>CASTELLO D'EMPURIES</t>
  </si>
  <si>
    <t>PROMG020</t>
  </si>
  <si>
    <t>C/ DOLORS FALCO, 16</t>
  </si>
  <si>
    <t>LLANÇA</t>
  </si>
  <si>
    <t>PROMG025</t>
  </si>
  <si>
    <t>C/ TOLO, 3-5</t>
  </si>
  <si>
    <t>17491</t>
  </si>
  <si>
    <t>PERALADA</t>
  </si>
  <si>
    <t>GI05</t>
  </si>
  <si>
    <t>42720</t>
  </si>
  <si>
    <t>CAP SANT FELIU DE GUIXOLS</t>
  </si>
  <si>
    <t>C/Luchana, 25</t>
  </si>
  <si>
    <t>17220</t>
  </si>
  <si>
    <t>Sant Feliu de Guixols</t>
  </si>
  <si>
    <t>Martes</t>
  </si>
  <si>
    <t>42722</t>
  </si>
  <si>
    <t>CL PLATJA D'ARO</t>
  </si>
  <si>
    <t>Av. Catell d'Aro 55</t>
  </si>
  <si>
    <t>17250</t>
  </si>
  <si>
    <t>Platja d'Aro</t>
  </si>
  <si>
    <t>42721</t>
  </si>
  <si>
    <t>CL SANTA CRISTINA D'ARO</t>
  </si>
  <si>
    <t>Crta. Antiga, 6</t>
  </si>
  <si>
    <t>17246</t>
  </si>
  <si>
    <t>Santa Cristina D'Aro</t>
  </si>
  <si>
    <t>42723</t>
  </si>
  <si>
    <t>CL CASTELL D'ARO</t>
  </si>
  <si>
    <t>Av. de la Platja, S/N</t>
  </si>
  <si>
    <t>17249</t>
  </si>
  <si>
    <t>Castell-Platja d'Aro</t>
  </si>
  <si>
    <t>08902</t>
  </si>
  <si>
    <t>ASSIR BAIX EMPORDA</t>
  </si>
  <si>
    <t>08573</t>
  </si>
  <si>
    <t>CAP QUART</t>
  </si>
  <si>
    <t>Av. de la Bòbila, 6</t>
  </si>
  <si>
    <t>17242</t>
  </si>
  <si>
    <t>Quart</t>
  </si>
  <si>
    <t>08576</t>
  </si>
  <si>
    <t>CAP CASSA DE LA SELVA</t>
  </si>
  <si>
    <t>C/del Bassegoda, 11,</t>
  </si>
  <si>
    <t>17244</t>
  </si>
  <si>
    <t>Cassa de la Selva</t>
  </si>
  <si>
    <t>08580</t>
  </si>
  <si>
    <t>CAP LLAGOSTERA</t>
  </si>
  <si>
    <t>C/de l'Estació, s/n</t>
  </si>
  <si>
    <t>17240</t>
  </si>
  <si>
    <t>Llagostera</t>
  </si>
  <si>
    <t>77LARC47</t>
  </si>
  <si>
    <t>HOSPITAL PALAMÓS</t>
  </si>
  <si>
    <t>Carrer Hospital, 36, 17230</t>
  </si>
  <si>
    <t>17230</t>
  </si>
  <si>
    <t>Palamos</t>
  </si>
  <si>
    <t>VGI05</t>
  </si>
  <si>
    <t>PROMG059</t>
  </si>
  <si>
    <t>AVDA. CASTELL D'ARO, 55</t>
  </si>
  <si>
    <t>PLATJA D'ARO</t>
  </si>
  <si>
    <t>PROMG009</t>
  </si>
  <si>
    <t>CR. BASSEGODA, 11</t>
  </si>
  <si>
    <t>CASSA DE LA SELVA</t>
  </si>
  <si>
    <t>PROMG024</t>
  </si>
  <si>
    <t>CR. HOSPITAL, 17-19 ED.FLEMING</t>
  </si>
  <si>
    <t>PALAMOS</t>
  </si>
  <si>
    <t>PROMGH04</t>
  </si>
  <si>
    <t>C/ HOSPITAL</t>
  </si>
  <si>
    <t>PROMG030</t>
  </si>
  <si>
    <t>CR. GRAVINA, 27-25</t>
  </si>
  <si>
    <t>SANT FELIU DE GUIXOLS</t>
  </si>
  <si>
    <t>PROMG023</t>
  </si>
  <si>
    <t>CR. ANGEL GUIMERÀ, 6</t>
  </si>
  <si>
    <t>17200</t>
  </si>
  <si>
    <t>Palafrugell</t>
  </si>
  <si>
    <t>GI06</t>
  </si>
  <si>
    <t>39512</t>
  </si>
  <si>
    <t>PASSIR CELRÀ</t>
  </si>
  <si>
    <t>Carretera de Juià,135</t>
  </si>
  <si>
    <t>17460</t>
  </si>
  <si>
    <t>Celrà</t>
  </si>
  <si>
    <t>SEMANA 2/4</t>
  </si>
  <si>
    <t>39514</t>
  </si>
  <si>
    <t>PASSIR SARRIA DE TER</t>
  </si>
  <si>
    <t>C/ MOSSEN CINTO VERDAGUER, 3</t>
  </si>
  <si>
    <t>17841</t>
  </si>
  <si>
    <t xml:space="preserve">Sarrià de Ter </t>
  </si>
  <si>
    <t>39560</t>
  </si>
  <si>
    <t>CAP SARRIA DE TER</t>
  </si>
  <si>
    <t>17481</t>
  </si>
  <si>
    <t>39565</t>
  </si>
  <si>
    <t>CAP DOCTOR JOAN VILAPLANA</t>
  </si>
  <si>
    <t>C/ MODAGUERA I GRAN, S/N</t>
  </si>
  <si>
    <t>17007</t>
  </si>
  <si>
    <t>39566</t>
  </si>
  <si>
    <t>CL SANT GREGORI</t>
  </si>
  <si>
    <t>C/Rocacorba, S/N</t>
  </si>
  <si>
    <t>17150</t>
  </si>
  <si>
    <t>Sant Gregori (Ayto Osor)</t>
  </si>
  <si>
    <t>39567</t>
  </si>
  <si>
    <t>CENTRE JOAN RIU</t>
  </si>
  <si>
    <t>C/Can Planes, S/N</t>
  </si>
  <si>
    <t>17160</t>
  </si>
  <si>
    <t>39561</t>
  </si>
  <si>
    <t>CL PONT MAJOR</t>
  </si>
  <si>
    <t>PL.DE L'OM, S/N</t>
  </si>
  <si>
    <t>39562</t>
  </si>
  <si>
    <t>CL CERVIÁ DE TER</t>
  </si>
  <si>
    <t>C/El Monestir, S/N</t>
  </si>
  <si>
    <t>17464</t>
  </si>
  <si>
    <t xml:space="preserve">Cervià del Ter </t>
  </si>
  <si>
    <t>39590</t>
  </si>
  <si>
    <t>CAP CELRÁ</t>
  </si>
  <si>
    <t>Carretera de Juià, 135</t>
  </si>
  <si>
    <t>39591</t>
  </si>
  <si>
    <t>CL BORDILS</t>
  </si>
  <si>
    <t>PLAÇA ONZE DE SETEMBRE, 1</t>
  </si>
  <si>
    <t>17462</t>
  </si>
  <si>
    <t>Bordils</t>
  </si>
  <si>
    <t>39592</t>
  </si>
  <si>
    <t>CL FLAÇA</t>
  </si>
  <si>
    <t>PLAÇA ESTACIÓ CARRILET, 2</t>
  </si>
  <si>
    <t>17463</t>
  </si>
  <si>
    <t>Flaça</t>
  </si>
  <si>
    <t>39564</t>
  </si>
  <si>
    <t>CL SANT JORDI DESVALLS</t>
  </si>
  <si>
    <t>C/Doctor Joher, 2</t>
  </si>
  <si>
    <t>Sant Jordi Desvalls</t>
  </si>
  <si>
    <t>39563</t>
  </si>
  <si>
    <t>CAP Medinyà</t>
  </si>
  <si>
    <t>C/Sant Sadurni, S/N</t>
  </si>
  <si>
    <t>17482</t>
  </si>
  <si>
    <t>Medinya</t>
  </si>
  <si>
    <t>VGI06</t>
  </si>
  <si>
    <t>PROMG010</t>
  </si>
  <si>
    <t>CTRA. JUIÀ, S/N</t>
  </si>
  <si>
    <t>CELRA</t>
  </si>
  <si>
    <t>PROMG033</t>
  </si>
  <si>
    <t>17840</t>
  </si>
  <si>
    <t>SARRIA DE TER</t>
  </si>
  <si>
    <t>PROMG016</t>
  </si>
  <si>
    <t>CR. DE LA MODEGUERA GRAN, S/N</t>
  </si>
  <si>
    <t>PROMG017</t>
  </si>
  <si>
    <t>C/ MARQUES DE CRUILLES, S/N</t>
  </si>
  <si>
    <t>17100</t>
  </si>
  <si>
    <t>LA BISBAL D´EMPORDA</t>
  </si>
  <si>
    <t>PROMG035</t>
  </si>
  <si>
    <t>C/ DR. MOLINAS, S/N</t>
  </si>
  <si>
    <t>17257</t>
  </si>
  <si>
    <t>TORROELLA DE MONTGRI</t>
  </si>
  <si>
    <t>GI07</t>
  </si>
  <si>
    <t>39586</t>
  </si>
  <si>
    <t>CL VIDRERES</t>
  </si>
  <si>
    <t>Av. Costa Brava, 272</t>
  </si>
  <si>
    <t>17411</t>
  </si>
  <si>
    <t xml:space="preserve">Vidreres </t>
  </si>
  <si>
    <t>39585</t>
  </si>
  <si>
    <t>CAP SILS</t>
  </si>
  <si>
    <t>Psg. Come i Damia, S/N</t>
  </si>
  <si>
    <t>17410</t>
  </si>
  <si>
    <t xml:space="preserve">Sils </t>
  </si>
  <si>
    <t>39588</t>
  </si>
  <si>
    <t>CL RIUDARENES</t>
  </si>
  <si>
    <t>Pl. de la Vila, 8</t>
  </si>
  <si>
    <t>17421</t>
  </si>
  <si>
    <t>Riudarenes</t>
  </si>
  <si>
    <t>42510</t>
  </si>
  <si>
    <t>CAP BLANES 2</t>
  </si>
  <si>
    <t>C/ EXTREMADURA, 3</t>
  </si>
  <si>
    <t>17300</t>
  </si>
  <si>
    <t>Blanes</t>
  </si>
  <si>
    <t>39587</t>
  </si>
  <si>
    <t>CAP MASANET DE LA SELVA</t>
  </si>
  <si>
    <t>Av. Sant Llorenç, 7</t>
  </si>
  <si>
    <t>17412</t>
  </si>
  <si>
    <t>Massanet de la Selva</t>
  </si>
  <si>
    <t>42509</t>
  </si>
  <si>
    <t>CAP BLANES CENTRE</t>
  </si>
  <si>
    <t>C/Sebastia Llorenç, 4   Pl. -1</t>
  </si>
  <si>
    <t>08906</t>
  </si>
  <si>
    <t>ASSIR SELVA MARITIMA</t>
  </si>
  <si>
    <t>42724</t>
  </si>
  <si>
    <t>CAP BLANES-2 VACUNACIO</t>
  </si>
  <si>
    <t>Av. Europa nº 10</t>
  </si>
  <si>
    <t>08574</t>
  </si>
  <si>
    <t>CAP RIUDELLOTS DE LA SELVA</t>
  </si>
  <si>
    <t>Plaça de l'Ajuntament, 1</t>
  </si>
  <si>
    <t>17457</t>
  </si>
  <si>
    <t>Riudellot de la Selva</t>
  </si>
  <si>
    <t>77LARC01</t>
  </si>
  <si>
    <t>CAP CALELLA</t>
  </si>
  <si>
    <t>C/ Primer de Maig 3, nau 9</t>
  </si>
  <si>
    <t>77LARC02</t>
  </si>
  <si>
    <t>CAP MALGRAT DE MAR</t>
  </si>
  <si>
    <t>77LARC03</t>
  </si>
  <si>
    <t>CAP PALAFOLLS</t>
  </si>
  <si>
    <t>77LARC04</t>
  </si>
  <si>
    <t>CAP LLORET DE MAR</t>
  </si>
  <si>
    <t>77LARC05</t>
  </si>
  <si>
    <t>CAP Dr. F. BENITO - RIERAL</t>
  </si>
  <si>
    <t>77LARC06</t>
  </si>
  <si>
    <t>CAP TOSSA DE MAR</t>
  </si>
  <si>
    <t>77LARC07</t>
  </si>
  <si>
    <t>ASSIR CAP DE CANET</t>
  </si>
  <si>
    <t>77LARC08</t>
  </si>
  <si>
    <t>ASSIR CAP DE PINEDA</t>
  </si>
  <si>
    <t>77LARC09</t>
  </si>
  <si>
    <t>HOSPITAL COMARCAL SANT JAUME</t>
  </si>
  <si>
    <t>77LARC10</t>
  </si>
  <si>
    <t>HOSPITAL COMARCA DE BLANES</t>
  </si>
  <si>
    <t>77LARC51</t>
  </si>
  <si>
    <t>HOSPITAL DE BLANES</t>
  </si>
  <si>
    <t>Carrer Accés Cala Sant Francesc, 5</t>
  </si>
  <si>
    <t>VGI07</t>
  </si>
  <si>
    <t>PROMG034</t>
  </si>
  <si>
    <t>Avinguda Costa Brava, 272</t>
  </si>
  <si>
    <t>VIDRERES</t>
  </si>
  <si>
    <t>PROMG056</t>
  </si>
  <si>
    <t>C/SEBASTIA LLORENS, 4</t>
  </si>
  <si>
    <t>BLANES</t>
  </si>
  <si>
    <t>PROMEM92</t>
  </si>
  <si>
    <t>Avinguda Europa 10</t>
  </si>
  <si>
    <t>PROMG006</t>
  </si>
  <si>
    <t>Av. Europa, 10</t>
  </si>
  <si>
    <t>PROMGH01</t>
  </si>
  <si>
    <t>CTRA. CALA SANT FRANCESC, 5</t>
  </si>
  <si>
    <t>PROMG021</t>
  </si>
  <si>
    <t>C. Girona, 8-10</t>
  </si>
  <si>
    <t>17310</t>
  </si>
  <si>
    <t>LLORET DE MAR</t>
  </si>
  <si>
    <t>PROMG048</t>
  </si>
  <si>
    <t>CR. CASTELL, 42</t>
  </si>
  <si>
    <t>GI08</t>
  </si>
  <si>
    <t>38801</t>
  </si>
  <si>
    <t>CAP GARROTXA</t>
  </si>
  <si>
    <t>PSG. BARCELONA, S/N</t>
  </si>
  <si>
    <t>17800</t>
  </si>
  <si>
    <t>Olot</t>
  </si>
  <si>
    <t>38802</t>
  </si>
  <si>
    <t>CONSULTORI OLOT NORD</t>
  </si>
  <si>
    <t>Av. Girona, 53</t>
  </si>
  <si>
    <t>38815</t>
  </si>
  <si>
    <t>CAP BESALÚ</t>
  </si>
  <si>
    <t>C/Prat de la Riba, 9</t>
  </si>
  <si>
    <t>17850</t>
  </si>
  <si>
    <t>Besalú</t>
  </si>
  <si>
    <t>39526</t>
  </si>
  <si>
    <t>CL CORNELLA DE TERRI</t>
  </si>
  <si>
    <t>C/ MOSSEN CINTO VERDAGUER, 5</t>
  </si>
  <si>
    <t>17844</t>
  </si>
  <si>
    <t>Cornellà de Terri</t>
  </si>
  <si>
    <t>39508</t>
  </si>
  <si>
    <t>PASSIR BANYOLES</t>
  </si>
  <si>
    <t>Pl. Catalunya, S/N</t>
  </si>
  <si>
    <t>17820</t>
  </si>
  <si>
    <t>Banyoles</t>
  </si>
  <si>
    <t>39525</t>
  </si>
  <si>
    <t>CAP BANYOLES</t>
  </si>
  <si>
    <t>Banuoles</t>
  </si>
  <si>
    <t>CLUB NATACIO BANYOLES</t>
  </si>
  <si>
    <t>FEDERACIO CATALANA DE REM</t>
  </si>
  <si>
    <t>39527</t>
  </si>
  <si>
    <t>CL PORQUERES</t>
  </si>
  <si>
    <t>C/Gregal, 2</t>
  </si>
  <si>
    <t>17834</t>
  </si>
  <si>
    <t>Porqueres</t>
  </si>
  <si>
    <t>08901</t>
  </si>
  <si>
    <t>ASSIR GARROTXA</t>
  </si>
  <si>
    <t>08489</t>
  </si>
  <si>
    <t>LAB.CLINIC- POBLACIO CAMPDEVANOL</t>
  </si>
  <si>
    <t>CARRETERA GOMBRENY, 20</t>
  </si>
  <si>
    <t>17530</t>
  </si>
  <si>
    <t>Campdevanol</t>
  </si>
  <si>
    <t>38932</t>
  </si>
  <si>
    <t>CAP GARROTXA VACUNACIO</t>
  </si>
  <si>
    <t>C/Passeig Barcelona nº 42</t>
  </si>
  <si>
    <t>08513</t>
  </si>
  <si>
    <t>CAP AMER</t>
  </si>
  <si>
    <t>C/ Guilleries, 5</t>
  </si>
  <si>
    <t>17170</t>
  </si>
  <si>
    <t>Amer</t>
  </si>
  <si>
    <t>08515</t>
  </si>
  <si>
    <t>CAP ANGLES</t>
  </si>
  <si>
    <t>C/ Girona, s/n</t>
  </si>
  <si>
    <t>Angles</t>
  </si>
  <si>
    <t>08516</t>
  </si>
  <si>
    <t>CAP LA CELLERA DE TER</t>
  </si>
  <si>
    <t>Av. Montserrat, 22</t>
  </si>
  <si>
    <t>17165</t>
  </si>
  <si>
    <t>La cellera de Ter</t>
  </si>
  <si>
    <t>77LARC46</t>
  </si>
  <si>
    <t>HOSPITAL OLOT</t>
  </si>
  <si>
    <t>Avinguda dels Països Catalans, 86</t>
  </si>
  <si>
    <t>38RXGIR</t>
  </si>
  <si>
    <t>IDI Girona CAP Garrotxa RX - Genèric</t>
  </si>
  <si>
    <t>Passeig de Barcelona, 42</t>
  </si>
  <si>
    <t>VGI08</t>
  </si>
  <si>
    <t>PROMG022</t>
  </si>
  <si>
    <t>OLOT</t>
  </si>
  <si>
    <t>PROMG003</t>
  </si>
  <si>
    <t>PL. CATALUNYA, S/N</t>
  </si>
  <si>
    <t>BANYOLES</t>
  </si>
  <si>
    <t>PROMG001</t>
  </si>
  <si>
    <t>CRTA. GIRONA, S/N</t>
  </si>
  <si>
    <t>ANGLES</t>
  </si>
  <si>
    <t>PROMGP09</t>
  </si>
  <si>
    <t>PL. POMPEU FABRA, 1</t>
  </si>
  <si>
    <t>PROMG005</t>
  </si>
  <si>
    <t>C/ MAS PLAÇA, 12</t>
  </si>
  <si>
    <t>PROMG043</t>
  </si>
  <si>
    <t>AV. PAïSOS CATALANS, 86</t>
  </si>
  <si>
    <t>PROMGH07</t>
  </si>
  <si>
    <t>avinguda Països Catalans, 86</t>
  </si>
  <si>
    <t>PROMG036</t>
  </si>
  <si>
    <t>C/ DR. TURRÓ, 2</t>
  </si>
  <si>
    <t>17176</t>
  </si>
  <si>
    <t>S. ESTEVE D´EN BAS</t>
  </si>
  <si>
    <t>GI09</t>
  </si>
  <si>
    <t>39521</t>
  </si>
  <si>
    <t>CAP SANT HILARI SACALM</t>
  </si>
  <si>
    <t>17403</t>
  </si>
  <si>
    <t>Sant Hilari Sacalm</t>
  </si>
  <si>
    <t>39551</t>
  </si>
  <si>
    <t>CL VILOBÍ D'ONYAR</t>
  </si>
  <si>
    <t>C/Emporda, 5</t>
  </si>
  <si>
    <t>17185</t>
  </si>
  <si>
    <t>Vilobí d'Onyar</t>
  </si>
  <si>
    <t>39520</t>
  </si>
  <si>
    <t>CAP ARBÚCIES</t>
  </si>
  <si>
    <t>C/ DE L'HAVANA, S/N</t>
  </si>
  <si>
    <t>17401</t>
  </si>
  <si>
    <t>Arbúcies</t>
  </si>
  <si>
    <t>39550</t>
  </si>
  <si>
    <t>CAP STA. COLOMA DE FARNERS</t>
  </si>
  <si>
    <t>C/ STA. BARBARA, 25</t>
  </si>
  <si>
    <t>17430</t>
  </si>
  <si>
    <t>Santa Coloma de Farners</t>
  </si>
  <si>
    <t>39559</t>
  </si>
  <si>
    <t>CL AIGUAVIVA</t>
  </si>
  <si>
    <t>C/Major, S/N</t>
  </si>
  <si>
    <t>17181</t>
  </si>
  <si>
    <t>Aiguaviva</t>
  </si>
  <si>
    <t>08904</t>
  </si>
  <si>
    <t>ASSIR RIPOLLES</t>
  </si>
  <si>
    <t>08575</t>
  </si>
  <si>
    <t>CAP CALDES DE MALAVELLA</t>
  </si>
  <si>
    <t>C/de Pla i Deniel, 8</t>
  </si>
  <si>
    <t>17455</t>
  </si>
  <si>
    <t>Caldes de Malavella</t>
  </si>
  <si>
    <t>08581</t>
  </si>
  <si>
    <t>CAP HOSTALRICH</t>
  </si>
  <si>
    <t>Carrer Major, 32</t>
  </si>
  <si>
    <t>17450</t>
  </si>
  <si>
    <t>Hostalric</t>
  </si>
  <si>
    <t>08582</t>
  </si>
  <si>
    <t>CAP BREDA</t>
  </si>
  <si>
    <t>Av. Verge de Montserrat, 13</t>
  </si>
  <si>
    <t>17400</t>
  </si>
  <si>
    <t>Breda</t>
  </si>
  <si>
    <t>08584</t>
  </si>
  <si>
    <t>CONSULTORI RIELLS -VIABREA</t>
  </si>
  <si>
    <t>plaça de la Vila</t>
  </si>
  <si>
    <t>17404</t>
  </si>
  <si>
    <t>Viabrea</t>
  </si>
  <si>
    <t>77LARC29</t>
  </si>
  <si>
    <t>HOSPITAL DE CAMPDEVÀNOL</t>
  </si>
  <si>
    <t>Avda PAU CASALS,10</t>
  </si>
  <si>
    <t>77LARC49</t>
  </si>
  <si>
    <t>HOSPITAL CAMPDEVÀNOL</t>
  </si>
  <si>
    <t>Carr. Gombren, 20</t>
  </si>
  <si>
    <t>VGI09</t>
  </si>
  <si>
    <t>PROMG002</t>
  </si>
  <si>
    <t>C/ HAVANA S/N</t>
  </si>
  <si>
    <t>ARBUCIES</t>
  </si>
  <si>
    <t>PROMG032</t>
  </si>
  <si>
    <t>CR. SANTA BARBARA, 25</t>
  </si>
  <si>
    <t>SANTA COLOMA DE FARNERS</t>
  </si>
  <si>
    <t>PROMG007</t>
  </si>
  <si>
    <t>c/ Major 30-32</t>
  </si>
  <si>
    <t>HOSTALRIC</t>
  </si>
  <si>
    <t>PROMVM35</t>
  </si>
  <si>
    <t>GI10</t>
  </si>
  <si>
    <t>38901</t>
  </si>
  <si>
    <t>CAP Ripolles</t>
  </si>
  <si>
    <t>C/Macia Bonaplata, 9</t>
  </si>
  <si>
    <t>17500</t>
  </si>
  <si>
    <t>Ripoll</t>
  </si>
  <si>
    <t>38920</t>
  </si>
  <si>
    <t>CAP CAMPRODON</t>
  </si>
  <si>
    <t>C/ MOSSEN CINTO VERDAGUER, 1</t>
  </si>
  <si>
    <t>17867</t>
  </si>
  <si>
    <t>Camprodon</t>
  </si>
  <si>
    <t>38930</t>
  </si>
  <si>
    <t>St. Joan de les Abadesses</t>
  </si>
  <si>
    <t>C/Ramon Urgell, 22</t>
  </si>
  <si>
    <t>17860</t>
  </si>
  <si>
    <t>St. Joan de les Abadeses</t>
  </si>
  <si>
    <t>39530</t>
  </si>
  <si>
    <t>CAP CAN GIBERT DEL PLA</t>
  </si>
  <si>
    <t>C/Sant Sebastia, S/N</t>
  </si>
  <si>
    <t>39546</t>
  </si>
  <si>
    <t>CENTRE D'ATENCIO CONTINUADA GIRONA</t>
  </si>
  <si>
    <t>C/ MOSSEN JOAN PONS, 6</t>
  </si>
  <si>
    <t>CENTRE D'ATENCIÓ CONTINUADA GÜELL.</t>
  </si>
  <si>
    <t>C/Mossen Joan Pons, 6</t>
  </si>
  <si>
    <t>38931</t>
  </si>
  <si>
    <t>CAP RIPOLLES VACUNACIO</t>
  </si>
  <si>
    <t>C/Macià Bonaplata nº 8</t>
  </si>
  <si>
    <t>38RXGI2</t>
  </si>
  <si>
    <t>IDI Girona CAP Ripollès RX - Genèric</t>
  </si>
  <si>
    <t>Carrer de Macià Bonaplata, 9</t>
  </si>
  <si>
    <t>VGI10</t>
  </si>
  <si>
    <t>PROMG027</t>
  </si>
  <si>
    <t>CR. MACIA BONAPLATA, 9</t>
  </si>
  <si>
    <t>RIPOLL</t>
  </si>
  <si>
    <t>PROMG008</t>
  </si>
  <si>
    <t>C/ JACINT VERDAGUER, 1</t>
  </si>
  <si>
    <t>CAMPRODON</t>
  </si>
  <si>
    <t>PROMG014</t>
  </si>
  <si>
    <t>CR. SANT SEBASTIA, 50</t>
  </si>
  <si>
    <t>PROMG038</t>
  </si>
  <si>
    <t>C/ MOSSÉN J. PONS, 6</t>
  </si>
  <si>
    <t>PROMG026</t>
  </si>
  <si>
    <t>cr. Llevant,13</t>
  </si>
  <si>
    <t>CAMPDEVÀNOL</t>
  </si>
  <si>
    <t>PROMG031</t>
  </si>
  <si>
    <t>C/ JAUME BALMES, 1</t>
  </si>
  <si>
    <t>17857</t>
  </si>
  <si>
    <t>SANT JOAN LES FONTS</t>
  </si>
  <si>
    <t>PROMGH02</t>
  </si>
  <si>
    <t>CTRA. GOMBREN, S/N</t>
  </si>
  <si>
    <t>CAMPDEVANOL</t>
  </si>
  <si>
    <t>ENTREGA SEMANAL</t>
  </si>
  <si>
    <t>GI22</t>
  </si>
  <si>
    <t>08852</t>
  </si>
  <si>
    <t>LAB. INMUNOLOGIA-IAS</t>
  </si>
  <si>
    <t>C/ DR. CASTANY, S/N (ED. STA. CATERINA)</t>
  </si>
  <si>
    <t>SEMANA 1/2/3/4</t>
  </si>
  <si>
    <t>39RXGIR</t>
  </si>
  <si>
    <t>IDI Girona HSC RX - Genèric</t>
  </si>
  <si>
    <t>Carrer del Dr. Castany, s/n Planta 0</t>
  </si>
  <si>
    <t>39SECO</t>
  </si>
  <si>
    <t>IDI Girona HSC ECO - Genèric</t>
  </si>
  <si>
    <t>39TACGI</t>
  </si>
  <si>
    <t>IDI Girona HSC TC - Genèric</t>
  </si>
  <si>
    <t>GI32</t>
  </si>
  <si>
    <t>08246</t>
  </si>
  <si>
    <t>LAB.CLINIC-CITOMETRIA -IAS</t>
  </si>
  <si>
    <t>Hosp.Josep Trueta(Pl.Semisotan SectorB)</t>
  </si>
  <si>
    <t>08840</t>
  </si>
  <si>
    <t>LAB. ANALISI CLINIQUES-IAS</t>
  </si>
  <si>
    <t>08841</t>
  </si>
  <si>
    <t>LAB. CLINIC-IAS</t>
  </si>
  <si>
    <t>08842</t>
  </si>
  <si>
    <t>LAB. CLINIC GENERAL-IAS</t>
  </si>
  <si>
    <t>08843</t>
  </si>
  <si>
    <t>LAB. HEMATOLOGIA-IAS</t>
  </si>
  <si>
    <t>08844</t>
  </si>
  <si>
    <t>LAB. CLINIC HEMATOLOGIA/COAGULACIO-IAS</t>
  </si>
  <si>
    <t>08845</t>
  </si>
  <si>
    <t>LAB. CLINIC HEMATOLOGIA/INMUNOLOGIA-IAS</t>
  </si>
  <si>
    <t>08846</t>
  </si>
  <si>
    <t>LAB. CLINIC HEMATOL./CITOLOGIA/FLUX-IAS</t>
  </si>
  <si>
    <t>08847</t>
  </si>
  <si>
    <t>LAB. CLINIC UN. PROC. AUTOMATICS-IAS</t>
  </si>
  <si>
    <t>08848</t>
  </si>
  <si>
    <t>LAB. BIOQUIMICA/AUTOINMINOLOGIA-IAS</t>
  </si>
  <si>
    <t>08849</t>
  </si>
  <si>
    <t>LAB. INMUNO/QUIMICA-IAS</t>
  </si>
  <si>
    <t>08850</t>
  </si>
  <si>
    <t>LAB. CLINIC SEROLOG. VIRICA INFECC.-IAS</t>
  </si>
  <si>
    <t>08851</t>
  </si>
  <si>
    <t>LAB. CLINIC HEMAT./MARCAD. TUMORALS-IAS</t>
  </si>
  <si>
    <t>08853</t>
  </si>
  <si>
    <t>LAB. MICROBIOLOGIA-IAS</t>
  </si>
  <si>
    <t>08854</t>
  </si>
  <si>
    <t>LAB. CLINIC GENETICA/BIOMOLECULAR-IAS</t>
  </si>
  <si>
    <t>08855</t>
  </si>
  <si>
    <t>LAB. URGENCIES-IAS</t>
  </si>
  <si>
    <t>08903</t>
  </si>
  <si>
    <t>ASSIR SELVA INTERIOR</t>
  </si>
  <si>
    <t>LAB. MICROBIOLOGIA-IAS (Plaques)</t>
  </si>
  <si>
    <t>VGI32</t>
  </si>
  <si>
    <t>PROMG040</t>
  </si>
  <si>
    <t>C/ DR. CASTANY, S/N</t>
  </si>
  <si>
    <t>PROMGH08</t>
  </si>
  <si>
    <t>GI42</t>
  </si>
  <si>
    <t>39RMGI</t>
  </si>
  <si>
    <t>IDI Girona HSC RM - Genèric</t>
  </si>
  <si>
    <t>Martes/Jueves</t>
  </si>
  <si>
    <t>IDI Girona HSC RM - Genèric(Recep.IDI)</t>
  </si>
  <si>
    <t>0003</t>
  </si>
  <si>
    <t>DTiS Suport P -2, Despatx informàtica</t>
  </si>
  <si>
    <t>c/Esteve Terrades, 30 Ed. Montseny</t>
  </si>
  <si>
    <t>08023</t>
  </si>
  <si>
    <t>Barcelona</t>
  </si>
  <si>
    <t>GI31</t>
  </si>
  <si>
    <t>08485</t>
  </si>
  <si>
    <t>GÜELL HOSPITAL</t>
  </si>
  <si>
    <t>c/Mossèn Joan Pons, 6</t>
  </si>
  <si>
    <t>08486</t>
  </si>
  <si>
    <t>C.E. Güell-CMA Quiròfan 15</t>
  </si>
  <si>
    <t>c/Mossèn Joan Pons, 6 (Pl.1)</t>
  </si>
  <si>
    <t>08588</t>
  </si>
  <si>
    <t>IDI Radiologia GUELL (1PL esquerra)</t>
  </si>
  <si>
    <t>Mn. Joan Pons, s/n 1PL banda esquerra</t>
  </si>
  <si>
    <t>39594</t>
  </si>
  <si>
    <t>PALAU DE FIRES VACUNACIO</t>
  </si>
  <si>
    <t>Pg de la DevesA, 34-36</t>
  </si>
  <si>
    <t>08ECOG1</t>
  </si>
  <si>
    <t>IDI Girona CAP Güell ECO - Genèric</t>
  </si>
  <si>
    <t>IDI Girona CAP Güell ECO-Gen(Recep.IDI)</t>
  </si>
  <si>
    <t>IDI Radiologia GUELL-1PL esq(Recep.IDI)</t>
  </si>
  <si>
    <t>ENTREGA PRIVADOS EN EL TRUETA</t>
  </si>
  <si>
    <t>VGI00</t>
  </si>
  <si>
    <t>PROMG044</t>
  </si>
  <si>
    <t>Pl. Pompeu Fabra, 1</t>
  </si>
  <si>
    <t>PROMGP02</t>
  </si>
  <si>
    <t>PROMGP03</t>
  </si>
  <si>
    <t>PROMGP07</t>
  </si>
  <si>
    <t>PROMGP11</t>
  </si>
  <si>
    <t>PROMGP12</t>
  </si>
  <si>
    <t>PROMGP13</t>
  </si>
  <si>
    <t>PROMGP15</t>
  </si>
  <si>
    <t>PROMGP16</t>
  </si>
  <si>
    <t>PROMGP17</t>
  </si>
  <si>
    <t>PROMGP19</t>
  </si>
  <si>
    <t>PROMGP21</t>
  </si>
  <si>
    <t>PROMGP23</t>
  </si>
  <si>
    <t>PROMGP24</t>
  </si>
  <si>
    <t>PROMGP25</t>
  </si>
  <si>
    <t>PROMGP26</t>
  </si>
  <si>
    <t>PROMGP27</t>
  </si>
  <si>
    <t>PROMGP29</t>
  </si>
  <si>
    <t>PROMGP30</t>
  </si>
  <si>
    <t>PROMGP31</t>
  </si>
  <si>
    <t>21</t>
  </si>
  <si>
    <t>PROMGP34</t>
  </si>
  <si>
    <t>PROMGP37</t>
  </si>
  <si>
    <t>23</t>
  </si>
  <si>
    <t>PROMGP38</t>
  </si>
  <si>
    <t>24</t>
  </si>
  <si>
    <t>PROMGP39</t>
  </si>
  <si>
    <t>25</t>
  </si>
  <si>
    <t>PROMGP42</t>
  </si>
  <si>
    <t>26</t>
  </si>
  <si>
    <t>PROMGP44</t>
  </si>
  <si>
    <t>27</t>
  </si>
  <si>
    <t>PROMGP50</t>
  </si>
  <si>
    <t>28</t>
  </si>
  <si>
    <t>PROMGP51</t>
  </si>
  <si>
    <t>29</t>
  </si>
  <si>
    <t>PROMGP52</t>
  </si>
  <si>
    <t>30</t>
  </si>
  <si>
    <t>PROMGP61</t>
  </si>
  <si>
    <t>31</t>
  </si>
  <si>
    <t>PROMGP62</t>
  </si>
  <si>
    <t>32</t>
  </si>
  <si>
    <t>PROMGP63</t>
  </si>
  <si>
    <t>33</t>
  </si>
  <si>
    <t>PROMGP65</t>
  </si>
  <si>
    <t>34</t>
  </si>
  <si>
    <t>PROMGP05</t>
  </si>
  <si>
    <t>35</t>
  </si>
  <si>
    <t>PROMG049</t>
  </si>
  <si>
    <t>36</t>
  </si>
  <si>
    <t>C/ ANTONI VARÉS I MARTINELL, 3</t>
  </si>
  <si>
    <t>PROMG050</t>
  </si>
  <si>
    <t>37</t>
  </si>
  <si>
    <t>C/ JOCS OLIMPICS, 2</t>
  </si>
  <si>
    <t>PROMGP35</t>
  </si>
  <si>
    <t>38</t>
  </si>
  <si>
    <t>SANT FELIU DE GUÍXOLS</t>
  </si>
  <si>
    <t>PROMGP48</t>
  </si>
  <si>
    <t>39</t>
  </si>
  <si>
    <t>C/ ANTONI VARÉS I MARTINELL</t>
  </si>
  <si>
    <t>PROMGP66</t>
  </si>
  <si>
    <t>40</t>
  </si>
  <si>
    <t>RIERA GAVARRA, 24</t>
  </si>
  <si>
    <t>08360</t>
  </si>
  <si>
    <t>CANET DE MAR</t>
  </si>
  <si>
    <t>PROMGP67</t>
  </si>
  <si>
    <t>41</t>
  </si>
  <si>
    <t>PROMGP68</t>
  </si>
  <si>
    <t>42</t>
  </si>
  <si>
    <t>C/ JOAN MARAGALL, 4</t>
  </si>
  <si>
    <t>08380</t>
  </si>
  <si>
    <t>MALGRAT DE MAR</t>
  </si>
  <si>
    <t>PROMGP69</t>
  </si>
  <si>
    <t>43</t>
  </si>
  <si>
    <t>AV. VERGE DE MONTSERRAT, 50</t>
  </si>
  <si>
    <t>08397</t>
  </si>
  <si>
    <t>PINEDA DE MAR</t>
  </si>
  <si>
    <t>PROMGP71</t>
  </si>
  <si>
    <t>44</t>
  </si>
  <si>
    <t>C/ CINTO VERDAGUER, 27</t>
  </si>
  <si>
    <t>PROMGP72</t>
  </si>
  <si>
    <t>45</t>
  </si>
  <si>
    <t>C/ SANT JAUME, 209-217</t>
  </si>
  <si>
    <t>08370</t>
  </si>
  <si>
    <t>CALELLA</t>
  </si>
  <si>
    <t>PROMGP73</t>
  </si>
  <si>
    <t>46</t>
  </si>
  <si>
    <t>PROMGP74</t>
  </si>
  <si>
    <t>47</t>
  </si>
  <si>
    <t>c/Argimon 1-3, 1r</t>
  </si>
  <si>
    <t>SILS</t>
  </si>
  <si>
    <t>PROMGP08</t>
  </si>
  <si>
    <t>50</t>
  </si>
  <si>
    <t>C/ HEROINES DE STA. BARBARA, 6</t>
  </si>
  <si>
    <t>PROMGP70</t>
  </si>
  <si>
    <t>51</t>
  </si>
  <si>
    <t>C/ AMADEU VIVES, 25</t>
  </si>
  <si>
    <t>08490</t>
  </si>
  <si>
    <t>TORDERA</t>
  </si>
  <si>
    <t>PROMGH06</t>
  </si>
  <si>
    <t>0O</t>
  </si>
  <si>
    <t>AVDA. DE FRANÇA, S/N</t>
  </si>
  <si>
    <t>servei diurn camió</t>
  </si>
  <si>
    <t>servei diurn furgoneta</t>
  </si>
  <si>
    <t>Transport i distribució Àmbit Girona</t>
  </si>
  <si>
    <t>Vehicle de suport amb xofer (vacunes, Reposició Laboratori IAS i Guell, reposio en els centres</t>
  </si>
  <si>
    <t>lliuramnet comandes urgents Àmbit Girona</t>
  </si>
  <si>
    <t xml:space="preserve">Activitat </t>
  </si>
  <si>
    <t>preu unitari per Km diurn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</si>
</sst>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D9D9D9"/>
      </bottom>
      <diagonal/>
    </border>
    <border>
      <left/>
      <right/>
      <top style="medium">
        <color indexed="64"/>
      </top>
      <bottom style="thin">
        <color rgb="FFD9D9D9"/>
      </bottom>
      <diagonal/>
    </border>
    <border>
      <left/>
      <right style="medium">
        <color indexed="64"/>
      </right>
      <top style="medium">
        <color indexed="64"/>
      </top>
      <bottom style="thin">
        <color rgb="FFD9D9D9"/>
      </bottom>
      <diagonal/>
    </border>
    <border>
      <left style="medium">
        <color indexed="64"/>
      </left>
      <right/>
      <top style="thin">
        <color rgb="FFD9D9D9"/>
      </top>
      <bottom style="thin">
        <color rgb="FFD9D9D9"/>
      </bottom>
      <diagonal/>
    </border>
    <border>
      <left/>
      <right style="medium">
        <color indexed="64"/>
      </right>
      <top style="thin">
        <color rgb="FFD9D9D9"/>
      </top>
      <bottom style="thin">
        <color rgb="FFD9D9D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D9D9D9"/>
      </top>
      <bottom style="medium">
        <color indexed="64"/>
      </bottom>
      <diagonal/>
    </border>
    <border>
      <left/>
      <right/>
      <top style="thin">
        <color rgb="FFD9D9D9"/>
      </top>
      <bottom style="medium">
        <color indexed="64"/>
      </bottom>
      <diagonal/>
    </border>
    <border>
      <left/>
      <right style="medium">
        <color indexed="64"/>
      </right>
      <top style="thin">
        <color rgb="FFD9D9D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2">
    <xf numFmtId="0" fontId="0" fillId="0" borderId="0" xfId="0"/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9" fontId="0" fillId="0" borderId="0" xfId="2" applyFont="1"/>
    <xf numFmtId="4" fontId="2" fillId="3" borderId="0" xfId="0" applyNumberFormat="1" applyFont="1" applyFill="1" applyAlignment="1">
      <alignment horizontal="left" vertical="center"/>
    </xf>
    <xf numFmtId="0" fontId="3" fillId="0" borderId="0" xfId="0" applyFont="1"/>
    <xf numFmtId="0" fontId="0" fillId="0" borderId="3" xfId="0" applyBorder="1"/>
    <xf numFmtId="10" fontId="0" fillId="0" borderId="3" xfId="2" applyNumberFormat="1" applyFont="1" applyBorder="1"/>
    <xf numFmtId="10" fontId="0" fillId="0" borderId="3" xfId="0" applyNumberFormat="1" applyBorder="1"/>
    <xf numFmtId="0" fontId="0" fillId="0" borderId="2" xfId="0" applyBorder="1"/>
    <xf numFmtId="44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2" fillId="3" borderId="1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4" fillId="0" borderId="0" xfId="3"/>
    <xf numFmtId="44" fontId="0" fillId="0" borderId="0" xfId="1" applyFont="1" applyBorder="1"/>
    <xf numFmtId="44" fontId="0" fillId="0" borderId="3" xfId="0" applyNumberFormat="1" applyBorder="1"/>
    <xf numFmtId="44" fontId="0" fillId="0" borderId="6" xfId="1" applyFont="1" applyBorder="1"/>
    <xf numFmtId="0" fontId="0" fillId="0" borderId="7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4" fontId="2" fillId="2" borderId="0" xfId="0" applyNumberFormat="1" applyFont="1" applyFill="1" applyAlignment="1">
      <alignment horizontal="center" vertical="center"/>
    </xf>
    <xf numFmtId="0" fontId="5" fillId="0" borderId="0" xfId="3" applyFont="1"/>
    <xf numFmtId="14" fontId="0" fillId="0" borderId="0" xfId="0" applyNumberFormat="1"/>
    <xf numFmtId="4" fontId="2" fillId="2" borderId="11" xfId="0" applyNumberFormat="1" applyFont="1" applyFill="1" applyBorder="1" applyAlignment="1">
      <alignment horizontal="left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left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0" fillId="0" borderId="16" xfId="0" applyBorder="1"/>
    <xf numFmtId="4" fontId="2" fillId="3" borderId="14" xfId="0" applyNumberFormat="1" applyFont="1" applyFill="1" applyBorder="1" applyAlignment="1">
      <alignment horizontal="left" vertical="center"/>
    </xf>
    <xf numFmtId="10" fontId="2" fillId="3" borderId="1" xfId="2" applyNumberFormat="1" applyFont="1" applyFill="1" applyBorder="1" applyAlignment="1">
      <alignment horizontal="center" vertical="center"/>
    </xf>
    <xf numFmtId="44" fontId="2" fillId="3" borderId="15" xfId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left" vertical="center"/>
    </xf>
    <xf numFmtId="10" fontId="2" fillId="3" borderId="18" xfId="2" applyNumberFormat="1" applyFont="1" applyFill="1" applyBorder="1" applyAlignment="1">
      <alignment horizontal="center" vertical="center"/>
    </xf>
    <xf numFmtId="44" fontId="2" fillId="3" borderId="19" xfId="1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left" vertical="center"/>
    </xf>
    <xf numFmtId="0" fontId="0" fillId="9" borderId="9" xfId="0" applyFill="1" applyBorder="1"/>
    <xf numFmtId="0" fontId="0" fillId="9" borderId="10" xfId="0" applyFill="1" applyBorder="1"/>
    <xf numFmtId="0" fontId="0" fillId="11" borderId="0" xfId="0" applyFill="1"/>
    <xf numFmtId="0" fontId="0" fillId="9" borderId="31" xfId="0" applyFill="1" applyBorder="1" applyAlignment="1">
      <alignment horizontal="left" vertical="center"/>
    </xf>
    <xf numFmtId="0" fontId="0" fillId="9" borderId="3" xfId="0" applyFill="1" applyBorder="1"/>
    <xf numFmtId="0" fontId="0" fillId="9" borderId="4" xfId="0" applyFill="1" applyBorder="1"/>
    <xf numFmtId="0" fontId="0" fillId="9" borderId="32" xfId="0" applyFill="1" applyBorder="1" applyAlignment="1">
      <alignment horizontal="left" vertical="center"/>
    </xf>
    <xf numFmtId="0" fontId="0" fillId="9" borderId="33" xfId="0" applyFill="1" applyBorder="1"/>
    <xf numFmtId="0" fontId="0" fillId="9" borderId="34" xfId="0" applyFill="1" applyBorder="1"/>
    <xf numFmtId="0" fontId="9" fillId="9" borderId="29" xfId="0" applyFont="1" applyFill="1" applyBorder="1"/>
    <xf numFmtId="0" fontId="9" fillId="9" borderId="9" xfId="0" applyFont="1" applyFill="1" applyBorder="1"/>
    <xf numFmtId="0" fontId="9" fillId="9" borderId="10" xfId="0" applyFont="1" applyFill="1" applyBorder="1"/>
    <xf numFmtId="0" fontId="9" fillId="0" borderId="0" xfId="0" applyFont="1"/>
    <xf numFmtId="0" fontId="9" fillId="9" borderId="31" xfId="0" applyFont="1" applyFill="1" applyBorder="1"/>
    <xf numFmtId="0" fontId="9" fillId="9" borderId="3" xfId="0" applyFont="1" applyFill="1" applyBorder="1"/>
    <xf numFmtId="0" fontId="9" fillId="9" borderId="4" xfId="0" applyFont="1" applyFill="1" applyBorder="1"/>
    <xf numFmtId="0" fontId="9" fillId="9" borderId="32" xfId="0" applyFont="1" applyFill="1" applyBorder="1"/>
    <xf numFmtId="0" fontId="9" fillId="9" borderId="33" xfId="0" applyFont="1" applyFill="1" applyBorder="1"/>
    <xf numFmtId="0" fontId="9" fillId="9" borderId="34" xfId="0" applyFont="1" applyFill="1" applyBorder="1"/>
    <xf numFmtId="0" fontId="0" fillId="0" borderId="29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31" xfId="0" applyBorder="1" applyAlignment="1">
      <alignment horizontal="left" vertical="center"/>
    </xf>
    <xf numFmtId="0" fontId="0" fillId="0" borderId="31" xfId="0" applyBorder="1"/>
    <xf numFmtId="0" fontId="0" fillId="0" borderId="36" xfId="0" applyBorder="1"/>
    <xf numFmtId="0" fontId="9" fillId="0" borderId="29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3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0" fontId="0" fillId="9" borderId="8" xfId="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39" xfId="0" applyFill="1" applyBorder="1" applyAlignment="1">
      <alignment horizontal="left" vertical="center"/>
    </xf>
    <xf numFmtId="0" fontId="0" fillId="9" borderId="2" xfId="0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9" fillId="9" borderId="8" xfId="0" applyFont="1" applyFill="1" applyBorder="1"/>
    <xf numFmtId="0" fontId="9" fillId="9" borderId="2" xfId="0" applyFont="1" applyFill="1" applyBorder="1"/>
    <xf numFmtId="0" fontId="9" fillId="9" borderId="5" xfId="0" applyFont="1" applyFill="1" applyBorder="1"/>
    <xf numFmtId="0" fontId="9" fillId="9" borderId="6" xfId="0" applyFont="1" applyFill="1" applyBorder="1"/>
    <xf numFmtId="0" fontId="9" fillId="9" borderId="7" xfId="0" applyFont="1" applyFill="1" applyBorder="1"/>
    <xf numFmtId="0" fontId="0" fillId="0" borderId="41" xfId="0" applyBorder="1" applyAlignment="1">
      <alignment horizontal="left" vertical="center"/>
    </xf>
    <xf numFmtId="0" fontId="0" fillId="0" borderId="42" xfId="0" applyBorder="1"/>
    <xf numFmtId="0" fontId="0" fillId="0" borderId="43" xfId="0" applyBorder="1"/>
    <xf numFmtId="0" fontId="0" fillId="0" borderId="2" xfId="0" applyBorder="1" applyAlignment="1">
      <alignment horizontal="left" vertical="center"/>
    </xf>
    <xf numFmtId="0" fontId="9" fillId="0" borderId="8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0" fillId="9" borderId="45" xfId="0" applyFill="1" applyBorder="1" applyAlignment="1">
      <alignment horizontal="left" vertical="center"/>
    </xf>
    <xf numFmtId="0" fontId="0" fillId="9" borderId="42" xfId="0" applyFill="1" applyBorder="1"/>
    <xf numFmtId="0" fontId="0" fillId="9" borderId="43" xfId="0" applyFill="1" applyBorder="1"/>
    <xf numFmtId="0" fontId="7" fillId="10" borderId="30" xfId="0" applyFont="1" applyFill="1" applyBorder="1" applyAlignment="1">
      <alignment horizontal="center" vertical="center" textRotation="90"/>
    </xf>
    <xf numFmtId="0" fontId="9" fillId="0" borderId="36" xfId="0" applyFont="1" applyBorder="1"/>
    <xf numFmtId="0" fontId="0" fillId="9" borderId="41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textRotation="90"/>
    </xf>
    <xf numFmtId="0" fontId="0" fillId="0" borderId="0" xfId="0" applyAlignment="1">
      <alignment horizontal="left"/>
    </xf>
    <xf numFmtId="0" fontId="6" fillId="0" borderId="0" xfId="0" applyFont="1"/>
    <xf numFmtId="0" fontId="12" fillId="0" borderId="0" xfId="0" applyFont="1" applyAlignment="1">
      <alignment vertical="center"/>
    </xf>
    <xf numFmtId="0" fontId="8" fillId="5" borderId="56" xfId="0" applyFont="1" applyFill="1" applyBorder="1" applyAlignment="1">
      <alignment horizontal="left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0" fillId="0" borderId="39" xfId="0" applyBorder="1"/>
    <xf numFmtId="49" fontId="0" fillId="0" borderId="6" xfId="0" applyNumberFormat="1" applyBorder="1"/>
    <xf numFmtId="0" fontId="8" fillId="5" borderId="23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 textRotation="90"/>
    </xf>
    <xf numFmtId="0" fontId="7" fillId="10" borderId="30" xfId="0" applyFont="1" applyFill="1" applyBorder="1" applyAlignment="1">
      <alignment horizontal="center" vertical="center" textRotation="90"/>
    </xf>
    <xf numFmtId="0" fontId="7" fillId="10" borderId="35" xfId="0" applyFont="1" applyFill="1" applyBorder="1" applyAlignment="1">
      <alignment horizontal="center" vertical="center" textRotation="90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50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 textRotation="90"/>
    </xf>
    <xf numFmtId="0" fontId="7" fillId="12" borderId="30" xfId="0" applyFont="1" applyFill="1" applyBorder="1" applyAlignment="1">
      <alignment horizontal="center" vertical="center" textRotation="90"/>
    </xf>
    <xf numFmtId="0" fontId="7" fillId="12" borderId="35" xfId="0" applyFont="1" applyFill="1" applyBorder="1" applyAlignment="1">
      <alignment horizontal="center" vertical="center" textRotation="90"/>
    </xf>
    <xf numFmtId="0" fontId="10" fillId="9" borderId="28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11" fillId="9" borderId="46" xfId="0" applyFont="1" applyFill="1" applyBorder="1" applyAlignment="1">
      <alignment horizontal="center" vertical="center"/>
    </xf>
    <xf numFmtId="0" fontId="11" fillId="9" borderId="4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6" fillId="9" borderId="37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">
    <cellStyle name="Enllaç" xfId="3" builtinId="8"/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103476</xdr:rowOff>
    </xdr:from>
    <xdr:to>
      <xdr:col>14</xdr:col>
      <xdr:colOff>742950</xdr:colOff>
      <xdr:row>32</xdr:row>
      <xdr:rowOff>65668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A1AEAF2-395F-952D-F9E2-E55104656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5976"/>
          <a:ext cx="11410950" cy="5105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85725</xdr:rowOff>
    </xdr:from>
    <xdr:to>
      <xdr:col>15</xdr:col>
      <xdr:colOff>317068</xdr:colOff>
      <xdr:row>74</xdr:row>
      <xdr:rowOff>189426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E1F02FA-8622-49FC-9EF8-31C04A4B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67725"/>
          <a:ext cx="11747068" cy="5818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9</xdr:row>
      <xdr:rowOff>39950</xdr:rowOff>
    </xdr:from>
    <xdr:to>
      <xdr:col>13</xdr:col>
      <xdr:colOff>208587</xdr:colOff>
      <xdr:row>19</xdr:row>
      <xdr:rowOff>142385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3B1A1EE-C1B5-BCE9-A614-A3D47077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4" y="2144975"/>
          <a:ext cx="4732963" cy="240748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29</xdr:row>
      <xdr:rowOff>66675</xdr:rowOff>
    </xdr:from>
    <xdr:to>
      <xdr:col>19</xdr:col>
      <xdr:colOff>655364</xdr:colOff>
      <xdr:row>70</xdr:row>
      <xdr:rowOff>75223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2250676-20BC-1AF7-5AA6-0B4C1710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6391275"/>
          <a:ext cx="14885714" cy="7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123825</xdr:rowOff>
    </xdr:from>
    <xdr:to>
      <xdr:col>9</xdr:col>
      <xdr:colOff>37238</xdr:colOff>
      <xdr:row>29</xdr:row>
      <xdr:rowOff>189873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AE9A2BE-0413-46CF-8F14-E9E99EA4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5325"/>
          <a:ext cx="6895238" cy="50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</xdr:row>
      <xdr:rowOff>3464</xdr:rowOff>
    </xdr:from>
    <xdr:to>
      <xdr:col>20</xdr:col>
      <xdr:colOff>208122</xdr:colOff>
      <xdr:row>12</xdr:row>
      <xdr:rowOff>37832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97F317B-4020-B768-2214-0C661EE6B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765464"/>
          <a:ext cx="8304372" cy="1558368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13</xdr:row>
      <xdr:rowOff>143346</xdr:rowOff>
    </xdr:from>
    <xdr:to>
      <xdr:col>20</xdr:col>
      <xdr:colOff>276226</xdr:colOff>
      <xdr:row>20</xdr:row>
      <xdr:rowOff>123591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F445642-FF3D-8B32-AA02-2B22E9A3D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1376" y="2619846"/>
          <a:ext cx="8324850" cy="1313745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361951</xdr:colOff>
      <xdr:row>21</xdr:row>
      <xdr:rowOff>94811</xdr:rowOff>
    </xdr:from>
    <xdr:to>
      <xdr:col>20</xdr:col>
      <xdr:colOff>323097</xdr:colOff>
      <xdr:row>39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A2B4821-0585-624C-3741-25A6F4504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19951" y="4095311"/>
          <a:ext cx="8343146" cy="3458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geoportalgasolineras.es/" TargetMode="External"/><Relationship Id="rId1" Type="http://schemas.openxmlformats.org/officeDocument/2006/relationships/hyperlink" Target="https://www.boe.es/boe/dias/2022/03/02/pdfs/BOE-A-2022-329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ugtcatalunya.cat/FESMC/download/convenis_col%C2%B7lectius/transport/carreteres_i_urbans/conveni-transports-mercaderies-bcn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"/>
  <sheetViews>
    <sheetView showGridLines="0" tabSelected="1" topLeftCell="D1" zoomScale="120" zoomScaleNormal="120" workbookViewId="0">
      <selection activeCell="O4" sqref="O4"/>
    </sheetView>
  </sheetViews>
  <sheetFormatPr defaultColWidth="11.42578125" defaultRowHeight="15" x14ac:dyDescent="0.25"/>
  <cols>
    <col min="1" max="1" width="7.7109375" bestFit="1" customWidth="1"/>
    <col min="2" max="2" width="7" bestFit="1" customWidth="1"/>
    <col min="3" max="3" width="71.7109375" bestFit="1" customWidth="1"/>
    <col min="4" max="4" width="8" bestFit="1" customWidth="1"/>
    <col min="5" max="5" width="12.140625" bestFit="1" customWidth="1"/>
    <col min="6" max="6" width="14.5703125" bestFit="1" customWidth="1"/>
    <col min="7" max="7" width="17.42578125" bestFit="1" customWidth="1"/>
    <col min="8" max="8" width="13" bestFit="1" customWidth="1"/>
    <col min="9" max="9" width="5" bestFit="1" customWidth="1"/>
    <col min="10" max="10" width="18" bestFit="1" customWidth="1"/>
    <col min="11" max="11" width="6.28515625" bestFit="1" customWidth="1"/>
    <col min="12" max="12" width="11.28515625" bestFit="1" customWidth="1"/>
    <col min="13" max="13" width="11.5703125" bestFit="1" customWidth="1"/>
    <col min="14" max="14" width="9.5703125" bestFit="1" customWidth="1"/>
    <col min="15" max="15" width="13.42578125" bestFit="1" customWidth="1"/>
    <col min="16" max="16" width="10.5703125" bestFit="1" customWidth="1"/>
    <col min="17" max="17" width="17.85546875" bestFit="1" customWidth="1"/>
    <col min="22" max="22" width="14.5703125" bestFit="1" customWidth="1"/>
  </cols>
  <sheetData>
    <row r="1" spans="2:17" x14ac:dyDescent="0.25">
      <c r="C1" s="10"/>
    </row>
    <row r="2" spans="2:17" x14ac:dyDescent="0.25">
      <c r="D2" s="130" t="s">
        <v>0</v>
      </c>
      <c r="E2" s="130"/>
      <c r="F2" s="130"/>
      <c r="G2" s="130"/>
      <c r="H2" s="130"/>
      <c r="I2" s="130"/>
      <c r="J2" s="130"/>
      <c r="K2" s="130"/>
      <c r="L2" s="130"/>
    </row>
    <row r="3" spans="2:17" ht="18" x14ac:dyDescent="0.25">
      <c r="B3" s="1"/>
      <c r="C3" s="1" t="s">
        <v>2</v>
      </c>
      <c r="D3" s="1" t="s">
        <v>969</v>
      </c>
      <c r="E3" s="1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1" t="s">
        <v>9</v>
      </c>
      <c r="L3" s="3" t="s">
        <v>10</v>
      </c>
      <c r="M3" s="3" t="s">
        <v>11</v>
      </c>
      <c r="N3" s="28" t="s">
        <v>12</v>
      </c>
      <c r="O3" s="28" t="s">
        <v>13</v>
      </c>
      <c r="P3" s="28" t="s">
        <v>14</v>
      </c>
    </row>
    <row r="4" spans="2:17" x14ac:dyDescent="0.25">
      <c r="C4" s="4" t="s">
        <v>966</v>
      </c>
      <c r="D4" s="191">
        <v>1.1000000000000001</v>
      </c>
      <c r="E4" s="5">
        <v>156.30000000000001</v>
      </c>
      <c r="F4" s="5">
        <v>5</v>
      </c>
      <c r="G4" s="5">
        <v>1</v>
      </c>
      <c r="H4" s="5" t="s">
        <v>16</v>
      </c>
      <c r="I4" s="5" t="s">
        <v>17</v>
      </c>
      <c r="J4" s="5">
        <f>E4*F4*G4</f>
        <v>781.5</v>
      </c>
      <c r="K4" s="7">
        <v>2.09</v>
      </c>
      <c r="L4" s="5">
        <f t="shared" ref="L4:L6" si="0">J4*K4</f>
        <v>1633.3349999999998</v>
      </c>
      <c r="M4" s="6">
        <v>22</v>
      </c>
      <c r="N4" s="7">
        <f>L4/F4</f>
        <v>326.66699999999997</v>
      </c>
      <c r="O4" s="7">
        <f>M4*N4</f>
        <v>7186.6739999999991</v>
      </c>
      <c r="P4" s="7">
        <f>(O4+O6)*12</f>
        <v>112724.568</v>
      </c>
    </row>
    <row r="5" spans="2:17" x14ac:dyDescent="0.25">
      <c r="C5" s="9" t="s">
        <v>967</v>
      </c>
      <c r="D5" s="191">
        <v>1.2</v>
      </c>
      <c r="E5" s="5">
        <v>120</v>
      </c>
      <c r="F5" s="5">
        <v>5</v>
      </c>
      <c r="G5" s="5">
        <v>1</v>
      </c>
      <c r="H5" s="5" t="s">
        <v>19</v>
      </c>
      <c r="I5" s="5" t="s">
        <v>20</v>
      </c>
      <c r="J5" s="5">
        <f>E5*F5*G5</f>
        <v>600</v>
      </c>
      <c r="K5" s="7">
        <v>1.1000000000000001</v>
      </c>
      <c r="L5" s="5">
        <f t="shared" si="0"/>
        <v>660</v>
      </c>
      <c r="M5" s="6">
        <v>22</v>
      </c>
      <c r="N5" s="7">
        <f>L5/F5</f>
        <v>132</v>
      </c>
      <c r="O5" s="7">
        <f>M5*N5</f>
        <v>2904</v>
      </c>
      <c r="P5" s="7">
        <f>O5*12</f>
        <v>34848</v>
      </c>
    </row>
    <row r="6" spans="2:17" x14ac:dyDescent="0.25">
      <c r="B6" s="4" t="s">
        <v>21</v>
      </c>
      <c r="C6" s="4" t="s">
        <v>968</v>
      </c>
      <c r="D6" s="191">
        <v>1.3</v>
      </c>
      <c r="E6" s="5">
        <v>60</v>
      </c>
      <c r="F6" s="5">
        <v>5</v>
      </c>
      <c r="G6" s="5">
        <v>1</v>
      </c>
      <c r="H6" s="5" t="s">
        <v>23</v>
      </c>
      <c r="I6" s="5" t="s">
        <v>17</v>
      </c>
      <c r="J6" s="5">
        <f>E6*F6*G6</f>
        <v>300</v>
      </c>
      <c r="K6" s="7">
        <v>1.6719999999999999</v>
      </c>
      <c r="L6" s="5">
        <f t="shared" si="0"/>
        <v>501.59999999999997</v>
      </c>
      <c r="M6" s="6">
        <v>22</v>
      </c>
      <c r="N6" s="7">
        <f>L6/F6</f>
        <v>100.32</v>
      </c>
      <c r="O6" s="7">
        <f>M6*N6</f>
        <v>2207.04</v>
      </c>
    </row>
    <row r="7" spans="2:17" x14ac:dyDescent="0.25">
      <c r="D7" s="5"/>
      <c r="E7" s="5"/>
      <c r="F7" s="5"/>
      <c r="G7" s="5"/>
      <c r="H7" s="5"/>
      <c r="I7" s="5"/>
      <c r="J7" s="5"/>
      <c r="K7" s="7"/>
      <c r="L7" s="5">
        <f>SUM(L4:L6)</f>
        <v>2794.9349999999999</v>
      </c>
      <c r="M7" s="6"/>
      <c r="N7" s="7"/>
      <c r="O7" s="7">
        <f>SUM(O4:O6)</f>
        <v>12297.714</v>
      </c>
      <c r="P7" s="7">
        <f>O7*12</f>
        <v>147572.568</v>
      </c>
      <c r="Q7" s="20"/>
    </row>
    <row r="8" spans="2:17" x14ac:dyDescent="0.25">
      <c r="C8" s="4"/>
      <c r="D8" s="5"/>
      <c r="E8" s="5"/>
      <c r="F8" s="5"/>
      <c r="G8" s="5"/>
      <c r="H8" s="5"/>
      <c r="I8" s="5"/>
      <c r="J8" s="5"/>
      <c r="K8" s="7"/>
      <c r="L8" s="5"/>
      <c r="M8" s="6"/>
      <c r="N8" s="7"/>
      <c r="O8" s="7"/>
    </row>
    <row r="9" spans="2:17" x14ac:dyDescent="0.25">
      <c r="O9" s="20"/>
    </row>
  </sheetData>
  <mergeCells count="1">
    <mergeCell ref="D2:L2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showGridLines="0" zoomScale="110" zoomScaleNormal="110" workbookViewId="0">
      <selection activeCell="D2" sqref="D2:D5"/>
    </sheetView>
  </sheetViews>
  <sheetFormatPr defaultColWidth="11.42578125" defaultRowHeight="15" x14ac:dyDescent="0.25"/>
  <cols>
    <col min="1" max="1" width="7.7109375" bestFit="1" customWidth="1"/>
    <col min="2" max="2" width="7" bestFit="1" customWidth="1"/>
    <col min="3" max="3" width="74.28515625" bestFit="1" customWidth="1"/>
    <col min="4" max="4" width="8" bestFit="1" customWidth="1"/>
    <col min="5" max="5" width="12.140625" bestFit="1" customWidth="1"/>
    <col min="6" max="6" width="14.5703125" bestFit="1" customWidth="1"/>
    <col min="7" max="7" width="17.42578125" bestFit="1" customWidth="1"/>
    <col min="8" max="8" width="13" bestFit="1" customWidth="1"/>
    <col min="9" max="9" width="6.28515625" bestFit="1" customWidth="1"/>
    <col min="10" max="10" width="14" bestFit="1" customWidth="1"/>
    <col min="11" max="11" width="14.5703125" bestFit="1" customWidth="1"/>
  </cols>
  <sheetData>
    <row r="1" spans="2:11" x14ac:dyDescent="0.25">
      <c r="D1" s="130" t="s">
        <v>0</v>
      </c>
      <c r="E1" s="130"/>
      <c r="F1" s="130"/>
      <c r="G1" s="130"/>
      <c r="H1" s="130"/>
      <c r="I1" s="130"/>
      <c r="J1" s="130"/>
      <c r="K1" s="130"/>
    </row>
    <row r="2" spans="2:11" ht="18" x14ac:dyDescent="0.25">
      <c r="B2" s="1" t="s">
        <v>1</v>
      </c>
      <c r="C2" s="1" t="s">
        <v>2</v>
      </c>
      <c r="D2" s="1" t="s">
        <v>969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24</v>
      </c>
    </row>
    <row r="3" spans="2:11" x14ac:dyDescent="0.25">
      <c r="C3" s="4" t="s">
        <v>966</v>
      </c>
      <c r="D3" s="191">
        <v>1.1000000000000001</v>
      </c>
      <c r="E3" s="5">
        <v>156.30000000000001</v>
      </c>
      <c r="F3" s="5">
        <v>5</v>
      </c>
      <c r="G3" s="5">
        <v>1</v>
      </c>
      <c r="H3" s="5" t="s">
        <v>16</v>
      </c>
      <c r="I3" s="5">
        <f>E3*F3*G3</f>
        <v>781.5</v>
      </c>
      <c r="J3" s="6">
        <v>22</v>
      </c>
      <c r="K3" s="19">
        <v>0.25</v>
      </c>
    </row>
    <row r="4" spans="2:11" x14ac:dyDescent="0.25">
      <c r="C4" s="9" t="s">
        <v>967</v>
      </c>
      <c r="D4" s="191">
        <v>1.2</v>
      </c>
      <c r="E4" s="5">
        <v>120</v>
      </c>
      <c r="F4" s="5">
        <v>5</v>
      </c>
      <c r="G4" s="5">
        <v>1</v>
      </c>
      <c r="H4" s="5" t="s">
        <v>19</v>
      </c>
      <c r="I4" s="5">
        <f>E4*F4*G4</f>
        <v>600</v>
      </c>
      <c r="J4" s="6">
        <v>22</v>
      </c>
      <c r="K4" s="19">
        <v>0.25</v>
      </c>
    </row>
    <row r="5" spans="2:11" x14ac:dyDescent="0.25">
      <c r="B5" s="4" t="s">
        <v>21</v>
      </c>
      <c r="C5" s="4" t="s">
        <v>968</v>
      </c>
      <c r="D5" s="191">
        <v>1.3</v>
      </c>
      <c r="E5" s="5">
        <v>60</v>
      </c>
      <c r="F5" s="5">
        <v>5</v>
      </c>
      <c r="G5" s="5">
        <v>1</v>
      </c>
      <c r="H5" s="5" t="s">
        <v>23</v>
      </c>
      <c r="I5" s="5">
        <f>E5*F5*G5</f>
        <v>300</v>
      </c>
      <c r="J5" s="6">
        <v>22</v>
      </c>
      <c r="K5" s="5" t="s">
        <v>25</v>
      </c>
    </row>
    <row r="6" spans="2:11" x14ac:dyDescent="0.25">
      <c r="D6" s="5"/>
      <c r="E6" s="5"/>
      <c r="F6" s="5"/>
      <c r="G6" s="5"/>
      <c r="H6" s="5"/>
      <c r="I6" s="5"/>
      <c r="J6" s="6"/>
    </row>
  </sheetData>
  <mergeCells count="1">
    <mergeCell ref="D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showGridLines="0" zoomScale="110" zoomScaleNormal="110" workbookViewId="0">
      <selection activeCell="D2" sqref="D2:D5"/>
    </sheetView>
  </sheetViews>
  <sheetFormatPr defaultColWidth="11.42578125" defaultRowHeight="15" x14ac:dyDescent="0.25"/>
  <cols>
    <col min="1" max="1" width="7.7109375" bestFit="1" customWidth="1"/>
    <col min="2" max="2" width="7" bestFit="1" customWidth="1"/>
    <col min="3" max="3" width="74.28515625" bestFit="1" customWidth="1"/>
    <col min="4" max="4" width="8" bestFit="1" customWidth="1"/>
    <col min="5" max="5" width="12.140625" bestFit="1" customWidth="1"/>
    <col min="6" max="6" width="14.5703125" bestFit="1" customWidth="1"/>
    <col min="7" max="7" width="17.42578125" bestFit="1" customWidth="1"/>
    <col min="8" max="8" width="13" bestFit="1" customWidth="1"/>
    <col min="9" max="9" width="6" bestFit="1" customWidth="1"/>
    <col min="10" max="10" width="14.7109375" bestFit="1" customWidth="1"/>
    <col min="12" max="12" width="14.5703125" bestFit="1" customWidth="1"/>
  </cols>
  <sheetData>
    <row r="1" spans="2:10" x14ac:dyDescent="0.25">
      <c r="D1" s="130" t="s">
        <v>0</v>
      </c>
      <c r="E1" s="130"/>
      <c r="F1" s="130"/>
      <c r="G1" s="130"/>
      <c r="H1" s="130"/>
      <c r="I1" s="130"/>
      <c r="J1" s="130"/>
    </row>
    <row r="2" spans="2:10" ht="18" x14ac:dyDescent="0.25">
      <c r="B2" s="1" t="s">
        <v>1</v>
      </c>
      <c r="C2" s="1" t="s">
        <v>2</v>
      </c>
      <c r="D2" s="1" t="s">
        <v>969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26</v>
      </c>
    </row>
    <row r="3" spans="2:10" x14ac:dyDescent="0.25">
      <c r="C3" s="4" t="s">
        <v>15</v>
      </c>
      <c r="D3" s="191">
        <v>1.1000000000000001</v>
      </c>
      <c r="E3" s="5">
        <v>149.4</v>
      </c>
      <c r="F3" s="5">
        <v>5</v>
      </c>
      <c r="G3" s="5">
        <v>1</v>
      </c>
      <c r="H3" s="5" t="s">
        <v>16</v>
      </c>
      <c r="I3" s="5">
        <f>E3*F3*G3</f>
        <v>747</v>
      </c>
      <c r="J3" s="6">
        <v>1</v>
      </c>
    </row>
    <row r="4" spans="2:10" x14ac:dyDescent="0.25">
      <c r="C4" s="9" t="s">
        <v>18</v>
      </c>
      <c r="D4" s="191">
        <v>1.2</v>
      </c>
      <c r="E4" s="5">
        <v>120</v>
      </c>
      <c r="F4" s="5">
        <v>5</v>
      </c>
      <c r="G4" s="5">
        <v>1</v>
      </c>
      <c r="H4" s="5" t="s">
        <v>19</v>
      </c>
      <c r="I4" s="5">
        <f>E4*F4*G4</f>
        <v>600</v>
      </c>
      <c r="J4" s="6" t="s">
        <v>27</v>
      </c>
    </row>
    <row r="5" spans="2:10" x14ac:dyDescent="0.25">
      <c r="B5" s="4" t="s">
        <v>21</v>
      </c>
      <c r="C5" s="4" t="s">
        <v>22</v>
      </c>
      <c r="D5" s="191">
        <v>1.3</v>
      </c>
      <c r="E5" s="5">
        <v>60</v>
      </c>
      <c r="F5" s="5">
        <v>5</v>
      </c>
      <c r="G5" s="5">
        <v>1</v>
      </c>
      <c r="H5" s="5" t="s">
        <v>23</v>
      </c>
      <c r="I5" s="5">
        <f>E5*F5*G5</f>
        <v>300</v>
      </c>
      <c r="J5" s="5"/>
    </row>
    <row r="6" spans="2:10" x14ac:dyDescent="0.25">
      <c r="D6" s="5"/>
      <c r="E6" s="5"/>
      <c r="F6" s="5"/>
      <c r="G6" s="5"/>
      <c r="H6" s="5"/>
      <c r="I6" s="5"/>
    </row>
    <row r="7" spans="2:10" x14ac:dyDescent="0.25">
      <c r="C7" s="4"/>
      <c r="D7" s="5"/>
      <c r="E7" s="5"/>
      <c r="F7" s="5"/>
      <c r="G7" s="5"/>
      <c r="H7" s="5"/>
      <c r="I7" s="5"/>
    </row>
  </sheetData>
  <mergeCells count="1">
    <mergeCell ref="D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2"/>
  <sheetViews>
    <sheetView workbookViewId="0">
      <selection activeCell="K37" sqref="K37"/>
    </sheetView>
  </sheetViews>
  <sheetFormatPr defaultColWidth="11.42578125" defaultRowHeight="15" x14ac:dyDescent="0.25"/>
  <sheetData>
    <row r="1" spans="2:2" x14ac:dyDescent="0.25">
      <c r="B1" t="s">
        <v>28</v>
      </c>
    </row>
    <row r="3" spans="2:2" x14ac:dyDescent="0.25">
      <c r="B3" t="s">
        <v>29</v>
      </c>
    </row>
    <row r="5" spans="2:2" x14ac:dyDescent="0.25">
      <c r="B5" t="s">
        <v>30</v>
      </c>
    </row>
    <row r="36" spans="2:2" x14ac:dyDescent="0.25">
      <c r="B36" t="s">
        <v>28</v>
      </c>
    </row>
    <row r="38" spans="2:2" x14ac:dyDescent="0.25">
      <c r="B38" t="s">
        <v>31</v>
      </c>
    </row>
    <row r="40" spans="2:2" x14ac:dyDescent="0.25">
      <c r="B40" t="s">
        <v>32</v>
      </c>
    </row>
    <row r="42" spans="2:2" x14ac:dyDescent="0.25">
      <c r="B42" t="s">
        <v>33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topLeftCell="A4" workbookViewId="0">
      <selection activeCell="A4" sqref="A4:F12"/>
    </sheetView>
  </sheetViews>
  <sheetFormatPr defaultColWidth="11.42578125" defaultRowHeight="15" x14ac:dyDescent="0.25"/>
  <cols>
    <col min="1" max="1" width="18.42578125" bestFit="1" customWidth="1"/>
    <col min="2" max="2" width="18.7109375" bestFit="1" customWidth="1"/>
    <col min="4" max="4" width="14.5703125" bestFit="1" customWidth="1"/>
    <col min="5" max="5" width="11.7109375" customWidth="1"/>
    <col min="6" max="6" width="13.7109375" customWidth="1"/>
    <col min="7" max="7" width="14.5703125" bestFit="1" customWidth="1"/>
  </cols>
  <sheetData>
    <row r="2" spans="1:18" x14ac:dyDescent="0.25">
      <c r="H2" s="29" t="s">
        <v>34</v>
      </c>
    </row>
    <row r="3" spans="1:18" ht="15.75" thickBot="1" x14ac:dyDescent="0.3"/>
    <row r="4" spans="1:18" ht="45" x14ac:dyDescent="0.25">
      <c r="A4" s="131" t="s">
        <v>964</v>
      </c>
      <c r="B4" s="132"/>
      <c r="C4" s="132"/>
      <c r="D4" s="132"/>
      <c r="E4" s="27" t="s">
        <v>35</v>
      </c>
      <c r="F4" s="26" t="s">
        <v>36</v>
      </c>
    </row>
    <row r="5" spans="1:18" x14ac:dyDescent="0.25">
      <c r="A5" s="14" t="s">
        <v>37</v>
      </c>
      <c r="B5" s="11"/>
      <c r="C5" s="11"/>
      <c r="D5" s="11"/>
      <c r="E5" s="11"/>
      <c r="F5" s="16"/>
      <c r="H5" t="s">
        <v>38</v>
      </c>
    </row>
    <row r="6" spans="1:18" x14ac:dyDescent="0.25">
      <c r="A6" s="14"/>
      <c r="B6" s="11" t="s">
        <v>39</v>
      </c>
      <c r="C6" s="12">
        <v>0.1537</v>
      </c>
      <c r="D6" s="23">
        <f>C6*$D$12</f>
        <v>17325.766101600002</v>
      </c>
      <c r="E6" s="13">
        <v>0.61499999999999999</v>
      </c>
      <c r="F6" s="15">
        <f>D6*E6</f>
        <v>10655.346152484</v>
      </c>
      <c r="L6" t="s">
        <v>40</v>
      </c>
      <c r="M6" t="s">
        <v>41</v>
      </c>
      <c r="N6" t="s">
        <v>42</v>
      </c>
      <c r="O6" t="s">
        <v>43</v>
      </c>
    </row>
    <row r="7" spans="1:18" x14ac:dyDescent="0.25">
      <c r="A7" s="14"/>
      <c r="B7" s="11" t="s">
        <v>44</v>
      </c>
      <c r="C7" s="12">
        <v>0.64980000000000004</v>
      </c>
      <c r="D7" s="23">
        <f>C7*$D$12</f>
        <v>73248.424286400012</v>
      </c>
      <c r="E7" s="11"/>
      <c r="F7" s="16"/>
      <c r="H7" s="21" t="s">
        <v>45</v>
      </c>
      <c r="L7" s="30">
        <v>44858</v>
      </c>
      <c r="M7">
        <v>1.95</v>
      </c>
      <c r="N7">
        <v>-0.2</v>
      </c>
      <c r="O7">
        <f>M7+N7</f>
        <v>1.75</v>
      </c>
      <c r="Q7">
        <v>30061</v>
      </c>
      <c r="R7" s="8">
        <f>Q7/$Q$11</f>
        <v>0.64069992966602018</v>
      </c>
    </row>
    <row r="8" spans="1:18" x14ac:dyDescent="0.25">
      <c r="A8" s="14"/>
      <c r="B8" s="11"/>
      <c r="C8" s="12"/>
      <c r="D8" s="23">
        <f>C8*$D$12</f>
        <v>0</v>
      </c>
      <c r="E8" s="11"/>
      <c r="F8" s="16"/>
      <c r="Q8">
        <v>2437</v>
      </c>
      <c r="R8" s="8">
        <f t="shared" ref="R8:R10" si="0">Q8/$Q$11</f>
        <v>5.1940578443700848E-2</v>
      </c>
    </row>
    <row r="9" spans="1:18" x14ac:dyDescent="0.25">
      <c r="A9" s="14" t="s">
        <v>46</v>
      </c>
      <c r="B9" s="11"/>
      <c r="C9" s="12">
        <v>8.5400000000000004E-2</v>
      </c>
      <c r="D9" s="23">
        <f>C9*$D$12</f>
        <v>9626.6781072000013</v>
      </c>
      <c r="E9" s="11"/>
      <c r="F9" s="16"/>
      <c r="Q9">
        <v>10232</v>
      </c>
      <c r="R9" s="8">
        <f t="shared" si="0"/>
        <v>0.2180779641509836</v>
      </c>
    </row>
    <row r="10" spans="1:18" x14ac:dyDescent="0.25">
      <c r="A10" s="14" t="s">
        <v>47</v>
      </c>
      <c r="B10" s="11"/>
      <c r="C10" s="12">
        <v>0.1111</v>
      </c>
      <c r="D10" s="23">
        <f>C10*$D$12</f>
        <v>12523.699504800001</v>
      </c>
      <c r="E10" s="11"/>
      <c r="F10" s="16"/>
      <c r="Q10">
        <v>4189</v>
      </c>
      <c r="R10" s="8">
        <f t="shared" si="0"/>
        <v>8.9281527739295388E-2</v>
      </c>
    </row>
    <row r="11" spans="1:18" x14ac:dyDescent="0.25">
      <c r="A11" s="14"/>
      <c r="B11" s="11"/>
      <c r="C11" s="13"/>
      <c r="D11" s="11"/>
      <c r="E11" s="11"/>
      <c r="F11" s="16"/>
      <c r="Q11">
        <f>SUM(Q7:Q10)</f>
        <v>46919</v>
      </c>
    </row>
    <row r="12" spans="1:18" ht="15.75" thickBot="1" x14ac:dyDescent="0.3">
      <c r="A12" s="17"/>
      <c r="B12" s="18" t="s">
        <v>48</v>
      </c>
      <c r="C12" s="18"/>
      <c r="D12" s="24">
        <f>+'Lots i KM quinzenal'!P4</f>
        <v>112724.568</v>
      </c>
      <c r="E12" s="18"/>
      <c r="F12" s="25"/>
    </row>
    <row r="13" spans="1:18" x14ac:dyDescent="0.25">
      <c r="D13" s="22"/>
    </row>
    <row r="14" spans="1:18" x14ac:dyDescent="0.25">
      <c r="D14" s="22"/>
    </row>
    <row r="15" spans="1:18" x14ac:dyDescent="0.25">
      <c r="D15" s="22"/>
    </row>
    <row r="17" spans="1:6" ht="15.75" thickBot="1" x14ac:dyDescent="0.3"/>
    <row r="18" spans="1:6" ht="45" x14ac:dyDescent="0.25">
      <c r="A18" s="131" t="s">
        <v>965</v>
      </c>
      <c r="B18" s="132"/>
      <c r="C18" s="132"/>
      <c r="D18" s="132"/>
      <c r="E18" s="27" t="s">
        <v>35</v>
      </c>
      <c r="F18" s="26" t="s">
        <v>36</v>
      </c>
    </row>
    <row r="19" spans="1:6" x14ac:dyDescent="0.25">
      <c r="A19" s="14" t="s">
        <v>37</v>
      </c>
      <c r="B19" s="11"/>
      <c r="C19" s="11"/>
      <c r="D19" s="11"/>
      <c r="E19" s="11"/>
      <c r="F19" s="16"/>
    </row>
    <row r="20" spans="1:6" x14ac:dyDescent="0.25">
      <c r="A20" s="14"/>
      <c r="B20" s="11" t="s">
        <v>39</v>
      </c>
      <c r="C20" s="12">
        <v>0.19769999999999999</v>
      </c>
      <c r="D20" s="23">
        <f>C20*$D$26</f>
        <v>6889.4495999999999</v>
      </c>
      <c r="E20" s="13">
        <v>0.62519999999999998</v>
      </c>
      <c r="F20" s="15">
        <f>D20*E20</f>
        <v>4307.2838899199996</v>
      </c>
    </row>
    <row r="21" spans="1:6" x14ac:dyDescent="0.25">
      <c r="A21" s="14"/>
      <c r="B21" s="11" t="s">
        <v>44</v>
      </c>
      <c r="C21" s="12">
        <v>0.61829999999999996</v>
      </c>
      <c r="D21" s="23">
        <f>C21*$D$26</f>
        <v>21546.518399999997</v>
      </c>
      <c r="E21" s="11"/>
      <c r="F21" s="16"/>
    </row>
    <row r="22" spans="1:6" x14ac:dyDescent="0.25">
      <c r="A22" s="14"/>
      <c r="B22" s="11"/>
      <c r="C22" s="12"/>
      <c r="D22" s="23"/>
      <c r="E22" s="11"/>
      <c r="F22" s="16"/>
    </row>
    <row r="23" spans="1:6" x14ac:dyDescent="0.25">
      <c r="A23" s="14" t="s">
        <v>46</v>
      </c>
      <c r="B23" s="11"/>
      <c r="C23" s="12">
        <v>7.2800000000000004E-2</v>
      </c>
      <c r="D23" s="23">
        <f>C23*$D$26</f>
        <v>2536.9344000000001</v>
      </c>
      <c r="E23" s="11"/>
      <c r="F23" s="16"/>
    </row>
    <row r="24" spans="1:6" x14ac:dyDescent="0.25">
      <c r="A24" s="14" t="s">
        <v>47</v>
      </c>
      <c r="B24" s="11"/>
      <c r="C24" s="12">
        <v>0.1111</v>
      </c>
      <c r="D24" s="23">
        <f>C24*$D$26</f>
        <v>3871.6128000000003</v>
      </c>
      <c r="E24" s="11"/>
      <c r="F24" s="16"/>
    </row>
    <row r="25" spans="1:6" x14ac:dyDescent="0.25">
      <c r="A25" s="14"/>
      <c r="B25" s="11"/>
      <c r="C25" s="13"/>
      <c r="D25" s="11"/>
      <c r="E25" s="11"/>
      <c r="F25" s="16"/>
    </row>
    <row r="26" spans="1:6" ht="15.75" thickBot="1" x14ac:dyDescent="0.3">
      <c r="A26" s="17"/>
      <c r="B26" s="18" t="s">
        <v>48</v>
      </c>
      <c r="C26" s="18"/>
      <c r="D26" s="24">
        <f>+'Lots i KM quinzenal'!P5</f>
        <v>34848</v>
      </c>
      <c r="E26" s="18"/>
      <c r="F26" s="25"/>
    </row>
  </sheetData>
  <mergeCells count="2">
    <mergeCell ref="A18:D18"/>
    <mergeCell ref="A4:D4"/>
  </mergeCells>
  <hyperlinks>
    <hyperlink ref="H2" r:id="rId1"/>
    <hyperlink ref="H7" r:id="rId2" location="/Inicio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6"/>
  <sheetViews>
    <sheetView zoomScale="115" zoomScaleNormal="115" workbookViewId="0">
      <selection activeCell="B24" sqref="B24"/>
    </sheetView>
  </sheetViews>
  <sheetFormatPr defaultColWidth="11.42578125" defaultRowHeight="15" x14ac:dyDescent="0.25"/>
  <cols>
    <col min="2" max="2" width="29" bestFit="1" customWidth="1"/>
    <col min="3" max="3" width="14.5703125" bestFit="1" customWidth="1"/>
  </cols>
  <sheetData>
    <row r="4" spans="2:4" ht="15.75" thickBot="1" x14ac:dyDescent="0.3"/>
    <row r="5" spans="2:4" x14ac:dyDescent="0.25">
      <c r="B5" s="31" t="s">
        <v>49</v>
      </c>
      <c r="C5" s="32"/>
      <c r="D5" s="33"/>
    </row>
    <row r="6" spans="2:4" x14ac:dyDescent="0.25">
      <c r="B6" s="34" t="s">
        <v>970</v>
      </c>
      <c r="C6" s="1"/>
      <c r="D6" s="35">
        <v>2.09</v>
      </c>
    </row>
    <row r="7" spans="2:4" x14ac:dyDescent="0.25">
      <c r="B7" s="34" t="s">
        <v>44</v>
      </c>
      <c r="D7" s="36"/>
    </row>
    <row r="8" spans="2:4" x14ac:dyDescent="0.25">
      <c r="B8" s="37" t="s">
        <v>50</v>
      </c>
      <c r="C8" s="38">
        <v>0.59099999999999997</v>
      </c>
      <c r="D8" s="39">
        <f>C8*$D$6</f>
        <v>1.2351899999999998</v>
      </c>
    </row>
    <row r="9" spans="2:4" x14ac:dyDescent="0.25">
      <c r="B9" s="37" t="s">
        <v>51</v>
      </c>
      <c r="C9" s="38">
        <v>3.9E-2</v>
      </c>
      <c r="D9" s="39">
        <f t="shared" ref="D9:D19" si="0">C9*$D$6</f>
        <v>8.1509999999999999E-2</v>
      </c>
    </row>
    <row r="10" spans="2:4" x14ac:dyDescent="0.25">
      <c r="B10" s="37" t="s">
        <v>52</v>
      </c>
      <c r="C10" s="38">
        <v>3.0000000000000001E-3</v>
      </c>
      <c r="D10" s="39">
        <f t="shared" si="0"/>
        <v>6.2699999999999995E-3</v>
      </c>
    </row>
    <row r="11" spans="2:4" x14ac:dyDescent="0.25">
      <c r="B11" s="37" t="s">
        <v>53</v>
      </c>
      <c r="C11" s="38">
        <v>2.7E-2</v>
      </c>
      <c r="D11" s="39">
        <f t="shared" si="0"/>
        <v>5.6429999999999994E-2</v>
      </c>
    </row>
    <row r="12" spans="2:4" x14ac:dyDescent="0.25">
      <c r="B12" s="37" t="s">
        <v>54</v>
      </c>
      <c r="C12" s="38">
        <v>3.1E-2</v>
      </c>
      <c r="D12" s="39">
        <f t="shared" si="0"/>
        <v>6.479E-2</v>
      </c>
    </row>
    <row r="13" spans="2:4" x14ac:dyDescent="0.25">
      <c r="B13" s="37" t="s">
        <v>55</v>
      </c>
      <c r="C13" s="38">
        <v>0.16600000000000001</v>
      </c>
      <c r="D13" s="39">
        <f t="shared" si="0"/>
        <v>0.34693999999999997</v>
      </c>
    </row>
    <row r="14" spans="2:4" x14ac:dyDescent="0.25">
      <c r="B14" s="37"/>
      <c r="C14" s="38"/>
      <c r="D14" s="39">
        <f t="shared" si="0"/>
        <v>0</v>
      </c>
    </row>
    <row r="15" spans="2:4" x14ac:dyDescent="0.25">
      <c r="B15" s="34" t="s">
        <v>56</v>
      </c>
      <c r="C15" s="38"/>
      <c r="D15" s="39">
        <f t="shared" si="0"/>
        <v>0</v>
      </c>
    </row>
    <row r="16" spans="2:4" x14ac:dyDescent="0.25">
      <c r="B16" s="37" t="s">
        <v>57</v>
      </c>
      <c r="C16" s="38">
        <v>8.7999999999999995E-2</v>
      </c>
      <c r="D16" s="39">
        <f t="shared" si="0"/>
        <v>0.18391999999999997</v>
      </c>
    </row>
    <row r="17" spans="2:4" x14ac:dyDescent="0.25">
      <c r="B17" s="37" t="s">
        <v>58</v>
      </c>
      <c r="C17" s="38">
        <v>3.0000000000000001E-3</v>
      </c>
      <c r="D17" s="39">
        <f t="shared" si="0"/>
        <v>6.2699999999999995E-3</v>
      </c>
    </row>
    <row r="18" spans="2:4" x14ac:dyDescent="0.25">
      <c r="B18" s="37" t="s">
        <v>59</v>
      </c>
      <c r="C18" s="38">
        <v>5.1999999999999998E-2</v>
      </c>
      <c r="D18" s="39">
        <f t="shared" si="0"/>
        <v>0.10867999999999998</v>
      </c>
    </row>
    <row r="19" spans="2:4" ht="15.75" thickBot="1" x14ac:dyDescent="0.3">
      <c r="B19" s="40" t="s">
        <v>60</v>
      </c>
      <c r="C19" s="41">
        <v>0</v>
      </c>
      <c r="D19" s="42">
        <f t="shared" si="0"/>
        <v>0</v>
      </c>
    </row>
    <row r="21" spans="2:4" ht="15.75" thickBot="1" x14ac:dyDescent="0.3"/>
    <row r="22" spans="2:4" x14ac:dyDescent="0.25">
      <c r="B22" s="31" t="s">
        <v>61</v>
      </c>
      <c r="C22" s="32"/>
      <c r="D22" s="33"/>
    </row>
    <row r="23" spans="2:4" x14ac:dyDescent="0.25">
      <c r="B23" s="34" t="s">
        <v>970</v>
      </c>
      <c r="C23" s="1"/>
      <c r="D23" s="35">
        <v>1.1000000000000001</v>
      </c>
    </row>
    <row r="24" spans="2:4" x14ac:dyDescent="0.25">
      <c r="B24" s="34" t="s">
        <v>44</v>
      </c>
      <c r="D24" s="36"/>
    </row>
    <row r="25" spans="2:4" x14ac:dyDescent="0.25">
      <c r="B25" s="37" t="s">
        <v>50</v>
      </c>
      <c r="C25" s="38">
        <v>0.60499999999999998</v>
      </c>
      <c r="D25" s="39">
        <f>C25*$D$23</f>
        <v>0.66549999999999998</v>
      </c>
    </row>
    <row r="26" spans="2:4" x14ac:dyDescent="0.25">
      <c r="B26" s="37" t="s">
        <v>51</v>
      </c>
      <c r="C26" s="38">
        <v>2.9000000000000001E-2</v>
      </c>
      <c r="D26" s="39">
        <f t="shared" ref="D26:D36" si="1">C26*$D$23</f>
        <v>3.1900000000000005E-2</v>
      </c>
    </row>
    <row r="27" spans="2:4" x14ac:dyDescent="0.25">
      <c r="B27" s="37" t="s">
        <v>52</v>
      </c>
      <c r="C27" s="38">
        <v>2E-3</v>
      </c>
      <c r="D27" s="39">
        <f t="shared" si="1"/>
        <v>2.2000000000000001E-3</v>
      </c>
    </row>
    <row r="28" spans="2:4" x14ac:dyDescent="0.25">
      <c r="B28" s="37" t="s">
        <v>53</v>
      </c>
      <c r="C28" s="38">
        <v>0.03</v>
      </c>
      <c r="D28" s="39">
        <f t="shared" si="1"/>
        <v>3.3000000000000002E-2</v>
      </c>
    </row>
    <row r="29" spans="2:4" x14ac:dyDescent="0.25">
      <c r="B29" s="37" t="s">
        <v>54</v>
      </c>
      <c r="C29" s="38">
        <v>3.1E-2</v>
      </c>
      <c r="D29" s="39">
        <f t="shared" si="1"/>
        <v>3.4100000000000005E-2</v>
      </c>
    </row>
    <row r="30" spans="2:4" x14ac:dyDescent="0.25">
      <c r="B30" s="37" t="s">
        <v>55</v>
      </c>
      <c r="C30" s="38">
        <v>0.17799999999999999</v>
      </c>
      <c r="D30" s="39">
        <f t="shared" si="1"/>
        <v>0.1958</v>
      </c>
    </row>
    <row r="31" spans="2:4" x14ac:dyDescent="0.25">
      <c r="B31" s="37"/>
      <c r="C31" s="38"/>
      <c r="D31" s="39">
        <f t="shared" si="1"/>
        <v>0</v>
      </c>
    </row>
    <row r="32" spans="2:4" x14ac:dyDescent="0.25">
      <c r="B32" s="34" t="s">
        <v>56</v>
      </c>
      <c r="C32" s="38"/>
      <c r="D32" s="39">
        <f t="shared" si="1"/>
        <v>0</v>
      </c>
    </row>
    <row r="33" spans="2:4" x14ac:dyDescent="0.25">
      <c r="B33" s="37" t="s">
        <v>57</v>
      </c>
      <c r="C33" s="38">
        <v>7.8E-2</v>
      </c>
      <c r="D33" s="39">
        <f t="shared" si="1"/>
        <v>8.5800000000000001E-2</v>
      </c>
    </row>
    <row r="34" spans="2:4" x14ac:dyDescent="0.25">
      <c r="B34" s="37" t="s">
        <v>58</v>
      </c>
      <c r="C34" s="38">
        <v>3.0000000000000001E-3</v>
      </c>
      <c r="D34" s="39">
        <f t="shared" si="1"/>
        <v>3.3000000000000004E-3</v>
      </c>
    </row>
    <row r="35" spans="2:4" x14ac:dyDescent="0.25">
      <c r="B35" s="37" t="s">
        <v>59</v>
      </c>
      <c r="C35" s="38">
        <v>4.3999999999999997E-2</v>
      </c>
      <c r="D35" s="39">
        <f t="shared" si="1"/>
        <v>4.8399999999999999E-2</v>
      </c>
    </row>
    <row r="36" spans="2:4" ht="15.75" thickBot="1" x14ac:dyDescent="0.3">
      <c r="B36" s="40" t="s">
        <v>60</v>
      </c>
      <c r="C36" s="41">
        <v>0</v>
      </c>
      <c r="D36" s="42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V31" sqref="V31"/>
    </sheetView>
  </sheetViews>
  <sheetFormatPr defaultColWidth="11.42578125" defaultRowHeight="15" x14ac:dyDescent="0.25"/>
  <sheetData>
    <row r="2" spans="1:1" x14ac:dyDescent="0.25">
      <c r="A2" s="21" t="s">
        <v>62</v>
      </c>
    </row>
  </sheetData>
  <hyperlinks>
    <hyperlink ref="A2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6"/>
  <sheetViews>
    <sheetView zoomScale="70" zoomScaleNormal="70" workbookViewId="0">
      <selection activeCell="R15" sqref="R15"/>
    </sheetView>
  </sheetViews>
  <sheetFormatPr defaultColWidth="11.42578125" defaultRowHeight="15" x14ac:dyDescent="0.25"/>
  <cols>
    <col min="1" max="1" width="7.85546875" style="119" customWidth="1"/>
    <col min="2" max="2" width="6.42578125" style="118" bestFit="1" customWidth="1"/>
    <col min="3" max="3" width="11.42578125" bestFit="1" customWidth="1"/>
    <col min="4" max="4" width="8.28515625" bestFit="1" customWidth="1"/>
    <col min="5" max="5" width="43.140625" bestFit="1" customWidth="1"/>
    <col min="6" max="6" width="7.7109375" bestFit="1" customWidth="1"/>
    <col min="7" max="7" width="11.140625" bestFit="1" customWidth="1"/>
    <col min="8" max="8" width="8.7109375" bestFit="1" customWidth="1"/>
    <col min="9" max="9" width="7.7109375" bestFit="1" customWidth="1"/>
    <col min="10" max="10" width="38.28515625" bestFit="1" customWidth="1"/>
    <col min="11" max="11" width="7.5703125" bestFit="1" customWidth="1"/>
    <col min="12" max="12" width="33.85546875" style="118" bestFit="1" customWidth="1"/>
    <col min="13" max="13" width="14" style="119" bestFit="1" customWidth="1"/>
    <col min="14" max="14" width="16.5703125" style="119" customWidth="1"/>
    <col min="15" max="15" width="10.7109375" style="119" customWidth="1"/>
  </cols>
  <sheetData>
    <row r="1" spans="1:21" ht="27" thickBot="1" x14ac:dyDescent="0.45">
      <c r="A1" s="186" t="s">
        <v>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1:21" ht="26.25" customHeight="1" thickBot="1" x14ac:dyDescent="0.3">
      <c r="A2" s="43" t="s">
        <v>64</v>
      </c>
      <c r="B2" s="43" t="s">
        <v>65</v>
      </c>
      <c r="C2" s="43" t="s">
        <v>66</v>
      </c>
      <c r="D2" s="44" t="s">
        <v>67</v>
      </c>
      <c r="E2" s="44" t="s">
        <v>68</v>
      </c>
      <c r="F2" s="44" t="s">
        <v>69</v>
      </c>
      <c r="G2" s="45" t="s">
        <v>70</v>
      </c>
      <c r="H2" s="45" t="s">
        <v>71</v>
      </c>
      <c r="I2" s="45" t="s">
        <v>72</v>
      </c>
      <c r="J2" s="45" t="s">
        <v>73</v>
      </c>
      <c r="K2" s="45" t="s">
        <v>74</v>
      </c>
      <c r="L2" s="45" t="s">
        <v>75</v>
      </c>
      <c r="M2" s="46" t="s">
        <v>76</v>
      </c>
      <c r="N2" s="47" t="s">
        <v>77</v>
      </c>
      <c r="O2" s="48" t="s">
        <v>78</v>
      </c>
    </row>
    <row r="3" spans="1:21" s="52" customFormat="1" x14ac:dyDescent="0.25">
      <c r="A3" s="157" t="s">
        <v>79</v>
      </c>
      <c r="B3" s="49">
        <v>22</v>
      </c>
      <c r="C3" s="50" t="s">
        <v>80</v>
      </c>
      <c r="D3" s="50" t="s">
        <v>81</v>
      </c>
      <c r="E3" s="50" t="s">
        <v>82</v>
      </c>
      <c r="F3" s="50" t="s">
        <v>83</v>
      </c>
      <c r="G3" s="50" t="s">
        <v>84</v>
      </c>
      <c r="H3" s="50" t="s">
        <v>85</v>
      </c>
      <c r="I3" s="50" t="s">
        <v>81</v>
      </c>
      <c r="J3" s="50" t="s">
        <v>86</v>
      </c>
      <c r="K3" s="50" t="s">
        <v>87</v>
      </c>
      <c r="L3" s="51" t="s">
        <v>88</v>
      </c>
      <c r="M3" s="157" t="s">
        <v>89</v>
      </c>
      <c r="N3" s="157">
        <v>155</v>
      </c>
      <c r="O3" s="146" t="s">
        <v>90</v>
      </c>
    </row>
    <row r="4" spans="1:21" ht="15" customHeight="1" x14ac:dyDescent="0.25">
      <c r="A4" s="158"/>
      <c r="B4" s="53">
        <v>22</v>
      </c>
      <c r="C4" s="54" t="s">
        <v>91</v>
      </c>
      <c r="D4" s="54" t="s">
        <v>81</v>
      </c>
      <c r="E4" s="54" t="s">
        <v>92</v>
      </c>
      <c r="F4" s="54" t="s">
        <v>93</v>
      </c>
      <c r="G4" s="54" t="s">
        <v>94</v>
      </c>
      <c r="H4" s="54" t="s">
        <v>85</v>
      </c>
      <c r="I4" s="54" t="s">
        <v>85</v>
      </c>
      <c r="J4" s="54" t="s">
        <v>95</v>
      </c>
      <c r="K4" s="54" t="s">
        <v>96</v>
      </c>
      <c r="L4" s="55" t="s">
        <v>88</v>
      </c>
      <c r="M4" s="158"/>
      <c r="N4" s="158"/>
      <c r="O4" s="146"/>
    </row>
    <row r="5" spans="1:21" ht="15" customHeight="1" x14ac:dyDescent="0.25">
      <c r="A5" s="158"/>
      <c r="B5" s="53">
        <v>22</v>
      </c>
      <c r="C5" s="54" t="s">
        <v>97</v>
      </c>
      <c r="D5" s="54" t="s">
        <v>98</v>
      </c>
      <c r="E5" s="54" t="s">
        <v>99</v>
      </c>
      <c r="F5" s="54" t="s">
        <v>93</v>
      </c>
      <c r="G5" s="54" t="s">
        <v>84</v>
      </c>
      <c r="H5" s="54" t="s">
        <v>81</v>
      </c>
      <c r="I5" s="54" t="s">
        <v>81</v>
      </c>
      <c r="J5" s="54" t="s">
        <v>95</v>
      </c>
      <c r="K5" s="54" t="s">
        <v>96</v>
      </c>
      <c r="L5" s="55" t="s">
        <v>88</v>
      </c>
      <c r="M5" s="158"/>
      <c r="N5" s="158"/>
      <c r="O5" s="146"/>
      <c r="Q5" t="s">
        <v>100</v>
      </c>
      <c r="R5">
        <v>606</v>
      </c>
      <c r="S5">
        <v>617</v>
      </c>
      <c r="T5">
        <v>625</v>
      </c>
    </row>
    <row r="6" spans="1:21" ht="15" customHeight="1" x14ac:dyDescent="0.25">
      <c r="A6" s="158"/>
      <c r="B6" s="53">
        <v>22</v>
      </c>
      <c r="C6" s="54" t="s">
        <v>101</v>
      </c>
      <c r="D6" s="54" t="s">
        <v>81</v>
      </c>
      <c r="E6" s="54" t="s">
        <v>102</v>
      </c>
      <c r="F6" s="54" t="s">
        <v>103</v>
      </c>
      <c r="G6" s="54" t="s">
        <v>84</v>
      </c>
      <c r="H6" s="54" t="s">
        <v>85</v>
      </c>
      <c r="I6" s="54" t="s">
        <v>81</v>
      </c>
      <c r="J6" s="54" t="s">
        <v>104</v>
      </c>
      <c r="K6" s="54" t="s">
        <v>96</v>
      </c>
      <c r="L6" s="55" t="s">
        <v>88</v>
      </c>
      <c r="M6" s="158"/>
      <c r="N6" s="158"/>
      <c r="O6" s="146"/>
      <c r="Q6" t="s">
        <v>105</v>
      </c>
      <c r="R6">
        <v>927</v>
      </c>
      <c r="S6">
        <v>938</v>
      </c>
      <c r="T6">
        <v>938</v>
      </c>
    </row>
    <row r="7" spans="1:21" ht="15" customHeight="1" x14ac:dyDescent="0.25">
      <c r="A7" s="158"/>
      <c r="B7" s="53">
        <v>22</v>
      </c>
      <c r="C7" s="54" t="s">
        <v>101</v>
      </c>
      <c r="D7" s="54" t="s">
        <v>106</v>
      </c>
      <c r="E7" s="54" t="s">
        <v>107</v>
      </c>
      <c r="F7" s="54" t="s">
        <v>103</v>
      </c>
      <c r="G7" s="54" t="s">
        <v>84</v>
      </c>
      <c r="H7" s="54" t="s">
        <v>81</v>
      </c>
      <c r="I7" s="54" t="s">
        <v>81</v>
      </c>
      <c r="J7" s="54" t="s">
        <v>108</v>
      </c>
      <c r="K7" s="54" t="s">
        <v>96</v>
      </c>
      <c r="L7" s="55" t="s">
        <v>88</v>
      </c>
      <c r="M7" s="158"/>
      <c r="N7" s="158"/>
      <c r="O7" s="146"/>
      <c r="Q7" t="s">
        <v>109</v>
      </c>
      <c r="R7">
        <v>606</v>
      </c>
      <c r="S7">
        <v>617</v>
      </c>
      <c r="T7">
        <v>625</v>
      </c>
    </row>
    <row r="8" spans="1:21" ht="15" customHeight="1" x14ac:dyDescent="0.25">
      <c r="A8" s="158"/>
      <c r="B8" s="53">
        <v>22</v>
      </c>
      <c r="C8" s="54" t="s">
        <v>110</v>
      </c>
      <c r="D8" s="54" t="s">
        <v>81</v>
      </c>
      <c r="E8" s="54" t="s">
        <v>111</v>
      </c>
      <c r="F8" s="54" t="s">
        <v>112</v>
      </c>
      <c r="G8" s="54" t="s">
        <v>84</v>
      </c>
      <c r="H8" s="54" t="s">
        <v>85</v>
      </c>
      <c r="I8" s="54" t="s">
        <v>81</v>
      </c>
      <c r="J8" s="54" t="s">
        <v>113</v>
      </c>
      <c r="K8" s="54" t="s">
        <v>96</v>
      </c>
      <c r="L8" s="55" t="s">
        <v>88</v>
      </c>
      <c r="M8" s="158"/>
      <c r="N8" s="158"/>
      <c r="O8" s="146"/>
      <c r="Q8" t="s">
        <v>114</v>
      </c>
      <c r="R8">
        <v>927</v>
      </c>
      <c r="S8">
        <v>938</v>
      </c>
      <c r="T8">
        <v>938</v>
      </c>
    </row>
    <row r="9" spans="1:21" ht="15" customHeight="1" x14ac:dyDescent="0.25">
      <c r="A9" s="158"/>
      <c r="B9" s="53">
        <v>22</v>
      </c>
      <c r="C9" s="54" t="s">
        <v>115</v>
      </c>
      <c r="D9" s="54" t="s">
        <v>81</v>
      </c>
      <c r="E9" s="54" t="s">
        <v>116</v>
      </c>
      <c r="F9" s="54" t="s">
        <v>117</v>
      </c>
      <c r="G9" s="54" t="s">
        <v>84</v>
      </c>
      <c r="H9" s="54" t="s">
        <v>85</v>
      </c>
      <c r="I9" s="54" t="s">
        <v>81</v>
      </c>
      <c r="J9" s="54" t="s">
        <v>118</v>
      </c>
      <c r="K9" s="54" t="s">
        <v>96</v>
      </c>
      <c r="L9" s="55" t="s">
        <v>88</v>
      </c>
      <c r="M9" s="158"/>
      <c r="N9" s="158"/>
      <c r="O9" s="146"/>
      <c r="T9">
        <v>3126</v>
      </c>
      <c r="U9">
        <v>37512</v>
      </c>
    </row>
    <row r="10" spans="1:21" ht="15" customHeight="1" x14ac:dyDescent="0.25">
      <c r="A10" s="158"/>
      <c r="B10" s="53">
        <v>22</v>
      </c>
      <c r="C10" s="54" t="s">
        <v>119</v>
      </c>
      <c r="D10" s="54" t="s">
        <v>81</v>
      </c>
      <c r="E10" s="54" t="s">
        <v>120</v>
      </c>
      <c r="F10" s="54" t="s">
        <v>121</v>
      </c>
      <c r="G10" s="54" t="s">
        <v>94</v>
      </c>
      <c r="H10" s="54" t="s">
        <v>85</v>
      </c>
      <c r="I10" s="54" t="s">
        <v>85</v>
      </c>
      <c r="J10" s="54" t="s">
        <v>122</v>
      </c>
      <c r="K10" s="54" t="s">
        <v>123</v>
      </c>
      <c r="L10" s="55" t="s">
        <v>124</v>
      </c>
      <c r="M10" s="158"/>
      <c r="N10" s="158"/>
      <c r="O10" s="146"/>
    </row>
    <row r="11" spans="1:21" ht="15" customHeight="1" x14ac:dyDescent="0.25">
      <c r="A11" s="158"/>
      <c r="B11" s="53">
        <v>22</v>
      </c>
      <c r="C11" s="54" t="s">
        <v>125</v>
      </c>
      <c r="D11" s="54" t="s">
        <v>81</v>
      </c>
      <c r="E11" s="54" t="s">
        <v>126</v>
      </c>
      <c r="F11" s="54" t="s">
        <v>127</v>
      </c>
      <c r="G11" s="54" t="s">
        <v>94</v>
      </c>
      <c r="H11" s="54" t="s">
        <v>85</v>
      </c>
      <c r="I11" s="54" t="s">
        <v>85</v>
      </c>
      <c r="J11" s="54" t="s">
        <v>128</v>
      </c>
      <c r="K11" s="54" t="s">
        <v>129</v>
      </c>
      <c r="L11" s="55" t="s">
        <v>130</v>
      </c>
      <c r="M11" s="158"/>
      <c r="N11" s="158"/>
      <c r="O11" s="146"/>
    </row>
    <row r="12" spans="1:21" ht="15.75" thickBot="1" x14ac:dyDescent="0.3">
      <c r="A12" s="158"/>
      <c r="B12" s="56">
        <v>22</v>
      </c>
      <c r="C12" s="57" t="s">
        <v>131</v>
      </c>
      <c r="D12" s="57" t="s">
        <v>81</v>
      </c>
      <c r="E12" s="57" t="s">
        <v>132</v>
      </c>
      <c r="F12" s="57" t="s">
        <v>133</v>
      </c>
      <c r="G12" s="57" t="s">
        <v>84</v>
      </c>
      <c r="H12" s="57" t="s">
        <v>85</v>
      </c>
      <c r="I12" s="57" t="s">
        <v>81</v>
      </c>
      <c r="J12" s="57" t="s">
        <v>134</v>
      </c>
      <c r="K12" s="57" t="s">
        <v>135</v>
      </c>
      <c r="L12" s="58" t="s">
        <v>136</v>
      </c>
      <c r="M12" s="158"/>
      <c r="N12" s="158"/>
      <c r="O12" s="146"/>
    </row>
    <row r="13" spans="1:21" s="62" customFormat="1" ht="12.75" customHeight="1" x14ac:dyDescent="0.2">
      <c r="A13" s="157" t="s">
        <v>137</v>
      </c>
      <c r="B13" s="59" t="s">
        <v>138</v>
      </c>
      <c r="C13" s="60" t="s">
        <v>139</v>
      </c>
      <c r="D13" s="60"/>
      <c r="E13" s="60"/>
      <c r="F13" s="60" t="s">
        <v>93</v>
      </c>
      <c r="G13" s="60" t="s">
        <v>140</v>
      </c>
      <c r="H13" s="60"/>
      <c r="I13" s="60" t="s">
        <v>141</v>
      </c>
      <c r="J13" s="60" t="s">
        <v>142</v>
      </c>
      <c r="K13" s="60" t="s">
        <v>96</v>
      </c>
      <c r="L13" s="61" t="s">
        <v>88</v>
      </c>
      <c r="M13" s="158"/>
      <c r="N13" s="158"/>
      <c r="O13" s="146"/>
    </row>
    <row r="14" spans="1:21" s="62" customFormat="1" ht="12.75" customHeight="1" x14ac:dyDescent="0.2">
      <c r="A14" s="158"/>
      <c r="B14" s="63" t="s">
        <v>138</v>
      </c>
      <c r="C14" s="64" t="s">
        <v>143</v>
      </c>
      <c r="D14" s="64"/>
      <c r="E14" s="64"/>
      <c r="F14" s="64" t="s">
        <v>93</v>
      </c>
      <c r="G14" s="64" t="s">
        <v>140</v>
      </c>
      <c r="H14" s="64"/>
      <c r="I14" s="64" t="s">
        <v>141</v>
      </c>
      <c r="J14" s="64" t="s">
        <v>144</v>
      </c>
      <c r="K14" s="64" t="s">
        <v>96</v>
      </c>
      <c r="L14" s="65" t="s">
        <v>145</v>
      </c>
      <c r="M14" s="158"/>
      <c r="N14" s="158"/>
      <c r="O14" s="146"/>
    </row>
    <row r="15" spans="1:21" s="62" customFormat="1" ht="12.75" customHeight="1" x14ac:dyDescent="0.2">
      <c r="A15" s="158"/>
      <c r="B15" s="63" t="s">
        <v>138</v>
      </c>
      <c r="C15" s="64" t="s">
        <v>146</v>
      </c>
      <c r="D15" s="64"/>
      <c r="E15" s="64"/>
      <c r="F15" s="64" t="s">
        <v>121</v>
      </c>
      <c r="G15" s="64" t="s">
        <v>140</v>
      </c>
      <c r="H15" s="64"/>
      <c r="I15" s="64" t="s">
        <v>141</v>
      </c>
      <c r="J15" s="64" t="s">
        <v>147</v>
      </c>
      <c r="K15" s="64" t="s">
        <v>123</v>
      </c>
      <c r="L15" s="65" t="s">
        <v>148</v>
      </c>
      <c r="M15" s="158"/>
      <c r="N15" s="158"/>
      <c r="O15" s="146"/>
    </row>
    <row r="16" spans="1:21" s="62" customFormat="1" ht="12.75" customHeight="1" x14ac:dyDescent="0.2">
      <c r="A16" s="158"/>
      <c r="B16" s="63" t="s">
        <v>138</v>
      </c>
      <c r="C16" s="64" t="s">
        <v>149</v>
      </c>
      <c r="D16" s="64"/>
      <c r="E16" s="64"/>
      <c r="F16" s="64" t="s">
        <v>127</v>
      </c>
      <c r="G16" s="64" t="s">
        <v>140</v>
      </c>
      <c r="H16" s="64"/>
      <c r="I16" s="64" t="s">
        <v>141</v>
      </c>
      <c r="J16" s="64" t="s">
        <v>150</v>
      </c>
      <c r="K16" s="64" t="s">
        <v>129</v>
      </c>
      <c r="L16" s="65" t="s">
        <v>151</v>
      </c>
      <c r="M16" s="158"/>
      <c r="N16" s="158"/>
      <c r="O16" s="146"/>
    </row>
    <row r="17" spans="1:15" s="62" customFormat="1" ht="12.75" customHeight="1" x14ac:dyDescent="0.2">
      <c r="A17" s="158"/>
      <c r="B17" s="63" t="s">
        <v>138</v>
      </c>
      <c r="C17" s="64" t="s">
        <v>152</v>
      </c>
      <c r="D17" s="64"/>
      <c r="E17" s="64"/>
      <c r="F17" s="64" t="s">
        <v>133</v>
      </c>
      <c r="G17" s="64" t="s">
        <v>140</v>
      </c>
      <c r="H17" s="64"/>
      <c r="I17" s="64" t="s">
        <v>141</v>
      </c>
      <c r="J17" s="64" t="s">
        <v>153</v>
      </c>
      <c r="K17" s="64" t="s">
        <v>135</v>
      </c>
      <c r="L17" s="65" t="s">
        <v>154</v>
      </c>
      <c r="M17" s="158"/>
      <c r="N17" s="158"/>
      <c r="O17" s="146"/>
    </row>
    <row r="18" spans="1:15" s="62" customFormat="1" ht="12.75" customHeight="1" x14ac:dyDescent="0.2">
      <c r="A18" s="158"/>
      <c r="B18" s="63" t="s">
        <v>138</v>
      </c>
      <c r="C18" s="64" t="s">
        <v>155</v>
      </c>
      <c r="D18" s="64"/>
      <c r="E18" s="64"/>
      <c r="F18" s="64" t="s">
        <v>133</v>
      </c>
      <c r="G18" s="64" t="s">
        <v>140</v>
      </c>
      <c r="H18" s="64"/>
      <c r="I18" s="64" t="s">
        <v>141</v>
      </c>
      <c r="J18" s="64" t="s">
        <v>156</v>
      </c>
      <c r="K18" s="64" t="s">
        <v>135</v>
      </c>
      <c r="L18" s="65" t="s">
        <v>136</v>
      </c>
      <c r="M18" s="158"/>
      <c r="N18" s="158"/>
      <c r="O18" s="146"/>
    </row>
    <row r="19" spans="1:15" s="62" customFormat="1" ht="12.75" customHeight="1" thickBot="1" x14ac:dyDescent="0.25">
      <c r="A19" s="159"/>
      <c r="B19" s="66" t="s">
        <v>138</v>
      </c>
      <c r="C19" s="67" t="s">
        <v>157</v>
      </c>
      <c r="D19" s="67"/>
      <c r="E19" s="67"/>
      <c r="F19" s="67" t="s">
        <v>158</v>
      </c>
      <c r="G19" s="67" t="s">
        <v>140</v>
      </c>
      <c r="H19" s="67"/>
      <c r="I19" s="67" t="s">
        <v>141</v>
      </c>
      <c r="J19" s="67" t="s">
        <v>159</v>
      </c>
      <c r="K19" s="67" t="s">
        <v>160</v>
      </c>
      <c r="L19" s="68" t="s">
        <v>161</v>
      </c>
      <c r="M19" s="159"/>
      <c r="N19" s="159"/>
      <c r="O19" s="146"/>
    </row>
    <row r="20" spans="1:15" x14ac:dyDescent="0.25">
      <c r="A20" s="140" t="s">
        <v>162</v>
      </c>
      <c r="B20" s="69">
        <v>22</v>
      </c>
      <c r="C20" s="70" t="s">
        <v>163</v>
      </c>
      <c r="D20" s="70" t="s">
        <v>81</v>
      </c>
      <c r="E20" s="70" t="s">
        <v>164</v>
      </c>
      <c r="F20" s="70" t="s">
        <v>83</v>
      </c>
      <c r="G20" s="70" t="s">
        <v>94</v>
      </c>
      <c r="H20" s="70" t="s">
        <v>85</v>
      </c>
      <c r="I20" s="70" t="s">
        <v>85</v>
      </c>
      <c r="J20" s="70" t="s">
        <v>165</v>
      </c>
      <c r="K20" s="70" t="s">
        <v>135</v>
      </c>
      <c r="L20" s="71" t="s">
        <v>136</v>
      </c>
      <c r="M20" s="140" t="s">
        <v>166</v>
      </c>
      <c r="N20" s="178">
        <v>83</v>
      </c>
      <c r="O20" s="146"/>
    </row>
    <row r="21" spans="1:15" x14ac:dyDescent="0.25">
      <c r="A21" s="141"/>
      <c r="B21" s="72">
        <v>22</v>
      </c>
      <c r="C21" s="11" t="s">
        <v>163</v>
      </c>
      <c r="D21" s="11" t="s">
        <v>167</v>
      </c>
      <c r="E21" s="11" t="s">
        <v>168</v>
      </c>
      <c r="F21" s="11" t="s">
        <v>83</v>
      </c>
      <c r="G21" s="11" t="s">
        <v>84</v>
      </c>
      <c r="H21" s="11" t="s">
        <v>81</v>
      </c>
      <c r="I21" s="11" t="s">
        <v>81</v>
      </c>
      <c r="J21" s="11" t="s">
        <v>169</v>
      </c>
      <c r="K21" s="11" t="s">
        <v>135</v>
      </c>
      <c r="L21" s="16" t="s">
        <v>136</v>
      </c>
      <c r="M21" s="141"/>
      <c r="N21" s="179"/>
      <c r="O21" s="146"/>
    </row>
    <row r="22" spans="1:15" x14ac:dyDescent="0.25">
      <c r="A22" s="141"/>
      <c r="B22" s="72">
        <v>22</v>
      </c>
      <c r="C22" s="11" t="s">
        <v>163</v>
      </c>
      <c r="D22" s="11" t="s">
        <v>170</v>
      </c>
      <c r="E22" s="11" t="s">
        <v>171</v>
      </c>
      <c r="F22" s="11" t="s">
        <v>83</v>
      </c>
      <c r="G22" s="11" t="s">
        <v>84</v>
      </c>
      <c r="H22" s="11" t="s">
        <v>81</v>
      </c>
      <c r="I22" s="11" t="s">
        <v>81</v>
      </c>
      <c r="J22" s="11" t="s">
        <v>153</v>
      </c>
      <c r="K22" s="11" t="s">
        <v>135</v>
      </c>
      <c r="L22" s="16" t="s">
        <v>136</v>
      </c>
      <c r="M22" s="141"/>
      <c r="N22" s="179"/>
      <c r="O22" s="146"/>
    </row>
    <row r="23" spans="1:15" x14ac:dyDescent="0.25">
      <c r="A23" s="141"/>
      <c r="B23" s="72">
        <v>22</v>
      </c>
      <c r="C23" s="11" t="s">
        <v>172</v>
      </c>
      <c r="D23" s="11" t="s">
        <v>81</v>
      </c>
      <c r="E23" s="11" t="s">
        <v>173</v>
      </c>
      <c r="F23" s="11" t="s">
        <v>93</v>
      </c>
      <c r="G23" s="11" t="s">
        <v>94</v>
      </c>
      <c r="H23" s="11" t="s">
        <v>85</v>
      </c>
      <c r="I23" s="11" t="s">
        <v>85</v>
      </c>
      <c r="J23" s="11" t="s">
        <v>174</v>
      </c>
      <c r="K23" s="11" t="s">
        <v>135</v>
      </c>
      <c r="L23" s="16" t="s">
        <v>136</v>
      </c>
      <c r="M23" s="141"/>
      <c r="N23" s="179"/>
      <c r="O23" s="146"/>
    </row>
    <row r="24" spans="1:15" x14ac:dyDescent="0.25">
      <c r="A24" s="141"/>
      <c r="B24" s="72">
        <v>22</v>
      </c>
      <c r="C24" s="11" t="s">
        <v>175</v>
      </c>
      <c r="D24" s="11" t="s">
        <v>81</v>
      </c>
      <c r="E24" s="11" t="s">
        <v>176</v>
      </c>
      <c r="F24" s="11" t="s">
        <v>103</v>
      </c>
      <c r="G24" s="11" t="s">
        <v>84</v>
      </c>
      <c r="H24" s="11" t="s">
        <v>85</v>
      </c>
      <c r="I24" s="11" t="s">
        <v>81</v>
      </c>
      <c r="J24" s="11" t="s">
        <v>177</v>
      </c>
      <c r="K24" s="11" t="s">
        <v>178</v>
      </c>
      <c r="L24" s="16" t="s">
        <v>179</v>
      </c>
      <c r="M24" s="141"/>
      <c r="N24" s="179"/>
      <c r="O24" s="146"/>
    </row>
    <row r="25" spans="1:15" x14ac:dyDescent="0.25">
      <c r="A25" s="141"/>
      <c r="B25" s="72">
        <v>22</v>
      </c>
      <c r="C25" s="11" t="s">
        <v>180</v>
      </c>
      <c r="D25" s="11" t="s">
        <v>81</v>
      </c>
      <c r="E25" s="11" t="s">
        <v>181</v>
      </c>
      <c r="F25" s="11" t="s">
        <v>112</v>
      </c>
      <c r="G25" s="11" t="s">
        <v>84</v>
      </c>
      <c r="H25" s="11" t="s">
        <v>85</v>
      </c>
      <c r="I25" s="11" t="s">
        <v>81</v>
      </c>
      <c r="J25" s="11" t="s">
        <v>177</v>
      </c>
      <c r="K25" s="11" t="s">
        <v>178</v>
      </c>
      <c r="L25" s="16" t="s">
        <v>179</v>
      </c>
      <c r="M25" s="141"/>
      <c r="N25" s="179"/>
      <c r="O25" s="146"/>
    </row>
    <row r="26" spans="1:15" x14ac:dyDescent="0.25">
      <c r="A26" s="141"/>
      <c r="B26" s="72">
        <v>22</v>
      </c>
      <c r="C26" s="11" t="s">
        <v>182</v>
      </c>
      <c r="D26" s="11" t="s">
        <v>81</v>
      </c>
      <c r="E26" s="11" t="s">
        <v>183</v>
      </c>
      <c r="F26" s="11" t="s">
        <v>117</v>
      </c>
      <c r="G26" s="11" t="s">
        <v>84</v>
      </c>
      <c r="H26" s="11" t="s">
        <v>85</v>
      </c>
      <c r="I26" s="11" t="s">
        <v>81</v>
      </c>
      <c r="J26" s="11" t="s">
        <v>177</v>
      </c>
      <c r="K26" s="11" t="s">
        <v>178</v>
      </c>
      <c r="L26" s="16" t="s">
        <v>179</v>
      </c>
      <c r="M26" s="141"/>
      <c r="N26" s="179"/>
      <c r="O26" s="146"/>
    </row>
    <row r="27" spans="1:15" x14ac:dyDescent="0.25">
      <c r="A27" s="141"/>
      <c r="B27" s="72">
        <v>22</v>
      </c>
      <c r="C27" s="11" t="s">
        <v>184</v>
      </c>
      <c r="D27" s="11" t="s">
        <v>81</v>
      </c>
      <c r="E27" s="11" t="s">
        <v>185</v>
      </c>
      <c r="F27" s="11" t="s">
        <v>186</v>
      </c>
      <c r="G27" s="11" t="s">
        <v>84</v>
      </c>
      <c r="H27" s="11" t="s">
        <v>85</v>
      </c>
      <c r="I27" s="11" t="s">
        <v>81</v>
      </c>
      <c r="J27" s="11" t="s">
        <v>177</v>
      </c>
      <c r="K27" s="11" t="s">
        <v>178</v>
      </c>
      <c r="L27" s="16" t="s">
        <v>179</v>
      </c>
      <c r="M27" s="141"/>
      <c r="N27" s="179"/>
      <c r="O27" s="146"/>
    </row>
    <row r="28" spans="1:15" x14ac:dyDescent="0.25">
      <c r="A28" s="141"/>
      <c r="B28" s="72">
        <v>22</v>
      </c>
      <c r="C28" s="11" t="s">
        <v>187</v>
      </c>
      <c r="D28" s="11" t="s">
        <v>81</v>
      </c>
      <c r="E28" s="11" t="s">
        <v>188</v>
      </c>
      <c r="F28" s="11" t="s">
        <v>189</v>
      </c>
      <c r="G28" s="11" t="s">
        <v>94</v>
      </c>
      <c r="H28" s="11" t="s">
        <v>85</v>
      </c>
      <c r="I28" s="11" t="s">
        <v>85</v>
      </c>
      <c r="J28" s="11" t="s">
        <v>190</v>
      </c>
      <c r="K28" s="11" t="s">
        <v>178</v>
      </c>
      <c r="L28" s="16" t="s">
        <v>179</v>
      </c>
      <c r="M28" s="141"/>
      <c r="N28" s="179"/>
      <c r="O28" s="146"/>
    </row>
    <row r="29" spans="1:15" x14ac:dyDescent="0.25">
      <c r="A29" s="141"/>
      <c r="B29" s="72">
        <v>22</v>
      </c>
      <c r="C29" s="11" t="s">
        <v>191</v>
      </c>
      <c r="D29" s="11" t="s">
        <v>81</v>
      </c>
      <c r="E29" s="11" t="s">
        <v>192</v>
      </c>
      <c r="F29" s="11" t="s">
        <v>121</v>
      </c>
      <c r="G29" s="11" t="s">
        <v>84</v>
      </c>
      <c r="H29" s="11" t="s">
        <v>85</v>
      </c>
      <c r="I29" s="11" t="s">
        <v>81</v>
      </c>
      <c r="J29" s="11" t="s">
        <v>193</v>
      </c>
      <c r="K29" s="11" t="s">
        <v>135</v>
      </c>
      <c r="L29" s="16" t="s">
        <v>136</v>
      </c>
      <c r="M29" s="141"/>
      <c r="N29" s="179"/>
      <c r="O29" s="146"/>
    </row>
    <row r="30" spans="1:15" x14ac:dyDescent="0.25">
      <c r="A30" s="141"/>
      <c r="B30" s="72">
        <v>22</v>
      </c>
      <c r="C30" s="11" t="s">
        <v>194</v>
      </c>
      <c r="D30" s="11" t="s">
        <v>81</v>
      </c>
      <c r="E30" s="11" t="s">
        <v>195</v>
      </c>
      <c r="F30" s="11" t="s">
        <v>127</v>
      </c>
      <c r="G30" s="11" t="s">
        <v>84</v>
      </c>
      <c r="H30" s="11" t="s">
        <v>81</v>
      </c>
      <c r="I30" s="11" t="s">
        <v>81</v>
      </c>
      <c r="J30" s="11" t="s">
        <v>196</v>
      </c>
      <c r="K30" s="11" t="s">
        <v>135</v>
      </c>
      <c r="L30" s="16" t="s">
        <v>136</v>
      </c>
      <c r="M30" s="141"/>
      <c r="N30" s="179"/>
      <c r="O30" s="146"/>
    </row>
    <row r="31" spans="1:15" x14ac:dyDescent="0.25">
      <c r="A31" s="141"/>
      <c r="B31" s="73" t="s">
        <v>197</v>
      </c>
      <c r="C31" s="11" t="s">
        <v>198</v>
      </c>
      <c r="D31" s="11" t="s">
        <v>81</v>
      </c>
      <c r="E31" s="11" t="s">
        <v>199</v>
      </c>
      <c r="F31" s="11" t="s">
        <v>158</v>
      </c>
      <c r="G31" s="11" t="s">
        <v>84</v>
      </c>
      <c r="H31" s="11" t="s">
        <v>85</v>
      </c>
      <c r="I31" s="11" t="s">
        <v>81</v>
      </c>
      <c r="J31" s="11" t="s">
        <v>200</v>
      </c>
      <c r="K31" s="11" t="s">
        <v>135</v>
      </c>
      <c r="L31" s="16" t="s">
        <v>88</v>
      </c>
      <c r="M31" s="141"/>
      <c r="N31" s="179"/>
      <c r="O31" s="146"/>
    </row>
    <row r="32" spans="1:15" ht="15.75" thickBot="1" x14ac:dyDescent="0.3">
      <c r="A32" s="141"/>
      <c r="B32" s="74" t="s">
        <v>197</v>
      </c>
      <c r="C32" s="18" t="s">
        <v>201</v>
      </c>
      <c r="D32" s="18" t="s">
        <v>81</v>
      </c>
      <c r="E32" s="18" t="s">
        <v>202</v>
      </c>
      <c r="F32" s="18" t="s">
        <v>133</v>
      </c>
      <c r="G32" s="18" t="s">
        <v>84</v>
      </c>
      <c r="H32" s="18" t="s">
        <v>85</v>
      </c>
      <c r="I32" s="18" t="s">
        <v>81</v>
      </c>
      <c r="J32" s="18" t="s">
        <v>203</v>
      </c>
      <c r="K32" s="18" t="s">
        <v>135</v>
      </c>
      <c r="L32" s="25" t="s">
        <v>136</v>
      </c>
      <c r="M32" s="141"/>
      <c r="N32" s="179"/>
      <c r="O32" s="146"/>
    </row>
    <row r="33" spans="1:15" s="62" customFormat="1" ht="12.75" customHeight="1" x14ac:dyDescent="0.2">
      <c r="A33" s="140" t="s">
        <v>204</v>
      </c>
      <c r="B33" s="75" t="s">
        <v>138</v>
      </c>
      <c r="C33" s="76" t="s">
        <v>205</v>
      </c>
      <c r="D33" s="76"/>
      <c r="E33" s="76"/>
      <c r="F33" s="76" t="s">
        <v>189</v>
      </c>
      <c r="G33" s="76" t="s">
        <v>140</v>
      </c>
      <c r="H33" s="76"/>
      <c r="I33" s="76" t="s">
        <v>141</v>
      </c>
      <c r="J33" s="76" t="s">
        <v>190</v>
      </c>
      <c r="K33" s="76" t="s">
        <v>178</v>
      </c>
      <c r="L33" s="77" t="s">
        <v>206</v>
      </c>
      <c r="M33" s="141"/>
      <c r="N33" s="179"/>
      <c r="O33" s="146"/>
    </row>
    <row r="34" spans="1:15" s="62" customFormat="1" ht="12.75" customHeight="1" x14ac:dyDescent="0.2">
      <c r="A34" s="141"/>
      <c r="B34" s="78" t="s">
        <v>138</v>
      </c>
      <c r="C34" s="79" t="s">
        <v>207</v>
      </c>
      <c r="D34" s="79"/>
      <c r="E34" s="79"/>
      <c r="F34" s="79" t="s">
        <v>121</v>
      </c>
      <c r="G34" s="79" t="s">
        <v>140</v>
      </c>
      <c r="H34" s="79"/>
      <c r="I34" s="79" t="s">
        <v>141</v>
      </c>
      <c r="J34" s="79" t="s">
        <v>208</v>
      </c>
      <c r="K34" s="79" t="s">
        <v>135</v>
      </c>
      <c r="L34" s="80" t="s">
        <v>154</v>
      </c>
      <c r="M34" s="141"/>
      <c r="N34" s="179"/>
      <c r="O34" s="146"/>
    </row>
    <row r="35" spans="1:15" s="62" customFormat="1" ht="12.75" customHeight="1" x14ac:dyDescent="0.2">
      <c r="A35" s="141"/>
      <c r="B35" s="78" t="s">
        <v>138</v>
      </c>
      <c r="C35" s="79" t="s">
        <v>209</v>
      </c>
      <c r="D35" s="79"/>
      <c r="E35" s="79"/>
      <c r="F35" s="79" t="s">
        <v>127</v>
      </c>
      <c r="G35" s="79" t="s">
        <v>140</v>
      </c>
      <c r="H35" s="79"/>
      <c r="I35" s="79" t="s">
        <v>141</v>
      </c>
      <c r="J35" s="79" t="s">
        <v>210</v>
      </c>
      <c r="K35" s="79" t="s">
        <v>135</v>
      </c>
      <c r="L35" s="80" t="s">
        <v>154</v>
      </c>
      <c r="M35" s="141"/>
      <c r="N35" s="179"/>
      <c r="O35" s="146"/>
    </row>
    <row r="36" spans="1:15" s="62" customFormat="1" ht="12.75" customHeight="1" x14ac:dyDescent="0.2">
      <c r="A36" s="141"/>
      <c r="B36" s="78" t="s">
        <v>138</v>
      </c>
      <c r="C36" s="79" t="s">
        <v>211</v>
      </c>
      <c r="D36" s="79"/>
      <c r="E36" s="79"/>
      <c r="F36" s="79" t="s">
        <v>127</v>
      </c>
      <c r="G36" s="79" t="s">
        <v>140</v>
      </c>
      <c r="H36" s="79"/>
      <c r="I36" s="79" t="s">
        <v>141</v>
      </c>
      <c r="J36" s="79" t="s">
        <v>210</v>
      </c>
      <c r="K36" s="79" t="s">
        <v>135</v>
      </c>
      <c r="L36" s="80" t="s">
        <v>154</v>
      </c>
      <c r="M36" s="141"/>
      <c r="N36" s="179"/>
      <c r="O36" s="146"/>
    </row>
    <row r="37" spans="1:15" s="62" customFormat="1" ht="12.75" customHeight="1" thickBot="1" x14ac:dyDescent="0.25">
      <c r="A37" s="144"/>
      <c r="B37" s="81" t="s">
        <v>138</v>
      </c>
      <c r="C37" s="82" t="s">
        <v>212</v>
      </c>
      <c r="D37" s="82"/>
      <c r="E37" s="82"/>
      <c r="F37" s="82" t="s">
        <v>133</v>
      </c>
      <c r="G37" s="82" t="s">
        <v>140</v>
      </c>
      <c r="H37" s="82"/>
      <c r="I37" s="82" t="s">
        <v>141</v>
      </c>
      <c r="J37" s="82" t="s">
        <v>213</v>
      </c>
      <c r="K37" s="82" t="s">
        <v>135</v>
      </c>
      <c r="L37" s="83" t="s">
        <v>154</v>
      </c>
      <c r="M37" s="144"/>
      <c r="N37" s="180"/>
      <c r="O37" s="146"/>
    </row>
    <row r="38" spans="1:15" x14ac:dyDescent="0.25">
      <c r="A38" s="189" t="s">
        <v>214</v>
      </c>
      <c r="B38" s="84">
        <v>22</v>
      </c>
      <c r="C38" s="50" t="s">
        <v>215</v>
      </c>
      <c r="D38" s="50" t="s">
        <v>81</v>
      </c>
      <c r="E38" s="50" t="s">
        <v>216</v>
      </c>
      <c r="F38" s="50" t="s">
        <v>83</v>
      </c>
      <c r="G38" s="50" t="s">
        <v>94</v>
      </c>
      <c r="H38" s="50" t="s">
        <v>85</v>
      </c>
      <c r="I38" s="50" t="s">
        <v>85</v>
      </c>
      <c r="J38" s="50" t="s">
        <v>217</v>
      </c>
      <c r="K38" s="50" t="s">
        <v>87</v>
      </c>
      <c r="L38" s="51" t="s">
        <v>88</v>
      </c>
      <c r="M38" s="157" t="s">
        <v>218</v>
      </c>
      <c r="N38" s="171">
        <v>31</v>
      </c>
      <c r="O38" s="146"/>
    </row>
    <row r="39" spans="1:15" x14ac:dyDescent="0.25">
      <c r="A39" s="152"/>
      <c r="B39" s="85">
        <v>22</v>
      </c>
      <c r="C39" s="54" t="s">
        <v>219</v>
      </c>
      <c r="D39" s="54" t="s">
        <v>81</v>
      </c>
      <c r="E39" s="54" t="s">
        <v>220</v>
      </c>
      <c r="F39" s="54" t="s">
        <v>93</v>
      </c>
      <c r="G39" s="54" t="s">
        <v>94</v>
      </c>
      <c r="H39" s="54" t="s">
        <v>85</v>
      </c>
      <c r="I39" s="54" t="s">
        <v>85</v>
      </c>
      <c r="J39" s="54" t="s">
        <v>221</v>
      </c>
      <c r="K39" s="54" t="s">
        <v>222</v>
      </c>
      <c r="L39" s="55" t="s">
        <v>223</v>
      </c>
      <c r="M39" s="158"/>
      <c r="N39" s="172"/>
      <c r="O39" s="146"/>
    </row>
    <row r="40" spans="1:15" x14ac:dyDescent="0.25">
      <c r="A40" s="152"/>
      <c r="B40" s="85">
        <v>22</v>
      </c>
      <c r="C40" s="54" t="s">
        <v>224</v>
      </c>
      <c r="D40" s="54" t="s">
        <v>81</v>
      </c>
      <c r="E40" s="54" t="s">
        <v>225</v>
      </c>
      <c r="F40" s="54" t="s">
        <v>103</v>
      </c>
      <c r="G40" s="54" t="s">
        <v>84</v>
      </c>
      <c r="H40" s="54" t="s">
        <v>85</v>
      </c>
      <c r="I40" s="54" t="s">
        <v>81</v>
      </c>
      <c r="J40" s="54" t="s">
        <v>226</v>
      </c>
      <c r="K40" s="54" t="s">
        <v>227</v>
      </c>
      <c r="L40" s="55" t="s">
        <v>228</v>
      </c>
      <c r="M40" s="158"/>
      <c r="N40" s="172"/>
      <c r="O40" s="146"/>
    </row>
    <row r="41" spans="1:15" x14ac:dyDescent="0.25">
      <c r="A41" s="152"/>
      <c r="B41" s="85">
        <v>22</v>
      </c>
      <c r="C41" s="54" t="s">
        <v>229</v>
      </c>
      <c r="D41" s="54" t="s">
        <v>81</v>
      </c>
      <c r="E41" s="54" t="s">
        <v>230</v>
      </c>
      <c r="F41" s="54" t="s">
        <v>117</v>
      </c>
      <c r="G41" s="54" t="s">
        <v>94</v>
      </c>
      <c r="H41" s="54" t="s">
        <v>85</v>
      </c>
      <c r="I41" s="54" t="s">
        <v>85</v>
      </c>
      <c r="J41" s="54" t="s">
        <v>231</v>
      </c>
      <c r="K41" s="54" t="s">
        <v>232</v>
      </c>
      <c r="L41" s="55" t="s">
        <v>88</v>
      </c>
      <c r="M41" s="158"/>
      <c r="N41" s="172"/>
      <c r="O41" s="146"/>
    </row>
    <row r="42" spans="1:15" x14ac:dyDescent="0.25">
      <c r="A42" s="152"/>
      <c r="B42" s="85">
        <v>22</v>
      </c>
      <c r="C42" s="54" t="s">
        <v>233</v>
      </c>
      <c r="D42" s="54" t="s">
        <v>81</v>
      </c>
      <c r="E42" s="54" t="s">
        <v>234</v>
      </c>
      <c r="F42" s="54" t="s">
        <v>186</v>
      </c>
      <c r="G42" s="54" t="s">
        <v>94</v>
      </c>
      <c r="H42" s="54" t="s">
        <v>85</v>
      </c>
      <c r="I42" s="54" t="s">
        <v>85</v>
      </c>
      <c r="J42" s="54" t="s">
        <v>235</v>
      </c>
      <c r="K42" s="54" t="s">
        <v>222</v>
      </c>
      <c r="L42" s="55" t="s">
        <v>223</v>
      </c>
      <c r="M42" s="158"/>
      <c r="N42" s="172"/>
      <c r="O42" s="146"/>
    </row>
    <row r="43" spans="1:15" x14ac:dyDescent="0.25">
      <c r="A43" s="152"/>
      <c r="B43" s="85">
        <v>22</v>
      </c>
      <c r="C43" s="54" t="s">
        <v>236</v>
      </c>
      <c r="D43" s="54" t="s">
        <v>81</v>
      </c>
      <c r="E43" s="54" t="s">
        <v>237</v>
      </c>
      <c r="F43" s="54" t="s">
        <v>189</v>
      </c>
      <c r="G43" s="54" t="s">
        <v>84</v>
      </c>
      <c r="H43" s="54" t="s">
        <v>85</v>
      </c>
      <c r="I43" s="54" t="s">
        <v>81</v>
      </c>
      <c r="J43" s="54" t="s">
        <v>238</v>
      </c>
      <c r="K43" s="54" t="s">
        <v>239</v>
      </c>
      <c r="L43" s="55" t="s">
        <v>240</v>
      </c>
      <c r="M43" s="158"/>
      <c r="N43" s="172"/>
      <c r="O43" s="146"/>
    </row>
    <row r="44" spans="1:15" x14ac:dyDescent="0.25">
      <c r="A44" s="152"/>
      <c r="B44" s="86">
        <v>22</v>
      </c>
      <c r="C44" s="57" t="s">
        <v>241</v>
      </c>
      <c r="D44" s="57" t="s">
        <v>81</v>
      </c>
      <c r="E44" s="57" t="s">
        <v>242</v>
      </c>
      <c r="F44" s="57" t="s">
        <v>121</v>
      </c>
      <c r="G44" s="57" t="s">
        <v>84</v>
      </c>
      <c r="H44" s="57" t="s">
        <v>85</v>
      </c>
      <c r="I44" s="57" t="s">
        <v>81</v>
      </c>
      <c r="J44" s="57" t="s">
        <v>243</v>
      </c>
      <c r="K44" s="57" t="s">
        <v>244</v>
      </c>
      <c r="L44" s="58" t="s">
        <v>245</v>
      </c>
      <c r="M44" s="158"/>
      <c r="N44" s="172"/>
      <c r="O44" s="146"/>
    </row>
    <row r="45" spans="1:15" x14ac:dyDescent="0.25">
      <c r="A45" s="152"/>
      <c r="B45" s="87" t="s">
        <v>197</v>
      </c>
      <c r="C45" s="54" t="s">
        <v>246</v>
      </c>
      <c r="D45" s="54" t="s">
        <v>81</v>
      </c>
      <c r="E45" s="54" t="s">
        <v>247</v>
      </c>
      <c r="F45" s="54" t="s">
        <v>127</v>
      </c>
      <c r="G45" s="54" t="s">
        <v>84</v>
      </c>
      <c r="H45" s="54" t="s">
        <v>85</v>
      </c>
      <c r="I45" s="54" t="s">
        <v>81</v>
      </c>
      <c r="J45" s="54" t="s">
        <v>248</v>
      </c>
      <c r="K45" s="54" t="s">
        <v>222</v>
      </c>
      <c r="L45" s="55" t="s">
        <v>223</v>
      </c>
      <c r="M45" s="158"/>
      <c r="N45" s="172"/>
      <c r="O45" s="146"/>
    </row>
    <row r="46" spans="1:15" x14ac:dyDescent="0.25">
      <c r="A46" s="152"/>
      <c r="B46" s="87" t="s">
        <v>197</v>
      </c>
      <c r="C46" s="54" t="s">
        <v>249</v>
      </c>
      <c r="D46" s="54" t="s">
        <v>81</v>
      </c>
      <c r="E46" s="54" t="s">
        <v>250</v>
      </c>
      <c r="F46" s="54" t="s">
        <v>133</v>
      </c>
      <c r="G46" s="54" t="s">
        <v>84</v>
      </c>
      <c r="H46" s="54" t="s">
        <v>85</v>
      </c>
      <c r="I46" s="54" t="s">
        <v>81</v>
      </c>
      <c r="J46" s="54" t="s">
        <v>248</v>
      </c>
      <c r="K46" s="54" t="s">
        <v>222</v>
      </c>
      <c r="L46" s="55" t="s">
        <v>223</v>
      </c>
      <c r="M46" s="158"/>
      <c r="N46" s="172"/>
      <c r="O46" s="146"/>
    </row>
    <row r="47" spans="1:15" x14ac:dyDescent="0.25">
      <c r="A47" s="152"/>
      <c r="B47" s="87" t="s">
        <v>197</v>
      </c>
      <c r="C47" s="54" t="s">
        <v>251</v>
      </c>
      <c r="D47" s="54" t="s">
        <v>81</v>
      </c>
      <c r="E47" s="54" t="s">
        <v>252</v>
      </c>
      <c r="F47" s="54" t="s">
        <v>158</v>
      </c>
      <c r="G47" s="54" t="s">
        <v>84</v>
      </c>
      <c r="H47" s="54" t="s">
        <v>85</v>
      </c>
      <c r="I47" s="54" t="s">
        <v>81</v>
      </c>
      <c r="J47" s="54" t="s">
        <v>248</v>
      </c>
      <c r="K47" s="54" t="s">
        <v>222</v>
      </c>
      <c r="L47" s="55" t="s">
        <v>223</v>
      </c>
      <c r="M47" s="158"/>
      <c r="N47" s="172"/>
      <c r="O47" s="146"/>
    </row>
    <row r="48" spans="1:15" x14ac:dyDescent="0.25">
      <c r="A48" s="152"/>
      <c r="B48" s="87" t="s">
        <v>197</v>
      </c>
      <c r="C48" s="54" t="s">
        <v>253</v>
      </c>
      <c r="D48" s="54" t="s">
        <v>81</v>
      </c>
      <c r="E48" s="54" t="s">
        <v>254</v>
      </c>
      <c r="F48" s="54" t="s">
        <v>255</v>
      </c>
      <c r="G48" s="54" t="s">
        <v>84</v>
      </c>
      <c r="H48" s="54" t="s">
        <v>85</v>
      </c>
      <c r="I48" s="54" t="s">
        <v>81</v>
      </c>
      <c r="J48" s="54" t="s">
        <v>248</v>
      </c>
      <c r="K48" s="54" t="s">
        <v>222</v>
      </c>
      <c r="L48" s="55" t="s">
        <v>223</v>
      </c>
      <c r="M48" s="158"/>
      <c r="N48" s="172"/>
      <c r="O48" s="146"/>
    </row>
    <row r="49" spans="1:15" x14ac:dyDescent="0.25">
      <c r="A49" s="152"/>
      <c r="B49" s="87" t="s">
        <v>197</v>
      </c>
      <c r="C49" s="54" t="s">
        <v>256</v>
      </c>
      <c r="D49" s="54" t="s">
        <v>81</v>
      </c>
      <c r="E49" s="54" t="s">
        <v>257</v>
      </c>
      <c r="F49" s="54" t="s">
        <v>258</v>
      </c>
      <c r="G49" s="54" t="s">
        <v>84</v>
      </c>
      <c r="H49" s="54" t="s">
        <v>85</v>
      </c>
      <c r="I49" s="54" t="s">
        <v>81</v>
      </c>
      <c r="J49" s="54" t="s">
        <v>248</v>
      </c>
      <c r="K49" s="54" t="s">
        <v>222</v>
      </c>
      <c r="L49" s="55" t="s">
        <v>223</v>
      </c>
      <c r="M49" s="158"/>
      <c r="N49" s="172"/>
      <c r="O49" s="146"/>
    </row>
    <row r="50" spans="1:15" x14ac:dyDescent="0.25">
      <c r="A50" s="152"/>
      <c r="B50" s="87" t="s">
        <v>197</v>
      </c>
      <c r="C50" s="54" t="s">
        <v>259</v>
      </c>
      <c r="D50" s="54" t="s">
        <v>81</v>
      </c>
      <c r="E50" s="54" t="s">
        <v>260</v>
      </c>
      <c r="F50" s="54" t="s">
        <v>261</v>
      </c>
      <c r="G50" s="54" t="s">
        <v>84</v>
      </c>
      <c r="H50" s="54" t="s">
        <v>85</v>
      </c>
      <c r="I50" s="54" t="s">
        <v>81</v>
      </c>
      <c r="J50" s="54" t="s">
        <v>248</v>
      </c>
      <c r="K50" s="54" t="s">
        <v>222</v>
      </c>
      <c r="L50" s="55" t="s">
        <v>223</v>
      </c>
      <c r="M50" s="158"/>
      <c r="N50" s="172"/>
      <c r="O50" s="146"/>
    </row>
    <row r="51" spans="1:15" x14ac:dyDescent="0.25">
      <c r="A51" s="152"/>
      <c r="B51" s="87" t="s">
        <v>197</v>
      </c>
      <c r="C51" s="54" t="s">
        <v>262</v>
      </c>
      <c r="D51" s="54" t="s">
        <v>81</v>
      </c>
      <c r="E51" s="54" t="s">
        <v>263</v>
      </c>
      <c r="F51" s="54" t="s">
        <v>264</v>
      </c>
      <c r="G51" s="54" t="s">
        <v>84</v>
      </c>
      <c r="H51" s="54" t="s">
        <v>85</v>
      </c>
      <c r="I51" s="54" t="s">
        <v>81</v>
      </c>
      <c r="J51" s="54" t="s">
        <v>248</v>
      </c>
      <c r="K51" s="54" t="s">
        <v>222</v>
      </c>
      <c r="L51" s="55" t="s">
        <v>223</v>
      </c>
      <c r="M51" s="158"/>
      <c r="N51" s="172"/>
      <c r="O51" s="146"/>
    </row>
    <row r="52" spans="1:15" x14ac:dyDescent="0.25">
      <c r="A52" s="152"/>
      <c r="B52" s="87" t="s">
        <v>197</v>
      </c>
      <c r="C52" s="54" t="s">
        <v>265</v>
      </c>
      <c r="D52" s="54" t="s">
        <v>81</v>
      </c>
      <c r="E52" s="54" t="s">
        <v>266</v>
      </c>
      <c r="F52" s="54" t="s">
        <v>267</v>
      </c>
      <c r="G52" s="54" t="s">
        <v>84</v>
      </c>
      <c r="H52" s="54" t="s">
        <v>85</v>
      </c>
      <c r="I52" s="54" t="s">
        <v>81</v>
      </c>
      <c r="J52" s="54" t="s">
        <v>248</v>
      </c>
      <c r="K52" s="54" t="s">
        <v>222</v>
      </c>
      <c r="L52" s="55" t="s">
        <v>223</v>
      </c>
      <c r="M52" s="158"/>
      <c r="N52" s="172"/>
      <c r="O52" s="146"/>
    </row>
    <row r="53" spans="1:15" x14ac:dyDescent="0.25">
      <c r="A53" s="152"/>
      <c r="B53" s="87" t="s">
        <v>197</v>
      </c>
      <c r="C53" s="54" t="s">
        <v>268</v>
      </c>
      <c r="D53" s="54" t="s">
        <v>81</v>
      </c>
      <c r="E53" s="54" t="s">
        <v>269</v>
      </c>
      <c r="F53" s="54" t="s">
        <v>270</v>
      </c>
      <c r="G53" s="54" t="s">
        <v>84</v>
      </c>
      <c r="H53" s="54" t="s">
        <v>85</v>
      </c>
      <c r="I53" s="54" t="s">
        <v>81</v>
      </c>
      <c r="J53" s="54" t="s">
        <v>248</v>
      </c>
      <c r="K53" s="54" t="s">
        <v>222</v>
      </c>
      <c r="L53" s="55" t="s">
        <v>223</v>
      </c>
      <c r="M53" s="158"/>
      <c r="N53" s="172"/>
      <c r="O53" s="146"/>
    </row>
    <row r="54" spans="1:15" x14ac:dyDescent="0.25">
      <c r="A54" s="152"/>
      <c r="B54" s="87" t="s">
        <v>197</v>
      </c>
      <c r="C54" s="54" t="s">
        <v>271</v>
      </c>
      <c r="D54" s="54" t="s">
        <v>81</v>
      </c>
      <c r="E54" s="54" t="s">
        <v>272</v>
      </c>
      <c r="F54" s="54" t="s">
        <v>273</v>
      </c>
      <c r="G54" s="54" t="s">
        <v>84</v>
      </c>
      <c r="H54" s="54" t="s">
        <v>85</v>
      </c>
      <c r="I54" s="54" t="s">
        <v>81</v>
      </c>
      <c r="J54" s="54" t="s">
        <v>248</v>
      </c>
      <c r="K54" s="54" t="s">
        <v>222</v>
      </c>
      <c r="L54" s="55" t="s">
        <v>223</v>
      </c>
      <c r="M54" s="158"/>
      <c r="N54" s="172"/>
      <c r="O54" s="146"/>
    </row>
    <row r="55" spans="1:15" x14ac:dyDescent="0.25">
      <c r="A55" s="152"/>
      <c r="B55" s="87" t="s">
        <v>197</v>
      </c>
      <c r="C55" s="54" t="s">
        <v>274</v>
      </c>
      <c r="D55" s="54" t="s">
        <v>81</v>
      </c>
      <c r="E55" s="54" t="s">
        <v>275</v>
      </c>
      <c r="F55" s="54" t="s">
        <v>276</v>
      </c>
      <c r="G55" s="54" t="s">
        <v>84</v>
      </c>
      <c r="H55" s="54" t="s">
        <v>85</v>
      </c>
      <c r="I55" s="54" t="s">
        <v>81</v>
      </c>
      <c r="J55" s="54" t="s">
        <v>248</v>
      </c>
      <c r="K55" s="54" t="s">
        <v>222</v>
      </c>
      <c r="L55" s="55" t="s">
        <v>223</v>
      </c>
      <c r="M55" s="158"/>
      <c r="N55" s="172"/>
      <c r="O55" s="146"/>
    </row>
    <row r="56" spans="1:15" ht="15.75" thickBot="1" x14ac:dyDescent="0.3">
      <c r="A56" s="153"/>
      <c r="B56" s="88" t="s">
        <v>197</v>
      </c>
      <c r="C56" s="89" t="s">
        <v>277</v>
      </c>
      <c r="D56" s="89" t="s">
        <v>81</v>
      </c>
      <c r="E56" s="89" t="s">
        <v>278</v>
      </c>
      <c r="F56" s="89" t="s">
        <v>279</v>
      </c>
      <c r="G56" s="89" t="s">
        <v>84</v>
      </c>
      <c r="H56" s="89" t="s">
        <v>85</v>
      </c>
      <c r="I56" s="89" t="s">
        <v>81</v>
      </c>
      <c r="J56" s="89" t="s">
        <v>280</v>
      </c>
      <c r="K56" s="89" t="s">
        <v>222</v>
      </c>
      <c r="L56" s="90" t="s">
        <v>223</v>
      </c>
      <c r="M56" s="158"/>
      <c r="N56" s="172"/>
      <c r="O56" s="146"/>
    </row>
    <row r="57" spans="1:15" s="62" customFormat="1" ht="12.75" customHeight="1" x14ac:dyDescent="0.2">
      <c r="A57" s="189" t="s">
        <v>281</v>
      </c>
      <c r="B57" s="91" t="s">
        <v>138</v>
      </c>
      <c r="C57" s="60" t="s">
        <v>282</v>
      </c>
      <c r="D57" s="60"/>
      <c r="E57" s="60"/>
      <c r="F57" s="60" t="s">
        <v>83</v>
      </c>
      <c r="G57" s="60" t="s">
        <v>140</v>
      </c>
      <c r="H57" s="60"/>
      <c r="I57" s="60" t="s">
        <v>141</v>
      </c>
      <c r="J57" s="60" t="s">
        <v>283</v>
      </c>
      <c r="K57" s="60" t="s">
        <v>87</v>
      </c>
      <c r="L57" s="61" t="s">
        <v>145</v>
      </c>
      <c r="M57" s="158"/>
      <c r="N57" s="172"/>
      <c r="O57" s="146"/>
    </row>
    <row r="58" spans="1:15" s="62" customFormat="1" ht="12.75" customHeight="1" x14ac:dyDescent="0.2">
      <c r="A58" s="152"/>
      <c r="B58" s="92" t="s">
        <v>138</v>
      </c>
      <c r="C58" s="64" t="s">
        <v>284</v>
      </c>
      <c r="D58" s="64"/>
      <c r="E58" s="64"/>
      <c r="F58" s="64" t="s">
        <v>93</v>
      </c>
      <c r="G58" s="64" t="s">
        <v>140</v>
      </c>
      <c r="H58" s="64"/>
      <c r="I58" s="64" t="s">
        <v>141</v>
      </c>
      <c r="J58" s="64" t="s">
        <v>285</v>
      </c>
      <c r="K58" s="64" t="s">
        <v>222</v>
      </c>
      <c r="L58" s="65" t="s">
        <v>286</v>
      </c>
      <c r="M58" s="158"/>
      <c r="N58" s="172"/>
      <c r="O58" s="146"/>
    </row>
    <row r="59" spans="1:15" s="62" customFormat="1" ht="12.75" customHeight="1" x14ac:dyDescent="0.2">
      <c r="A59" s="152"/>
      <c r="B59" s="92" t="s">
        <v>138</v>
      </c>
      <c r="C59" s="64" t="s">
        <v>287</v>
      </c>
      <c r="D59" s="64"/>
      <c r="E59" s="64"/>
      <c r="F59" s="64" t="s">
        <v>186</v>
      </c>
      <c r="G59" s="64" t="s">
        <v>140</v>
      </c>
      <c r="H59" s="64"/>
      <c r="I59" s="64" t="s">
        <v>141</v>
      </c>
      <c r="J59" s="64" t="s">
        <v>288</v>
      </c>
      <c r="K59" s="64" t="s">
        <v>222</v>
      </c>
      <c r="L59" s="65" t="s">
        <v>286</v>
      </c>
      <c r="M59" s="158"/>
      <c r="N59" s="172"/>
      <c r="O59" s="146"/>
    </row>
    <row r="60" spans="1:15" s="62" customFormat="1" ht="12.75" customHeight="1" x14ac:dyDescent="0.2">
      <c r="A60" s="152"/>
      <c r="B60" s="92" t="s">
        <v>138</v>
      </c>
      <c r="C60" s="64" t="s">
        <v>289</v>
      </c>
      <c r="D60" s="64"/>
      <c r="E60" s="64"/>
      <c r="F60" s="64" t="s">
        <v>127</v>
      </c>
      <c r="G60" s="64" t="s">
        <v>140</v>
      </c>
      <c r="H60" s="64"/>
      <c r="I60" s="64" t="s">
        <v>141</v>
      </c>
      <c r="J60" s="64" t="s">
        <v>290</v>
      </c>
      <c r="K60" s="64" t="s">
        <v>291</v>
      </c>
      <c r="L60" s="65" t="s">
        <v>145</v>
      </c>
      <c r="M60" s="158"/>
      <c r="N60" s="172"/>
      <c r="O60" s="146"/>
    </row>
    <row r="61" spans="1:15" s="62" customFormat="1" ht="12.75" customHeight="1" thickBot="1" x14ac:dyDescent="0.25">
      <c r="A61" s="152"/>
      <c r="B61" s="93" t="s">
        <v>138</v>
      </c>
      <c r="C61" s="94" t="s">
        <v>292</v>
      </c>
      <c r="D61" s="94"/>
      <c r="E61" s="94"/>
      <c r="F61" s="94" t="s">
        <v>133</v>
      </c>
      <c r="G61" s="94" t="s">
        <v>140</v>
      </c>
      <c r="H61" s="94"/>
      <c r="I61" s="94" t="s">
        <v>141</v>
      </c>
      <c r="J61" s="94" t="s">
        <v>293</v>
      </c>
      <c r="K61" s="94" t="s">
        <v>294</v>
      </c>
      <c r="L61" s="95" t="s">
        <v>145</v>
      </c>
      <c r="M61" s="159"/>
      <c r="N61" s="173"/>
      <c r="O61" s="146"/>
    </row>
    <row r="62" spans="1:15" ht="15" customHeight="1" x14ac:dyDescent="0.25">
      <c r="A62" s="190" t="s">
        <v>295</v>
      </c>
      <c r="B62" s="96">
        <v>22</v>
      </c>
      <c r="C62" s="97" t="s">
        <v>296</v>
      </c>
      <c r="D62" s="97" t="s">
        <v>81</v>
      </c>
      <c r="E62" s="97" t="s">
        <v>297</v>
      </c>
      <c r="F62" s="97" t="s">
        <v>83</v>
      </c>
      <c r="G62" s="97" t="s">
        <v>84</v>
      </c>
      <c r="H62" s="97" t="s">
        <v>85</v>
      </c>
      <c r="I62" s="97" t="s">
        <v>81</v>
      </c>
      <c r="J62" s="97" t="s">
        <v>298</v>
      </c>
      <c r="K62" s="97" t="s">
        <v>299</v>
      </c>
      <c r="L62" s="98" t="s">
        <v>300</v>
      </c>
      <c r="M62" s="140" t="s">
        <v>301</v>
      </c>
      <c r="N62" s="140">
        <v>211</v>
      </c>
      <c r="O62" s="146"/>
    </row>
    <row r="63" spans="1:15" x14ac:dyDescent="0.25">
      <c r="A63" s="139"/>
      <c r="B63" s="99">
        <v>22</v>
      </c>
      <c r="C63" s="11" t="s">
        <v>302</v>
      </c>
      <c r="D63" s="11" t="s">
        <v>81</v>
      </c>
      <c r="E63" s="11" t="s">
        <v>303</v>
      </c>
      <c r="F63" s="11" t="s">
        <v>93</v>
      </c>
      <c r="G63" s="11" t="s">
        <v>94</v>
      </c>
      <c r="H63" s="11" t="s">
        <v>85</v>
      </c>
      <c r="I63" s="11" t="s">
        <v>85</v>
      </c>
      <c r="J63" s="11" t="s">
        <v>304</v>
      </c>
      <c r="K63" s="11" t="s">
        <v>305</v>
      </c>
      <c r="L63" s="16" t="s">
        <v>306</v>
      </c>
      <c r="M63" s="141"/>
      <c r="N63" s="141"/>
      <c r="O63" s="146"/>
    </row>
    <row r="64" spans="1:15" x14ac:dyDescent="0.25">
      <c r="A64" s="139"/>
      <c r="B64" s="99">
        <v>22</v>
      </c>
      <c r="C64" s="11" t="s">
        <v>302</v>
      </c>
      <c r="D64" s="11" t="s">
        <v>167</v>
      </c>
      <c r="E64" s="11" t="s">
        <v>307</v>
      </c>
      <c r="F64" s="11" t="s">
        <v>93</v>
      </c>
      <c r="G64" s="11" t="s">
        <v>84</v>
      </c>
      <c r="H64" s="11" t="s">
        <v>81</v>
      </c>
      <c r="I64" s="11" t="s">
        <v>81</v>
      </c>
      <c r="J64" s="11" t="s">
        <v>308</v>
      </c>
      <c r="K64" s="11" t="s">
        <v>305</v>
      </c>
      <c r="L64" s="16" t="s">
        <v>306</v>
      </c>
      <c r="M64" s="141"/>
      <c r="N64" s="141"/>
      <c r="O64" s="146"/>
    </row>
    <row r="65" spans="1:15" x14ac:dyDescent="0.25">
      <c r="A65" s="139"/>
      <c r="B65" s="99">
        <v>22</v>
      </c>
      <c r="C65" s="11" t="s">
        <v>309</v>
      </c>
      <c r="D65" s="11" t="s">
        <v>81</v>
      </c>
      <c r="E65" s="11" t="s">
        <v>310</v>
      </c>
      <c r="F65" s="11" t="s">
        <v>103</v>
      </c>
      <c r="G65" s="11" t="s">
        <v>94</v>
      </c>
      <c r="H65" s="11" t="s">
        <v>85</v>
      </c>
      <c r="I65" s="11" t="s">
        <v>85</v>
      </c>
      <c r="J65" s="11" t="s">
        <v>311</v>
      </c>
      <c r="K65" s="11" t="s">
        <v>312</v>
      </c>
      <c r="L65" s="16" t="s">
        <v>313</v>
      </c>
      <c r="M65" s="141"/>
      <c r="N65" s="141"/>
      <c r="O65" s="146"/>
    </row>
    <row r="66" spans="1:15" x14ac:dyDescent="0.25">
      <c r="A66" s="139"/>
      <c r="B66" s="99">
        <v>22</v>
      </c>
      <c r="C66" s="11" t="s">
        <v>314</v>
      </c>
      <c r="D66" s="11" t="s">
        <v>81</v>
      </c>
      <c r="E66" s="11" t="s">
        <v>315</v>
      </c>
      <c r="F66" s="11" t="s">
        <v>112</v>
      </c>
      <c r="G66" s="11" t="s">
        <v>94</v>
      </c>
      <c r="H66" s="11" t="s">
        <v>85</v>
      </c>
      <c r="I66" s="11" t="s">
        <v>85</v>
      </c>
      <c r="J66" s="11" t="s">
        <v>316</v>
      </c>
      <c r="K66" s="11" t="s">
        <v>317</v>
      </c>
      <c r="L66" s="16" t="s">
        <v>318</v>
      </c>
      <c r="M66" s="141"/>
      <c r="N66" s="141"/>
      <c r="O66" s="146"/>
    </row>
    <row r="67" spans="1:15" x14ac:dyDescent="0.25">
      <c r="A67" s="139"/>
      <c r="B67" s="99">
        <v>22</v>
      </c>
      <c r="C67" s="11" t="s">
        <v>314</v>
      </c>
      <c r="D67" s="11" t="s">
        <v>167</v>
      </c>
      <c r="E67" s="11" t="s">
        <v>319</v>
      </c>
      <c r="F67" s="11" t="s">
        <v>112</v>
      </c>
      <c r="G67" s="11" t="s">
        <v>84</v>
      </c>
      <c r="H67" s="11" t="s">
        <v>81</v>
      </c>
      <c r="I67" s="11" t="s">
        <v>81</v>
      </c>
      <c r="J67" s="11" t="s">
        <v>320</v>
      </c>
      <c r="K67" s="11" t="s">
        <v>321</v>
      </c>
      <c r="L67" s="16" t="s">
        <v>322</v>
      </c>
      <c r="M67" s="141"/>
      <c r="N67" s="141"/>
      <c r="O67" s="146"/>
    </row>
    <row r="68" spans="1:15" x14ac:dyDescent="0.25">
      <c r="A68" s="139"/>
      <c r="B68" s="99">
        <v>22</v>
      </c>
      <c r="C68" s="11" t="s">
        <v>323</v>
      </c>
      <c r="D68" s="11" t="s">
        <v>81</v>
      </c>
      <c r="E68" s="11" t="s">
        <v>324</v>
      </c>
      <c r="F68" s="11" t="s">
        <v>117</v>
      </c>
      <c r="G68" s="11" t="s">
        <v>94</v>
      </c>
      <c r="H68" s="11" t="s">
        <v>85</v>
      </c>
      <c r="I68" s="11" t="s">
        <v>85</v>
      </c>
      <c r="J68" s="11" t="s">
        <v>325</v>
      </c>
      <c r="K68" s="11" t="s">
        <v>326</v>
      </c>
      <c r="L68" s="16" t="s">
        <v>327</v>
      </c>
      <c r="M68" s="141"/>
      <c r="N68" s="141"/>
      <c r="O68" s="146"/>
    </row>
    <row r="69" spans="1:15" x14ac:dyDescent="0.25">
      <c r="A69" s="139"/>
      <c r="B69" s="99">
        <v>22</v>
      </c>
      <c r="C69" s="11" t="s">
        <v>328</v>
      </c>
      <c r="D69" s="11" t="s">
        <v>81</v>
      </c>
      <c r="E69" s="11" t="s">
        <v>329</v>
      </c>
      <c r="F69" s="11" t="s">
        <v>186</v>
      </c>
      <c r="G69" s="11" t="s">
        <v>84</v>
      </c>
      <c r="H69" s="11" t="s">
        <v>85</v>
      </c>
      <c r="I69" s="11" t="s">
        <v>81</v>
      </c>
      <c r="J69" s="11" t="s">
        <v>330</v>
      </c>
      <c r="K69" s="11" t="s">
        <v>331</v>
      </c>
      <c r="L69" s="16" t="s">
        <v>332</v>
      </c>
      <c r="M69" s="141"/>
      <c r="N69" s="141"/>
      <c r="O69" s="146"/>
    </row>
    <row r="70" spans="1:15" x14ac:dyDescent="0.25">
      <c r="A70" s="139"/>
      <c r="B70" s="99">
        <v>22</v>
      </c>
      <c r="C70" s="11" t="s">
        <v>333</v>
      </c>
      <c r="D70" s="11" t="s">
        <v>81</v>
      </c>
      <c r="E70" s="11" t="s">
        <v>334</v>
      </c>
      <c r="F70" s="11" t="s">
        <v>189</v>
      </c>
      <c r="G70" s="11" t="s">
        <v>84</v>
      </c>
      <c r="H70" s="11" t="s">
        <v>85</v>
      </c>
      <c r="I70" s="11" t="s">
        <v>81</v>
      </c>
      <c r="J70" s="11" t="s">
        <v>335</v>
      </c>
      <c r="K70" s="11" t="s">
        <v>336</v>
      </c>
      <c r="L70" s="16" t="s">
        <v>337</v>
      </c>
      <c r="M70" s="141"/>
      <c r="N70" s="141"/>
      <c r="O70" s="146"/>
    </row>
    <row r="71" spans="1:15" ht="15.75" thickBot="1" x14ac:dyDescent="0.3">
      <c r="A71" s="139"/>
      <c r="B71" s="17" t="s">
        <v>338</v>
      </c>
      <c r="C71" s="18" t="s">
        <v>339</v>
      </c>
      <c r="D71" s="18" t="s">
        <v>81</v>
      </c>
      <c r="E71" s="18" t="s">
        <v>340</v>
      </c>
      <c r="F71" s="18" t="s">
        <v>341</v>
      </c>
      <c r="G71" s="18" t="s">
        <v>84</v>
      </c>
      <c r="H71" s="18" t="s">
        <v>81</v>
      </c>
      <c r="I71" s="18" t="s">
        <v>81</v>
      </c>
      <c r="J71" s="18" t="s">
        <v>342</v>
      </c>
      <c r="K71" s="18" t="s">
        <v>305</v>
      </c>
      <c r="L71" s="25" t="s">
        <v>343</v>
      </c>
      <c r="M71" s="141"/>
      <c r="N71" s="141"/>
      <c r="O71" s="146"/>
    </row>
    <row r="72" spans="1:15" ht="15" customHeight="1" x14ac:dyDescent="0.25">
      <c r="A72" s="133" t="s">
        <v>344</v>
      </c>
      <c r="B72" s="100" t="s">
        <v>138</v>
      </c>
      <c r="C72" s="76" t="s">
        <v>345</v>
      </c>
      <c r="D72" s="76"/>
      <c r="E72" s="76"/>
      <c r="F72" s="76" t="s">
        <v>93</v>
      </c>
      <c r="G72" s="76" t="s">
        <v>140</v>
      </c>
      <c r="H72" s="76"/>
      <c r="I72" s="76" t="s">
        <v>141</v>
      </c>
      <c r="J72" s="76" t="s">
        <v>346</v>
      </c>
      <c r="K72" s="76" t="s">
        <v>305</v>
      </c>
      <c r="L72" s="77" t="s">
        <v>347</v>
      </c>
      <c r="M72" s="141"/>
      <c r="N72" s="141"/>
      <c r="O72" s="146"/>
    </row>
    <row r="73" spans="1:15" x14ac:dyDescent="0.25">
      <c r="A73" s="134"/>
      <c r="B73" s="101" t="s">
        <v>138</v>
      </c>
      <c r="C73" s="79" t="s">
        <v>348</v>
      </c>
      <c r="D73" s="79"/>
      <c r="E73" s="79"/>
      <c r="F73" s="79" t="s">
        <v>112</v>
      </c>
      <c r="G73" s="79" t="s">
        <v>140</v>
      </c>
      <c r="H73" s="79"/>
      <c r="I73" s="79" t="s">
        <v>141</v>
      </c>
      <c r="J73" s="79" t="s">
        <v>349</v>
      </c>
      <c r="K73" s="79" t="s">
        <v>317</v>
      </c>
      <c r="L73" s="80" t="s">
        <v>350</v>
      </c>
      <c r="M73" s="141"/>
      <c r="N73" s="141"/>
      <c r="O73" s="146"/>
    </row>
    <row r="74" spans="1:15" x14ac:dyDescent="0.25">
      <c r="A74" s="134"/>
      <c r="B74" s="101" t="s">
        <v>138</v>
      </c>
      <c r="C74" s="79" t="s">
        <v>351</v>
      </c>
      <c r="D74" s="79"/>
      <c r="E74" s="79"/>
      <c r="F74" s="79" t="s">
        <v>117</v>
      </c>
      <c r="G74" s="79" t="s">
        <v>140</v>
      </c>
      <c r="H74" s="79"/>
      <c r="I74" s="79" t="s">
        <v>141</v>
      </c>
      <c r="J74" s="79" t="s">
        <v>352</v>
      </c>
      <c r="K74" s="79" t="s">
        <v>326</v>
      </c>
      <c r="L74" s="80" t="s">
        <v>353</v>
      </c>
      <c r="M74" s="141"/>
      <c r="N74" s="141"/>
      <c r="O74" s="146"/>
    </row>
    <row r="75" spans="1:15" ht="15.75" thickBot="1" x14ac:dyDescent="0.3">
      <c r="A75" s="134"/>
      <c r="B75" s="102" t="s">
        <v>138</v>
      </c>
      <c r="C75" s="103" t="s">
        <v>354</v>
      </c>
      <c r="D75" s="103"/>
      <c r="E75" s="103"/>
      <c r="F75" s="103" t="s">
        <v>121</v>
      </c>
      <c r="G75" s="103" t="s">
        <v>140</v>
      </c>
      <c r="H75" s="103"/>
      <c r="I75" s="103" t="s">
        <v>141</v>
      </c>
      <c r="J75" s="103" t="s">
        <v>355</v>
      </c>
      <c r="K75" s="103" t="s">
        <v>356</v>
      </c>
      <c r="L75" s="104" t="s">
        <v>357</v>
      </c>
      <c r="M75" s="144"/>
      <c r="N75" s="144"/>
      <c r="O75" s="146"/>
    </row>
    <row r="76" spans="1:15" ht="14.45" customHeight="1" x14ac:dyDescent="0.25">
      <c r="A76" s="181" t="s">
        <v>358</v>
      </c>
      <c r="B76" s="105">
        <v>22</v>
      </c>
      <c r="C76" s="106" t="s">
        <v>359</v>
      </c>
      <c r="D76" s="106" t="s">
        <v>81</v>
      </c>
      <c r="E76" s="106" t="s">
        <v>360</v>
      </c>
      <c r="F76" s="106" t="s">
        <v>83</v>
      </c>
      <c r="G76" s="106" t="s">
        <v>94</v>
      </c>
      <c r="H76" s="106" t="s">
        <v>85</v>
      </c>
      <c r="I76" s="106" t="s">
        <v>85</v>
      </c>
      <c r="J76" s="106" t="s">
        <v>361</v>
      </c>
      <c r="K76" s="106" t="s">
        <v>362</v>
      </c>
      <c r="L76" s="107" t="s">
        <v>363</v>
      </c>
      <c r="M76" s="157" t="s">
        <v>364</v>
      </c>
      <c r="N76" s="171">
        <v>126</v>
      </c>
      <c r="O76" s="146"/>
    </row>
    <row r="77" spans="1:15" x14ac:dyDescent="0.25">
      <c r="A77" s="182"/>
      <c r="B77" s="53">
        <v>22</v>
      </c>
      <c r="C77" s="54" t="s">
        <v>365</v>
      </c>
      <c r="D77" s="54" t="s">
        <v>81</v>
      </c>
      <c r="E77" s="54" t="s">
        <v>366</v>
      </c>
      <c r="F77" s="54" t="s">
        <v>93</v>
      </c>
      <c r="G77" s="54" t="s">
        <v>94</v>
      </c>
      <c r="H77" s="54" t="s">
        <v>85</v>
      </c>
      <c r="I77" s="54" t="s">
        <v>85</v>
      </c>
      <c r="J77" s="54" t="s">
        <v>367</v>
      </c>
      <c r="K77" s="54" t="s">
        <v>368</v>
      </c>
      <c r="L77" s="55" t="s">
        <v>369</v>
      </c>
      <c r="M77" s="158"/>
      <c r="N77" s="172"/>
      <c r="O77" s="146"/>
    </row>
    <row r="78" spans="1:15" ht="15" customHeight="1" x14ac:dyDescent="0.25">
      <c r="A78" s="182"/>
      <c r="B78" s="53">
        <v>22</v>
      </c>
      <c r="C78" s="54" t="s">
        <v>370</v>
      </c>
      <c r="D78" s="54" t="s">
        <v>81</v>
      </c>
      <c r="E78" s="54" t="s">
        <v>371</v>
      </c>
      <c r="F78" s="54" t="s">
        <v>103</v>
      </c>
      <c r="G78" s="54" t="s">
        <v>84</v>
      </c>
      <c r="H78" s="54" t="s">
        <v>85</v>
      </c>
      <c r="I78" s="54" t="s">
        <v>81</v>
      </c>
      <c r="J78" s="54" t="s">
        <v>372</v>
      </c>
      <c r="K78" s="54" t="s">
        <v>373</v>
      </c>
      <c r="L78" s="55" t="s">
        <v>374</v>
      </c>
      <c r="M78" s="158"/>
      <c r="N78" s="172"/>
      <c r="O78" s="146"/>
    </row>
    <row r="79" spans="1:15" x14ac:dyDescent="0.25">
      <c r="A79" s="182"/>
      <c r="B79" s="53">
        <v>22</v>
      </c>
      <c r="C79" s="54" t="s">
        <v>375</v>
      </c>
      <c r="D79" s="54" t="s">
        <v>81</v>
      </c>
      <c r="E79" s="54" t="s">
        <v>376</v>
      </c>
      <c r="F79" s="54" t="s">
        <v>112</v>
      </c>
      <c r="G79" s="54" t="s">
        <v>84</v>
      </c>
      <c r="H79" s="54" t="s">
        <v>85</v>
      </c>
      <c r="I79" s="54" t="s">
        <v>81</v>
      </c>
      <c r="J79" s="54" t="s">
        <v>377</v>
      </c>
      <c r="K79" s="54" t="s">
        <v>378</v>
      </c>
      <c r="L79" s="55" t="s">
        <v>379</v>
      </c>
      <c r="M79" s="158"/>
      <c r="N79" s="172"/>
      <c r="O79" s="146"/>
    </row>
    <row r="80" spans="1:15" x14ac:dyDescent="0.25">
      <c r="A80" s="182"/>
      <c r="B80" s="53">
        <v>22</v>
      </c>
      <c r="C80" s="54" t="s">
        <v>380</v>
      </c>
      <c r="D80" s="54" t="s">
        <v>81</v>
      </c>
      <c r="E80" s="54" t="s">
        <v>381</v>
      </c>
      <c r="F80" s="54" t="s">
        <v>117</v>
      </c>
      <c r="G80" s="54" t="s">
        <v>84</v>
      </c>
      <c r="H80" s="54" t="s">
        <v>85</v>
      </c>
      <c r="I80" s="54" t="s">
        <v>81</v>
      </c>
      <c r="J80" s="54" t="s">
        <v>361</v>
      </c>
      <c r="K80" s="54" t="s">
        <v>362</v>
      </c>
      <c r="L80" s="55" t="s">
        <v>363</v>
      </c>
      <c r="M80" s="158"/>
      <c r="N80" s="172"/>
      <c r="O80" s="146"/>
    </row>
    <row r="81" spans="1:15" x14ac:dyDescent="0.25">
      <c r="A81" s="182"/>
      <c r="B81" s="53">
        <v>22</v>
      </c>
      <c r="C81" s="54" t="s">
        <v>382</v>
      </c>
      <c r="D81" s="54" t="s">
        <v>81</v>
      </c>
      <c r="E81" s="54" t="s">
        <v>383</v>
      </c>
      <c r="F81" s="54" t="s">
        <v>186</v>
      </c>
      <c r="G81" s="54" t="s">
        <v>84</v>
      </c>
      <c r="H81" s="54" t="s">
        <v>85</v>
      </c>
      <c r="I81" s="54" t="s">
        <v>81</v>
      </c>
      <c r="J81" s="54" t="s">
        <v>384</v>
      </c>
      <c r="K81" s="54" t="s">
        <v>385</v>
      </c>
      <c r="L81" s="55" t="s">
        <v>386</v>
      </c>
      <c r="M81" s="158"/>
      <c r="N81" s="172"/>
      <c r="O81" s="146"/>
    </row>
    <row r="82" spans="1:15" x14ac:dyDescent="0.25">
      <c r="A82" s="182"/>
      <c r="B82" s="53">
        <v>22</v>
      </c>
      <c r="C82" s="54" t="s">
        <v>387</v>
      </c>
      <c r="D82" s="54" t="s">
        <v>81</v>
      </c>
      <c r="E82" s="54" t="s">
        <v>388</v>
      </c>
      <c r="F82" s="54" t="s">
        <v>189</v>
      </c>
      <c r="G82" s="54" t="s">
        <v>84</v>
      </c>
      <c r="H82" s="54" t="s">
        <v>85</v>
      </c>
      <c r="I82" s="54" t="s">
        <v>81</v>
      </c>
      <c r="J82" s="54" t="s">
        <v>389</v>
      </c>
      <c r="K82" s="54" t="s">
        <v>390</v>
      </c>
      <c r="L82" s="55" t="s">
        <v>391</v>
      </c>
      <c r="M82" s="158"/>
      <c r="N82" s="172"/>
      <c r="O82" s="146"/>
    </row>
    <row r="83" spans="1:15" x14ac:dyDescent="0.25">
      <c r="A83" s="182"/>
      <c r="B83" s="56">
        <v>22</v>
      </c>
      <c r="C83" s="57" t="s">
        <v>392</v>
      </c>
      <c r="D83" s="57" t="s">
        <v>81</v>
      </c>
      <c r="E83" s="57" t="s">
        <v>393</v>
      </c>
      <c r="F83" s="57" t="s">
        <v>121</v>
      </c>
      <c r="G83" s="57" t="s">
        <v>84</v>
      </c>
      <c r="H83" s="57" t="s">
        <v>85</v>
      </c>
      <c r="I83" s="57" t="s">
        <v>81</v>
      </c>
      <c r="J83" s="57" t="s">
        <v>394</v>
      </c>
      <c r="K83" s="57" t="s">
        <v>395</v>
      </c>
      <c r="L83" s="58" t="s">
        <v>396</v>
      </c>
      <c r="M83" s="158"/>
      <c r="N83" s="172"/>
      <c r="O83" s="146"/>
    </row>
    <row r="84" spans="1:15" x14ac:dyDescent="0.25">
      <c r="A84" s="182"/>
      <c r="B84" s="56" t="s">
        <v>197</v>
      </c>
      <c r="C84" s="57" t="s">
        <v>397</v>
      </c>
      <c r="D84" s="57" t="s">
        <v>81</v>
      </c>
      <c r="E84" s="57" t="s">
        <v>398</v>
      </c>
      <c r="F84" s="57" t="s">
        <v>127</v>
      </c>
      <c r="G84" s="57" t="s">
        <v>84</v>
      </c>
      <c r="H84" s="57" t="s">
        <v>85</v>
      </c>
      <c r="I84" s="57" t="s">
        <v>81</v>
      </c>
      <c r="J84" s="57" t="s">
        <v>399</v>
      </c>
      <c r="K84" s="57" t="s">
        <v>400</v>
      </c>
      <c r="L84" s="58" t="s">
        <v>401</v>
      </c>
      <c r="M84" s="158"/>
      <c r="N84" s="172"/>
      <c r="O84" s="146"/>
    </row>
    <row r="85" spans="1:15" x14ac:dyDescent="0.25">
      <c r="A85" s="184" t="s">
        <v>402</v>
      </c>
      <c r="B85" s="63" t="s">
        <v>138</v>
      </c>
      <c r="C85" s="64" t="s">
        <v>403</v>
      </c>
      <c r="D85" s="64"/>
      <c r="E85" s="64"/>
      <c r="F85" s="64" t="s">
        <v>93</v>
      </c>
      <c r="G85" s="64" t="s">
        <v>140</v>
      </c>
      <c r="H85" s="64"/>
      <c r="I85" s="64" t="s">
        <v>141</v>
      </c>
      <c r="J85" s="64" t="s">
        <v>404</v>
      </c>
      <c r="K85" s="64" t="s">
        <v>368</v>
      </c>
      <c r="L85" s="65" t="s">
        <v>405</v>
      </c>
      <c r="M85" s="158"/>
      <c r="N85" s="172"/>
      <c r="O85" s="108"/>
    </row>
    <row r="86" spans="1:15" ht="15" customHeight="1" x14ac:dyDescent="0.25">
      <c r="A86" s="184"/>
      <c r="B86" s="63" t="s">
        <v>138</v>
      </c>
      <c r="C86" s="64" t="s">
        <v>406</v>
      </c>
      <c r="D86" s="64"/>
      <c r="E86" s="64"/>
      <c r="F86" s="64" t="s">
        <v>189</v>
      </c>
      <c r="G86" s="64" t="s">
        <v>140</v>
      </c>
      <c r="H86" s="64"/>
      <c r="I86" s="64" t="s">
        <v>141</v>
      </c>
      <c r="J86" s="64" t="s">
        <v>407</v>
      </c>
      <c r="K86" s="64" t="s">
        <v>390</v>
      </c>
      <c r="L86" s="65" t="s">
        <v>408</v>
      </c>
      <c r="M86" s="158"/>
      <c r="N86" s="172"/>
      <c r="O86" s="108"/>
    </row>
    <row r="87" spans="1:15" x14ac:dyDescent="0.25">
      <c r="A87" s="184"/>
      <c r="B87" s="63" t="s">
        <v>138</v>
      </c>
      <c r="C87" s="64" t="s">
        <v>409</v>
      </c>
      <c r="D87" s="64"/>
      <c r="E87" s="64"/>
      <c r="F87" s="64" t="s">
        <v>127</v>
      </c>
      <c r="G87" s="64" t="s">
        <v>140</v>
      </c>
      <c r="H87" s="64"/>
      <c r="I87" s="64" t="s">
        <v>141</v>
      </c>
      <c r="J87" s="64" t="s">
        <v>410</v>
      </c>
      <c r="K87" s="64" t="s">
        <v>400</v>
      </c>
      <c r="L87" s="65" t="s">
        <v>411</v>
      </c>
      <c r="M87" s="158"/>
      <c r="N87" s="172"/>
      <c r="O87" s="108"/>
    </row>
    <row r="88" spans="1:15" x14ac:dyDescent="0.25">
      <c r="A88" s="184"/>
      <c r="B88" s="63" t="s">
        <v>138</v>
      </c>
      <c r="C88" s="64" t="s">
        <v>412</v>
      </c>
      <c r="D88" s="64"/>
      <c r="E88" s="64"/>
      <c r="F88" s="64" t="s">
        <v>133</v>
      </c>
      <c r="G88" s="64" t="s">
        <v>140</v>
      </c>
      <c r="H88" s="64"/>
      <c r="I88" s="64" t="s">
        <v>141</v>
      </c>
      <c r="J88" s="64" t="s">
        <v>413</v>
      </c>
      <c r="K88" s="64" t="s">
        <v>400</v>
      </c>
      <c r="L88" s="65" t="s">
        <v>411</v>
      </c>
      <c r="M88" s="158"/>
      <c r="N88" s="172"/>
      <c r="O88" s="108"/>
    </row>
    <row r="89" spans="1:15" x14ac:dyDescent="0.25">
      <c r="A89" s="184"/>
      <c r="B89" s="63" t="s">
        <v>138</v>
      </c>
      <c r="C89" s="64" t="s">
        <v>414</v>
      </c>
      <c r="D89" s="64"/>
      <c r="E89" s="64"/>
      <c r="F89" s="64" t="s">
        <v>158</v>
      </c>
      <c r="G89" s="64" t="s">
        <v>140</v>
      </c>
      <c r="H89" s="64"/>
      <c r="I89" s="64" t="s">
        <v>141</v>
      </c>
      <c r="J89" s="64" t="s">
        <v>415</v>
      </c>
      <c r="K89" s="64" t="s">
        <v>362</v>
      </c>
      <c r="L89" s="65" t="s">
        <v>416</v>
      </c>
      <c r="M89" s="158"/>
      <c r="N89" s="172"/>
      <c r="O89" s="108"/>
    </row>
    <row r="90" spans="1:15" ht="15.75" thickBot="1" x14ac:dyDescent="0.3">
      <c r="A90" s="185"/>
      <c r="B90" s="66" t="s">
        <v>138</v>
      </c>
      <c r="C90" s="67" t="s">
        <v>417</v>
      </c>
      <c r="D90" s="67"/>
      <c r="E90" s="67"/>
      <c r="F90" s="67" t="s">
        <v>255</v>
      </c>
      <c r="G90" s="67" t="s">
        <v>140</v>
      </c>
      <c r="H90" s="67"/>
      <c r="I90" s="67" t="s">
        <v>141</v>
      </c>
      <c r="J90" s="67" t="s">
        <v>418</v>
      </c>
      <c r="K90" s="67" t="s">
        <v>419</v>
      </c>
      <c r="L90" s="68" t="s">
        <v>420</v>
      </c>
      <c r="M90" s="159"/>
      <c r="N90" s="173"/>
      <c r="O90" s="108"/>
    </row>
    <row r="91" spans="1:15" ht="15" customHeight="1" x14ac:dyDescent="0.25">
      <c r="A91" s="166" t="s">
        <v>421</v>
      </c>
      <c r="B91" s="69">
        <v>22</v>
      </c>
      <c r="C91" s="70" t="s">
        <v>422</v>
      </c>
      <c r="D91" s="70" t="s">
        <v>81</v>
      </c>
      <c r="E91" s="70" t="s">
        <v>423</v>
      </c>
      <c r="F91" s="70" t="s">
        <v>83</v>
      </c>
      <c r="G91" s="70" t="s">
        <v>84</v>
      </c>
      <c r="H91" s="70" t="s">
        <v>85</v>
      </c>
      <c r="I91" s="70" t="s">
        <v>81</v>
      </c>
      <c r="J91" s="70" t="s">
        <v>424</v>
      </c>
      <c r="K91" s="70" t="s">
        <v>425</v>
      </c>
      <c r="L91" s="71" t="s">
        <v>426</v>
      </c>
      <c r="M91" s="167" t="s">
        <v>89</v>
      </c>
      <c r="N91" s="140">
        <v>83</v>
      </c>
      <c r="O91" s="168" t="s">
        <v>427</v>
      </c>
    </row>
    <row r="92" spans="1:15" x14ac:dyDescent="0.25">
      <c r="A92" s="149"/>
      <c r="B92" s="72">
        <v>22</v>
      </c>
      <c r="C92" s="11" t="s">
        <v>428</v>
      </c>
      <c r="D92" s="11" t="s">
        <v>81</v>
      </c>
      <c r="E92" s="11" t="s">
        <v>429</v>
      </c>
      <c r="F92" s="11" t="s">
        <v>93</v>
      </c>
      <c r="G92" s="11" t="s">
        <v>84</v>
      </c>
      <c r="H92" s="11" t="s">
        <v>85</v>
      </c>
      <c r="I92" s="11" t="s">
        <v>81</v>
      </c>
      <c r="J92" s="11" t="s">
        <v>430</v>
      </c>
      <c r="K92" s="11" t="s">
        <v>431</v>
      </c>
      <c r="L92" s="16" t="s">
        <v>432</v>
      </c>
      <c r="M92" s="142"/>
      <c r="N92" s="141"/>
      <c r="O92" s="169"/>
    </row>
    <row r="93" spans="1:15" x14ac:dyDescent="0.25">
      <c r="A93" s="149"/>
      <c r="B93" s="72">
        <v>22</v>
      </c>
      <c r="C93" s="11" t="s">
        <v>433</v>
      </c>
      <c r="D93" s="11" t="s">
        <v>81</v>
      </c>
      <c r="E93" s="11" t="s">
        <v>434</v>
      </c>
      <c r="F93" s="11" t="s">
        <v>103</v>
      </c>
      <c r="G93" s="11" t="s">
        <v>94</v>
      </c>
      <c r="H93" s="11" t="s">
        <v>85</v>
      </c>
      <c r="I93" s="11" t="s">
        <v>85</v>
      </c>
      <c r="J93" s="11" t="s">
        <v>430</v>
      </c>
      <c r="K93" s="11" t="s">
        <v>435</v>
      </c>
      <c r="L93" s="16" t="s">
        <v>432</v>
      </c>
      <c r="M93" s="142"/>
      <c r="N93" s="141"/>
      <c r="O93" s="169"/>
    </row>
    <row r="94" spans="1:15" x14ac:dyDescent="0.25">
      <c r="A94" s="149"/>
      <c r="B94" s="72">
        <v>22</v>
      </c>
      <c r="C94" s="11" t="s">
        <v>436</v>
      </c>
      <c r="D94" s="11" t="s">
        <v>81</v>
      </c>
      <c r="E94" s="11" t="s">
        <v>437</v>
      </c>
      <c r="F94" s="11" t="s">
        <v>112</v>
      </c>
      <c r="G94" s="11" t="s">
        <v>94</v>
      </c>
      <c r="H94" s="11" t="s">
        <v>85</v>
      </c>
      <c r="I94" s="11" t="s">
        <v>85</v>
      </c>
      <c r="J94" s="11" t="s">
        <v>438</v>
      </c>
      <c r="K94" s="11" t="s">
        <v>439</v>
      </c>
      <c r="L94" s="16" t="s">
        <v>88</v>
      </c>
      <c r="M94" s="142"/>
      <c r="N94" s="141"/>
      <c r="O94" s="169"/>
    </row>
    <row r="95" spans="1:15" x14ac:dyDescent="0.25">
      <c r="A95" s="149"/>
      <c r="B95" s="72">
        <v>22</v>
      </c>
      <c r="C95" s="11" t="s">
        <v>440</v>
      </c>
      <c r="D95" s="11" t="s">
        <v>81</v>
      </c>
      <c r="E95" s="11" t="s">
        <v>441</v>
      </c>
      <c r="F95" s="11" t="s">
        <v>117</v>
      </c>
      <c r="G95" s="11" t="s">
        <v>84</v>
      </c>
      <c r="H95" s="11" t="s">
        <v>85</v>
      </c>
      <c r="I95" s="11" t="s">
        <v>81</v>
      </c>
      <c r="J95" s="11" t="s">
        <v>442</v>
      </c>
      <c r="K95" s="11" t="s">
        <v>443</v>
      </c>
      <c r="L95" s="16" t="s">
        <v>444</v>
      </c>
      <c r="M95" s="142"/>
      <c r="N95" s="141"/>
      <c r="O95" s="169"/>
    </row>
    <row r="96" spans="1:15" x14ac:dyDescent="0.25">
      <c r="A96" s="149"/>
      <c r="B96" s="72">
        <v>22</v>
      </c>
      <c r="C96" s="11" t="s">
        <v>445</v>
      </c>
      <c r="D96" s="11" t="s">
        <v>81</v>
      </c>
      <c r="E96" s="11" t="s">
        <v>446</v>
      </c>
      <c r="F96" s="11" t="s">
        <v>186</v>
      </c>
      <c r="G96" s="11" t="s">
        <v>84</v>
      </c>
      <c r="H96" s="11" t="s">
        <v>85</v>
      </c>
      <c r="I96" s="11" t="s">
        <v>81</v>
      </c>
      <c r="J96" s="11" t="s">
        <v>447</v>
      </c>
      <c r="K96" s="11" t="s">
        <v>448</v>
      </c>
      <c r="L96" s="16" t="s">
        <v>444</v>
      </c>
      <c r="M96" s="142"/>
      <c r="N96" s="141"/>
      <c r="O96" s="169"/>
    </row>
    <row r="97" spans="1:15" x14ac:dyDescent="0.25">
      <c r="A97" s="149"/>
      <c r="B97" s="72">
        <v>22</v>
      </c>
      <c r="C97" s="11" t="s">
        <v>449</v>
      </c>
      <c r="D97" s="11" t="s">
        <v>81</v>
      </c>
      <c r="E97" s="11" t="s">
        <v>450</v>
      </c>
      <c r="F97" s="11" t="s">
        <v>189</v>
      </c>
      <c r="G97" s="11" t="s">
        <v>84</v>
      </c>
      <c r="H97" s="11" t="s">
        <v>85</v>
      </c>
      <c r="I97" s="11" t="s">
        <v>81</v>
      </c>
      <c r="J97" s="11" t="s">
        <v>451</v>
      </c>
      <c r="K97" s="11" t="s">
        <v>439</v>
      </c>
      <c r="L97" s="16" t="s">
        <v>88</v>
      </c>
      <c r="M97" s="142"/>
      <c r="N97" s="141"/>
      <c r="O97" s="169"/>
    </row>
    <row r="98" spans="1:15" x14ac:dyDescent="0.25">
      <c r="A98" s="149"/>
      <c r="B98" s="72">
        <v>22</v>
      </c>
      <c r="C98" s="11" t="s">
        <v>452</v>
      </c>
      <c r="D98" s="11" t="s">
        <v>81</v>
      </c>
      <c r="E98" s="11" t="s">
        <v>453</v>
      </c>
      <c r="F98" s="11" t="s">
        <v>121</v>
      </c>
      <c r="G98" s="11" t="s">
        <v>84</v>
      </c>
      <c r="H98" s="11" t="s">
        <v>81</v>
      </c>
      <c r="I98" s="11" t="s">
        <v>81</v>
      </c>
      <c r="J98" s="11" t="s">
        <v>454</v>
      </c>
      <c r="K98" s="11" t="s">
        <v>455</v>
      </c>
      <c r="L98" s="16" t="s">
        <v>456</v>
      </c>
      <c r="M98" s="142"/>
      <c r="N98" s="141"/>
      <c r="O98" s="169"/>
    </row>
    <row r="99" spans="1:15" x14ac:dyDescent="0.25">
      <c r="A99" s="149"/>
      <c r="B99" s="72">
        <v>22</v>
      </c>
      <c r="C99" s="11" t="s">
        <v>457</v>
      </c>
      <c r="D99" s="11" t="s">
        <v>81</v>
      </c>
      <c r="E99" s="11" t="s">
        <v>458</v>
      </c>
      <c r="F99" s="11" t="s">
        <v>127</v>
      </c>
      <c r="G99" s="11" t="s">
        <v>94</v>
      </c>
      <c r="H99" s="11" t="s">
        <v>85</v>
      </c>
      <c r="I99" s="11" t="s">
        <v>85</v>
      </c>
      <c r="J99" s="11" t="s">
        <v>459</v>
      </c>
      <c r="K99" s="11" t="s">
        <v>425</v>
      </c>
      <c r="L99" s="16" t="s">
        <v>426</v>
      </c>
      <c r="M99" s="142"/>
      <c r="N99" s="141"/>
      <c r="O99" s="169"/>
    </row>
    <row r="100" spans="1:15" x14ac:dyDescent="0.25">
      <c r="A100" s="149"/>
      <c r="B100" s="72">
        <v>22</v>
      </c>
      <c r="C100" s="11" t="s">
        <v>460</v>
      </c>
      <c r="D100" s="11" t="s">
        <v>81</v>
      </c>
      <c r="E100" s="11" t="s">
        <v>461</v>
      </c>
      <c r="F100" s="11" t="s">
        <v>133</v>
      </c>
      <c r="G100" s="11" t="s">
        <v>84</v>
      </c>
      <c r="H100" s="11" t="s">
        <v>85</v>
      </c>
      <c r="I100" s="11" t="s">
        <v>81</v>
      </c>
      <c r="J100" s="11" t="s">
        <v>462</v>
      </c>
      <c r="K100" s="11" t="s">
        <v>463</v>
      </c>
      <c r="L100" s="16" t="s">
        <v>464</v>
      </c>
      <c r="M100" s="142"/>
      <c r="N100" s="141"/>
      <c r="O100" s="169"/>
    </row>
    <row r="101" spans="1:15" x14ac:dyDescent="0.25">
      <c r="A101" s="149"/>
      <c r="B101" s="72">
        <v>22</v>
      </c>
      <c r="C101" s="11" t="s">
        <v>465</v>
      </c>
      <c r="D101" s="11" t="s">
        <v>81</v>
      </c>
      <c r="E101" s="11" t="s">
        <v>466</v>
      </c>
      <c r="F101" s="11" t="s">
        <v>158</v>
      </c>
      <c r="G101" s="11" t="s">
        <v>84</v>
      </c>
      <c r="H101" s="11" t="s">
        <v>85</v>
      </c>
      <c r="I101" s="11" t="s">
        <v>81</v>
      </c>
      <c r="J101" s="11" t="s">
        <v>467</v>
      </c>
      <c r="K101" s="11" t="s">
        <v>468</v>
      </c>
      <c r="L101" s="16" t="s">
        <v>469</v>
      </c>
      <c r="M101" s="142"/>
      <c r="N101" s="141"/>
      <c r="O101" s="169"/>
    </row>
    <row r="102" spans="1:15" x14ac:dyDescent="0.25">
      <c r="A102" s="149"/>
      <c r="B102" s="72">
        <v>22</v>
      </c>
      <c r="C102" s="11" t="s">
        <v>470</v>
      </c>
      <c r="D102" s="11" t="s">
        <v>81</v>
      </c>
      <c r="E102" s="11" t="s">
        <v>471</v>
      </c>
      <c r="F102" s="11" t="s">
        <v>255</v>
      </c>
      <c r="G102" s="11" t="s">
        <v>84</v>
      </c>
      <c r="H102" s="11" t="s">
        <v>85</v>
      </c>
      <c r="I102" s="11" t="s">
        <v>81</v>
      </c>
      <c r="J102" s="11" t="s">
        <v>472</v>
      </c>
      <c r="K102" s="11" t="s">
        <v>455</v>
      </c>
      <c r="L102" s="16" t="s">
        <v>473</v>
      </c>
      <c r="M102" s="142"/>
      <c r="N102" s="141"/>
      <c r="O102" s="169"/>
    </row>
    <row r="103" spans="1:15" x14ac:dyDescent="0.25">
      <c r="A103" s="149"/>
      <c r="B103" s="72">
        <v>22</v>
      </c>
      <c r="C103" s="11" t="s">
        <v>474</v>
      </c>
      <c r="D103" s="11" t="s">
        <v>81</v>
      </c>
      <c r="E103" s="11" t="s">
        <v>475</v>
      </c>
      <c r="F103" s="11" t="s">
        <v>258</v>
      </c>
      <c r="G103" s="11" t="s">
        <v>84</v>
      </c>
      <c r="H103" s="11" t="s">
        <v>85</v>
      </c>
      <c r="I103" s="11" t="s">
        <v>81</v>
      </c>
      <c r="J103" s="11" t="s">
        <v>476</v>
      </c>
      <c r="K103" s="11" t="s">
        <v>477</v>
      </c>
      <c r="L103" s="16" t="s">
        <v>478</v>
      </c>
      <c r="M103" s="142"/>
      <c r="N103" s="141"/>
      <c r="O103" s="169"/>
    </row>
    <row r="104" spans="1:15" ht="14.45" customHeight="1" x14ac:dyDescent="0.25">
      <c r="A104" s="150" t="s">
        <v>479</v>
      </c>
      <c r="B104" s="78" t="s">
        <v>138</v>
      </c>
      <c r="C104" s="79" t="s">
        <v>480</v>
      </c>
      <c r="D104" s="79"/>
      <c r="E104" s="79"/>
      <c r="F104" s="79" t="s">
        <v>83</v>
      </c>
      <c r="G104" s="79" t="s">
        <v>140</v>
      </c>
      <c r="H104" s="79"/>
      <c r="I104" s="79" t="s">
        <v>141</v>
      </c>
      <c r="J104" s="79" t="s">
        <v>481</v>
      </c>
      <c r="K104" s="79" t="s">
        <v>425</v>
      </c>
      <c r="L104" s="80" t="s">
        <v>482</v>
      </c>
      <c r="M104" s="142"/>
      <c r="N104" s="141"/>
      <c r="O104" s="169"/>
    </row>
    <row r="105" spans="1:15" ht="15" customHeight="1" x14ac:dyDescent="0.25">
      <c r="A105" s="150"/>
      <c r="B105" s="78" t="s">
        <v>138</v>
      </c>
      <c r="C105" s="79" t="s">
        <v>483</v>
      </c>
      <c r="D105" s="79"/>
      <c r="E105" s="79"/>
      <c r="F105" s="79" t="s">
        <v>103</v>
      </c>
      <c r="G105" s="79" t="s">
        <v>140</v>
      </c>
      <c r="H105" s="79"/>
      <c r="I105" s="79" t="s">
        <v>141</v>
      </c>
      <c r="J105" s="79" t="s">
        <v>430</v>
      </c>
      <c r="K105" s="79" t="s">
        <v>484</v>
      </c>
      <c r="L105" s="80" t="s">
        <v>485</v>
      </c>
      <c r="M105" s="142"/>
      <c r="N105" s="141"/>
      <c r="O105" s="169"/>
    </row>
    <row r="106" spans="1:15" x14ac:dyDescent="0.25">
      <c r="A106" s="150"/>
      <c r="B106" s="78" t="s">
        <v>138</v>
      </c>
      <c r="C106" s="79" t="s">
        <v>486</v>
      </c>
      <c r="D106" s="79"/>
      <c r="E106" s="79"/>
      <c r="F106" s="79" t="s">
        <v>261</v>
      </c>
      <c r="G106" s="79" t="s">
        <v>140</v>
      </c>
      <c r="H106" s="79"/>
      <c r="I106" s="79" t="s">
        <v>141</v>
      </c>
      <c r="J106" s="79" t="s">
        <v>487</v>
      </c>
      <c r="K106" s="79" t="s">
        <v>439</v>
      </c>
      <c r="L106" s="80" t="s">
        <v>145</v>
      </c>
      <c r="M106" s="142"/>
      <c r="N106" s="141"/>
      <c r="O106" s="169"/>
    </row>
    <row r="107" spans="1:15" x14ac:dyDescent="0.25">
      <c r="A107" s="150"/>
      <c r="B107" s="78" t="s">
        <v>138</v>
      </c>
      <c r="C107" s="79" t="s">
        <v>488</v>
      </c>
      <c r="D107" s="79"/>
      <c r="E107" s="79"/>
      <c r="F107" s="79" t="s">
        <v>264</v>
      </c>
      <c r="G107" s="79" t="s">
        <v>140</v>
      </c>
      <c r="H107" s="79"/>
      <c r="I107" s="79" t="s">
        <v>141</v>
      </c>
      <c r="J107" s="79" t="s">
        <v>489</v>
      </c>
      <c r="K107" s="79" t="s">
        <v>490</v>
      </c>
      <c r="L107" s="80" t="s">
        <v>491</v>
      </c>
      <c r="M107" s="142"/>
      <c r="N107" s="141"/>
      <c r="O107" s="169"/>
    </row>
    <row r="108" spans="1:15" ht="15.75" thickBot="1" x14ac:dyDescent="0.3">
      <c r="A108" s="151"/>
      <c r="B108" s="109" t="s">
        <v>138</v>
      </c>
      <c r="C108" s="103" t="s">
        <v>492</v>
      </c>
      <c r="D108" s="103"/>
      <c r="E108" s="103"/>
      <c r="F108" s="103" t="s">
        <v>267</v>
      </c>
      <c r="G108" s="103" t="s">
        <v>140</v>
      </c>
      <c r="H108" s="103"/>
      <c r="I108" s="103" t="s">
        <v>141</v>
      </c>
      <c r="J108" s="103" t="s">
        <v>493</v>
      </c>
      <c r="K108" s="103" t="s">
        <v>494</v>
      </c>
      <c r="L108" s="104" t="s">
        <v>495</v>
      </c>
      <c r="M108" s="143"/>
      <c r="N108" s="144"/>
      <c r="O108" s="169"/>
    </row>
    <row r="109" spans="1:15" x14ac:dyDescent="0.25">
      <c r="A109" s="152" t="s">
        <v>496</v>
      </c>
      <c r="B109" s="110">
        <v>22</v>
      </c>
      <c r="C109" s="106" t="s">
        <v>497</v>
      </c>
      <c r="D109" s="106" t="s">
        <v>81</v>
      </c>
      <c r="E109" s="106" t="s">
        <v>498</v>
      </c>
      <c r="F109" s="106" t="s">
        <v>83</v>
      </c>
      <c r="G109" s="106" t="s">
        <v>94</v>
      </c>
      <c r="H109" s="106" t="s">
        <v>85</v>
      </c>
      <c r="I109" s="106" t="s">
        <v>85</v>
      </c>
      <c r="J109" s="106" t="s">
        <v>499</v>
      </c>
      <c r="K109" s="106" t="s">
        <v>500</v>
      </c>
      <c r="L109" s="107" t="s">
        <v>501</v>
      </c>
      <c r="M109" s="157" t="s">
        <v>166</v>
      </c>
      <c r="N109" s="171">
        <v>124</v>
      </c>
      <c r="O109" s="169"/>
    </row>
    <row r="110" spans="1:15" x14ac:dyDescent="0.25">
      <c r="A110" s="152"/>
      <c r="B110" s="85">
        <v>22</v>
      </c>
      <c r="C110" s="54" t="s">
        <v>502</v>
      </c>
      <c r="D110" s="54" t="s">
        <v>81</v>
      </c>
      <c r="E110" s="54" t="s">
        <v>503</v>
      </c>
      <c r="F110" s="54" t="s">
        <v>93</v>
      </c>
      <c r="G110" s="54" t="s">
        <v>94</v>
      </c>
      <c r="H110" s="54" t="s">
        <v>85</v>
      </c>
      <c r="I110" s="54" t="s">
        <v>85</v>
      </c>
      <c r="J110" s="54" t="s">
        <v>504</v>
      </c>
      <c r="K110" s="54" t="s">
        <v>505</v>
      </c>
      <c r="L110" s="55" t="s">
        <v>506</v>
      </c>
      <c r="M110" s="158"/>
      <c r="N110" s="172"/>
      <c r="O110" s="169"/>
    </row>
    <row r="111" spans="1:15" x14ac:dyDescent="0.25">
      <c r="A111" s="152"/>
      <c r="B111" s="85">
        <v>22</v>
      </c>
      <c r="C111" s="54" t="s">
        <v>507</v>
      </c>
      <c r="D111" s="54" t="s">
        <v>81</v>
      </c>
      <c r="E111" s="54" t="s">
        <v>508</v>
      </c>
      <c r="F111" s="54" t="s">
        <v>103</v>
      </c>
      <c r="G111" s="54" t="s">
        <v>84</v>
      </c>
      <c r="H111" s="54" t="s">
        <v>85</v>
      </c>
      <c r="I111" s="54" t="s">
        <v>81</v>
      </c>
      <c r="J111" s="54" t="s">
        <v>509</v>
      </c>
      <c r="K111" s="54" t="s">
        <v>510</v>
      </c>
      <c r="L111" s="55" t="s">
        <v>511</v>
      </c>
      <c r="M111" s="158"/>
      <c r="N111" s="172"/>
      <c r="O111" s="169"/>
    </row>
    <row r="112" spans="1:15" x14ac:dyDescent="0.25">
      <c r="A112" s="152"/>
      <c r="B112" s="85">
        <v>22</v>
      </c>
      <c r="C112" s="54" t="s">
        <v>512</v>
      </c>
      <c r="D112" s="54" t="s">
        <v>81</v>
      </c>
      <c r="E112" s="54" t="s">
        <v>513</v>
      </c>
      <c r="F112" s="54" t="s">
        <v>112</v>
      </c>
      <c r="G112" s="54" t="s">
        <v>94</v>
      </c>
      <c r="H112" s="54" t="s">
        <v>85</v>
      </c>
      <c r="I112" s="54" t="s">
        <v>85</v>
      </c>
      <c r="J112" s="54" t="s">
        <v>514</v>
      </c>
      <c r="K112" s="54" t="s">
        <v>515</v>
      </c>
      <c r="L112" s="55" t="s">
        <v>516</v>
      </c>
      <c r="M112" s="158"/>
      <c r="N112" s="172"/>
      <c r="O112" s="169"/>
    </row>
    <row r="113" spans="1:15" x14ac:dyDescent="0.25">
      <c r="A113" s="152"/>
      <c r="B113" s="85">
        <v>22</v>
      </c>
      <c r="C113" s="54" t="s">
        <v>517</v>
      </c>
      <c r="D113" s="54" t="s">
        <v>81</v>
      </c>
      <c r="E113" s="54" t="s">
        <v>518</v>
      </c>
      <c r="F113" s="54" t="s">
        <v>117</v>
      </c>
      <c r="G113" s="54" t="s">
        <v>94</v>
      </c>
      <c r="H113" s="54" t="s">
        <v>85</v>
      </c>
      <c r="I113" s="54" t="s">
        <v>85</v>
      </c>
      <c r="J113" s="54" t="s">
        <v>519</v>
      </c>
      <c r="K113" s="54" t="s">
        <v>520</v>
      </c>
      <c r="L113" s="55" t="s">
        <v>521</v>
      </c>
      <c r="M113" s="158"/>
      <c r="N113" s="172"/>
      <c r="O113" s="169"/>
    </row>
    <row r="114" spans="1:15" x14ac:dyDescent="0.25">
      <c r="A114" s="152"/>
      <c r="B114" s="85">
        <v>22</v>
      </c>
      <c r="C114" s="54" t="s">
        <v>522</v>
      </c>
      <c r="D114" s="54" t="s">
        <v>81</v>
      </c>
      <c r="E114" s="54" t="s">
        <v>523</v>
      </c>
      <c r="F114" s="54" t="s">
        <v>186</v>
      </c>
      <c r="G114" s="54" t="s">
        <v>94</v>
      </c>
      <c r="H114" s="54" t="s">
        <v>85</v>
      </c>
      <c r="I114" s="54" t="s">
        <v>85</v>
      </c>
      <c r="J114" s="54" t="s">
        <v>524</v>
      </c>
      <c r="K114" s="54" t="s">
        <v>515</v>
      </c>
      <c r="L114" s="55" t="s">
        <v>516</v>
      </c>
      <c r="M114" s="158"/>
      <c r="N114" s="172"/>
      <c r="O114" s="169"/>
    </row>
    <row r="115" spans="1:15" x14ac:dyDescent="0.25">
      <c r="A115" s="152"/>
      <c r="B115" s="85">
        <v>22</v>
      </c>
      <c r="C115" s="54" t="s">
        <v>525</v>
      </c>
      <c r="D115" s="54" t="s">
        <v>81</v>
      </c>
      <c r="E115" s="54" t="s">
        <v>526</v>
      </c>
      <c r="F115" s="54" t="s">
        <v>189</v>
      </c>
      <c r="G115" s="54" t="s">
        <v>84</v>
      </c>
      <c r="H115" s="54" t="s">
        <v>85</v>
      </c>
      <c r="I115" s="54" t="s">
        <v>81</v>
      </c>
      <c r="J115" s="54" t="s">
        <v>524</v>
      </c>
      <c r="K115" s="54" t="s">
        <v>515</v>
      </c>
      <c r="L115" s="55" t="s">
        <v>516</v>
      </c>
      <c r="M115" s="158"/>
      <c r="N115" s="172"/>
      <c r="O115" s="169"/>
    </row>
    <row r="116" spans="1:15" x14ac:dyDescent="0.25">
      <c r="A116" s="152"/>
      <c r="B116" s="85">
        <v>22</v>
      </c>
      <c r="C116" s="54" t="s">
        <v>527</v>
      </c>
      <c r="D116" s="54" t="s">
        <v>81</v>
      </c>
      <c r="E116" s="54" t="s">
        <v>528</v>
      </c>
      <c r="F116" s="54" t="s">
        <v>121</v>
      </c>
      <c r="G116" s="54" t="s">
        <v>84</v>
      </c>
      <c r="H116" s="54" t="s">
        <v>81</v>
      </c>
      <c r="I116" s="54" t="s">
        <v>81</v>
      </c>
      <c r="J116" s="54" t="s">
        <v>529</v>
      </c>
      <c r="K116" s="54" t="s">
        <v>515</v>
      </c>
      <c r="L116" s="55" t="s">
        <v>516</v>
      </c>
      <c r="M116" s="158"/>
      <c r="N116" s="172"/>
      <c r="O116" s="169"/>
    </row>
    <row r="117" spans="1:15" x14ac:dyDescent="0.25">
      <c r="A117" s="152"/>
      <c r="B117" s="86">
        <v>22</v>
      </c>
      <c r="C117" s="57" t="s">
        <v>530</v>
      </c>
      <c r="D117" s="57" t="s">
        <v>81</v>
      </c>
      <c r="E117" s="57" t="s">
        <v>531</v>
      </c>
      <c r="F117" s="57" t="s">
        <v>127</v>
      </c>
      <c r="G117" s="57" t="s">
        <v>84</v>
      </c>
      <c r="H117" s="57" t="s">
        <v>85</v>
      </c>
      <c r="I117" s="57" t="s">
        <v>81</v>
      </c>
      <c r="J117" s="57" t="s">
        <v>532</v>
      </c>
      <c r="K117" s="57" t="s">
        <v>533</v>
      </c>
      <c r="L117" s="58" t="s">
        <v>534</v>
      </c>
      <c r="M117" s="158"/>
      <c r="N117" s="172"/>
      <c r="O117" s="169"/>
    </row>
    <row r="118" spans="1:15" x14ac:dyDescent="0.25">
      <c r="A118" s="152"/>
      <c r="B118" s="86" t="s">
        <v>197</v>
      </c>
      <c r="C118" s="57" t="s">
        <v>535</v>
      </c>
      <c r="D118" s="57" t="s">
        <v>81</v>
      </c>
      <c r="E118" s="57" t="s">
        <v>536</v>
      </c>
      <c r="F118" s="57" t="s">
        <v>133</v>
      </c>
      <c r="G118" s="57" t="s">
        <v>84</v>
      </c>
      <c r="H118" s="57" t="s">
        <v>85</v>
      </c>
      <c r="I118" s="57" t="s">
        <v>81</v>
      </c>
      <c r="J118" s="57" t="s">
        <v>537</v>
      </c>
      <c r="K118" s="57" t="s">
        <v>515</v>
      </c>
      <c r="L118" s="58" t="s">
        <v>516</v>
      </c>
      <c r="M118" s="158"/>
      <c r="N118" s="172"/>
      <c r="O118" s="169"/>
    </row>
    <row r="119" spans="1:15" x14ac:dyDescent="0.25">
      <c r="A119" s="152"/>
      <c r="B119" s="86" t="s">
        <v>197</v>
      </c>
      <c r="C119" s="57" t="s">
        <v>538</v>
      </c>
      <c r="D119" s="57" t="s">
        <v>81</v>
      </c>
      <c r="E119" s="57" t="s">
        <v>539</v>
      </c>
      <c r="F119" s="57" t="s">
        <v>158</v>
      </c>
      <c r="G119" s="57" t="s">
        <v>84</v>
      </c>
      <c r="H119" s="57" t="s">
        <v>85</v>
      </c>
      <c r="I119" s="57" t="s">
        <v>81</v>
      </c>
      <c r="J119" s="57" t="s">
        <v>537</v>
      </c>
      <c r="K119" s="57" t="s">
        <v>515</v>
      </c>
      <c r="L119" s="58" t="s">
        <v>516</v>
      </c>
      <c r="M119" s="158"/>
      <c r="N119" s="172"/>
      <c r="O119" s="169"/>
    </row>
    <row r="120" spans="1:15" x14ac:dyDescent="0.25">
      <c r="A120" s="152"/>
      <c r="B120" s="86" t="s">
        <v>197</v>
      </c>
      <c r="C120" s="57" t="s">
        <v>540</v>
      </c>
      <c r="D120" s="57" t="s">
        <v>81</v>
      </c>
      <c r="E120" s="57" t="s">
        <v>541</v>
      </c>
      <c r="F120" s="57" t="s">
        <v>255</v>
      </c>
      <c r="G120" s="57" t="s">
        <v>84</v>
      </c>
      <c r="H120" s="57" t="s">
        <v>85</v>
      </c>
      <c r="I120" s="57" t="s">
        <v>81</v>
      </c>
      <c r="J120" s="57" t="s">
        <v>537</v>
      </c>
      <c r="K120" s="57" t="s">
        <v>515</v>
      </c>
      <c r="L120" s="58" t="s">
        <v>516</v>
      </c>
      <c r="M120" s="158"/>
      <c r="N120" s="172"/>
      <c r="O120" s="169"/>
    </row>
    <row r="121" spans="1:15" x14ac:dyDescent="0.25">
      <c r="A121" s="152"/>
      <c r="B121" s="86" t="s">
        <v>197</v>
      </c>
      <c r="C121" s="57" t="s">
        <v>542</v>
      </c>
      <c r="D121" s="57" t="s">
        <v>81</v>
      </c>
      <c r="E121" s="57" t="s">
        <v>543</v>
      </c>
      <c r="F121" s="57" t="s">
        <v>258</v>
      </c>
      <c r="G121" s="57" t="s">
        <v>84</v>
      </c>
      <c r="H121" s="57" t="s">
        <v>85</v>
      </c>
      <c r="I121" s="57" t="s">
        <v>81</v>
      </c>
      <c r="J121" s="57" t="s">
        <v>537</v>
      </c>
      <c r="K121" s="57" t="s">
        <v>515</v>
      </c>
      <c r="L121" s="58" t="s">
        <v>516</v>
      </c>
      <c r="M121" s="158"/>
      <c r="N121" s="172"/>
      <c r="O121" s="169"/>
    </row>
    <row r="122" spans="1:15" x14ac:dyDescent="0.25">
      <c r="A122" s="152"/>
      <c r="B122" s="86" t="s">
        <v>197</v>
      </c>
      <c r="C122" s="57" t="s">
        <v>544</v>
      </c>
      <c r="D122" s="57" t="s">
        <v>81</v>
      </c>
      <c r="E122" s="57" t="s">
        <v>545</v>
      </c>
      <c r="F122" s="57" t="s">
        <v>261</v>
      </c>
      <c r="G122" s="57" t="s">
        <v>84</v>
      </c>
      <c r="H122" s="57" t="s">
        <v>85</v>
      </c>
      <c r="I122" s="57" t="s">
        <v>81</v>
      </c>
      <c r="J122" s="57" t="s">
        <v>537</v>
      </c>
      <c r="K122" s="57" t="s">
        <v>515</v>
      </c>
      <c r="L122" s="58" t="s">
        <v>516</v>
      </c>
      <c r="M122" s="158"/>
      <c r="N122" s="172"/>
      <c r="O122" s="169"/>
    </row>
    <row r="123" spans="1:15" x14ac:dyDescent="0.25">
      <c r="A123" s="152"/>
      <c r="B123" s="86" t="s">
        <v>197</v>
      </c>
      <c r="C123" s="57" t="s">
        <v>546</v>
      </c>
      <c r="D123" s="57" t="s">
        <v>81</v>
      </c>
      <c r="E123" s="57" t="s">
        <v>547</v>
      </c>
      <c r="F123" s="57" t="s">
        <v>264</v>
      </c>
      <c r="G123" s="57" t="s">
        <v>84</v>
      </c>
      <c r="H123" s="57" t="s">
        <v>85</v>
      </c>
      <c r="I123" s="57" t="s">
        <v>81</v>
      </c>
      <c r="J123" s="57" t="s">
        <v>537</v>
      </c>
      <c r="K123" s="57" t="s">
        <v>515</v>
      </c>
      <c r="L123" s="58" t="s">
        <v>516</v>
      </c>
      <c r="M123" s="158"/>
      <c r="N123" s="172"/>
      <c r="O123" s="169"/>
    </row>
    <row r="124" spans="1:15" x14ac:dyDescent="0.25">
      <c r="A124" s="152"/>
      <c r="B124" s="86" t="s">
        <v>197</v>
      </c>
      <c r="C124" s="57" t="s">
        <v>548</v>
      </c>
      <c r="D124" s="57" t="s">
        <v>81</v>
      </c>
      <c r="E124" s="57" t="s">
        <v>549</v>
      </c>
      <c r="F124" s="57" t="s">
        <v>267</v>
      </c>
      <c r="G124" s="57" t="s">
        <v>84</v>
      </c>
      <c r="H124" s="57" t="s">
        <v>85</v>
      </c>
      <c r="I124" s="57" t="s">
        <v>81</v>
      </c>
      <c r="J124" s="57" t="s">
        <v>537</v>
      </c>
      <c r="K124" s="57" t="s">
        <v>515</v>
      </c>
      <c r="L124" s="58" t="s">
        <v>516</v>
      </c>
      <c r="M124" s="158"/>
      <c r="N124" s="172"/>
      <c r="O124" s="169"/>
    </row>
    <row r="125" spans="1:15" x14ac:dyDescent="0.25">
      <c r="A125" s="152"/>
      <c r="B125" s="86" t="s">
        <v>197</v>
      </c>
      <c r="C125" s="57" t="s">
        <v>550</v>
      </c>
      <c r="D125" s="57" t="s">
        <v>81</v>
      </c>
      <c r="E125" s="57" t="s">
        <v>551</v>
      </c>
      <c r="F125" s="57" t="s">
        <v>270</v>
      </c>
      <c r="G125" s="57" t="s">
        <v>84</v>
      </c>
      <c r="H125" s="57" t="s">
        <v>85</v>
      </c>
      <c r="I125" s="57" t="s">
        <v>81</v>
      </c>
      <c r="J125" s="57" t="s">
        <v>537</v>
      </c>
      <c r="K125" s="57" t="s">
        <v>515</v>
      </c>
      <c r="L125" s="58" t="s">
        <v>516</v>
      </c>
      <c r="M125" s="158"/>
      <c r="N125" s="172"/>
      <c r="O125" s="169"/>
    </row>
    <row r="126" spans="1:15" x14ac:dyDescent="0.25">
      <c r="A126" s="152"/>
      <c r="B126" s="86" t="s">
        <v>197</v>
      </c>
      <c r="C126" s="57" t="s">
        <v>552</v>
      </c>
      <c r="D126" s="57" t="s">
        <v>81</v>
      </c>
      <c r="E126" s="57" t="s">
        <v>553</v>
      </c>
      <c r="F126" s="57" t="s">
        <v>273</v>
      </c>
      <c r="G126" s="57" t="s">
        <v>84</v>
      </c>
      <c r="H126" s="57" t="s">
        <v>85</v>
      </c>
      <c r="I126" s="57" t="s">
        <v>81</v>
      </c>
      <c r="J126" s="57" t="s">
        <v>537</v>
      </c>
      <c r="K126" s="57" t="s">
        <v>515</v>
      </c>
      <c r="L126" s="58" t="s">
        <v>516</v>
      </c>
      <c r="M126" s="158"/>
      <c r="N126" s="172"/>
      <c r="O126" s="169"/>
    </row>
    <row r="127" spans="1:15" x14ac:dyDescent="0.25">
      <c r="A127" s="152"/>
      <c r="B127" s="86" t="s">
        <v>197</v>
      </c>
      <c r="C127" s="57" t="s">
        <v>554</v>
      </c>
      <c r="D127" s="57" t="s">
        <v>81</v>
      </c>
      <c r="E127" s="57" t="s">
        <v>555</v>
      </c>
      <c r="F127" s="57" t="s">
        <v>276</v>
      </c>
      <c r="G127" s="57" t="s">
        <v>84</v>
      </c>
      <c r="H127" s="57" t="s">
        <v>85</v>
      </c>
      <c r="I127" s="57" t="s">
        <v>81</v>
      </c>
      <c r="J127" s="57" t="s">
        <v>537</v>
      </c>
      <c r="K127" s="57" t="s">
        <v>515</v>
      </c>
      <c r="L127" s="58" t="s">
        <v>516</v>
      </c>
      <c r="M127" s="158"/>
      <c r="N127" s="172"/>
      <c r="O127" s="169"/>
    </row>
    <row r="128" spans="1:15" ht="15.75" thickBot="1" x14ac:dyDescent="0.3">
      <c r="A128" s="152"/>
      <c r="B128" s="86" t="s">
        <v>197</v>
      </c>
      <c r="C128" s="57" t="s">
        <v>556</v>
      </c>
      <c r="D128" s="57" t="s">
        <v>81</v>
      </c>
      <c r="E128" s="57" t="s">
        <v>557</v>
      </c>
      <c r="F128" s="57" t="s">
        <v>279</v>
      </c>
      <c r="G128" s="57" t="s">
        <v>84</v>
      </c>
      <c r="H128" s="57" t="s">
        <v>85</v>
      </c>
      <c r="I128" s="57" t="s">
        <v>81</v>
      </c>
      <c r="J128" s="57" t="s">
        <v>558</v>
      </c>
      <c r="K128" s="57" t="s">
        <v>515</v>
      </c>
      <c r="L128" s="58" t="s">
        <v>516</v>
      </c>
      <c r="M128" s="158"/>
      <c r="N128" s="172"/>
      <c r="O128" s="169"/>
    </row>
    <row r="129" spans="1:15" x14ac:dyDescent="0.25">
      <c r="A129" s="163" t="s">
        <v>559</v>
      </c>
      <c r="B129" s="59" t="s">
        <v>138</v>
      </c>
      <c r="C129" s="60" t="s">
        <v>560</v>
      </c>
      <c r="D129" s="60"/>
      <c r="E129" s="60"/>
      <c r="F129" s="60" t="s">
        <v>83</v>
      </c>
      <c r="G129" s="60" t="s">
        <v>140</v>
      </c>
      <c r="H129" s="60"/>
      <c r="I129" s="60" t="s">
        <v>141</v>
      </c>
      <c r="J129" s="60" t="s">
        <v>561</v>
      </c>
      <c r="K129" s="60" t="s">
        <v>500</v>
      </c>
      <c r="L129" s="61" t="s">
        <v>562</v>
      </c>
      <c r="M129" s="158"/>
      <c r="N129" s="172"/>
      <c r="O129" s="169"/>
    </row>
    <row r="130" spans="1:15" x14ac:dyDescent="0.25">
      <c r="A130" s="164"/>
      <c r="B130" s="63" t="s">
        <v>138</v>
      </c>
      <c r="C130" s="64" t="s">
        <v>563</v>
      </c>
      <c r="D130" s="64"/>
      <c r="E130" s="64"/>
      <c r="F130" s="64" t="s">
        <v>186</v>
      </c>
      <c r="G130" s="64" t="s">
        <v>140</v>
      </c>
      <c r="H130" s="64"/>
      <c r="I130" s="64" t="s">
        <v>141</v>
      </c>
      <c r="J130" s="64" t="s">
        <v>564</v>
      </c>
      <c r="K130" s="64" t="s">
        <v>515</v>
      </c>
      <c r="L130" s="65" t="s">
        <v>565</v>
      </c>
      <c r="M130" s="158"/>
      <c r="N130" s="172"/>
      <c r="O130" s="169"/>
    </row>
    <row r="131" spans="1:15" x14ac:dyDescent="0.25">
      <c r="A131" s="164"/>
      <c r="B131" s="63" t="s">
        <v>138</v>
      </c>
      <c r="C131" s="64" t="s">
        <v>566</v>
      </c>
      <c r="D131" s="64"/>
      <c r="E131" s="64"/>
      <c r="F131" s="64" t="s">
        <v>121</v>
      </c>
      <c r="G131" s="64" t="s">
        <v>140</v>
      </c>
      <c r="H131" s="64"/>
      <c r="I131" s="64" t="s">
        <v>141</v>
      </c>
      <c r="J131" s="64" t="s">
        <v>567</v>
      </c>
      <c r="K131" s="64" t="s">
        <v>515</v>
      </c>
      <c r="L131" s="65" t="s">
        <v>516</v>
      </c>
      <c r="M131" s="158"/>
      <c r="N131" s="172"/>
      <c r="O131" s="169"/>
    </row>
    <row r="132" spans="1:15" x14ac:dyDescent="0.25">
      <c r="A132" s="164"/>
      <c r="B132" s="63" t="s">
        <v>138</v>
      </c>
      <c r="C132" s="64" t="s">
        <v>568</v>
      </c>
      <c r="D132" s="64"/>
      <c r="E132" s="64"/>
      <c r="F132" s="64" t="s">
        <v>121</v>
      </c>
      <c r="G132" s="64" t="s">
        <v>140</v>
      </c>
      <c r="H132" s="64"/>
      <c r="I132" s="64" t="s">
        <v>141</v>
      </c>
      <c r="J132" s="64" t="s">
        <v>569</v>
      </c>
      <c r="K132" s="64" t="s">
        <v>515</v>
      </c>
      <c r="L132" s="65" t="s">
        <v>516</v>
      </c>
      <c r="M132" s="158"/>
      <c r="N132" s="172"/>
      <c r="O132" s="169"/>
    </row>
    <row r="133" spans="1:15" x14ac:dyDescent="0.25">
      <c r="A133" s="164"/>
      <c r="B133" s="63" t="s">
        <v>138</v>
      </c>
      <c r="C133" s="64" t="s">
        <v>570</v>
      </c>
      <c r="D133" s="64"/>
      <c r="E133" s="64"/>
      <c r="F133" s="64" t="s">
        <v>133</v>
      </c>
      <c r="G133" s="64" t="s">
        <v>140</v>
      </c>
      <c r="H133" s="64"/>
      <c r="I133" s="64" t="s">
        <v>141</v>
      </c>
      <c r="J133" s="64" t="s">
        <v>571</v>
      </c>
      <c r="K133" s="64" t="s">
        <v>515</v>
      </c>
      <c r="L133" s="65" t="s">
        <v>565</v>
      </c>
      <c r="M133" s="158"/>
      <c r="N133" s="172"/>
      <c r="O133" s="169"/>
    </row>
    <row r="134" spans="1:15" x14ac:dyDescent="0.25">
      <c r="A134" s="164"/>
      <c r="B134" s="63" t="s">
        <v>138</v>
      </c>
      <c r="C134" s="64" t="s">
        <v>572</v>
      </c>
      <c r="D134" s="64"/>
      <c r="E134" s="64"/>
      <c r="F134" s="64" t="s">
        <v>158</v>
      </c>
      <c r="G134" s="64" t="s">
        <v>140</v>
      </c>
      <c r="H134" s="64"/>
      <c r="I134" s="64" t="s">
        <v>141</v>
      </c>
      <c r="J134" s="64" t="s">
        <v>573</v>
      </c>
      <c r="K134" s="64" t="s">
        <v>574</v>
      </c>
      <c r="L134" s="65" t="s">
        <v>575</v>
      </c>
      <c r="M134" s="158"/>
      <c r="N134" s="172"/>
      <c r="O134" s="169"/>
    </row>
    <row r="135" spans="1:15" ht="15.75" thickBot="1" x14ac:dyDescent="0.3">
      <c r="A135" s="165"/>
      <c r="B135" s="66" t="s">
        <v>138</v>
      </c>
      <c r="C135" s="67" t="s">
        <v>576</v>
      </c>
      <c r="D135" s="67"/>
      <c r="E135" s="67"/>
      <c r="F135" s="67" t="s">
        <v>255</v>
      </c>
      <c r="G135" s="67" t="s">
        <v>140</v>
      </c>
      <c r="H135" s="67"/>
      <c r="I135" s="67" t="s">
        <v>141</v>
      </c>
      <c r="J135" s="67" t="s">
        <v>577</v>
      </c>
      <c r="K135" s="67" t="s">
        <v>574</v>
      </c>
      <c r="L135" s="68" t="s">
        <v>575</v>
      </c>
      <c r="M135" s="159"/>
      <c r="N135" s="173"/>
      <c r="O135" s="169"/>
    </row>
    <row r="136" spans="1:15" x14ac:dyDescent="0.25">
      <c r="A136" s="174" t="s">
        <v>578</v>
      </c>
      <c r="B136" s="111">
        <v>22</v>
      </c>
      <c r="C136" s="70" t="s">
        <v>579</v>
      </c>
      <c r="D136" s="70" t="s">
        <v>81</v>
      </c>
      <c r="E136" s="70" t="s">
        <v>580</v>
      </c>
      <c r="F136" s="70" t="s">
        <v>83</v>
      </c>
      <c r="G136" s="70" t="s">
        <v>94</v>
      </c>
      <c r="H136" s="70" t="s">
        <v>85</v>
      </c>
      <c r="I136" s="70" t="s">
        <v>85</v>
      </c>
      <c r="J136" s="70" t="s">
        <v>581</v>
      </c>
      <c r="K136" s="70" t="s">
        <v>582</v>
      </c>
      <c r="L136" s="71" t="s">
        <v>583</v>
      </c>
      <c r="M136" s="140" t="s">
        <v>218</v>
      </c>
      <c r="N136" s="178">
        <v>236</v>
      </c>
      <c r="O136" s="169"/>
    </row>
    <row r="137" spans="1:15" x14ac:dyDescent="0.25">
      <c r="A137" s="175"/>
      <c r="B137" s="99">
        <v>22</v>
      </c>
      <c r="C137" s="11" t="s">
        <v>584</v>
      </c>
      <c r="D137" s="11" t="s">
        <v>81</v>
      </c>
      <c r="E137" s="11" t="s">
        <v>585</v>
      </c>
      <c r="F137" s="11" t="s">
        <v>93</v>
      </c>
      <c r="G137" s="11" t="s">
        <v>84</v>
      </c>
      <c r="H137" s="11" t="s">
        <v>85</v>
      </c>
      <c r="I137" s="11" t="s">
        <v>81</v>
      </c>
      <c r="J137" s="11" t="s">
        <v>586</v>
      </c>
      <c r="K137" s="11" t="s">
        <v>582</v>
      </c>
      <c r="L137" s="16" t="s">
        <v>583</v>
      </c>
      <c r="M137" s="141"/>
      <c r="N137" s="179"/>
      <c r="O137" s="169"/>
    </row>
    <row r="138" spans="1:15" x14ac:dyDescent="0.25">
      <c r="A138" s="175"/>
      <c r="B138" s="99">
        <v>22</v>
      </c>
      <c r="C138" s="11" t="s">
        <v>587</v>
      </c>
      <c r="D138" s="11" t="s">
        <v>81</v>
      </c>
      <c r="E138" s="11" t="s">
        <v>588</v>
      </c>
      <c r="F138" s="11" t="s">
        <v>103</v>
      </c>
      <c r="G138" s="11" t="s">
        <v>94</v>
      </c>
      <c r="H138" s="11" t="s">
        <v>85</v>
      </c>
      <c r="I138" s="11" t="s">
        <v>85</v>
      </c>
      <c r="J138" s="11" t="s">
        <v>589</v>
      </c>
      <c r="K138" s="11" t="s">
        <v>590</v>
      </c>
      <c r="L138" s="16" t="s">
        <v>591</v>
      </c>
      <c r="M138" s="141"/>
      <c r="N138" s="179"/>
      <c r="O138" s="169"/>
    </row>
    <row r="139" spans="1:15" x14ac:dyDescent="0.25">
      <c r="A139" s="175"/>
      <c r="B139" s="99">
        <v>22</v>
      </c>
      <c r="C139" s="11" t="s">
        <v>592</v>
      </c>
      <c r="D139" s="11" t="s">
        <v>81</v>
      </c>
      <c r="E139" s="11" t="s">
        <v>593</v>
      </c>
      <c r="F139" s="11" t="s">
        <v>112</v>
      </c>
      <c r="G139" s="11" t="s">
        <v>84</v>
      </c>
      <c r="H139" s="11" t="s">
        <v>85</v>
      </c>
      <c r="I139" s="11" t="s">
        <v>81</v>
      </c>
      <c r="J139" s="11" t="s">
        <v>594</v>
      </c>
      <c r="K139" s="11" t="s">
        <v>595</v>
      </c>
      <c r="L139" s="16" t="s">
        <v>596</v>
      </c>
      <c r="M139" s="141"/>
      <c r="N139" s="179"/>
      <c r="O139" s="169"/>
    </row>
    <row r="140" spans="1:15" x14ac:dyDescent="0.25">
      <c r="A140" s="175"/>
      <c r="B140" s="99">
        <v>22</v>
      </c>
      <c r="C140" s="11" t="s">
        <v>597</v>
      </c>
      <c r="D140" s="11" t="s">
        <v>81</v>
      </c>
      <c r="E140" s="11" t="s">
        <v>598</v>
      </c>
      <c r="F140" s="11" t="s">
        <v>117</v>
      </c>
      <c r="G140" s="11" t="s">
        <v>84</v>
      </c>
      <c r="H140" s="11" t="s">
        <v>85</v>
      </c>
      <c r="I140" s="11" t="s">
        <v>81</v>
      </c>
      <c r="J140" s="11" t="s">
        <v>599</v>
      </c>
      <c r="K140" s="11" t="s">
        <v>600</v>
      </c>
      <c r="L140" s="16" t="s">
        <v>601</v>
      </c>
      <c r="M140" s="141"/>
      <c r="N140" s="179"/>
      <c r="O140" s="169"/>
    </row>
    <row r="141" spans="1:15" x14ac:dyDescent="0.25">
      <c r="A141" s="175"/>
      <c r="B141" s="99">
        <v>22</v>
      </c>
      <c r="C141" s="11" t="s">
        <v>602</v>
      </c>
      <c r="D141" s="11" t="s">
        <v>81</v>
      </c>
      <c r="E141" s="11" t="s">
        <v>603</v>
      </c>
      <c r="F141" s="11" t="s">
        <v>186</v>
      </c>
      <c r="G141" s="11" t="s">
        <v>94</v>
      </c>
      <c r="H141" s="11" t="s">
        <v>85</v>
      </c>
      <c r="I141" s="11" t="s">
        <v>85</v>
      </c>
      <c r="J141" s="11" t="s">
        <v>599</v>
      </c>
      <c r="K141" s="11" t="s">
        <v>600</v>
      </c>
      <c r="L141" s="16" t="s">
        <v>604</v>
      </c>
      <c r="M141" s="141"/>
      <c r="N141" s="179"/>
      <c r="O141" s="169"/>
    </row>
    <row r="142" spans="1:15" x14ac:dyDescent="0.25">
      <c r="A142" s="175"/>
      <c r="B142" s="99">
        <v>22</v>
      </c>
      <c r="C142" s="11" t="s">
        <v>97</v>
      </c>
      <c r="D142" s="11" t="s">
        <v>167</v>
      </c>
      <c r="E142" s="11" t="s">
        <v>605</v>
      </c>
      <c r="F142" s="11" t="s">
        <v>186</v>
      </c>
      <c r="G142" s="11" t="s">
        <v>84</v>
      </c>
      <c r="H142" s="11" t="s">
        <v>81</v>
      </c>
      <c r="I142" s="11" t="s">
        <v>81</v>
      </c>
      <c r="J142" s="11" t="s">
        <v>599</v>
      </c>
      <c r="K142" s="11" t="s">
        <v>600</v>
      </c>
      <c r="L142" s="16" t="s">
        <v>601</v>
      </c>
      <c r="M142" s="141"/>
      <c r="N142" s="179"/>
      <c r="O142" s="169"/>
    </row>
    <row r="143" spans="1:15" x14ac:dyDescent="0.25">
      <c r="A143" s="175"/>
      <c r="B143" s="99">
        <v>22</v>
      </c>
      <c r="C143" s="11" t="s">
        <v>97</v>
      </c>
      <c r="D143" s="11" t="s">
        <v>170</v>
      </c>
      <c r="E143" s="11" t="s">
        <v>606</v>
      </c>
      <c r="F143" s="11" t="s">
        <v>186</v>
      </c>
      <c r="G143" s="11" t="s">
        <v>84</v>
      </c>
      <c r="H143" s="11" t="s">
        <v>81</v>
      </c>
      <c r="I143" s="11" t="s">
        <v>81</v>
      </c>
      <c r="J143" s="11" t="s">
        <v>599</v>
      </c>
      <c r="K143" s="11" t="s">
        <v>600</v>
      </c>
      <c r="L143" s="16" t="s">
        <v>601</v>
      </c>
      <c r="M143" s="141"/>
      <c r="N143" s="179"/>
      <c r="O143" s="169"/>
    </row>
    <row r="144" spans="1:15" x14ac:dyDescent="0.25">
      <c r="A144" s="175"/>
      <c r="B144" s="99">
        <v>22</v>
      </c>
      <c r="C144" s="11" t="s">
        <v>607</v>
      </c>
      <c r="D144" s="11" t="s">
        <v>81</v>
      </c>
      <c r="E144" s="11" t="s">
        <v>608</v>
      </c>
      <c r="F144" s="11" t="s">
        <v>189</v>
      </c>
      <c r="G144" s="11" t="s">
        <v>84</v>
      </c>
      <c r="H144" s="11" t="s">
        <v>85</v>
      </c>
      <c r="I144" s="11" t="s">
        <v>81</v>
      </c>
      <c r="J144" s="11" t="s">
        <v>609</v>
      </c>
      <c r="K144" s="11" t="s">
        <v>610</v>
      </c>
      <c r="L144" s="16" t="s">
        <v>611</v>
      </c>
      <c r="M144" s="141"/>
      <c r="N144" s="179"/>
      <c r="O144" s="169"/>
    </row>
    <row r="145" spans="1:15" x14ac:dyDescent="0.25">
      <c r="A145" s="175"/>
      <c r="B145" s="99">
        <v>22</v>
      </c>
      <c r="C145" s="11" t="s">
        <v>612</v>
      </c>
      <c r="D145" s="11" t="s">
        <v>81</v>
      </c>
      <c r="E145" s="11" t="s">
        <v>613</v>
      </c>
      <c r="F145" s="11" t="s">
        <v>121</v>
      </c>
      <c r="G145" s="11" t="s">
        <v>84</v>
      </c>
      <c r="H145" s="11" t="s">
        <v>85</v>
      </c>
      <c r="I145" s="11" t="s">
        <v>81</v>
      </c>
      <c r="J145" s="11" t="s">
        <v>581</v>
      </c>
      <c r="K145" s="11" t="s">
        <v>582</v>
      </c>
      <c r="L145" s="16" t="s">
        <v>583</v>
      </c>
      <c r="M145" s="141"/>
      <c r="N145" s="179"/>
      <c r="O145" s="169"/>
    </row>
    <row r="146" spans="1:15" x14ac:dyDescent="0.25">
      <c r="A146" s="175"/>
      <c r="B146" s="99">
        <v>22</v>
      </c>
      <c r="C146" s="11" t="s">
        <v>614</v>
      </c>
      <c r="D146" s="11" t="s">
        <v>81</v>
      </c>
      <c r="E146" s="11" t="s">
        <v>615</v>
      </c>
      <c r="F146" s="11" t="s">
        <v>127</v>
      </c>
      <c r="G146" s="11" t="s">
        <v>84</v>
      </c>
      <c r="H146" s="11" t="s">
        <v>85</v>
      </c>
      <c r="I146" s="11" t="s">
        <v>81</v>
      </c>
      <c r="J146" s="11" t="s">
        <v>616</v>
      </c>
      <c r="K146" s="11" t="s">
        <v>617</v>
      </c>
      <c r="L146" s="16" t="s">
        <v>618</v>
      </c>
      <c r="M146" s="141"/>
      <c r="N146" s="179"/>
      <c r="O146" s="169"/>
    </row>
    <row r="147" spans="1:15" x14ac:dyDescent="0.25">
      <c r="A147" s="175"/>
      <c r="B147" s="99">
        <v>22</v>
      </c>
      <c r="C147" s="11" t="s">
        <v>619</v>
      </c>
      <c r="D147" s="11" t="s">
        <v>81</v>
      </c>
      <c r="E147" s="11" t="s">
        <v>620</v>
      </c>
      <c r="F147" s="11" t="s">
        <v>133</v>
      </c>
      <c r="G147" s="11" t="s">
        <v>84</v>
      </c>
      <c r="H147" s="11" t="s">
        <v>81</v>
      </c>
      <c r="I147" s="11" t="s">
        <v>81</v>
      </c>
      <c r="J147" s="11" t="s">
        <v>621</v>
      </c>
      <c r="K147" s="11" t="s">
        <v>582</v>
      </c>
      <c r="L147" s="16" t="s">
        <v>583</v>
      </c>
      <c r="M147" s="141"/>
      <c r="N147" s="179"/>
      <c r="O147" s="169"/>
    </row>
    <row r="148" spans="1:15" x14ac:dyDescent="0.25">
      <c r="A148" s="175"/>
      <c r="B148" s="99">
        <v>22</v>
      </c>
      <c r="C148" s="11" t="s">
        <v>622</v>
      </c>
      <c r="D148" s="11" t="s">
        <v>81</v>
      </c>
      <c r="E148" s="11" t="s">
        <v>623</v>
      </c>
      <c r="F148" s="11" t="s">
        <v>158</v>
      </c>
      <c r="G148" s="11" t="s">
        <v>84</v>
      </c>
      <c r="H148" s="11" t="s">
        <v>85</v>
      </c>
      <c r="I148" s="11" t="s">
        <v>81</v>
      </c>
      <c r="J148" s="11" t="s">
        <v>624</v>
      </c>
      <c r="K148" s="11" t="s">
        <v>625</v>
      </c>
      <c r="L148" s="16" t="s">
        <v>626</v>
      </c>
      <c r="M148" s="141"/>
      <c r="N148" s="179"/>
      <c r="O148" s="169"/>
    </row>
    <row r="149" spans="1:15" x14ac:dyDescent="0.25">
      <c r="A149" s="175"/>
      <c r="B149" s="99">
        <v>22</v>
      </c>
      <c r="C149" s="11" t="s">
        <v>627</v>
      </c>
      <c r="D149" s="11" t="s">
        <v>81</v>
      </c>
      <c r="E149" s="11" t="s">
        <v>628</v>
      </c>
      <c r="F149" s="11" t="s">
        <v>255</v>
      </c>
      <c r="G149" s="11" t="s">
        <v>84</v>
      </c>
      <c r="H149" s="11" t="s">
        <v>85</v>
      </c>
      <c r="I149" s="11" t="s">
        <v>81</v>
      </c>
      <c r="J149" s="11" t="s">
        <v>629</v>
      </c>
      <c r="K149" s="11" t="s">
        <v>448</v>
      </c>
      <c r="L149" s="16" t="s">
        <v>630</v>
      </c>
      <c r="M149" s="141"/>
      <c r="N149" s="179"/>
      <c r="O149" s="169"/>
    </row>
    <row r="150" spans="1:15" x14ac:dyDescent="0.25">
      <c r="A150" s="176"/>
      <c r="B150" s="99">
        <v>22</v>
      </c>
      <c r="C150" s="11" t="s">
        <v>631</v>
      </c>
      <c r="D150" s="11" t="s">
        <v>81</v>
      </c>
      <c r="E150" s="11" t="s">
        <v>632</v>
      </c>
      <c r="F150" s="11" t="s">
        <v>258</v>
      </c>
      <c r="G150" s="11" t="s">
        <v>84</v>
      </c>
      <c r="H150" s="11" t="s">
        <v>85</v>
      </c>
      <c r="I150" s="11" t="s">
        <v>81</v>
      </c>
      <c r="J150" s="11" t="s">
        <v>633</v>
      </c>
      <c r="K150" s="11" t="s">
        <v>634</v>
      </c>
      <c r="L150" s="16" t="s">
        <v>635</v>
      </c>
      <c r="M150" s="141"/>
      <c r="N150" s="179"/>
      <c r="O150" s="169"/>
    </row>
    <row r="151" spans="1:15" x14ac:dyDescent="0.25">
      <c r="A151" s="176"/>
      <c r="B151" s="112" t="s">
        <v>197</v>
      </c>
      <c r="C151" s="113" t="s">
        <v>636</v>
      </c>
      <c r="D151" s="113" t="s">
        <v>81</v>
      </c>
      <c r="E151" s="113" t="s">
        <v>637</v>
      </c>
      <c r="F151" s="113" t="s">
        <v>261</v>
      </c>
      <c r="G151" s="113" t="s">
        <v>84</v>
      </c>
      <c r="H151" s="113" t="s">
        <v>85</v>
      </c>
      <c r="I151" s="113" t="s">
        <v>81</v>
      </c>
      <c r="J151" s="113" t="s">
        <v>638</v>
      </c>
      <c r="K151" s="113" t="s">
        <v>582</v>
      </c>
      <c r="L151" s="114" t="s">
        <v>583</v>
      </c>
      <c r="M151" s="141"/>
      <c r="N151" s="179"/>
      <c r="O151" s="169"/>
    </row>
    <row r="152" spans="1:15" ht="15.75" thickBot="1" x14ac:dyDescent="0.3">
      <c r="A152" s="177"/>
      <c r="B152" s="17" t="s">
        <v>338</v>
      </c>
      <c r="C152" s="18" t="s">
        <v>639</v>
      </c>
      <c r="D152" s="18" t="s">
        <v>81</v>
      </c>
      <c r="E152" s="18" t="s">
        <v>640</v>
      </c>
      <c r="F152" s="18" t="s">
        <v>341</v>
      </c>
      <c r="G152" s="18" t="s">
        <v>84</v>
      </c>
      <c r="H152" s="18" t="s">
        <v>81</v>
      </c>
      <c r="I152" s="18" t="s">
        <v>81</v>
      </c>
      <c r="J152" s="18" t="s">
        <v>641</v>
      </c>
      <c r="K152" s="18" t="s">
        <v>582</v>
      </c>
      <c r="L152" s="25" t="s">
        <v>583</v>
      </c>
      <c r="M152" s="141"/>
      <c r="N152" s="179"/>
      <c r="O152" s="169"/>
    </row>
    <row r="153" spans="1:15" x14ac:dyDescent="0.25">
      <c r="A153" s="133" t="s">
        <v>642</v>
      </c>
      <c r="B153" s="100" t="s">
        <v>138</v>
      </c>
      <c r="C153" s="76" t="s">
        <v>643</v>
      </c>
      <c r="D153" s="76"/>
      <c r="E153" s="76"/>
      <c r="F153" s="76" t="s">
        <v>83</v>
      </c>
      <c r="G153" s="76" t="s">
        <v>140</v>
      </c>
      <c r="H153" s="76"/>
      <c r="I153" s="76" t="s">
        <v>141</v>
      </c>
      <c r="J153" s="76" t="s">
        <v>581</v>
      </c>
      <c r="K153" s="76" t="s">
        <v>582</v>
      </c>
      <c r="L153" s="77" t="s">
        <v>644</v>
      </c>
      <c r="M153" s="141"/>
      <c r="N153" s="179"/>
      <c r="O153" s="169"/>
    </row>
    <row r="154" spans="1:15" x14ac:dyDescent="0.25">
      <c r="A154" s="134"/>
      <c r="B154" s="101" t="s">
        <v>138</v>
      </c>
      <c r="C154" s="79" t="s">
        <v>645</v>
      </c>
      <c r="D154" s="79"/>
      <c r="E154" s="79"/>
      <c r="F154" s="79" t="s">
        <v>186</v>
      </c>
      <c r="G154" s="79" t="s">
        <v>140</v>
      </c>
      <c r="H154" s="79"/>
      <c r="I154" s="79" t="s">
        <v>141</v>
      </c>
      <c r="J154" s="79" t="s">
        <v>646</v>
      </c>
      <c r="K154" s="79" t="s">
        <v>600</v>
      </c>
      <c r="L154" s="80" t="s">
        <v>647</v>
      </c>
      <c r="M154" s="141"/>
      <c r="N154" s="179"/>
      <c r="O154" s="169"/>
    </row>
    <row r="155" spans="1:15" x14ac:dyDescent="0.25">
      <c r="A155" s="134"/>
      <c r="B155" s="101" t="s">
        <v>138</v>
      </c>
      <c r="C155" s="79" t="s">
        <v>648</v>
      </c>
      <c r="D155" s="79"/>
      <c r="E155" s="79"/>
      <c r="F155" s="79" t="s">
        <v>255</v>
      </c>
      <c r="G155" s="79" t="s">
        <v>140</v>
      </c>
      <c r="H155" s="79"/>
      <c r="I155" s="79" t="s">
        <v>141</v>
      </c>
      <c r="J155" s="79" t="s">
        <v>649</v>
      </c>
      <c r="K155" s="79" t="s">
        <v>448</v>
      </c>
      <c r="L155" s="80" t="s">
        <v>650</v>
      </c>
      <c r="M155" s="141"/>
      <c r="N155" s="179"/>
      <c r="O155" s="169"/>
    </row>
    <row r="156" spans="1:15" x14ac:dyDescent="0.25">
      <c r="A156" s="134"/>
      <c r="B156" s="101" t="s">
        <v>138</v>
      </c>
      <c r="C156" s="79" t="s">
        <v>651</v>
      </c>
      <c r="D156" s="79"/>
      <c r="E156" s="79"/>
      <c r="F156" s="79" t="s">
        <v>261</v>
      </c>
      <c r="G156" s="79" t="s">
        <v>140</v>
      </c>
      <c r="H156" s="79"/>
      <c r="I156" s="79" t="s">
        <v>141</v>
      </c>
      <c r="J156" s="79" t="s">
        <v>652</v>
      </c>
      <c r="K156" s="79" t="s">
        <v>294</v>
      </c>
      <c r="L156" s="80" t="s">
        <v>145</v>
      </c>
      <c r="M156" s="141"/>
      <c r="N156" s="179"/>
      <c r="O156" s="169"/>
    </row>
    <row r="157" spans="1:15" x14ac:dyDescent="0.25">
      <c r="A157" s="134"/>
      <c r="B157" s="101" t="s">
        <v>138</v>
      </c>
      <c r="C157" s="79" t="s">
        <v>653</v>
      </c>
      <c r="D157" s="79"/>
      <c r="E157" s="79"/>
      <c r="F157" s="79" t="s">
        <v>264</v>
      </c>
      <c r="G157" s="79" t="s">
        <v>140</v>
      </c>
      <c r="H157" s="79"/>
      <c r="I157" s="79" t="s">
        <v>141</v>
      </c>
      <c r="J157" s="79" t="s">
        <v>654</v>
      </c>
      <c r="K157" s="79" t="s">
        <v>590</v>
      </c>
      <c r="L157" s="80" t="s">
        <v>591</v>
      </c>
      <c r="M157" s="141"/>
      <c r="N157" s="179"/>
      <c r="O157" s="169"/>
    </row>
    <row r="158" spans="1:15" x14ac:dyDescent="0.25">
      <c r="A158" s="134"/>
      <c r="B158" s="101" t="s">
        <v>138</v>
      </c>
      <c r="C158" s="79" t="s">
        <v>655</v>
      </c>
      <c r="D158" s="79"/>
      <c r="E158" s="79"/>
      <c r="F158" s="79" t="s">
        <v>267</v>
      </c>
      <c r="G158" s="79" t="s">
        <v>140</v>
      </c>
      <c r="H158" s="79"/>
      <c r="I158" s="79" t="s">
        <v>141</v>
      </c>
      <c r="J158" s="79" t="s">
        <v>656</v>
      </c>
      <c r="K158" s="79" t="s">
        <v>582</v>
      </c>
      <c r="L158" s="80" t="s">
        <v>644</v>
      </c>
      <c r="M158" s="141"/>
      <c r="N158" s="179"/>
      <c r="O158" s="169"/>
    </row>
    <row r="159" spans="1:15" x14ac:dyDescent="0.25">
      <c r="A159" s="134"/>
      <c r="B159" s="101" t="s">
        <v>138</v>
      </c>
      <c r="C159" s="79" t="s">
        <v>657</v>
      </c>
      <c r="D159" s="79"/>
      <c r="E159" s="79"/>
      <c r="F159" s="79" t="s">
        <v>270</v>
      </c>
      <c r="G159" s="79" t="s">
        <v>140</v>
      </c>
      <c r="H159" s="79"/>
      <c r="I159" s="79" t="s">
        <v>141</v>
      </c>
      <c r="J159" s="79" t="s">
        <v>658</v>
      </c>
      <c r="K159" s="79" t="s">
        <v>582</v>
      </c>
      <c r="L159" s="80" t="s">
        <v>644</v>
      </c>
      <c r="M159" s="141"/>
      <c r="N159" s="179"/>
      <c r="O159" s="169"/>
    </row>
    <row r="160" spans="1:15" ht="15.75" thickBot="1" x14ac:dyDescent="0.3">
      <c r="A160" s="135"/>
      <c r="B160" s="102" t="s">
        <v>138</v>
      </c>
      <c r="C160" s="103" t="s">
        <v>659</v>
      </c>
      <c r="D160" s="103"/>
      <c r="E160" s="103"/>
      <c r="F160" s="103" t="s">
        <v>273</v>
      </c>
      <c r="G160" s="103" t="s">
        <v>140</v>
      </c>
      <c r="H160" s="103"/>
      <c r="I160" s="103" t="s">
        <v>141</v>
      </c>
      <c r="J160" s="103" t="s">
        <v>660</v>
      </c>
      <c r="K160" s="103" t="s">
        <v>661</v>
      </c>
      <c r="L160" s="104" t="s">
        <v>662</v>
      </c>
      <c r="M160" s="144"/>
      <c r="N160" s="180"/>
      <c r="O160" s="169"/>
    </row>
    <row r="161" spans="1:15" x14ac:dyDescent="0.25">
      <c r="A161" s="181" t="s">
        <v>663</v>
      </c>
      <c r="B161" s="105">
        <v>22</v>
      </c>
      <c r="C161" s="106" t="s">
        <v>664</v>
      </c>
      <c r="D161" s="106" t="s">
        <v>81</v>
      </c>
      <c r="E161" s="106" t="s">
        <v>665</v>
      </c>
      <c r="F161" s="106" t="s">
        <v>83</v>
      </c>
      <c r="G161" s="106" t="s">
        <v>94</v>
      </c>
      <c r="H161" s="106" t="s">
        <v>85</v>
      </c>
      <c r="I161" s="106" t="s">
        <v>85</v>
      </c>
      <c r="J161" s="106" t="s">
        <v>599</v>
      </c>
      <c r="K161" s="106" t="s">
        <v>666</v>
      </c>
      <c r="L161" s="107" t="s">
        <v>667</v>
      </c>
      <c r="M161" s="157" t="s">
        <v>301</v>
      </c>
      <c r="N161" s="171">
        <v>289</v>
      </c>
      <c r="O161" s="169"/>
    </row>
    <row r="162" spans="1:15" x14ac:dyDescent="0.25">
      <c r="A162" s="182"/>
      <c r="B162" s="53">
        <v>22</v>
      </c>
      <c r="C162" s="54" t="s">
        <v>668</v>
      </c>
      <c r="D162" s="54" t="s">
        <v>81</v>
      </c>
      <c r="E162" s="54" t="s">
        <v>669</v>
      </c>
      <c r="F162" s="54" t="s">
        <v>93</v>
      </c>
      <c r="G162" s="54" t="s">
        <v>84</v>
      </c>
      <c r="H162" s="54" t="s">
        <v>85</v>
      </c>
      <c r="I162" s="54" t="s">
        <v>81</v>
      </c>
      <c r="J162" s="54" t="s">
        <v>670</v>
      </c>
      <c r="K162" s="54" t="s">
        <v>671</v>
      </c>
      <c r="L162" s="55" t="s">
        <v>672</v>
      </c>
      <c r="M162" s="158"/>
      <c r="N162" s="172"/>
      <c r="O162" s="169"/>
    </row>
    <row r="163" spans="1:15" x14ac:dyDescent="0.25">
      <c r="A163" s="182"/>
      <c r="B163" s="53">
        <v>22</v>
      </c>
      <c r="C163" s="54" t="s">
        <v>673</v>
      </c>
      <c r="D163" s="54" t="s">
        <v>81</v>
      </c>
      <c r="E163" s="54" t="s">
        <v>674</v>
      </c>
      <c r="F163" s="54" t="s">
        <v>103</v>
      </c>
      <c r="G163" s="54" t="s">
        <v>94</v>
      </c>
      <c r="H163" s="54" t="s">
        <v>85</v>
      </c>
      <c r="I163" s="54" t="s">
        <v>85</v>
      </c>
      <c r="J163" s="54" t="s">
        <v>675</v>
      </c>
      <c r="K163" s="54" t="s">
        <v>676</v>
      </c>
      <c r="L163" s="55" t="s">
        <v>677</v>
      </c>
      <c r="M163" s="158"/>
      <c r="N163" s="172"/>
      <c r="O163" s="169"/>
    </row>
    <row r="164" spans="1:15" x14ac:dyDescent="0.25">
      <c r="A164" s="182"/>
      <c r="B164" s="53">
        <v>22</v>
      </c>
      <c r="C164" s="54" t="s">
        <v>678</v>
      </c>
      <c r="D164" s="54" t="s">
        <v>81</v>
      </c>
      <c r="E164" s="54" t="s">
        <v>679</v>
      </c>
      <c r="F164" s="54" t="s">
        <v>112</v>
      </c>
      <c r="G164" s="54" t="s">
        <v>94</v>
      </c>
      <c r="H164" s="54" t="s">
        <v>85</v>
      </c>
      <c r="I164" s="54" t="s">
        <v>85</v>
      </c>
      <c r="J164" s="54" t="s">
        <v>680</v>
      </c>
      <c r="K164" s="54" t="s">
        <v>681</v>
      </c>
      <c r="L164" s="55" t="s">
        <v>682</v>
      </c>
      <c r="M164" s="158"/>
      <c r="N164" s="172"/>
      <c r="O164" s="169"/>
    </row>
    <row r="165" spans="1:15" x14ac:dyDescent="0.25">
      <c r="A165" s="182"/>
      <c r="B165" s="53">
        <v>22</v>
      </c>
      <c r="C165" s="54" t="s">
        <v>683</v>
      </c>
      <c r="D165" s="54" t="s">
        <v>81</v>
      </c>
      <c r="E165" s="54" t="s">
        <v>684</v>
      </c>
      <c r="F165" s="54" t="s">
        <v>186</v>
      </c>
      <c r="G165" s="54" t="s">
        <v>84</v>
      </c>
      <c r="H165" s="54" t="s">
        <v>85</v>
      </c>
      <c r="I165" s="54" t="s">
        <v>81</v>
      </c>
      <c r="J165" s="54" t="s">
        <v>685</v>
      </c>
      <c r="K165" s="54" t="s">
        <v>686</v>
      </c>
      <c r="L165" s="55" t="s">
        <v>687</v>
      </c>
      <c r="M165" s="158"/>
      <c r="N165" s="172"/>
      <c r="O165" s="169"/>
    </row>
    <row r="166" spans="1:15" x14ac:dyDescent="0.25">
      <c r="A166" s="182"/>
      <c r="B166" s="53">
        <v>22</v>
      </c>
      <c r="C166" s="54" t="s">
        <v>688</v>
      </c>
      <c r="D166" s="54" t="s">
        <v>81</v>
      </c>
      <c r="E166" s="54" t="s">
        <v>689</v>
      </c>
      <c r="F166" s="54" t="s">
        <v>189</v>
      </c>
      <c r="G166" s="54" t="s">
        <v>84</v>
      </c>
      <c r="H166" s="54" t="s">
        <v>85</v>
      </c>
      <c r="I166" s="54" t="s">
        <v>81</v>
      </c>
      <c r="J166" s="54" t="s">
        <v>616</v>
      </c>
      <c r="K166" s="54" t="s">
        <v>617</v>
      </c>
      <c r="L166" s="55" t="s">
        <v>618</v>
      </c>
      <c r="M166" s="158"/>
      <c r="N166" s="172"/>
      <c r="O166" s="169"/>
    </row>
    <row r="167" spans="1:15" x14ac:dyDescent="0.25">
      <c r="A167" s="183"/>
      <c r="B167" s="53">
        <v>22</v>
      </c>
      <c r="C167" s="54" t="s">
        <v>690</v>
      </c>
      <c r="D167" s="54" t="s">
        <v>81</v>
      </c>
      <c r="E167" s="54" t="s">
        <v>691</v>
      </c>
      <c r="F167" s="54" t="s">
        <v>121</v>
      </c>
      <c r="G167" s="54" t="s">
        <v>84</v>
      </c>
      <c r="H167" s="54" t="s">
        <v>85</v>
      </c>
      <c r="I167" s="54" t="s">
        <v>81</v>
      </c>
      <c r="J167" s="54" t="s">
        <v>692</v>
      </c>
      <c r="K167" s="54" t="s">
        <v>693</v>
      </c>
      <c r="L167" s="55" t="s">
        <v>694</v>
      </c>
      <c r="M167" s="158"/>
      <c r="N167" s="172"/>
      <c r="O167" s="169"/>
    </row>
    <row r="168" spans="1:15" x14ac:dyDescent="0.25">
      <c r="A168" s="183"/>
      <c r="B168" s="53">
        <v>22</v>
      </c>
      <c r="C168" s="54" t="s">
        <v>695</v>
      </c>
      <c r="D168" s="54" t="s">
        <v>81</v>
      </c>
      <c r="E168" s="54" t="s">
        <v>696</v>
      </c>
      <c r="F168" s="54" t="s">
        <v>127</v>
      </c>
      <c r="G168" s="54" t="s">
        <v>84</v>
      </c>
      <c r="H168" s="54" t="s">
        <v>85</v>
      </c>
      <c r="I168" s="54" t="s">
        <v>81</v>
      </c>
      <c r="J168" s="54" t="s">
        <v>697</v>
      </c>
      <c r="K168" s="54" t="s">
        <v>698</v>
      </c>
      <c r="L168" s="55" t="s">
        <v>699</v>
      </c>
      <c r="M168" s="158"/>
      <c r="N168" s="172"/>
      <c r="O168" s="169"/>
    </row>
    <row r="169" spans="1:15" x14ac:dyDescent="0.25">
      <c r="A169" s="183"/>
      <c r="B169" s="53">
        <v>22</v>
      </c>
      <c r="C169" s="54" t="s">
        <v>700</v>
      </c>
      <c r="D169" s="54" t="s">
        <v>81</v>
      </c>
      <c r="E169" s="54" t="s">
        <v>701</v>
      </c>
      <c r="F169" s="54" t="s">
        <v>133</v>
      </c>
      <c r="G169" s="54" t="s">
        <v>84</v>
      </c>
      <c r="H169" s="54" t="s">
        <v>85</v>
      </c>
      <c r="I169" s="54" t="s">
        <v>81</v>
      </c>
      <c r="J169" s="54" t="s">
        <v>702</v>
      </c>
      <c r="K169" s="54" t="s">
        <v>703</v>
      </c>
      <c r="L169" s="55" t="s">
        <v>704</v>
      </c>
      <c r="M169" s="158"/>
      <c r="N169" s="172"/>
      <c r="O169" s="169"/>
    </row>
    <row r="170" spans="1:15" x14ac:dyDescent="0.25">
      <c r="A170" s="183"/>
      <c r="B170" s="56">
        <v>22</v>
      </c>
      <c r="C170" s="57" t="s">
        <v>705</v>
      </c>
      <c r="D170" s="57" t="s">
        <v>81</v>
      </c>
      <c r="E170" s="57" t="s">
        <v>706</v>
      </c>
      <c r="F170" s="57" t="s">
        <v>158</v>
      </c>
      <c r="G170" s="57" t="s">
        <v>84</v>
      </c>
      <c r="H170" s="57" t="s">
        <v>85</v>
      </c>
      <c r="I170" s="57" t="s">
        <v>81</v>
      </c>
      <c r="J170" s="57" t="s">
        <v>707</v>
      </c>
      <c r="K170" s="57" t="s">
        <v>708</v>
      </c>
      <c r="L170" s="58" t="s">
        <v>709</v>
      </c>
      <c r="M170" s="158"/>
      <c r="N170" s="172"/>
      <c r="O170" s="169"/>
    </row>
    <row r="171" spans="1:15" x14ac:dyDescent="0.25">
      <c r="A171" s="183"/>
      <c r="B171" s="56" t="s">
        <v>197</v>
      </c>
      <c r="C171" s="57" t="s">
        <v>710</v>
      </c>
      <c r="D171" s="57" t="s">
        <v>81</v>
      </c>
      <c r="E171" s="57" t="s">
        <v>711</v>
      </c>
      <c r="F171" s="57" t="s">
        <v>258</v>
      </c>
      <c r="G171" s="57" t="s">
        <v>84</v>
      </c>
      <c r="H171" s="57" t="s">
        <v>85</v>
      </c>
      <c r="I171" s="57" t="s">
        <v>81</v>
      </c>
      <c r="J171" s="57" t="s">
        <v>712</v>
      </c>
      <c r="K171" s="57" t="s">
        <v>617</v>
      </c>
      <c r="L171" s="58" t="s">
        <v>618</v>
      </c>
      <c r="M171" s="158"/>
      <c r="N171" s="172"/>
      <c r="O171" s="169"/>
    </row>
    <row r="172" spans="1:15" ht="15.75" thickBot="1" x14ac:dyDescent="0.3">
      <c r="A172" s="183"/>
      <c r="B172" s="56" t="s">
        <v>197</v>
      </c>
      <c r="C172" s="57" t="s">
        <v>713</v>
      </c>
      <c r="D172" s="57" t="s">
        <v>81</v>
      </c>
      <c r="E172" s="57" t="s">
        <v>714</v>
      </c>
      <c r="F172" s="57" t="s">
        <v>255</v>
      </c>
      <c r="G172" s="57" t="s">
        <v>84</v>
      </c>
      <c r="H172" s="57" t="s">
        <v>85</v>
      </c>
      <c r="I172" s="57" t="s">
        <v>81</v>
      </c>
      <c r="J172" s="57" t="s">
        <v>715</v>
      </c>
      <c r="K172" s="57" t="s">
        <v>617</v>
      </c>
      <c r="L172" s="58" t="s">
        <v>618</v>
      </c>
      <c r="M172" s="158"/>
      <c r="N172" s="172"/>
      <c r="O172" s="169"/>
    </row>
    <row r="173" spans="1:15" x14ac:dyDescent="0.25">
      <c r="A173" s="163" t="s">
        <v>716</v>
      </c>
      <c r="B173" s="59" t="s">
        <v>138</v>
      </c>
      <c r="C173" s="60" t="s">
        <v>717</v>
      </c>
      <c r="D173" s="60"/>
      <c r="E173" s="60"/>
      <c r="F173" s="60" t="s">
        <v>103</v>
      </c>
      <c r="G173" s="60" t="s">
        <v>140</v>
      </c>
      <c r="H173" s="60"/>
      <c r="I173" s="60" t="s">
        <v>141</v>
      </c>
      <c r="J173" s="60" t="s">
        <v>718</v>
      </c>
      <c r="K173" s="60" t="s">
        <v>676</v>
      </c>
      <c r="L173" s="61" t="s">
        <v>719</v>
      </c>
      <c r="M173" s="158"/>
      <c r="N173" s="172"/>
      <c r="O173" s="169"/>
    </row>
    <row r="174" spans="1:15" x14ac:dyDescent="0.25">
      <c r="A174" s="164"/>
      <c r="B174" s="63" t="s">
        <v>138</v>
      </c>
      <c r="C174" s="64" t="s">
        <v>720</v>
      </c>
      <c r="D174" s="64"/>
      <c r="E174" s="64"/>
      <c r="F174" s="64" t="s">
        <v>112</v>
      </c>
      <c r="G174" s="64" t="s">
        <v>140</v>
      </c>
      <c r="H174" s="64"/>
      <c r="I174" s="64" t="s">
        <v>141</v>
      </c>
      <c r="J174" s="64" t="s">
        <v>721</v>
      </c>
      <c r="K174" s="64" t="s">
        <v>681</v>
      </c>
      <c r="L174" s="65" t="s">
        <v>722</v>
      </c>
      <c r="M174" s="158"/>
      <c r="N174" s="172"/>
      <c r="O174" s="169"/>
    </row>
    <row r="175" spans="1:15" x14ac:dyDescent="0.25">
      <c r="A175" s="164"/>
      <c r="B175" s="63" t="s">
        <v>138</v>
      </c>
      <c r="C175" s="64" t="s">
        <v>723</v>
      </c>
      <c r="D175" s="64"/>
      <c r="E175" s="64"/>
      <c r="F175" s="64" t="s">
        <v>127</v>
      </c>
      <c r="G175" s="64" t="s">
        <v>140</v>
      </c>
      <c r="H175" s="64"/>
      <c r="I175" s="64" t="s">
        <v>141</v>
      </c>
      <c r="J175" s="64" t="s">
        <v>724</v>
      </c>
      <c r="K175" s="64" t="s">
        <v>698</v>
      </c>
      <c r="L175" s="65" t="s">
        <v>725</v>
      </c>
      <c r="M175" s="158"/>
      <c r="N175" s="172"/>
      <c r="O175" s="169"/>
    </row>
    <row r="176" spans="1:15" ht="15.75" thickBot="1" x14ac:dyDescent="0.3">
      <c r="A176" s="165"/>
      <c r="B176" s="66" t="s">
        <v>138</v>
      </c>
      <c r="C176" s="67" t="s">
        <v>726</v>
      </c>
      <c r="D176" s="67"/>
      <c r="E176" s="67"/>
      <c r="F176" s="67" t="s">
        <v>141</v>
      </c>
      <c r="G176" s="67" t="s">
        <v>140</v>
      </c>
      <c r="H176" s="67"/>
      <c r="I176" s="67" t="s">
        <v>141</v>
      </c>
      <c r="J176" s="67" t="s">
        <v>721</v>
      </c>
      <c r="K176" s="67" t="s">
        <v>681</v>
      </c>
      <c r="L176" s="68" t="s">
        <v>722</v>
      </c>
      <c r="M176" s="159"/>
      <c r="N176" s="173"/>
      <c r="O176" s="169"/>
    </row>
    <row r="177" spans="1:15" x14ac:dyDescent="0.25">
      <c r="A177" s="140" t="s">
        <v>727</v>
      </c>
      <c r="B177" s="111">
        <v>22</v>
      </c>
      <c r="C177" s="70" t="s">
        <v>728</v>
      </c>
      <c r="D177" s="70" t="s">
        <v>81</v>
      </c>
      <c r="E177" s="70" t="s">
        <v>729</v>
      </c>
      <c r="F177" s="70" t="s">
        <v>83</v>
      </c>
      <c r="G177" s="70" t="s">
        <v>94</v>
      </c>
      <c r="H177" s="70" t="s">
        <v>85</v>
      </c>
      <c r="I177" s="70" t="s">
        <v>85</v>
      </c>
      <c r="J177" s="70" t="s">
        <v>730</v>
      </c>
      <c r="K177" s="70" t="s">
        <v>731</v>
      </c>
      <c r="L177" s="71" t="s">
        <v>732</v>
      </c>
      <c r="M177" s="140" t="s">
        <v>364</v>
      </c>
      <c r="N177" s="140">
        <v>195</v>
      </c>
      <c r="O177" s="169"/>
    </row>
    <row r="178" spans="1:15" x14ac:dyDescent="0.25">
      <c r="A178" s="141"/>
      <c r="B178" s="99">
        <v>22</v>
      </c>
      <c r="C178" s="11" t="s">
        <v>733</v>
      </c>
      <c r="D178" s="11" t="s">
        <v>81</v>
      </c>
      <c r="E178" s="11" t="s">
        <v>734</v>
      </c>
      <c r="F178" s="11" t="s">
        <v>93</v>
      </c>
      <c r="G178" s="11" t="s">
        <v>94</v>
      </c>
      <c r="H178" s="11" t="s">
        <v>85</v>
      </c>
      <c r="I178" s="11" t="s">
        <v>85</v>
      </c>
      <c r="J178" s="11" t="s">
        <v>735</v>
      </c>
      <c r="K178" s="11" t="s">
        <v>736</v>
      </c>
      <c r="L178" s="16" t="s">
        <v>737</v>
      </c>
      <c r="M178" s="141"/>
      <c r="N178" s="141"/>
      <c r="O178" s="169"/>
    </row>
    <row r="179" spans="1:15" x14ac:dyDescent="0.25">
      <c r="A179" s="141"/>
      <c r="B179" s="99">
        <v>22</v>
      </c>
      <c r="C179" s="11" t="s">
        <v>738</v>
      </c>
      <c r="D179" s="11" t="s">
        <v>81</v>
      </c>
      <c r="E179" s="11" t="s">
        <v>739</v>
      </c>
      <c r="F179" s="11" t="s">
        <v>103</v>
      </c>
      <c r="G179" s="11" t="s">
        <v>84</v>
      </c>
      <c r="H179" s="11" t="s">
        <v>85</v>
      </c>
      <c r="I179" s="11" t="s">
        <v>81</v>
      </c>
      <c r="J179" s="11" t="s">
        <v>740</v>
      </c>
      <c r="K179" s="11" t="s">
        <v>741</v>
      </c>
      <c r="L179" s="16" t="s">
        <v>742</v>
      </c>
      <c r="M179" s="141"/>
      <c r="N179" s="141"/>
      <c r="O179" s="169"/>
    </row>
    <row r="180" spans="1:15" x14ac:dyDescent="0.25">
      <c r="A180" s="141"/>
      <c r="B180" s="99">
        <v>22</v>
      </c>
      <c r="C180" s="11" t="s">
        <v>743</v>
      </c>
      <c r="D180" s="11" t="s">
        <v>81</v>
      </c>
      <c r="E180" s="11" t="s">
        <v>744</v>
      </c>
      <c r="F180" s="11" t="s">
        <v>112</v>
      </c>
      <c r="G180" s="11" t="s">
        <v>94</v>
      </c>
      <c r="H180" s="11" t="s">
        <v>85</v>
      </c>
      <c r="I180" s="11" t="s">
        <v>85</v>
      </c>
      <c r="J180" s="11" t="s">
        <v>745</v>
      </c>
      <c r="K180" s="11" t="s">
        <v>291</v>
      </c>
      <c r="L180" s="16" t="s">
        <v>88</v>
      </c>
      <c r="M180" s="141"/>
      <c r="N180" s="141"/>
      <c r="O180" s="169"/>
    </row>
    <row r="181" spans="1:15" x14ac:dyDescent="0.25">
      <c r="A181" s="141"/>
      <c r="B181" s="99">
        <v>22</v>
      </c>
      <c r="C181" s="11" t="s">
        <v>746</v>
      </c>
      <c r="D181" s="11" t="s">
        <v>81</v>
      </c>
      <c r="E181" s="11" t="s">
        <v>747</v>
      </c>
      <c r="F181" s="11" t="s">
        <v>117</v>
      </c>
      <c r="G181" s="11" t="s">
        <v>94</v>
      </c>
      <c r="H181" s="11" t="s">
        <v>85</v>
      </c>
      <c r="I181" s="11" t="s">
        <v>85</v>
      </c>
      <c r="J181" s="11" t="s">
        <v>748</v>
      </c>
      <c r="K181" s="11" t="s">
        <v>439</v>
      </c>
      <c r="L181" s="16" t="s">
        <v>88</v>
      </c>
      <c r="M181" s="141"/>
      <c r="N181" s="141"/>
      <c r="O181" s="169"/>
    </row>
    <row r="182" spans="1:15" x14ac:dyDescent="0.25">
      <c r="A182" s="141"/>
      <c r="B182" s="99">
        <v>22</v>
      </c>
      <c r="C182" s="11" t="s">
        <v>101</v>
      </c>
      <c r="D182" s="11" t="s">
        <v>167</v>
      </c>
      <c r="E182" s="11" t="s">
        <v>749</v>
      </c>
      <c r="F182" s="11" t="s">
        <v>117</v>
      </c>
      <c r="G182" s="11" t="s">
        <v>84</v>
      </c>
      <c r="H182" s="11" t="s">
        <v>81</v>
      </c>
      <c r="I182" s="11" t="s">
        <v>81</v>
      </c>
      <c r="J182" s="11" t="s">
        <v>750</v>
      </c>
      <c r="K182" s="11" t="s">
        <v>439</v>
      </c>
      <c r="L182" s="16" t="s">
        <v>88</v>
      </c>
      <c r="M182" s="141"/>
      <c r="N182" s="141"/>
      <c r="O182" s="169"/>
    </row>
    <row r="183" spans="1:15" x14ac:dyDescent="0.25">
      <c r="A183" s="141"/>
      <c r="B183" s="99">
        <v>22</v>
      </c>
      <c r="C183" s="11" t="s">
        <v>751</v>
      </c>
      <c r="D183" s="11" t="s">
        <v>81</v>
      </c>
      <c r="E183" s="11" t="s">
        <v>752</v>
      </c>
      <c r="F183" s="11" t="s">
        <v>186</v>
      </c>
      <c r="G183" s="11" t="s">
        <v>84</v>
      </c>
      <c r="H183" s="11" t="s">
        <v>81</v>
      </c>
      <c r="I183" s="11" t="s">
        <v>81</v>
      </c>
      <c r="J183" s="11" t="s">
        <v>753</v>
      </c>
      <c r="K183" s="11" t="s">
        <v>731</v>
      </c>
      <c r="L183" s="16" t="s">
        <v>732</v>
      </c>
      <c r="M183" s="141"/>
      <c r="N183" s="141"/>
      <c r="O183" s="169"/>
    </row>
    <row r="184" spans="1:15" ht="15.75" thickBot="1" x14ac:dyDescent="0.3">
      <c r="A184" s="144"/>
      <c r="B184" s="17" t="s">
        <v>338</v>
      </c>
      <c r="C184" s="18" t="s">
        <v>754</v>
      </c>
      <c r="D184" s="18" t="s">
        <v>81</v>
      </c>
      <c r="E184" s="18" t="s">
        <v>755</v>
      </c>
      <c r="F184" s="18" t="s">
        <v>341</v>
      </c>
      <c r="G184" s="18" t="s">
        <v>84</v>
      </c>
      <c r="H184" s="18" t="s">
        <v>81</v>
      </c>
      <c r="I184" s="18" t="s">
        <v>81</v>
      </c>
      <c r="J184" s="18" t="s">
        <v>756</v>
      </c>
      <c r="K184" s="18" t="s">
        <v>731</v>
      </c>
      <c r="L184" s="25" t="s">
        <v>732</v>
      </c>
      <c r="M184" s="141"/>
      <c r="N184" s="141"/>
      <c r="O184" s="169"/>
    </row>
    <row r="185" spans="1:15" x14ac:dyDescent="0.25">
      <c r="A185" s="133" t="s">
        <v>757</v>
      </c>
      <c r="B185" s="100" t="s">
        <v>138</v>
      </c>
      <c r="C185" s="76" t="s">
        <v>758</v>
      </c>
      <c r="D185" s="76"/>
      <c r="E185" s="76"/>
      <c r="F185" s="76" t="s">
        <v>83</v>
      </c>
      <c r="G185" s="76" t="s">
        <v>140</v>
      </c>
      <c r="H185" s="76"/>
      <c r="I185" s="76" t="s">
        <v>141</v>
      </c>
      <c r="J185" s="76" t="s">
        <v>759</v>
      </c>
      <c r="K185" s="76" t="s">
        <v>731</v>
      </c>
      <c r="L185" s="77" t="s">
        <v>760</v>
      </c>
      <c r="M185" s="141"/>
      <c r="N185" s="141"/>
      <c r="O185" s="169"/>
    </row>
    <row r="186" spans="1:15" x14ac:dyDescent="0.25">
      <c r="A186" s="134"/>
      <c r="B186" s="101" t="s">
        <v>138</v>
      </c>
      <c r="C186" s="79" t="s">
        <v>761</v>
      </c>
      <c r="D186" s="79"/>
      <c r="E186" s="79"/>
      <c r="F186" s="79" t="s">
        <v>93</v>
      </c>
      <c r="G186" s="79" t="s">
        <v>140</v>
      </c>
      <c r="H186" s="79"/>
      <c r="I186" s="79" t="s">
        <v>141</v>
      </c>
      <c r="J186" s="79" t="s">
        <v>762</v>
      </c>
      <c r="K186" s="79" t="s">
        <v>736</v>
      </c>
      <c r="L186" s="80" t="s">
        <v>763</v>
      </c>
      <c r="M186" s="141"/>
      <c r="N186" s="141"/>
      <c r="O186" s="169"/>
    </row>
    <row r="187" spans="1:15" x14ac:dyDescent="0.25">
      <c r="A187" s="134"/>
      <c r="B187" s="101" t="s">
        <v>138</v>
      </c>
      <c r="C187" s="79" t="s">
        <v>764</v>
      </c>
      <c r="D187" s="79"/>
      <c r="E187" s="79"/>
      <c r="F187" s="79" t="s">
        <v>112</v>
      </c>
      <c r="G187" s="79" t="s">
        <v>140</v>
      </c>
      <c r="H187" s="79"/>
      <c r="I187" s="79" t="s">
        <v>141</v>
      </c>
      <c r="J187" s="79" t="s">
        <v>765</v>
      </c>
      <c r="K187" s="79" t="s">
        <v>291</v>
      </c>
      <c r="L187" s="80" t="s">
        <v>145</v>
      </c>
      <c r="M187" s="141"/>
      <c r="N187" s="141"/>
      <c r="O187" s="169"/>
    </row>
    <row r="188" spans="1:15" x14ac:dyDescent="0.25">
      <c r="A188" s="134"/>
      <c r="B188" s="101" t="s">
        <v>138</v>
      </c>
      <c r="C188" s="79" t="s">
        <v>766</v>
      </c>
      <c r="D188" s="79"/>
      <c r="E188" s="79"/>
      <c r="F188" s="79" t="s">
        <v>117</v>
      </c>
      <c r="G188" s="79" t="s">
        <v>140</v>
      </c>
      <c r="H188" s="79"/>
      <c r="I188" s="79" t="s">
        <v>141</v>
      </c>
      <c r="J188" s="79" t="s">
        <v>767</v>
      </c>
      <c r="K188" s="79" t="s">
        <v>439</v>
      </c>
      <c r="L188" s="80" t="s">
        <v>145</v>
      </c>
      <c r="M188" s="141"/>
      <c r="N188" s="141"/>
      <c r="O188" s="169"/>
    </row>
    <row r="189" spans="1:15" x14ac:dyDescent="0.25">
      <c r="A189" s="134"/>
      <c r="B189" s="101" t="s">
        <v>138</v>
      </c>
      <c r="C189" s="79" t="s">
        <v>768</v>
      </c>
      <c r="D189" s="79"/>
      <c r="E189" s="79"/>
      <c r="F189" s="79" t="s">
        <v>189</v>
      </c>
      <c r="G189" s="79" t="s">
        <v>140</v>
      </c>
      <c r="H189" s="79"/>
      <c r="I189" s="79" t="s">
        <v>141</v>
      </c>
      <c r="J189" s="79" t="s">
        <v>769</v>
      </c>
      <c r="K189" s="79" t="s">
        <v>617</v>
      </c>
      <c r="L189" s="80" t="s">
        <v>770</v>
      </c>
      <c r="M189" s="141"/>
      <c r="N189" s="141"/>
      <c r="O189" s="169"/>
    </row>
    <row r="190" spans="1:15" x14ac:dyDescent="0.25">
      <c r="A190" s="134"/>
      <c r="B190" s="101" t="s">
        <v>138</v>
      </c>
      <c r="C190" s="79" t="s">
        <v>771</v>
      </c>
      <c r="D190" s="79"/>
      <c r="E190" s="79"/>
      <c r="F190" s="79" t="s">
        <v>121</v>
      </c>
      <c r="G190" s="79" t="s">
        <v>140</v>
      </c>
      <c r="H190" s="79"/>
      <c r="I190" s="79" t="s">
        <v>141</v>
      </c>
      <c r="J190" s="79" t="s">
        <v>772</v>
      </c>
      <c r="K190" s="79" t="s">
        <v>773</v>
      </c>
      <c r="L190" s="80" t="s">
        <v>774</v>
      </c>
      <c r="M190" s="141"/>
      <c r="N190" s="141"/>
      <c r="O190" s="169"/>
    </row>
    <row r="191" spans="1:15" ht="15.75" thickBot="1" x14ac:dyDescent="0.3">
      <c r="A191" s="135"/>
      <c r="B191" s="102" t="s">
        <v>138</v>
      </c>
      <c r="C191" s="103" t="s">
        <v>775</v>
      </c>
      <c r="D191" s="103"/>
      <c r="E191" s="103"/>
      <c r="F191" s="103" t="s">
        <v>127</v>
      </c>
      <c r="G191" s="103" t="s">
        <v>140</v>
      </c>
      <c r="H191" s="103"/>
      <c r="I191" s="103" t="s">
        <v>141</v>
      </c>
      <c r="J191" s="103" t="s">
        <v>776</v>
      </c>
      <c r="K191" s="103" t="s">
        <v>617</v>
      </c>
      <c r="L191" s="104" t="s">
        <v>777</v>
      </c>
      <c r="M191" s="144"/>
      <c r="N191" s="144"/>
      <c r="O191" s="170"/>
    </row>
    <row r="192" spans="1:15" x14ac:dyDescent="0.25">
      <c r="A192" s="115"/>
      <c r="B192" s="116"/>
      <c r="L192"/>
      <c r="M192" s="115"/>
      <c r="N192" s="115"/>
      <c r="O192" s="117"/>
    </row>
    <row r="193" spans="1:15" x14ac:dyDescent="0.25">
      <c r="A193" s="115"/>
      <c r="B193" s="116"/>
    </row>
    <row r="194" spans="1:15" ht="15.75" thickBot="1" x14ac:dyDescent="0.3">
      <c r="A194" s="115"/>
      <c r="B194" s="116"/>
    </row>
    <row r="195" spans="1:15" s="120" customFormat="1" ht="27" customHeight="1" thickBot="1" x14ac:dyDescent="0.3">
      <c r="A195" s="136" t="s">
        <v>778</v>
      </c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8"/>
    </row>
    <row r="196" spans="1:15" ht="27" customHeight="1" thickBot="1" x14ac:dyDescent="0.3">
      <c r="A196" s="43" t="s">
        <v>64</v>
      </c>
      <c r="B196" s="121" t="s">
        <v>65</v>
      </c>
      <c r="C196" s="122" t="s">
        <v>66</v>
      </c>
      <c r="D196" s="123" t="s">
        <v>67</v>
      </c>
      <c r="E196" s="123" t="s">
        <v>68</v>
      </c>
      <c r="F196" s="123" t="s">
        <v>69</v>
      </c>
      <c r="G196" s="124" t="s">
        <v>70</v>
      </c>
      <c r="H196" s="124" t="s">
        <v>71</v>
      </c>
      <c r="I196" s="124" t="s">
        <v>72</v>
      </c>
      <c r="J196" s="124" t="s">
        <v>73</v>
      </c>
      <c r="K196" s="124" t="s">
        <v>74</v>
      </c>
      <c r="L196" s="124" t="s">
        <v>75</v>
      </c>
      <c r="M196" s="46" t="s">
        <v>76</v>
      </c>
      <c r="N196" s="47" t="s">
        <v>77</v>
      </c>
      <c r="O196" s="48" t="s">
        <v>78</v>
      </c>
    </row>
    <row r="197" spans="1:15" ht="15" customHeight="1" x14ac:dyDescent="0.25">
      <c r="A197" s="139" t="s">
        <v>779</v>
      </c>
      <c r="B197" s="111">
        <v>22</v>
      </c>
      <c r="C197" s="70" t="s">
        <v>780</v>
      </c>
      <c r="D197" s="70" t="s">
        <v>81</v>
      </c>
      <c r="E197" s="70" t="s">
        <v>781</v>
      </c>
      <c r="F197" s="70" t="s">
        <v>83</v>
      </c>
      <c r="G197" s="70" t="s">
        <v>84</v>
      </c>
      <c r="H197" s="70" t="s">
        <v>85</v>
      </c>
      <c r="I197" s="70" t="s">
        <v>81</v>
      </c>
      <c r="J197" s="70" t="s">
        <v>782</v>
      </c>
      <c r="K197" s="70" t="s">
        <v>222</v>
      </c>
      <c r="L197" s="71" t="s">
        <v>223</v>
      </c>
      <c r="M197" s="140" t="s">
        <v>166</v>
      </c>
      <c r="N197" s="140">
        <v>11</v>
      </c>
      <c r="O197" s="145" t="s">
        <v>783</v>
      </c>
    </row>
    <row r="198" spans="1:15" x14ac:dyDescent="0.25">
      <c r="A198" s="139"/>
      <c r="B198" s="99">
        <v>22</v>
      </c>
      <c r="C198" s="11" t="s">
        <v>784</v>
      </c>
      <c r="D198" s="11" t="s">
        <v>81</v>
      </c>
      <c r="E198" s="11" t="s">
        <v>785</v>
      </c>
      <c r="F198" s="11" t="s">
        <v>83</v>
      </c>
      <c r="G198" s="11" t="s">
        <v>84</v>
      </c>
      <c r="H198" s="11" t="s">
        <v>81</v>
      </c>
      <c r="I198" s="11" t="s">
        <v>81</v>
      </c>
      <c r="J198" s="11" t="s">
        <v>786</v>
      </c>
      <c r="K198" s="11" t="s">
        <v>222</v>
      </c>
      <c r="L198" s="16" t="s">
        <v>223</v>
      </c>
      <c r="M198" s="141"/>
      <c r="N198" s="141"/>
      <c r="O198" s="146"/>
    </row>
    <row r="199" spans="1:15" x14ac:dyDescent="0.25">
      <c r="A199" s="139"/>
      <c r="B199" s="99">
        <v>22</v>
      </c>
      <c r="C199" s="11" t="s">
        <v>787</v>
      </c>
      <c r="D199" s="11" t="s">
        <v>81</v>
      </c>
      <c r="E199" s="11" t="s">
        <v>788</v>
      </c>
      <c r="F199" s="11" t="s">
        <v>83</v>
      </c>
      <c r="G199" s="11" t="s">
        <v>84</v>
      </c>
      <c r="H199" s="11" t="s">
        <v>81</v>
      </c>
      <c r="I199" s="11" t="s">
        <v>81</v>
      </c>
      <c r="J199" s="11" t="s">
        <v>786</v>
      </c>
      <c r="K199" s="11" t="s">
        <v>222</v>
      </c>
      <c r="L199" s="16" t="s">
        <v>223</v>
      </c>
      <c r="M199" s="141"/>
      <c r="N199" s="141"/>
      <c r="O199" s="146"/>
    </row>
    <row r="200" spans="1:15" x14ac:dyDescent="0.25">
      <c r="A200" s="139"/>
      <c r="B200" s="99">
        <v>22</v>
      </c>
      <c r="C200" s="11" t="s">
        <v>789</v>
      </c>
      <c r="D200" s="11" t="s">
        <v>81</v>
      </c>
      <c r="E200" s="11" t="s">
        <v>790</v>
      </c>
      <c r="F200" s="11" t="s">
        <v>83</v>
      </c>
      <c r="G200" s="11" t="s">
        <v>84</v>
      </c>
      <c r="H200" s="11" t="s">
        <v>81</v>
      </c>
      <c r="I200" s="11" t="s">
        <v>81</v>
      </c>
      <c r="J200" s="11" t="s">
        <v>786</v>
      </c>
      <c r="K200" s="11" t="s">
        <v>222</v>
      </c>
      <c r="L200" s="16" t="s">
        <v>223</v>
      </c>
      <c r="M200" s="141"/>
      <c r="N200" s="141"/>
      <c r="O200" s="146"/>
    </row>
    <row r="201" spans="1:15" x14ac:dyDescent="0.25">
      <c r="A201" s="139"/>
      <c r="B201" s="14" t="s">
        <v>338</v>
      </c>
      <c r="C201" s="11" t="s">
        <v>784</v>
      </c>
      <c r="D201" s="11" t="s">
        <v>81</v>
      </c>
      <c r="E201" s="11" t="s">
        <v>785</v>
      </c>
      <c r="F201" s="11" t="s">
        <v>83</v>
      </c>
      <c r="G201" s="11" t="s">
        <v>84</v>
      </c>
      <c r="H201" s="11" t="s">
        <v>85</v>
      </c>
      <c r="I201" s="11" t="s">
        <v>85</v>
      </c>
      <c r="J201" s="11" t="s">
        <v>786</v>
      </c>
      <c r="K201" s="11" t="s">
        <v>222</v>
      </c>
      <c r="L201" s="16" t="s">
        <v>223</v>
      </c>
      <c r="M201" s="141"/>
      <c r="N201" s="141"/>
      <c r="O201" s="146"/>
    </row>
    <row r="202" spans="1:15" x14ac:dyDescent="0.25">
      <c r="A202" s="139"/>
      <c r="B202" s="14" t="s">
        <v>338</v>
      </c>
      <c r="C202" s="11" t="s">
        <v>787</v>
      </c>
      <c r="D202" s="11" t="s">
        <v>81</v>
      </c>
      <c r="E202" s="11" t="s">
        <v>788</v>
      </c>
      <c r="F202" s="11" t="s">
        <v>83</v>
      </c>
      <c r="G202" s="11" t="s">
        <v>84</v>
      </c>
      <c r="H202" s="11" t="s">
        <v>85</v>
      </c>
      <c r="I202" s="11" t="s">
        <v>85</v>
      </c>
      <c r="J202" s="11" t="s">
        <v>786</v>
      </c>
      <c r="K202" s="11" t="s">
        <v>222</v>
      </c>
      <c r="L202" s="16" t="s">
        <v>223</v>
      </c>
      <c r="M202" s="141"/>
      <c r="N202" s="141"/>
      <c r="O202" s="146"/>
    </row>
    <row r="203" spans="1:15" ht="15.75" thickBot="1" x14ac:dyDescent="0.3">
      <c r="A203" s="139"/>
      <c r="B203" s="125" t="s">
        <v>338</v>
      </c>
      <c r="C203" s="113" t="s">
        <v>789</v>
      </c>
      <c r="D203" s="113" t="s">
        <v>81</v>
      </c>
      <c r="E203" s="113" t="s">
        <v>790</v>
      </c>
      <c r="F203" s="113" t="s">
        <v>83</v>
      </c>
      <c r="G203" s="113" t="s">
        <v>84</v>
      </c>
      <c r="H203" s="113" t="s">
        <v>85</v>
      </c>
      <c r="I203" s="113" t="s">
        <v>85</v>
      </c>
      <c r="J203" s="113" t="s">
        <v>786</v>
      </c>
      <c r="K203" s="113" t="s">
        <v>222</v>
      </c>
      <c r="L203" s="114" t="s">
        <v>223</v>
      </c>
      <c r="M203" s="141"/>
      <c r="N203" s="141"/>
      <c r="O203" s="146"/>
    </row>
    <row r="204" spans="1:15" x14ac:dyDescent="0.25">
      <c r="A204" s="148" t="s">
        <v>791</v>
      </c>
      <c r="B204" s="69">
        <v>22</v>
      </c>
      <c r="C204" s="70" t="s">
        <v>792</v>
      </c>
      <c r="D204" s="70" t="s">
        <v>81</v>
      </c>
      <c r="E204" s="70" t="s">
        <v>793</v>
      </c>
      <c r="F204" s="70" t="s">
        <v>83</v>
      </c>
      <c r="G204" s="70" t="s">
        <v>84</v>
      </c>
      <c r="H204" s="70" t="s">
        <v>85</v>
      </c>
      <c r="I204" s="70" t="s">
        <v>81</v>
      </c>
      <c r="J204" s="70" t="s">
        <v>794</v>
      </c>
      <c r="K204" s="70" t="s">
        <v>439</v>
      </c>
      <c r="L204" s="71" t="s">
        <v>88</v>
      </c>
      <c r="M204" s="142"/>
      <c r="N204" s="141"/>
      <c r="O204" s="146"/>
    </row>
    <row r="205" spans="1:15" x14ac:dyDescent="0.25">
      <c r="A205" s="149"/>
      <c r="B205" s="72">
        <v>22</v>
      </c>
      <c r="C205" s="11" t="s">
        <v>795</v>
      </c>
      <c r="D205" s="11" t="s">
        <v>81</v>
      </c>
      <c r="E205" s="11" t="s">
        <v>796</v>
      </c>
      <c r="F205" s="11" t="s">
        <v>83</v>
      </c>
      <c r="G205" s="11" t="s">
        <v>94</v>
      </c>
      <c r="H205" s="11" t="s">
        <v>85</v>
      </c>
      <c r="I205" s="11" t="s">
        <v>85</v>
      </c>
      <c r="J205" s="11" t="s">
        <v>782</v>
      </c>
      <c r="K205" s="11" t="s">
        <v>222</v>
      </c>
      <c r="L205" s="16" t="s">
        <v>223</v>
      </c>
      <c r="M205" s="142"/>
      <c r="N205" s="141"/>
      <c r="O205" s="146"/>
    </row>
    <row r="206" spans="1:15" x14ac:dyDescent="0.25">
      <c r="A206" s="149"/>
      <c r="B206" s="72">
        <v>22</v>
      </c>
      <c r="C206" s="11" t="s">
        <v>797</v>
      </c>
      <c r="D206" s="11" t="s">
        <v>81</v>
      </c>
      <c r="E206" s="11" t="s">
        <v>798</v>
      </c>
      <c r="F206" s="11" t="s">
        <v>83</v>
      </c>
      <c r="G206" s="11" t="s">
        <v>84</v>
      </c>
      <c r="H206" s="11" t="s">
        <v>85</v>
      </c>
      <c r="I206" s="11" t="s">
        <v>81</v>
      </c>
      <c r="J206" s="11" t="s">
        <v>782</v>
      </c>
      <c r="K206" s="11" t="s">
        <v>222</v>
      </c>
      <c r="L206" s="16" t="s">
        <v>223</v>
      </c>
      <c r="M206" s="142"/>
      <c r="N206" s="141"/>
      <c r="O206" s="146"/>
    </row>
    <row r="207" spans="1:15" x14ac:dyDescent="0.25">
      <c r="A207" s="149"/>
      <c r="B207" s="72">
        <v>22</v>
      </c>
      <c r="C207" s="11" t="s">
        <v>799</v>
      </c>
      <c r="D207" s="11" t="s">
        <v>81</v>
      </c>
      <c r="E207" s="11" t="s">
        <v>800</v>
      </c>
      <c r="F207" s="11" t="s">
        <v>83</v>
      </c>
      <c r="G207" s="11" t="s">
        <v>94</v>
      </c>
      <c r="H207" s="11" t="s">
        <v>85</v>
      </c>
      <c r="I207" s="11" t="s">
        <v>85</v>
      </c>
      <c r="J207" s="11" t="s">
        <v>782</v>
      </c>
      <c r="K207" s="11" t="s">
        <v>222</v>
      </c>
      <c r="L207" s="16" t="s">
        <v>223</v>
      </c>
      <c r="M207" s="142"/>
      <c r="N207" s="141"/>
      <c r="O207" s="146"/>
    </row>
    <row r="208" spans="1:15" x14ac:dyDescent="0.25">
      <c r="A208" s="149"/>
      <c r="B208" s="72">
        <v>22</v>
      </c>
      <c r="C208" s="11" t="s">
        <v>801</v>
      </c>
      <c r="D208" s="11" t="s">
        <v>81</v>
      </c>
      <c r="E208" s="11" t="s">
        <v>802</v>
      </c>
      <c r="F208" s="11" t="s">
        <v>83</v>
      </c>
      <c r="G208" s="11" t="s">
        <v>94</v>
      </c>
      <c r="H208" s="11" t="s">
        <v>85</v>
      </c>
      <c r="I208" s="11" t="s">
        <v>85</v>
      </c>
      <c r="J208" s="11" t="s">
        <v>782</v>
      </c>
      <c r="K208" s="11" t="s">
        <v>222</v>
      </c>
      <c r="L208" s="16" t="s">
        <v>223</v>
      </c>
      <c r="M208" s="142"/>
      <c r="N208" s="141"/>
      <c r="O208" s="146"/>
    </row>
    <row r="209" spans="1:15" x14ac:dyDescent="0.25">
      <c r="A209" s="149"/>
      <c r="B209" s="72">
        <v>22</v>
      </c>
      <c r="C209" s="11" t="s">
        <v>803</v>
      </c>
      <c r="D209" s="11" t="s">
        <v>81</v>
      </c>
      <c r="E209" s="11" t="s">
        <v>804</v>
      </c>
      <c r="F209" s="11" t="s">
        <v>83</v>
      </c>
      <c r="G209" s="11" t="s">
        <v>94</v>
      </c>
      <c r="H209" s="11" t="s">
        <v>85</v>
      </c>
      <c r="I209" s="11" t="s">
        <v>85</v>
      </c>
      <c r="J209" s="11" t="s">
        <v>782</v>
      </c>
      <c r="K209" s="11" t="s">
        <v>222</v>
      </c>
      <c r="L209" s="16" t="s">
        <v>223</v>
      </c>
      <c r="M209" s="142"/>
      <c r="N209" s="141"/>
      <c r="O209" s="146"/>
    </row>
    <row r="210" spans="1:15" x14ac:dyDescent="0.25">
      <c r="A210" s="149"/>
      <c r="B210" s="72">
        <v>22</v>
      </c>
      <c r="C210" s="11" t="s">
        <v>805</v>
      </c>
      <c r="D210" s="11" t="s">
        <v>81</v>
      </c>
      <c r="E210" s="11" t="s">
        <v>806</v>
      </c>
      <c r="F210" s="11" t="s">
        <v>83</v>
      </c>
      <c r="G210" s="11" t="s">
        <v>94</v>
      </c>
      <c r="H210" s="11" t="s">
        <v>85</v>
      </c>
      <c r="I210" s="11" t="s">
        <v>85</v>
      </c>
      <c r="J210" s="11" t="s">
        <v>782</v>
      </c>
      <c r="K210" s="11" t="s">
        <v>222</v>
      </c>
      <c r="L210" s="16" t="s">
        <v>223</v>
      </c>
      <c r="M210" s="142"/>
      <c r="N210" s="141"/>
      <c r="O210" s="146"/>
    </row>
    <row r="211" spans="1:15" x14ac:dyDescent="0.25">
      <c r="A211" s="149"/>
      <c r="B211" s="72">
        <v>22</v>
      </c>
      <c r="C211" s="11" t="s">
        <v>807</v>
      </c>
      <c r="D211" s="11" t="s">
        <v>81</v>
      </c>
      <c r="E211" s="11" t="s">
        <v>808</v>
      </c>
      <c r="F211" s="11" t="s">
        <v>83</v>
      </c>
      <c r="G211" s="11" t="s">
        <v>94</v>
      </c>
      <c r="H211" s="11" t="s">
        <v>85</v>
      </c>
      <c r="I211" s="11" t="s">
        <v>85</v>
      </c>
      <c r="J211" s="11" t="s">
        <v>782</v>
      </c>
      <c r="K211" s="11" t="s">
        <v>222</v>
      </c>
      <c r="L211" s="16" t="s">
        <v>223</v>
      </c>
      <c r="M211" s="142"/>
      <c r="N211" s="141"/>
      <c r="O211" s="146"/>
    </row>
    <row r="212" spans="1:15" x14ac:dyDescent="0.25">
      <c r="A212" s="149"/>
      <c r="B212" s="72">
        <v>22</v>
      </c>
      <c r="C212" s="11" t="s">
        <v>809</v>
      </c>
      <c r="D212" s="11" t="s">
        <v>81</v>
      </c>
      <c r="E212" s="11" t="s">
        <v>810</v>
      </c>
      <c r="F212" s="11" t="s">
        <v>83</v>
      </c>
      <c r="G212" s="11" t="s">
        <v>94</v>
      </c>
      <c r="H212" s="11" t="s">
        <v>85</v>
      </c>
      <c r="I212" s="11" t="s">
        <v>85</v>
      </c>
      <c r="J212" s="11" t="s">
        <v>782</v>
      </c>
      <c r="K212" s="11" t="s">
        <v>222</v>
      </c>
      <c r="L212" s="16" t="s">
        <v>223</v>
      </c>
      <c r="M212" s="142"/>
      <c r="N212" s="141"/>
      <c r="O212" s="146"/>
    </row>
    <row r="213" spans="1:15" x14ac:dyDescent="0.25">
      <c r="A213" s="149"/>
      <c r="B213" s="72">
        <v>22</v>
      </c>
      <c r="C213" s="11" t="s">
        <v>811</v>
      </c>
      <c r="D213" s="11" t="s">
        <v>81</v>
      </c>
      <c r="E213" s="11" t="s">
        <v>812</v>
      </c>
      <c r="F213" s="11" t="s">
        <v>83</v>
      </c>
      <c r="G213" s="11" t="s">
        <v>94</v>
      </c>
      <c r="H213" s="11" t="s">
        <v>85</v>
      </c>
      <c r="I213" s="11" t="s">
        <v>85</v>
      </c>
      <c r="J213" s="11" t="s">
        <v>782</v>
      </c>
      <c r="K213" s="11" t="s">
        <v>222</v>
      </c>
      <c r="L213" s="16" t="s">
        <v>223</v>
      </c>
      <c r="M213" s="142"/>
      <c r="N213" s="141"/>
      <c r="O213" s="146"/>
    </row>
    <row r="214" spans="1:15" x14ac:dyDescent="0.25">
      <c r="A214" s="149"/>
      <c r="B214" s="72">
        <v>22</v>
      </c>
      <c r="C214" s="11" t="s">
        <v>813</v>
      </c>
      <c r="D214" s="11" t="s">
        <v>81</v>
      </c>
      <c r="E214" s="11" t="s">
        <v>814</v>
      </c>
      <c r="F214" s="11" t="s">
        <v>83</v>
      </c>
      <c r="G214" s="11" t="s">
        <v>94</v>
      </c>
      <c r="H214" s="11" t="s">
        <v>85</v>
      </c>
      <c r="I214" s="11" t="s">
        <v>85</v>
      </c>
      <c r="J214" s="11" t="s">
        <v>782</v>
      </c>
      <c r="K214" s="11" t="s">
        <v>222</v>
      </c>
      <c r="L214" s="16" t="s">
        <v>223</v>
      </c>
      <c r="M214" s="142"/>
      <c r="N214" s="141"/>
      <c r="O214" s="146"/>
    </row>
    <row r="215" spans="1:15" x14ac:dyDescent="0.25">
      <c r="A215" s="149"/>
      <c r="B215" s="72">
        <v>22</v>
      </c>
      <c r="C215" s="11" t="s">
        <v>815</v>
      </c>
      <c r="D215" s="11" t="s">
        <v>81</v>
      </c>
      <c r="E215" s="11" t="s">
        <v>816</v>
      </c>
      <c r="F215" s="11" t="s">
        <v>83</v>
      </c>
      <c r="G215" s="11" t="s">
        <v>94</v>
      </c>
      <c r="H215" s="11" t="s">
        <v>85</v>
      </c>
      <c r="I215" s="11" t="s">
        <v>85</v>
      </c>
      <c r="J215" s="11" t="s">
        <v>782</v>
      </c>
      <c r="K215" s="11" t="s">
        <v>222</v>
      </c>
      <c r="L215" s="16" t="s">
        <v>223</v>
      </c>
      <c r="M215" s="142"/>
      <c r="N215" s="141"/>
      <c r="O215" s="146"/>
    </row>
    <row r="216" spans="1:15" x14ac:dyDescent="0.25">
      <c r="A216" s="149"/>
      <c r="B216" s="72">
        <v>22</v>
      </c>
      <c r="C216" s="11" t="s">
        <v>817</v>
      </c>
      <c r="D216" s="11" t="s">
        <v>81</v>
      </c>
      <c r="E216" s="11" t="s">
        <v>818</v>
      </c>
      <c r="F216" s="11" t="s">
        <v>83</v>
      </c>
      <c r="G216" s="11" t="s">
        <v>84</v>
      </c>
      <c r="H216" s="11" t="s">
        <v>85</v>
      </c>
      <c r="I216" s="11" t="s">
        <v>81</v>
      </c>
      <c r="J216" s="11" t="s">
        <v>782</v>
      </c>
      <c r="K216" s="11" t="s">
        <v>222</v>
      </c>
      <c r="L216" s="16" t="s">
        <v>223</v>
      </c>
      <c r="M216" s="142"/>
      <c r="N216" s="141"/>
      <c r="O216" s="146"/>
    </row>
    <row r="217" spans="1:15" x14ac:dyDescent="0.25">
      <c r="A217" s="149"/>
      <c r="B217" s="72">
        <v>22</v>
      </c>
      <c r="C217" s="11" t="s">
        <v>819</v>
      </c>
      <c r="D217" s="11" t="s">
        <v>81</v>
      </c>
      <c r="E217" s="11" t="s">
        <v>820</v>
      </c>
      <c r="F217" s="11" t="s">
        <v>83</v>
      </c>
      <c r="G217" s="11" t="s">
        <v>94</v>
      </c>
      <c r="H217" s="11" t="s">
        <v>85</v>
      </c>
      <c r="I217" s="11" t="s">
        <v>85</v>
      </c>
      <c r="J217" s="11" t="s">
        <v>782</v>
      </c>
      <c r="K217" s="11" t="s">
        <v>222</v>
      </c>
      <c r="L217" s="16" t="s">
        <v>223</v>
      </c>
      <c r="M217" s="142"/>
      <c r="N217" s="141"/>
      <c r="O217" s="146"/>
    </row>
    <row r="218" spans="1:15" x14ac:dyDescent="0.25">
      <c r="A218" s="149"/>
      <c r="B218" s="72">
        <v>22</v>
      </c>
      <c r="C218" s="11" t="s">
        <v>821</v>
      </c>
      <c r="D218" s="11" t="s">
        <v>81</v>
      </c>
      <c r="E218" s="11" t="s">
        <v>822</v>
      </c>
      <c r="F218" s="11" t="s">
        <v>83</v>
      </c>
      <c r="G218" s="11" t="s">
        <v>84</v>
      </c>
      <c r="H218" s="11" t="s">
        <v>85</v>
      </c>
      <c r="I218" s="11" t="s">
        <v>81</v>
      </c>
      <c r="J218" s="11" t="s">
        <v>782</v>
      </c>
      <c r="K218" s="11" t="s">
        <v>222</v>
      </c>
      <c r="L218" s="16" t="s">
        <v>223</v>
      </c>
      <c r="M218" s="142"/>
      <c r="N218" s="141"/>
      <c r="O218" s="146"/>
    </row>
    <row r="219" spans="1:15" x14ac:dyDescent="0.25">
      <c r="A219" s="149"/>
      <c r="B219" s="72">
        <v>22</v>
      </c>
      <c r="C219" s="11" t="s">
        <v>823</v>
      </c>
      <c r="D219" s="11" t="s">
        <v>81</v>
      </c>
      <c r="E219" s="11" t="s">
        <v>824</v>
      </c>
      <c r="F219" s="11" t="s">
        <v>83</v>
      </c>
      <c r="G219" s="11" t="s">
        <v>94</v>
      </c>
      <c r="H219" s="11" t="s">
        <v>85</v>
      </c>
      <c r="I219" s="11" t="s">
        <v>85</v>
      </c>
      <c r="J219" s="11" t="s">
        <v>782</v>
      </c>
      <c r="K219" s="11" t="s">
        <v>222</v>
      </c>
      <c r="L219" s="16" t="s">
        <v>223</v>
      </c>
      <c r="M219" s="142"/>
      <c r="N219" s="141"/>
      <c r="O219" s="146"/>
    </row>
    <row r="220" spans="1:15" x14ac:dyDescent="0.25">
      <c r="A220" s="149"/>
      <c r="B220" s="72">
        <v>22</v>
      </c>
      <c r="C220" s="11" t="s">
        <v>825</v>
      </c>
      <c r="D220" s="11" t="s">
        <v>81</v>
      </c>
      <c r="E220" s="11" t="s">
        <v>826</v>
      </c>
      <c r="F220" s="11" t="s">
        <v>93</v>
      </c>
      <c r="G220" s="11" t="s">
        <v>84</v>
      </c>
      <c r="H220" s="11" t="s">
        <v>85</v>
      </c>
      <c r="I220" s="11" t="s">
        <v>81</v>
      </c>
      <c r="J220" s="11" t="s">
        <v>782</v>
      </c>
      <c r="K220" s="11" t="s">
        <v>222</v>
      </c>
      <c r="L220" s="16" t="s">
        <v>223</v>
      </c>
      <c r="M220" s="142"/>
      <c r="N220" s="141"/>
      <c r="O220" s="146"/>
    </row>
    <row r="221" spans="1:15" x14ac:dyDescent="0.25">
      <c r="A221" s="149"/>
      <c r="B221" s="72">
        <v>22</v>
      </c>
      <c r="C221" s="11" t="s">
        <v>819</v>
      </c>
      <c r="D221" s="11" t="s">
        <v>167</v>
      </c>
      <c r="E221" s="11" t="s">
        <v>827</v>
      </c>
      <c r="F221" s="11" t="s">
        <v>103</v>
      </c>
      <c r="G221" s="11" t="s">
        <v>94</v>
      </c>
      <c r="H221" s="11" t="s">
        <v>81</v>
      </c>
      <c r="I221" s="11" t="s">
        <v>85</v>
      </c>
      <c r="J221" s="11" t="s">
        <v>782</v>
      </c>
      <c r="K221" s="11" t="s">
        <v>222</v>
      </c>
      <c r="L221" s="16" t="s">
        <v>223</v>
      </c>
      <c r="M221" s="142"/>
      <c r="N221" s="141"/>
      <c r="O221" s="146"/>
    </row>
    <row r="222" spans="1:15" x14ac:dyDescent="0.25">
      <c r="A222" s="150" t="s">
        <v>828</v>
      </c>
      <c r="B222" s="78" t="s">
        <v>138</v>
      </c>
      <c r="C222" s="79" t="s">
        <v>829</v>
      </c>
      <c r="D222" s="79"/>
      <c r="E222" s="79"/>
      <c r="F222" s="79" t="s">
        <v>112</v>
      </c>
      <c r="G222" s="79" t="s">
        <v>140</v>
      </c>
      <c r="H222" s="79"/>
      <c r="I222" s="79" t="s">
        <v>141</v>
      </c>
      <c r="J222" s="79" t="s">
        <v>830</v>
      </c>
      <c r="K222" s="79" t="s">
        <v>222</v>
      </c>
      <c r="L222" s="80" t="s">
        <v>286</v>
      </c>
      <c r="M222" s="142"/>
      <c r="N222" s="141"/>
      <c r="O222" s="146"/>
    </row>
    <row r="223" spans="1:15" ht="15.75" thickBot="1" x14ac:dyDescent="0.3">
      <c r="A223" s="151"/>
      <c r="B223" s="109" t="s">
        <v>138</v>
      </c>
      <c r="C223" s="103" t="s">
        <v>831</v>
      </c>
      <c r="D223" s="103"/>
      <c r="E223" s="103"/>
      <c r="F223" s="103" t="s">
        <v>117</v>
      </c>
      <c r="G223" s="103" t="s">
        <v>140</v>
      </c>
      <c r="H223" s="103"/>
      <c r="I223" s="103" t="s">
        <v>141</v>
      </c>
      <c r="J223" s="103" t="s">
        <v>830</v>
      </c>
      <c r="K223" s="103" t="s">
        <v>222</v>
      </c>
      <c r="L223" s="104" t="s">
        <v>286</v>
      </c>
      <c r="M223" s="143"/>
      <c r="N223" s="144"/>
      <c r="O223" s="146"/>
    </row>
    <row r="224" spans="1:15" x14ac:dyDescent="0.25">
      <c r="A224" s="152" t="s">
        <v>832</v>
      </c>
      <c r="B224" s="110">
        <v>22</v>
      </c>
      <c r="C224" s="106" t="s">
        <v>833</v>
      </c>
      <c r="D224" s="106" t="s">
        <v>81</v>
      </c>
      <c r="E224" s="106" t="s">
        <v>834</v>
      </c>
      <c r="F224" s="106" t="s">
        <v>83</v>
      </c>
      <c r="G224" s="106" t="s">
        <v>84</v>
      </c>
      <c r="H224" s="106" t="s">
        <v>81</v>
      </c>
      <c r="I224" s="106" t="s">
        <v>81</v>
      </c>
      <c r="J224" s="106" t="s">
        <v>786</v>
      </c>
      <c r="K224" s="106" t="s">
        <v>222</v>
      </c>
      <c r="L224" s="107" t="s">
        <v>223</v>
      </c>
      <c r="M224" s="154" t="s">
        <v>835</v>
      </c>
      <c r="N224" s="157">
        <v>11</v>
      </c>
      <c r="O224" s="146"/>
    </row>
    <row r="225" spans="1:15" x14ac:dyDescent="0.25">
      <c r="A225" s="152"/>
      <c r="B225" s="85">
        <v>22</v>
      </c>
      <c r="C225" s="54" t="s">
        <v>833</v>
      </c>
      <c r="D225" s="54" t="s">
        <v>170</v>
      </c>
      <c r="E225" s="54" t="s">
        <v>836</v>
      </c>
      <c r="F225" s="54" t="s">
        <v>83</v>
      </c>
      <c r="G225" s="54" t="s">
        <v>84</v>
      </c>
      <c r="H225" s="54" t="s">
        <v>81</v>
      </c>
      <c r="I225" s="54" t="s">
        <v>81</v>
      </c>
      <c r="J225" s="54" t="s">
        <v>786</v>
      </c>
      <c r="K225" s="54" t="s">
        <v>222</v>
      </c>
      <c r="L225" s="55" t="s">
        <v>223</v>
      </c>
      <c r="M225" s="155"/>
      <c r="N225" s="158"/>
      <c r="O225" s="146"/>
    </row>
    <row r="226" spans="1:15" x14ac:dyDescent="0.25">
      <c r="A226" s="152"/>
      <c r="B226" s="87" t="s">
        <v>338</v>
      </c>
      <c r="C226" s="54" t="s">
        <v>833</v>
      </c>
      <c r="D226" s="54" t="s">
        <v>81</v>
      </c>
      <c r="E226" s="54" t="s">
        <v>834</v>
      </c>
      <c r="F226" s="54" t="s">
        <v>83</v>
      </c>
      <c r="G226" s="54" t="s">
        <v>94</v>
      </c>
      <c r="H226" s="54" t="s">
        <v>85</v>
      </c>
      <c r="I226" s="54" t="s">
        <v>85</v>
      </c>
      <c r="J226" s="54" t="s">
        <v>786</v>
      </c>
      <c r="K226" s="54" t="s">
        <v>222</v>
      </c>
      <c r="L226" s="55" t="s">
        <v>223</v>
      </c>
      <c r="M226" s="155"/>
      <c r="N226" s="158"/>
      <c r="O226" s="146"/>
    </row>
    <row r="227" spans="1:15" x14ac:dyDescent="0.25">
      <c r="A227" s="152"/>
      <c r="B227" s="87" t="s">
        <v>338</v>
      </c>
      <c r="C227" s="54" t="s">
        <v>833</v>
      </c>
      <c r="D227" s="54" t="s">
        <v>170</v>
      </c>
      <c r="E227" s="54" t="s">
        <v>836</v>
      </c>
      <c r="F227" s="54" t="s">
        <v>83</v>
      </c>
      <c r="G227" s="54" t="s">
        <v>84</v>
      </c>
      <c r="H227" s="54" t="s">
        <v>85</v>
      </c>
      <c r="I227" s="54" t="s">
        <v>81</v>
      </c>
      <c r="J227" s="54" t="s">
        <v>786</v>
      </c>
      <c r="K227" s="54" t="s">
        <v>222</v>
      </c>
      <c r="L227" s="55" t="s">
        <v>223</v>
      </c>
      <c r="M227" s="155"/>
      <c r="N227" s="158"/>
      <c r="O227" s="146"/>
    </row>
    <row r="228" spans="1:15" ht="15.75" thickBot="1" x14ac:dyDescent="0.3">
      <c r="A228" s="153"/>
      <c r="B228" s="88" t="s">
        <v>338</v>
      </c>
      <c r="C228" s="89" t="s">
        <v>833</v>
      </c>
      <c r="D228" s="89" t="s">
        <v>837</v>
      </c>
      <c r="E228" s="89" t="s">
        <v>838</v>
      </c>
      <c r="F228" s="89" t="s">
        <v>83</v>
      </c>
      <c r="G228" s="89" t="s">
        <v>84</v>
      </c>
      <c r="H228" s="89" t="s">
        <v>85</v>
      </c>
      <c r="I228" s="89" t="s">
        <v>81</v>
      </c>
      <c r="J228" s="89" t="s">
        <v>839</v>
      </c>
      <c r="K228" s="89" t="s">
        <v>840</v>
      </c>
      <c r="L228" s="90" t="s">
        <v>841</v>
      </c>
      <c r="M228" s="156"/>
      <c r="N228" s="159"/>
      <c r="O228" s="147"/>
    </row>
    <row r="229" spans="1:15" x14ac:dyDescent="0.25">
      <c r="A229" s="140" t="s">
        <v>842</v>
      </c>
      <c r="B229" s="96">
        <v>22</v>
      </c>
      <c r="C229" s="97" t="s">
        <v>843</v>
      </c>
      <c r="D229" s="97" t="s">
        <v>81</v>
      </c>
      <c r="E229" s="97" t="s">
        <v>844</v>
      </c>
      <c r="F229" s="97" t="s">
        <v>83</v>
      </c>
      <c r="G229" s="97" t="s">
        <v>94</v>
      </c>
      <c r="H229" s="97" t="s">
        <v>85</v>
      </c>
      <c r="I229" s="97" t="s">
        <v>85</v>
      </c>
      <c r="J229" s="97" t="s">
        <v>845</v>
      </c>
      <c r="K229" s="97" t="s">
        <v>439</v>
      </c>
      <c r="L229" s="98" t="s">
        <v>88</v>
      </c>
      <c r="M229" s="140" t="s">
        <v>89</v>
      </c>
      <c r="N229" s="140">
        <v>8</v>
      </c>
      <c r="O229" s="160" t="s">
        <v>90</v>
      </c>
    </row>
    <row r="230" spans="1:15" x14ac:dyDescent="0.25">
      <c r="A230" s="141"/>
      <c r="B230" s="99">
        <v>22</v>
      </c>
      <c r="C230" s="11" t="s">
        <v>846</v>
      </c>
      <c r="D230" s="11" t="s">
        <v>81</v>
      </c>
      <c r="E230" s="11" t="s">
        <v>847</v>
      </c>
      <c r="F230" s="11" t="s">
        <v>83</v>
      </c>
      <c r="G230" s="11" t="s">
        <v>94</v>
      </c>
      <c r="H230" s="11" t="s">
        <v>85</v>
      </c>
      <c r="I230" s="11" t="s">
        <v>85</v>
      </c>
      <c r="J230" s="11" t="s">
        <v>848</v>
      </c>
      <c r="K230" s="11" t="s">
        <v>439</v>
      </c>
      <c r="L230" s="16" t="s">
        <v>88</v>
      </c>
      <c r="M230" s="141"/>
      <c r="N230" s="141"/>
      <c r="O230" s="161"/>
    </row>
    <row r="231" spans="1:15" x14ac:dyDescent="0.25">
      <c r="A231" s="141"/>
      <c r="B231" s="99">
        <v>22</v>
      </c>
      <c r="C231" s="11" t="s">
        <v>849</v>
      </c>
      <c r="D231" s="11" t="s">
        <v>81</v>
      </c>
      <c r="E231" s="11" t="s">
        <v>850</v>
      </c>
      <c r="F231" s="11" t="s">
        <v>83</v>
      </c>
      <c r="G231" s="11" t="s">
        <v>84</v>
      </c>
      <c r="H231" s="11" t="s">
        <v>85</v>
      </c>
      <c r="I231" s="11" t="s">
        <v>85</v>
      </c>
      <c r="J231" s="11" t="s">
        <v>851</v>
      </c>
      <c r="K231" s="11" t="s">
        <v>439</v>
      </c>
      <c r="L231" s="16" t="s">
        <v>88</v>
      </c>
      <c r="M231" s="141"/>
      <c r="N231" s="141"/>
      <c r="O231" s="161"/>
    </row>
    <row r="232" spans="1:15" x14ac:dyDescent="0.25">
      <c r="A232" s="141"/>
      <c r="B232" s="99">
        <v>22</v>
      </c>
      <c r="C232" s="11" t="s">
        <v>852</v>
      </c>
      <c r="D232" s="11" t="s">
        <v>81</v>
      </c>
      <c r="E232" s="11" t="s">
        <v>853</v>
      </c>
      <c r="F232" s="11" t="s">
        <v>93</v>
      </c>
      <c r="G232" s="11" t="s">
        <v>84</v>
      </c>
      <c r="H232" s="11" t="s">
        <v>81</v>
      </c>
      <c r="I232" s="11" t="s">
        <v>81</v>
      </c>
      <c r="J232" s="11" t="s">
        <v>854</v>
      </c>
      <c r="K232" s="11" t="s">
        <v>96</v>
      </c>
      <c r="L232" s="16" t="s">
        <v>88</v>
      </c>
      <c r="M232" s="141"/>
      <c r="N232" s="141"/>
      <c r="O232" s="161"/>
    </row>
    <row r="233" spans="1:15" x14ac:dyDescent="0.25">
      <c r="A233" s="141"/>
      <c r="B233" s="14" t="s">
        <v>338</v>
      </c>
      <c r="C233" s="11" t="s">
        <v>855</v>
      </c>
      <c r="D233" s="11" t="s">
        <v>81</v>
      </c>
      <c r="E233" s="11" t="s">
        <v>856</v>
      </c>
      <c r="F233" s="11" t="s">
        <v>341</v>
      </c>
      <c r="G233" s="11" t="s">
        <v>84</v>
      </c>
      <c r="H233" s="11" t="s">
        <v>85</v>
      </c>
      <c r="I233" s="11" t="s">
        <v>81</v>
      </c>
      <c r="J233" s="11" t="s">
        <v>845</v>
      </c>
      <c r="K233" s="11" t="s">
        <v>439</v>
      </c>
      <c r="L233" s="16" t="s">
        <v>88</v>
      </c>
      <c r="M233" s="141"/>
      <c r="N233" s="141"/>
      <c r="O233" s="161"/>
    </row>
    <row r="234" spans="1:15" x14ac:dyDescent="0.25">
      <c r="A234" s="141"/>
      <c r="B234" s="14" t="s">
        <v>338</v>
      </c>
      <c r="C234" s="11" t="s">
        <v>855</v>
      </c>
      <c r="D234" s="11" t="s">
        <v>170</v>
      </c>
      <c r="E234" s="11" t="s">
        <v>857</v>
      </c>
      <c r="F234" s="11" t="s">
        <v>341</v>
      </c>
      <c r="G234" s="11" t="s">
        <v>84</v>
      </c>
      <c r="H234" s="11" t="s">
        <v>85</v>
      </c>
      <c r="I234" s="11" t="s">
        <v>81</v>
      </c>
      <c r="J234" s="11" t="s">
        <v>845</v>
      </c>
      <c r="K234" s="11" t="s">
        <v>439</v>
      </c>
      <c r="L234" s="16" t="s">
        <v>88</v>
      </c>
      <c r="M234" s="141"/>
      <c r="N234" s="141"/>
      <c r="O234" s="161"/>
    </row>
    <row r="235" spans="1:15" x14ac:dyDescent="0.25">
      <c r="A235" s="141"/>
      <c r="B235" s="14" t="s">
        <v>338</v>
      </c>
      <c r="C235" s="11" t="s">
        <v>855</v>
      </c>
      <c r="D235" s="11" t="s">
        <v>837</v>
      </c>
      <c r="E235" s="11" t="s">
        <v>838</v>
      </c>
      <c r="F235" s="11" t="s">
        <v>341</v>
      </c>
      <c r="G235" s="11" t="s">
        <v>84</v>
      </c>
      <c r="H235" s="11" t="s">
        <v>85</v>
      </c>
      <c r="I235" s="11" t="s">
        <v>81</v>
      </c>
      <c r="J235" s="11" t="s">
        <v>839</v>
      </c>
      <c r="K235" s="11" t="s">
        <v>840</v>
      </c>
      <c r="L235" s="16" t="s">
        <v>841</v>
      </c>
      <c r="M235" s="141"/>
      <c r="N235" s="141"/>
      <c r="O235" s="161"/>
    </row>
    <row r="236" spans="1:15" x14ac:dyDescent="0.25">
      <c r="A236" s="141"/>
      <c r="B236" s="14" t="s">
        <v>338</v>
      </c>
      <c r="C236" s="11" t="s">
        <v>849</v>
      </c>
      <c r="D236" s="11" t="s">
        <v>81</v>
      </c>
      <c r="E236" s="11" t="s">
        <v>850</v>
      </c>
      <c r="F236" s="11" t="s">
        <v>83</v>
      </c>
      <c r="G236" s="11" t="s">
        <v>94</v>
      </c>
      <c r="H236" s="11" t="s">
        <v>85</v>
      </c>
      <c r="I236" s="11" t="s">
        <v>85</v>
      </c>
      <c r="J236" s="11" t="s">
        <v>851</v>
      </c>
      <c r="K236" s="11" t="s">
        <v>439</v>
      </c>
      <c r="L236" s="16" t="s">
        <v>88</v>
      </c>
      <c r="M236" s="141"/>
      <c r="N236" s="141"/>
      <c r="O236" s="161"/>
    </row>
    <row r="237" spans="1:15" x14ac:dyDescent="0.25">
      <c r="A237" s="141"/>
      <c r="B237" s="14" t="s">
        <v>338</v>
      </c>
      <c r="C237" s="11" t="s">
        <v>849</v>
      </c>
      <c r="D237" s="11" t="s">
        <v>170</v>
      </c>
      <c r="E237" s="11" t="s">
        <v>858</v>
      </c>
      <c r="F237" s="11" t="s">
        <v>83</v>
      </c>
      <c r="G237" s="11" t="s">
        <v>84</v>
      </c>
      <c r="H237" s="11" t="s">
        <v>85</v>
      </c>
      <c r="I237" s="11" t="s">
        <v>81</v>
      </c>
      <c r="J237" s="11" t="s">
        <v>851</v>
      </c>
      <c r="K237" s="11" t="s">
        <v>439</v>
      </c>
      <c r="L237" s="16" t="s">
        <v>88</v>
      </c>
      <c r="M237" s="141"/>
      <c r="N237" s="141"/>
      <c r="O237" s="161"/>
    </row>
    <row r="238" spans="1:15" ht="15.75" thickBot="1" x14ac:dyDescent="0.3">
      <c r="A238" s="144"/>
      <c r="B238" s="17" t="s">
        <v>338</v>
      </c>
      <c r="C238" s="18" t="s">
        <v>849</v>
      </c>
      <c r="D238" s="18" t="s">
        <v>837</v>
      </c>
      <c r="E238" s="18" t="s">
        <v>838</v>
      </c>
      <c r="F238" s="18" t="s">
        <v>83</v>
      </c>
      <c r="G238" s="18" t="s">
        <v>84</v>
      </c>
      <c r="H238" s="18" t="s">
        <v>85</v>
      </c>
      <c r="I238" s="18" t="s">
        <v>81</v>
      </c>
      <c r="J238" s="18" t="s">
        <v>839</v>
      </c>
      <c r="K238" s="126" t="s">
        <v>840</v>
      </c>
      <c r="L238" s="25" t="s">
        <v>841</v>
      </c>
      <c r="M238" s="144"/>
      <c r="N238" s="144"/>
      <c r="O238" s="162"/>
    </row>
    <row r="241" spans="1:16" ht="15.75" thickBot="1" x14ac:dyDescent="0.3">
      <c r="M241"/>
      <c r="N241"/>
      <c r="O241"/>
    </row>
    <row r="242" spans="1:16" s="120" customFormat="1" ht="27" customHeight="1" thickBot="1" x14ac:dyDescent="0.3">
      <c r="A242" s="136" t="s">
        <v>859</v>
      </c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8"/>
      <c r="M242"/>
      <c r="N242"/>
      <c r="O242"/>
      <c r="P242"/>
    </row>
    <row r="243" spans="1:16" ht="27" customHeight="1" thickBot="1" x14ac:dyDescent="0.3">
      <c r="A243" s="43" t="s">
        <v>64</v>
      </c>
      <c r="B243" s="127" t="s">
        <v>65</v>
      </c>
      <c r="C243" s="43" t="s">
        <v>66</v>
      </c>
      <c r="D243" s="44" t="s">
        <v>67</v>
      </c>
      <c r="E243" s="44" t="s">
        <v>68</v>
      </c>
      <c r="F243" s="44" t="s">
        <v>69</v>
      </c>
      <c r="G243" s="128" t="s">
        <v>70</v>
      </c>
      <c r="H243" s="128" t="s">
        <v>71</v>
      </c>
      <c r="I243" s="128" t="s">
        <v>72</v>
      </c>
      <c r="J243" s="128" t="s">
        <v>73</v>
      </c>
      <c r="K243" s="128" t="s">
        <v>74</v>
      </c>
      <c r="L243" s="129" t="s">
        <v>75</v>
      </c>
      <c r="M243"/>
      <c r="N243"/>
      <c r="O243"/>
    </row>
    <row r="244" spans="1:16" x14ac:dyDescent="0.25">
      <c r="A244" s="133" t="s">
        <v>860</v>
      </c>
      <c r="B244" s="100" t="s">
        <v>138</v>
      </c>
      <c r="C244" s="76" t="s">
        <v>861</v>
      </c>
      <c r="D244" s="76"/>
      <c r="E244" s="76"/>
      <c r="F244" s="76" t="s">
        <v>83</v>
      </c>
      <c r="G244" s="76" t="s">
        <v>140</v>
      </c>
      <c r="H244" s="76"/>
      <c r="I244" s="76" t="s">
        <v>141</v>
      </c>
      <c r="J244" s="76" t="s">
        <v>862</v>
      </c>
      <c r="K244" s="76" t="s">
        <v>294</v>
      </c>
      <c r="L244" s="77" t="s">
        <v>145</v>
      </c>
      <c r="M244"/>
      <c r="N244"/>
      <c r="O244"/>
    </row>
    <row r="245" spans="1:16" x14ac:dyDescent="0.25">
      <c r="A245" s="134"/>
      <c r="B245" s="101" t="s">
        <v>138</v>
      </c>
      <c r="C245" s="79" t="s">
        <v>863</v>
      </c>
      <c r="D245" s="79"/>
      <c r="E245" s="79"/>
      <c r="F245" s="79" t="s">
        <v>93</v>
      </c>
      <c r="G245" s="79" t="s">
        <v>140</v>
      </c>
      <c r="H245" s="79"/>
      <c r="I245" s="79" t="s">
        <v>141</v>
      </c>
      <c r="J245" s="79" t="s">
        <v>862</v>
      </c>
      <c r="K245" s="79" t="s">
        <v>294</v>
      </c>
      <c r="L245" s="80" t="s">
        <v>145</v>
      </c>
      <c r="M245"/>
      <c r="N245"/>
      <c r="O245"/>
    </row>
    <row r="246" spans="1:16" x14ac:dyDescent="0.25">
      <c r="A246" s="134"/>
      <c r="B246" s="101" t="s">
        <v>138</v>
      </c>
      <c r="C246" s="79" t="s">
        <v>864</v>
      </c>
      <c r="D246" s="79"/>
      <c r="E246" s="79"/>
      <c r="F246" s="79" t="s">
        <v>103</v>
      </c>
      <c r="G246" s="79" t="s">
        <v>140</v>
      </c>
      <c r="H246" s="79"/>
      <c r="I246" s="79" t="s">
        <v>141</v>
      </c>
      <c r="J246" s="79" t="s">
        <v>652</v>
      </c>
      <c r="K246" s="79" t="s">
        <v>294</v>
      </c>
      <c r="L246" s="80" t="s">
        <v>145</v>
      </c>
      <c r="M246"/>
      <c r="N246"/>
      <c r="O246"/>
    </row>
    <row r="247" spans="1:16" x14ac:dyDescent="0.25">
      <c r="A247" s="134"/>
      <c r="B247" s="101" t="s">
        <v>138</v>
      </c>
      <c r="C247" s="79" t="s">
        <v>865</v>
      </c>
      <c r="D247" s="79"/>
      <c r="E247" s="79"/>
      <c r="F247" s="79" t="s">
        <v>112</v>
      </c>
      <c r="G247" s="79" t="s">
        <v>140</v>
      </c>
      <c r="H247" s="79"/>
      <c r="I247" s="79" t="s">
        <v>141</v>
      </c>
      <c r="J247" s="79" t="s">
        <v>862</v>
      </c>
      <c r="K247" s="79" t="s">
        <v>294</v>
      </c>
      <c r="L247" s="80" t="s">
        <v>145</v>
      </c>
      <c r="M247"/>
      <c r="N247"/>
      <c r="O247"/>
    </row>
    <row r="248" spans="1:16" x14ac:dyDescent="0.25">
      <c r="A248" s="134"/>
      <c r="B248" s="101" t="s">
        <v>138</v>
      </c>
      <c r="C248" s="79" t="s">
        <v>866</v>
      </c>
      <c r="D248" s="79"/>
      <c r="E248" s="79"/>
      <c r="F248" s="79" t="s">
        <v>117</v>
      </c>
      <c r="G248" s="79" t="s">
        <v>140</v>
      </c>
      <c r="H248" s="79"/>
      <c r="I248" s="79" t="s">
        <v>141</v>
      </c>
      <c r="J248" s="79" t="s">
        <v>862</v>
      </c>
      <c r="K248" s="79" t="s">
        <v>294</v>
      </c>
      <c r="L248" s="80" t="s">
        <v>145</v>
      </c>
      <c r="M248"/>
      <c r="N248"/>
      <c r="O248"/>
    </row>
    <row r="249" spans="1:16" x14ac:dyDescent="0.25">
      <c r="A249" s="134"/>
      <c r="B249" s="101" t="s">
        <v>138</v>
      </c>
      <c r="C249" s="79" t="s">
        <v>867</v>
      </c>
      <c r="D249" s="79"/>
      <c r="E249" s="79"/>
      <c r="F249" s="79" t="s">
        <v>186</v>
      </c>
      <c r="G249" s="79" t="s">
        <v>140</v>
      </c>
      <c r="H249" s="79"/>
      <c r="I249" s="79" t="s">
        <v>141</v>
      </c>
      <c r="J249" s="79" t="s">
        <v>652</v>
      </c>
      <c r="K249" s="79" t="s">
        <v>294</v>
      </c>
      <c r="L249" s="80" t="s">
        <v>145</v>
      </c>
      <c r="M249"/>
      <c r="N249"/>
      <c r="O249"/>
    </row>
    <row r="250" spans="1:16" x14ac:dyDescent="0.25">
      <c r="A250" s="134"/>
      <c r="B250" s="101" t="s">
        <v>138</v>
      </c>
      <c r="C250" s="79" t="s">
        <v>868</v>
      </c>
      <c r="D250" s="79"/>
      <c r="E250" s="79"/>
      <c r="F250" s="79" t="s">
        <v>189</v>
      </c>
      <c r="G250" s="79" t="s">
        <v>140</v>
      </c>
      <c r="H250" s="79"/>
      <c r="I250" s="79" t="s">
        <v>141</v>
      </c>
      <c r="J250" s="79" t="s">
        <v>652</v>
      </c>
      <c r="K250" s="79" t="s">
        <v>294</v>
      </c>
      <c r="L250" s="80" t="s">
        <v>145</v>
      </c>
      <c r="M250"/>
      <c r="N250"/>
      <c r="O250"/>
    </row>
    <row r="251" spans="1:16" x14ac:dyDescent="0.25">
      <c r="A251" s="134"/>
      <c r="B251" s="101" t="s">
        <v>138</v>
      </c>
      <c r="C251" s="79" t="s">
        <v>869</v>
      </c>
      <c r="D251" s="79"/>
      <c r="E251" s="79"/>
      <c r="F251" s="79" t="s">
        <v>127</v>
      </c>
      <c r="G251" s="79" t="s">
        <v>140</v>
      </c>
      <c r="H251" s="79"/>
      <c r="I251" s="79" t="s">
        <v>141</v>
      </c>
      <c r="J251" s="79" t="s">
        <v>862</v>
      </c>
      <c r="K251" s="79" t="s">
        <v>294</v>
      </c>
      <c r="L251" s="80" t="s">
        <v>145</v>
      </c>
      <c r="M251"/>
      <c r="N251"/>
      <c r="O251"/>
    </row>
    <row r="252" spans="1:16" x14ac:dyDescent="0.25">
      <c r="A252" s="134"/>
      <c r="B252" s="101" t="s">
        <v>138</v>
      </c>
      <c r="C252" s="79" t="s">
        <v>870</v>
      </c>
      <c r="D252" s="79"/>
      <c r="E252" s="79"/>
      <c r="F252" s="79" t="s">
        <v>133</v>
      </c>
      <c r="G252" s="79" t="s">
        <v>140</v>
      </c>
      <c r="H252" s="79"/>
      <c r="I252" s="79" t="s">
        <v>141</v>
      </c>
      <c r="J252" s="79" t="s">
        <v>652</v>
      </c>
      <c r="K252" s="79" t="s">
        <v>294</v>
      </c>
      <c r="L252" s="80" t="s">
        <v>145</v>
      </c>
      <c r="M252"/>
      <c r="N252"/>
      <c r="O252"/>
    </row>
    <row r="253" spans="1:16" x14ac:dyDescent="0.25">
      <c r="A253" s="134"/>
      <c r="B253" s="101" t="s">
        <v>138</v>
      </c>
      <c r="C253" s="79" t="s">
        <v>871</v>
      </c>
      <c r="D253" s="79"/>
      <c r="E253" s="79"/>
      <c r="F253" s="79" t="s">
        <v>158</v>
      </c>
      <c r="G253" s="79" t="s">
        <v>140</v>
      </c>
      <c r="H253" s="79"/>
      <c r="I253" s="79" t="s">
        <v>141</v>
      </c>
      <c r="J253" s="79" t="s">
        <v>652</v>
      </c>
      <c r="K253" s="79" t="s">
        <v>294</v>
      </c>
      <c r="L253" s="80" t="s">
        <v>145</v>
      </c>
      <c r="M253"/>
      <c r="N253"/>
      <c r="O253"/>
    </row>
    <row r="254" spans="1:16" x14ac:dyDescent="0.25">
      <c r="A254" s="134"/>
      <c r="B254" s="101" t="s">
        <v>138</v>
      </c>
      <c r="C254" s="79" t="s">
        <v>872</v>
      </c>
      <c r="D254" s="79"/>
      <c r="E254" s="79"/>
      <c r="F254" s="79" t="s">
        <v>255</v>
      </c>
      <c r="G254" s="79" t="s">
        <v>140</v>
      </c>
      <c r="H254" s="79"/>
      <c r="I254" s="79" t="s">
        <v>141</v>
      </c>
      <c r="J254" s="79" t="s">
        <v>652</v>
      </c>
      <c r="K254" s="79" t="s">
        <v>294</v>
      </c>
      <c r="L254" s="80" t="s">
        <v>145</v>
      </c>
      <c r="M254"/>
      <c r="N254"/>
      <c r="O254"/>
    </row>
    <row r="255" spans="1:16" x14ac:dyDescent="0.25">
      <c r="A255" s="134"/>
      <c r="B255" s="101" t="s">
        <v>138</v>
      </c>
      <c r="C255" s="79" t="s">
        <v>873</v>
      </c>
      <c r="D255" s="79"/>
      <c r="E255" s="79"/>
      <c r="F255" s="79" t="s">
        <v>258</v>
      </c>
      <c r="G255" s="79" t="s">
        <v>140</v>
      </c>
      <c r="H255" s="79"/>
      <c r="I255" s="79" t="s">
        <v>141</v>
      </c>
      <c r="J255" s="79" t="s">
        <v>862</v>
      </c>
      <c r="K255" s="79" t="s">
        <v>294</v>
      </c>
      <c r="L255" s="80" t="s">
        <v>145</v>
      </c>
      <c r="M255"/>
      <c r="N255"/>
      <c r="O255"/>
    </row>
    <row r="256" spans="1:16" x14ac:dyDescent="0.25">
      <c r="A256" s="134"/>
      <c r="B256" s="101" t="s">
        <v>138</v>
      </c>
      <c r="C256" s="79" t="s">
        <v>874</v>
      </c>
      <c r="D256" s="79"/>
      <c r="E256" s="79"/>
      <c r="F256" s="79" t="s">
        <v>261</v>
      </c>
      <c r="G256" s="79" t="s">
        <v>140</v>
      </c>
      <c r="H256" s="79"/>
      <c r="I256" s="79" t="s">
        <v>141</v>
      </c>
      <c r="J256" s="79" t="s">
        <v>862</v>
      </c>
      <c r="K256" s="79" t="s">
        <v>294</v>
      </c>
      <c r="L256" s="80" t="s">
        <v>145</v>
      </c>
      <c r="M256"/>
      <c r="N256"/>
      <c r="O256"/>
    </row>
    <row r="257" spans="1:15" x14ac:dyDescent="0.25">
      <c r="A257" s="134"/>
      <c r="B257" s="101" t="s">
        <v>138</v>
      </c>
      <c r="C257" s="79" t="s">
        <v>875</v>
      </c>
      <c r="D257" s="79"/>
      <c r="E257" s="79"/>
      <c r="F257" s="79" t="s">
        <v>264</v>
      </c>
      <c r="G257" s="79" t="s">
        <v>140</v>
      </c>
      <c r="H257" s="79"/>
      <c r="I257" s="79" t="s">
        <v>141</v>
      </c>
      <c r="J257" s="79" t="s">
        <v>652</v>
      </c>
      <c r="K257" s="79" t="s">
        <v>294</v>
      </c>
      <c r="L257" s="80" t="s">
        <v>145</v>
      </c>
      <c r="M257"/>
      <c r="N257"/>
      <c r="O257"/>
    </row>
    <row r="258" spans="1:15" x14ac:dyDescent="0.25">
      <c r="A258" s="134"/>
      <c r="B258" s="101" t="s">
        <v>138</v>
      </c>
      <c r="C258" s="79" t="s">
        <v>876</v>
      </c>
      <c r="D258" s="79"/>
      <c r="E258" s="79"/>
      <c r="F258" s="79" t="s">
        <v>267</v>
      </c>
      <c r="G258" s="79" t="s">
        <v>140</v>
      </c>
      <c r="H258" s="79"/>
      <c r="I258" s="79" t="s">
        <v>141</v>
      </c>
      <c r="J258" s="79" t="s">
        <v>652</v>
      </c>
      <c r="K258" s="79" t="s">
        <v>294</v>
      </c>
      <c r="L258" s="80" t="s">
        <v>145</v>
      </c>
      <c r="M258"/>
      <c r="N258"/>
      <c r="O258"/>
    </row>
    <row r="259" spans="1:15" x14ac:dyDescent="0.25">
      <c r="A259" s="134"/>
      <c r="B259" s="101" t="s">
        <v>138</v>
      </c>
      <c r="C259" s="79" t="s">
        <v>877</v>
      </c>
      <c r="D259" s="79"/>
      <c r="E259" s="79"/>
      <c r="F259" s="79" t="s">
        <v>270</v>
      </c>
      <c r="G259" s="79" t="s">
        <v>140</v>
      </c>
      <c r="H259" s="79"/>
      <c r="I259" s="79" t="s">
        <v>141</v>
      </c>
      <c r="J259" s="79" t="s">
        <v>652</v>
      </c>
      <c r="K259" s="79" t="s">
        <v>294</v>
      </c>
      <c r="L259" s="80" t="s">
        <v>145</v>
      </c>
      <c r="M259"/>
      <c r="N259"/>
      <c r="O259"/>
    </row>
    <row r="260" spans="1:15" x14ac:dyDescent="0.25">
      <c r="A260" s="134"/>
      <c r="B260" s="101" t="s">
        <v>138</v>
      </c>
      <c r="C260" s="79" t="s">
        <v>878</v>
      </c>
      <c r="D260" s="79"/>
      <c r="E260" s="79"/>
      <c r="F260" s="79" t="s">
        <v>273</v>
      </c>
      <c r="G260" s="79" t="s">
        <v>140</v>
      </c>
      <c r="H260" s="79"/>
      <c r="I260" s="79" t="s">
        <v>141</v>
      </c>
      <c r="J260" s="79" t="s">
        <v>862</v>
      </c>
      <c r="K260" s="79" t="s">
        <v>294</v>
      </c>
      <c r="L260" s="80" t="s">
        <v>145</v>
      </c>
      <c r="M260"/>
      <c r="N260"/>
      <c r="O260"/>
    </row>
    <row r="261" spans="1:15" x14ac:dyDescent="0.25">
      <c r="A261" s="134"/>
      <c r="B261" s="101" t="s">
        <v>138</v>
      </c>
      <c r="C261" s="79" t="s">
        <v>879</v>
      </c>
      <c r="D261" s="79"/>
      <c r="E261" s="79"/>
      <c r="F261" s="79" t="s">
        <v>276</v>
      </c>
      <c r="G261" s="79" t="s">
        <v>140</v>
      </c>
      <c r="H261" s="79"/>
      <c r="I261" s="79" t="s">
        <v>141</v>
      </c>
      <c r="J261" s="79" t="s">
        <v>862</v>
      </c>
      <c r="K261" s="79" t="s">
        <v>294</v>
      </c>
      <c r="L261" s="80" t="s">
        <v>145</v>
      </c>
      <c r="M261"/>
      <c r="N261"/>
      <c r="O261"/>
    </row>
    <row r="262" spans="1:15" x14ac:dyDescent="0.25">
      <c r="A262" s="134"/>
      <c r="B262" s="101" t="s">
        <v>138</v>
      </c>
      <c r="C262" s="79" t="s">
        <v>880</v>
      </c>
      <c r="D262" s="79"/>
      <c r="E262" s="79"/>
      <c r="F262" s="79" t="s">
        <v>279</v>
      </c>
      <c r="G262" s="79" t="s">
        <v>140</v>
      </c>
      <c r="H262" s="79"/>
      <c r="I262" s="79" t="s">
        <v>141</v>
      </c>
      <c r="J262" s="79" t="s">
        <v>652</v>
      </c>
      <c r="K262" s="79" t="s">
        <v>294</v>
      </c>
      <c r="L262" s="80" t="s">
        <v>145</v>
      </c>
      <c r="M262"/>
      <c r="N262"/>
      <c r="O262"/>
    </row>
    <row r="263" spans="1:15" x14ac:dyDescent="0.25">
      <c r="A263" s="134"/>
      <c r="B263" s="101" t="s">
        <v>138</v>
      </c>
      <c r="C263" s="79" t="s">
        <v>881</v>
      </c>
      <c r="D263" s="79"/>
      <c r="E263" s="79"/>
      <c r="F263" s="79" t="s">
        <v>882</v>
      </c>
      <c r="G263" s="79" t="s">
        <v>140</v>
      </c>
      <c r="H263" s="79"/>
      <c r="I263" s="79" t="s">
        <v>141</v>
      </c>
      <c r="J263" s="79" t="s">
        <v>652</v>
      </c>
      <c r="K263" s="79" t="s">
        <v>294</v>
      </c>
      <c r="L263" s="80" t="s">
        <v>145</v>
      </c>
      <c r="M263"/>
      <c r="N263"/>
      <c r="O263"/>
    </row>
    <row r="264" spans="1:15" x14ac:dyDescent="0.25">
      <c r="A264" s="134"/>
      <c r="B264" s="101" t="s">
        <v>138</v>
      </c>
      <c r="C264" s="79" t="s">
        <v>883</v>
      </c>
      <c r="D264" s="79"/>
      <c r="E264" s="79"/>
      <c r="F264" s="79" t="s">
        <v>197</v>
      </c>
      <c r="G264" s="79" t="s">
        <v>140</v>
      </c>
      <c r="H264" s="79"/>
      <c r="I264" s="79" t="s">
        <v>141</v>
      </c>
      <c r="J264" s="79" t="s">
        <v>862</v>
      </c>
      <c r="K264" s="79" t="s">
        <v>294</v>
      </c>
      <c r="L264" s="80" t="s">
        <v>145</v>
      </c>
      <c r="M264"/>
      <c r="N264"/>
      <c r="O264"/>
    </row>
    <row r="265" spans="1:15" x14ac:dyDescent="0.25">
      <c r="A265" s="134"/>
      <c r="B265" s="101" t="s">
        <v>138</v>
      </c>
      <c r="C265" s="79" t="s">
        <v>884</v>
      </c>
      <c r="D265" s="79"/>
      <c r="E265" s="79"/>
      <c r="F265" s="79" t="s">
        <v>885</v>
      </c>
      <c r="G265" s="79" t="s">
        <v>140</v>
      </c>
      <c r="H265" s="79"/>
      <c r="I265" s="79" t="s">
        <v>141</v>
      </c>
      <c r="J265" s="79" t="s">
        <v>652</v>
      </c>
      <c r="K265" s="79" t="s">
        <v>294</v>
      </c>
      <c r="L265" s="80" t="s">
        <v>145</v>
      </c>
      <c r="M265"/>
      <c r="N265"/>
      <c r="O265"/>
    </row>
    <row r="266" spans="1:15" x14ac:dyDescent="0.25">
      <c r="A266" s="134"/>
      <c r="B266" s="101" t="s">
        <v>138</v>
      </c>
      <c r="C266" s="79" t="s">
        <v>886</v>
      </c>
      <c r="D266" s="79"/>
      <c r="E266" s="79"/>
      <c r="F266" s="79" t="s">
        <v>887</v>
      </c>
      <c r="G266" s="79" t="s">
        <v>140</v>
      </c>
      <c r="H266" s="79"/>
      <c r="I266" s="79" t="s">
        <v>141</v>
      </c>
      <c r="J266" s="79" t="s">
        <v>652</v>
      </c>
      <c r="K266" s="79" t="s">
        <v>294</v>
      </c>
      <c r="L266" s="80" t="s">
        <v>145</v>
      </c>
      <c r="M266"/>
      <c r="N266"/>
      <c r="O266"/>
    </row>
    <row r="267" spans="1:15" x14ac:dyDescent="0.25">
      <c r="A267" s="134"/>
      <c r="B267" s="101" t="s">
        <v>138</v>
      </c>
      <c r="C267" s="79" t="s">
        <v>888</v>
      </c>
      <c r="D267" s="79"/>
      <c r="E267" s="79"/>
      <c r="F267" s="79" t="s">
        <v>889</v>
      </c>
      <c r="G267" s="79" t="s">
        <v>140</v>
      </c>
      <c r="H267" s="79"/>
      <c r="I267" s="79" t="s">
        <v>141</v>
      </c>
      <c r="J267" s="79" t="s">
        <v>862</v>
      </c>
      <c r="K267" s="79" t="s">
        <v>294</v>
      </c>
      <c r="L267" s="80" t="s">
        <v>145</v>
      </c>
      <c r="M267"/>
      <c r="N267"/>
      <c r="O267"/>
    </row>
    <row r="268" spans="1:15" x14ac:dyDescent="0.25">
      <c r="A268" s="134"/>
      <c r="B268" s="101" t="s">
        <v>138</v>
      </c>
      <c r="C268" s="79" t="s">
        <v>890</v>
      </c>
      <c r="D268" s="79"/>
      <c r="E268" s="79"/>
      <c r="F268" s="79" t="s">
        <v>891</v>
      </c>
      <c r="G268" s="79" t="s">
        <v>140</v>
      </c>
      <c r="H268" s="79"/>
      <c r="I268" s="79" t="s">
        <v>141</v>
      </c>
      <c r="J268" s="79" t="s">
        <v>862</v>
      </c>
      <c r="K268" s="79" t="s">
        <v>294</v>
      </c>
      <c r="L268" s="80" t="s">
        <v>145</v>
      </c>
      <c r="M268"/>
      <c r="N268"/>
      <c r="O268"/>
    </row>
    <row r="269" spans="1:15" x14ac:dyDescent="0.25">
      <c r="A269" s="134"/>
      <c r="B269" s="101" t="s">
        <v>138</v>
      </c>
      <c r="C269" s="79" t="s">
        <v>892</v>
      </c>
      <c r="D269" s="79"/>
      <c r="E269" s="79"/>
      <c r="F269" s="79" t="s">
        <v>893</v>
      </c>
      <c r="G269" s="79" t="s">
        <v>140</v>
      </c>
      <c r="H269" s="79"/>
      <c r="I269" s="79" t="s">
        <v>141</v>
      </c>
      <c r="J269" s="79" t="s">
        <v>652</v>
      </c>
      <c r="K269" s="79" t="s">
        <v>294</v>
      </c>
      <c r="L269" s="80" t="s">
        <v>145</v>
      </c>
      <c r="M269"/>
      <c r="N269"/>
      <c r="O269"/>
    </row>
    <row r="270" spans="1:15" x14ac:dyDescent="0.25">
      <c r="A270" s="134"/>
      <c r="B270" s="101" t="s">
        <v>138</v>
      </c>
      <c r="C270" s="79" t="s">
        <v>894</v>
      </c>
      <c r="D270" s="79"/>
      <c r="E270" s="79"/>
      <c r="F270" s="79" t="s">
        <v>895</v>
      </c>
      <c r="G270" s="79" t="s">
        <v>140</v>
      </c>
      <c r="H270" s="79"/>
      <c r="I270" s="79" t="s">
        <v>141</v>
      </c>
      <c r="J270" s="79" t="s">
        <v>862</v>
      </c>
      <c r="K270" s="79" t="s">
        <v>294</v>
      </c>
      <c r="L270" s="80" t="s">
        <v>145</v>
      </c>
      <c r="M270"/>
      <c r="N270"/>
      <c r="O270"/>
    </row>
    <row r="271" spans="1:15" x14ac:dyDescent="0.25">
      <c r="A271" s="134"/>
      <c r="B271" s="101" t="s">
        <v>138</v>
      </c>
      <c r="C271" s="79" t="s">
        <v>896</v>
      </c>
      <c r="D271" s="79"/>
      <c r="E271" s="79"/>
      <c r="F271" s="79" t="s">
        <v>897</v>
      </c>
      <c r="G271" s="79" t="s">
        <v>140</v>
      </c>
      <c r="H271" s="79"/>
      <c r="I271" s="79" t="s">
        <v>141</v>
      </c>
      <c r="J271" s="79" t="s">
        <v>862</v>
      </c>
      <c r="K271" s="79" t="s">
        <v>294</v>
      </c>
      <c r="L271" s="80" t="s">
        <v>145</v>
      </c>
      <c r="M271"/>
      <c r="N271"/>
      <c r="O271"/>
    </row>
    <row r="272" spans="1:15" x14ac:dyDescent="0.25">
      <c r="A272" s="134"/>
      <c r="B272" s="101" t="s">
        <v>138</v>
      </c>
      <c r="C272" s="79" t="s">
        <v>898</v>
      </c>
      <c r="D272" s="79"/>
      <c r="E272" s="79"/>
      <c r="F272" s="79" t="s">
        <v>899</v>
      </c>
      <c r="G272" s="79" t="s">
        <v>140</v>
      </c>
      <c r="H272" s="79"/>
      <c r="I272" s="79" t="s">
        <v>141</v>
      </c>
      <c r="J272" s="79" t="s">
        <v>652</v>
      </c>
      <c r="K272" s="79" t="s">
        <v>294</v>
      </c>
      <c r="L272" s="80" t="s">
        <v>145</v>
      </c>
      <c r="M272"/>
      <c r="N272"/>
      <c r="O272"/>
    </row>
    <row r="273" spans="1:15" x14ac:dyDescent="0.25">
      <c r="A273" s="134"/>
      <c r="B273" s="101" t="s">
        <v>138</v>
      </c>
      <c r="C273" s="79" t="s">
        <v>900</v>
      </c>
      <c r="D273" s="79"/>
      <c r="E273" s="79"/>
      <c r="F273" s="79" t="s">
        <v>901</v>
      </c>
      <c r="G273" s="79" t="s">
        <v>140</v>
      </c>
      <c r="H273" s="79"/>
      <c r="I273" s="79" t="s">
        <v>141</v>
      </c>
      <c r="J273" s="79" t="s">
        <v>652</v>
      </c>
      <c r="K273" s="79" t="s">
        <v>294</v>
      </c>
      <c r="L273" s="80" t="s">
        <v>145</v>
      </c>
      <c r="M273"/>
      <c r="N273"/>
      <c r="O273"/>
    </row>
    <row r="274" spans="1:15" x14ac:dyDescent="0.25">
      <c r="A274" s="134"/>
      <c r="B274" s="101" t="s">
        <v>138</v>
      </c>
      <c r="C274" s="79" t="s">
        <v>902</v>
      </c>
      <c r="D274" s="79"/>
      <c r="E274" s="79"/>
      <c r="F274" s="79" t="s">
        <v>903</v>
      </c>
      <c r="G274" s="79" t="s">
        <v>140</v>
      </c>
      <c r="H274" s="79"/>
      <c r="I274" s="79" t="s">
        <v>141</v>
      </c>
      <c r="J274" s="79" t="s">
        <v>862</v>
      </c>
      <c r="K274" s="79" t="s">
        <v>294</v>
      </c>
      <c r="L274" s="80" t="s">
        <v>145</v>
      </c>
      <c r="M274"/>
      <c r="N274"/>
      <c r="O274"/>
    </row>
    <row r="275" spans="1:15" x14ac:dyDescent="0.25">
      <c r="A275" s="134"/>
      <c r="B275" s="101" t="s">
        <v>138</v>
      </c>
      <c r="C275" s="79" t="s">
        <v>904</v>
      </c>
      <c r="D275" s="79"/>
      <c r="E275" s="79"/>
      <c r="F275" s="79" t="s">
        <v>905</v>
      </c>
      <c r="G275" s="79" t="s">
        <v>140</v>
      </c>
      <c r="H275" s="79"/>
      <c r="I275" s="79" t="s">
        <v>141</v>
      </c>
      <c r="J275" s="79" t="s">
        <v>652</v>
      </c>
      <c r="K275" s="79" t="s">
        <v>294</v>
      </c>
      <c r="L275" s="80" t="s">
        <v>145</v>
      </c>
      <c r="M275"/>
      <c r="N275"/>
      <c r="O275"/>
    </row>
    <row r="276" spans="1:15" x14ac:dyDescent="0.25">
      <c r="A276" s="134"/>
      <c r="B276" s="101" t="s">
        <v>138</v>
      </c>
      <c r="C276" s="79" t="s">
        <v>906</v>
      </c>
      <c r="D276" s="79"/>
      <c r="E276" s="79"/>
      <c r="F276" s="79" t="s">
        <v>907</v>
      </c>
      <c r="G276" s="79" t="s">
        <v>140</v>
      </c>
      <c r="H276" s="79"/>
      <c r="I276" s="79" t="s">
        <v>141</v>
      </c>
      <c r="J276" s="79" t="s">
        <v>652</v>
      </c>
      <c r="K276" s="79" t="s">
        <v>294</v>
      </c>
      <c r="L276" s="80" t="s">
        <v>145</v>
      </c>
      <c r="M276"/>
      <c r="N276"/>
      <c r="O276"/>
    </row>
    <row r="277" spans="1:15" x14ac:dyDescent="0.25">
      <c r="A277" s="134"/>
      <c r="B277" s="101" t="s">
        <v>138</v>
      </c>
      <c r="C277" s="79" t="s">
        <v>908</v>
      </c>
      <c r="D277" s="79"/>
      <c r="E277" s="79"/>
      <c r="F277" s="79" t="s">
        <v>909</v>
      </c>
      <c r="G277" s="79" t="s">
        <v>140</v>
      </c>
      <c r="H277" s="79"/>
      <c r="I277" s="79" t="s">
        <v>141</v>
      </c>
      <c r="J277" s="79" t="s">
        <v>652</v>
      </c>
      <c r="K277" s="79" t="s">
        <v>294</v>
      </c>
      <c r="L277" s="80" t="s">
        <v>145</v>
      </c>
      <c r="M277"/>
      <c r="N277"/>
      <c r="O277"/>
    </row>
    <row r="278" spans="1:15" x14ac:dyDescent="0.25">
      <c r="A278" s="134"/>
      <c r="B278" s="101" t="s">
        <v>138</v>
      </c>
      <c r="C278" s="79" t="s">
        <v>910</v>
      </c>
      <c r="D278" s="79"/>
      <c r="E278" s="79"/>
      <c r="F278" s="79" t="s">
        <v>911</v>
      </c>
      <c r="G278" s="79" t="s">
        <v>140</v>
      </c>
      <c r="H278" s="79"/>
      <c r="I278" s="79" t="s">
        <v>141</v>
      </c>
      <c r="J278" s="79" t="s">
        <v>912</v>
      </c>
      <c r="K278" s="79" t="s">
        <v>439</v>
      </c>
      <c r="L278" s="80" t="s">
        <v>145</v>
      </c>
      <c r="M278"/>
      <c r="N278"/>
      <c r="O278"/>
    </row>
    <row r="279" spans="1:15" x14ac:dyDescent="0.25">
      <c r="A279" s="134"/>
      <c r="B279" s="101" t="s">
        <v>138</v>
      </c>
      <c r="C279" s="79" t="s">
        <v>913</v>
      </c>
      <c r="D279" s="79"/>
      <c r="E279" s="79"/>
      <c r="F279" s="79" t="s">
        <v>914</v>
      </c>
      <c r="G279" s="79" t="s">
        <v>140</v>
      </c>
      <c r="H279" s="79"/>
      <c r="I279" s="79" t="s">
        <v>141</v>
      </c>
      <c r="J279" s="79" t="s">
        <v>915</v>
      </c>
      <c r="K279" s="79" t="s">
        <v>87</v>
      </c>
      <c r="L279" s="80" t="s">
        <v>145</v>
      </c>
      <c r="M279"/>
      <c r="N279"/>
      <c r="O279"/>
    </row>
    <row r="280" spans="1:15" x14ac:dyDescent="0.25">
      <c r="A280" s="134"/>
      <c r="B280" s="101" t="s">
        <v>138</v>
      </c>
      <c r="C280" s="79" t="s">
        <v>916</v>
      </c>
      <c r="D280" s="79"/>
      <c r="E280" s="79"/>
      <c r="F280" s="79" t="s">
        <v>917</v>
      </c>
      <c r="G280" s="79" t="s">
        <v>140</v>
      </c>
      <c r="H280" s="79"/>
      <c r="I280" s="79" t="s">
        <v>141</v>
      </c>
      <c r="J280" s="79" t="s">
        <v>652</v>
      </c>
      <c r="K280" s="79" t="s">
        <v>362</v>
      </c>
      <c r="L280" s="80" t="s">
        <v>918</v>
      </c>
      <c r="M280"/>
      <c r="N280"/>
      <c r="O280"/>
    </row>
    <row r="281" spans="1:15" x14ac:dyDescent="0.25">
      <c r="A281" s="134"/>
      <c r="B281" s="101" t="s">
        <v>138</v>
      </c>
      <c r="C281" s="79" t="s">
        <v>919</v>
      </c>
      <c r="D281" s="79"/>
      <c r="E281" s="79"/>
      <c r="F281" s="79" t="s">
        <v>920</v>
      </c>
      <c r="G281" s="79" t="s">
        <v>140</v>
      </c>
      <c r="H281" s="79"/>
      <c r="I281" s="79" t="s">
        <v>141</v>
      </c>
      <c r="J281" s="79" t="s">
        <v>921</v>
      </c>
      <c r="K281" s="79" t="s">
        <v>439</v>
      </c>
      <c r="L281" s="80" t="s">
        <v>145</v>
      </c>
      <c r="M281"/>
      <c r="N281"/>
      <c r="O281"/>
    </row>
    <row r="282" spans="1:15" x14ac:dyDescent="0.25">
      <c r="A282" s="134"/>
      <c r="B282" s="101" t="s">
        <v>138</v>
      </c>
      <c r="C282" s="79" t="s">
        <v>922</v>
      </c>
      <c r="D282" s="79"/>
      <c r="E282" s="79"/>
      <c r="F282" s="79" t="s">
        <v>923</v>
      </c>
      <c r="G282" s="79" t="s">
        <v>140</v>
      </c>
      <c r="H282" s="79"/>
      <c r="I282" s="79" t="s">
        <v>141</v>
      </c>
      <c r="J282" s="79" t="s">
        <v>924</v>
      </c>
      <c r="K282" s="79" t="s">
        <v>925</v>
      </c>
      <c r="L282" s="80" t="s">
        <v>926</v>
      </c>
      <c r="M282"/>
      <c r="N282"/>
      <c r="O282"/>
    </row>
    <row r="283" spans="1:15" x14ac:dyDescent="0.25">
      <c r="A283" s="134"/>
      <c r="B283" s="101" t="s">
        <v>138</v>
      </c>
      <c r="C283" s="79" t="s">
        <v>927</v>
      </c>
      <c r="D283" s="79"/>
      <c r="E283" s="79"/>
      <c r="F283" s="79" t="s">
        <v>928</v>
      </c>
      <c r="G283" s="79" t="s">
        <v>140</v>
      </c>
      <c r="H283" s="79"/>
      <c r="I283" s="79" t="s">
        <v>141</v>
      </c>
      <c r="J283" s="79" t="s">
        <v>652</v>
      </c>
      <c r="K283" s="79" t="s">
        <v>294</v>
      </c>
      <c r="L283" s="80" t="s">
        <v>145</v>
      </c>
      <c r="M283"/>
      <c r="N283"/>
      <c r="O283"/>
    </row>
    <row r="284" spans="1:15" x14ac:dyDescent="0.25">
      <c r="A284" s="134"/>
      <c r="B284" s="101" t="s">
        <v>138</v>
      </c>
      <c r="C284" s="79" t="s">
        <v>929</v>
      </c>
      <c r="D284" s="79"/>
      <c r="E284" s="79"/>
      <c r="F284" s="79" t="s">
        <v>930</v>
      </c>
      <c r="G284" s="79" t="s">
        <v>140</v>
      </c>
      <c r="H284" s="79"/>
      <c r="I284" s="79" t="s">
        <v>141</v>
      </c>
      <c r="J284" s="79" t="s">
        <v>931</v>
      </c>
      <c r="K284" s="79" t="s">
        <v>932</v>
      </c>
      <c r="L284" s="80" t="s">
        <v>933</v>
      </c>
      <c r="M284"/>
      <c r="N284"/>
      <c r="O284"/>
    </row>
    <row r="285" spans="1:15" x14ac:dyDescent="0.25">
      <c r="A285" s="134"/>
      <c r="B285" s="101" t="s">
        <v>138</v>
      </c>
      <c r="C285" s="79" t="s">
        <v>934</v>
      </c>
      <c r="D285" s="79"/>
      <c r="E285" s="79"/>
      <c r="F285" s="79" t="s">
        <v>935</v>
      </c>
      <c r="G285" s="79" t="s">
        <v>140</v>
      </c>
      <c r="H285" s="79"/>
      <c r="I285" s="79" t="s">
        <v>141</v>
      </c>
      <c r="J285" s="79" t="s">
        <v>936</v>
      </c>
      <c r="K285" s="79" t="s">
        <v>937</v>
      </c>
      <c r="L285" s="80" t="s">
        <v>938</v>
      </c>
      <c r="M285"/>
      <c r="N285"/>
      <c r="O285"/>
    </row>
    <row r="286" spans="1:15" x14ac:dyDescent="0.25">
      <c r="A286" s="134"/>
      <c r="B286" s="101" t="s">
        <v>138</v>
      </c>
      <c r="C286" s="79" t="s">
        <v>939</v>
      </c>
      <c r="D286" s="79"/>
      <c r="E286" s="79"/>
      <c r="F286" s="79" t="s">
        <v>940</v>
      </c>
      <c r="G286" s="79" t="s">
        <v>140</v>
      </c>
      <c r="H286" s="79"/>
      <c r="I286" s="79" t="s">
        <v>141</v>
      </c>
      <c r="J286" s="79" t="s">
        <v>941</v>
      </c>
      <c r="K286" s="79" t="s">
        <v>937</v>
      </c>
      <c r="L286" s="80" t="s">
        <v>938</v>
      </c>
      <c r="M286"/>
      <c r="N286"/>
      <c r="O286"/>
    </row>
    <row r="287" spans="1:15" x14ac:dyDescent="0.25">
      <c r="A287" s="134"/>
      <c r="B287" s="101" t="s">
        <v>138</v>
      </c>
      <c r="C287" s="79" t="s">
        <v>942</v>
      </c>
      <c r="D287" s="79"/>
      <c r="E287" s="79"/>
      <c r="F287" s="79" t="s">
        <v>943</v>
      </c>
      <c r="G287" s="79" t="s">
        <v>140</v>
      </c>
      <c r="H287" s="79"/>
      <c r="I287" s="79" t="s">
        <v>141</v>
      </c>
      <c r="J287" s="79" t="s">
        <v>944</v>
      </c>
      <c r="K287" s="79" t="s">
        <v>945</v>
      </c>
      <c r="L287" s="80" t="s">
        <v>946</v>
      </c>
      <c r="M287"/>
      <c r="N287"/>
      <c r="O287"/>
    </row>
    <row r="288" spans="1:15" x14ac:dyDescent="0.25">
      <c r="A288" s="134"/>
      <c r="B288" s="101" t="s">
        <v>138</v>
      </c>
      <c r="C288" s="79" t="s">
        <v>947</v>
      </c>
      <c r="D288" s="79"/>
      <c r="E288" s="79"/>
      <c r="F288" s="79" t="s">
        <v>948</v>
      </c>
      <c r="G288" s="79" t="s">
        <v>140</v>
      </c>
      <c r="H288" s="79"/>
      <c r="I288" s="79" t="s">
        <v>141</v>
      </c>
      <c r="J288" s="79" t="s">
        <v>652</v>
      </c>
      <c r="K288" s="79" t="s">
        <v>294</v>
      </c>
      <c r="L288" s="80" t="s">
        <v>145</v>
      </c>
      <c r="M288"/>
      <c r="N288"/>
      <c r="O288"/>
    </row>
    <row r="289" spans="1:15" x14ac:dyDescent="0.25">
      <c r="A289" s="134"/>
      <c r="B289" s="101" t="s">
        <v>138</v>
      </c>
      <c r="C289" s="79" t="s">
        <v>949</v>
      </c>
      <c r="D289" s="79"/>
      <c r="E289" s="79"/>
      <c r="F289" s="79" t="s">
        <v>950</v>
      </c>
      <c r="G289" s="79" t="s">
        <v>140</v>
      </c>
      <c r="H289" s="79"/>
      <c r="I289" s="79" t="s">
        <v>141</v>
      </c>
      <c r="J289" s="79" t="s">
        <v>951</v>
      </c>
      <c r="K289" s="79" t="s">
        <v>505</v>
      </c>
      <c r="L289" s="80" t="s">
        <v>952</v>
      </c>
      <c r="M289"/>
      <c r="N289"/>
      <c r="O289"/>
    </row>
    <row r="290" spans="1:15" x14ac:dyDescent="0.25">
      <c r="A290" s="134"/>
      <c r="B290" s="101" t="s">
        <v>138</v>
      </c>
      <c r="C290" s="79" t="s">
        <v>953</v>
      </c>
      <c r="D290" s="79"/>
      <c r="E290" s="79"/>
      <c r="F290" s="79" t="s">
        <v>954</v>
      </c>
      <c r="G290" s="79" t="s">
        <v>140</v>
      </c>
      <c r="H290" s="79"/>
      <c r="I290" s="79" t="s">
        <v>141</v>
      </c>
      <c r="J290" s="79" t="s">
        <v>955</v>
      </c>
      <c r="K290" s="79" t="s">
        <v>87</v>
      </c>
      <c r="L290" s="80" t="s">
        <v>145</v>
      </c>
      <c r="M290"/>
      <c r="N290"/>
      <c r="O290"/>
    </row>
    <row r="291" spans="1:15" x14ac:dyDescent="0.25">
      <c r="A291" s="134"/>
      <c r="B291" s="101" t="s">
        <v>138</v>
      </c>
      <c r="C291" s="79" t="s">
        <v>956</v>
      </c>
      <c r="D291" s="79"/>
      <c r="E291" s="79"/>
      <c r="F291" s="79" t="s">
        <v>957</v>
      </c>
      <c r="G291" s="79" t="s">
        <v>140</v>
      </c>
      <c r="H291" s="79"/>
      <c r="I291" s="79" t="s">
        <v>141</v>
      </c>
      <c r="J291" s="79" t="s">
        <v>958</v>
      </c>
      <c r="K291" s="79" t="s">
        <v>959</v>
      </c>
      <c r="L291" s="80" t="s">
        <v>960</v>
      </c>
      <c r="M291"/>
      <c r="N291"/>
      <c r="O291"/>
    </row>
    <row r="292" spans="1:15" ht="15.75" thickBot="1" x14ac:dyDescent="0.3">
      <c r="A292" s="135"/>
      <c r="B292" s="102" t="s">
        <v>138</v>
      </c>
      <c r="C292" s="103" t="s">
        <v>961</v>
      </c>
      <c r="D292" s="103"/>
      <c r="E292" s="103"/>
      <c r="F292" s="103" t="s">
        <v>962</v>
      </c>
      <c r="G292" s="103" t="s">
        <v>140</v>
      </c>
      <c r="H292" s="103"/>
      <c r="I292" s="103" t="s">
        <v>141</v>
      </c>
      <c r="J292" s="103" t="s">
        <v>963</v>
      </c>
      <c r="K292" s="103" t="s">
        <v>439</v>
      </c>
      <c r="L292" s="104" t="s">
        <v>145</v>
      </c>
      <c r="M292"/>
      <c r="N292"/>
      <c r="O292"/>
    </row>
    <row r="293" spans="1:15" x14ac:dyDescent="0.25">
      <c r="M293"/>
      <c r="N293"/>
      <c r="O293"/>
    </row>
    <row r="294" spans="1:15" x14ac:dyDescent="0.25">
      <c r="M294"/>
      <c r="N294"/>
      <c r="O294"/>
    </row>
    <row r="295" spans="1:15" x14ac:dyDescent="0.25">
      <c r="M295"/>
      <c r="N295"/>
      <c r="O295"/>
    </row>
    <row r="296" spans="1:15" x14ac:dyDescent="0.25">
      <c r="M296"/>
      <c r="N296"/>
      <c r="O296"/>
    </row>
  </sheetData>
  <mergeCells count="59">
    <mergeCell ref="A1:O1"/>
    <mergeCell ref="A3:A12"/>
    <mergeCell ref="M3:M19"/>
    <mergeCell ref="N3:N19"/>
    <mergeCell ref="O3:O84"/>
    <mergeCell ref="A13:A19"/>
    <mergeCell ref="A20:A32"/>
    <mergeCell ref="M20:M37"/>
    <mergeCell ref="N20:N37"/>
    <mergeCell ref="A33:A37"/>
    <mergeCell ref="A38:A56"/>
    <mergeCell ref="M38:M61"/>
    <mergeCell ref="N38:N61"/>
    <mergeCell ref="A57:A61"/>
    <mergeCell ref="A62:A71"/>
    <mergeCell ref="M62:M75"/>
    <mergeCell ref="N62:N75"/>
    <mergeCell ref="A72:A75"/>
    <mergeCell ref="A76:A84"/>
    <mergeCell ref="M76:M90"/>
    <mergeCell ref="N76:N90"/>
    <mergeCell ref="A85:A90"/>
    <mergeCell ref="A91:A103"/>
    <mergeCell ref="M91:M108"/>
    <mergeCell ref="N91:N108"/>
    <mergeCell ref="O91:O191"/>
    <mergeCell ref="A104:A108"/>
    <mergeCell ref="A109:A128"/>
    <mergeCell ref="M109:M135"/>
    <mergeCell ref="N109:N135"/>
    <mergeCell ref="A129:A135"/>
    <mergeCell ref="A136:A152"/>
    <mergeCell ref="M136:M160"/>
    <mergeCell ref="N136:N160"/>
    <mergeCell ref="A153:A160"/>
    <mergeCell ref="A161:A172"/>
    <mergeCell ref="M161:M176"/>
    <mergeCell ref="N161:N176"/>
    <mergeCell ref="A173:A176"/>
    <mergeCell ref="A177:A184"/>
    <mergeCell ref="M177:M191"/>
    <mergeCell ref="N177:N191"/>
    <mergeCell ref="A185:A191"/>
    <mergeCell ref="A244:A292"/>
    <mergeCell ref="A195:O195"/>
    <mergeCell ref="A197:A203"/>
    <mergeCell ref="M197:M223"/>
    <mergeCell ref="N197:N223"/>
    <mergeCell ref="O197:O228"/>
    <mergeCell ref="A204:A221"/>
    <mergeCell ref="A222:A223"/>
    <mergeCell ref="A224:A228"/>
    <mergeCell ref="M224:M228"/>
    <mergeCell ref="N224:N228"/>
    <mergeCell ref="A229:A238"/>
    <mergeCell ref="M229:M238"/>
    <mergeCell ref="N229:N238"/>
    <mergeCell ref="O229:O238"/>
    <mergeCell ref="A242:L2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1</vt:i4>
      </vt:variant>
    </vt:vector>
  </HeadingPairs>
  <TitlesOfParts>
    <vt:vector size="9" baseType="lpstr">
      <vt:lpstr>Lots i KM quinzenal</vt:lpstr>
      <vt:lpstr>Horari previst</vt:lpstr>
      <vt:lpstr>Recursos Humans</vt:lpstr>
      <vt:lpstr>Cost anual Lot1</vt:lpstr>
      <vt:lpstr>Estructura de Costos</vt:lpstr>
      <vt:lpstr>detall costos benzina</vt:lpstr>
      <vt:lpstr>conveni</vt:lpstr>
      <vt:lpstr>GIRONA rutes</vt:lpstr>
      <vt:lpstr>'Lots i KM quinzenal'!Àrea_d'impressió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Castillejo</dc:creator>
  <cp:lastModifiedBy>Sonia Navarro Rey</cp:lastModifiedBy>
  <cp:revision/>
  <dcterms:created xsi:type="dcterms:W3CDTF">2022-06-20T11:43:17Z</dcterms:created>
  <dcterms:modified xsi:type="dcterms:W3CDTF">2022-10-27T09:48:54Z</dcterms:modified>
</cp:coreProperties>
</file>