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Documentacio TIC\Concursos\_2022\T007 - Manteniment servidors SEM - Negociat per imperiosa urgència\Informe de necessitat\"/>
    </mc:Choice>
  </mc:AlternateContent>
  <bookViews>
    <workbookView xWindow="0" yWindow="0" windowWidth="38400" windowHeight="17850"/>
  </bookViews>
  <sheets>
    <sheet name="Model proposta econòmica" sheetId="1" r:id="rId1"/>
  </sheets>
  <definedNames>
    <definedName name="_xlnm._FilterDatabase" localSheetId="0" hidden="1">'Model proposta econòmica'!$A$4:$J$4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67" i="1" l="1"/>
  <c r="H167" i="1"/>
  <c r="G167" i="1"/>
  <c r="E167" i="1"/>
  <c r="E169" i="1" s="1"/>
  <c r="F164" i="1"/>
  <c r="F163" i="1"/>
  <c r="F158" i="1"/>
  <c r="F157" i="1"/>
  <c r="F156" i="1"/>
  <c r="F155" i="1"/>
  <c r="F150" i="1"/>
  <c r="F149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167" i="1" s="1"/>
  <c r="F169" i="1" l="1"/>
  <c r="G169" i="1" s="1"/>
  <c r="H169" i="1" s="1"/>
  <c r="I169" i="1" s="1"/>
</calcChain>
</file>

<file path=xl/sharedStrings.xml><?xml version="1.0" encoding="utf-8"?>
<sst xmlns="http://schemas.openxmlformats.org/spreadsheetml/2006/main" count="634" uniqueCount="180">
  <si>
    <t>RACKS</t>
  </si>
  <si>
    <t>Nivells de criticitat</t>
  </si>
  <si>
    <t>Nom</t>
  </si>
  <si>
    <t>Marca</t>
  </si>
  <si>
    <t>Model</t>
  </si>
  <si>
    <t>Criticitat</t>
  </si>
  <si>
    <t>Import licitació</t>
  </si>
  <si>
    <t>Import proposta</t>
  </si>
  <si>
    <t>Crític</t>
  </si>
  <si>
    <t>Normal</t>
  </si>
  <si>
    <t>Baix</t>
  </si>
  <si>
    <t>Ubicació</t>
  </si>
  <si>
    <t>RACK S1 - Armari tècnic</t>
  </si>
  <si>
    <t>Fujitsu</t>
  </si>
  <si>
    <t>PRIME CENTER 38U 1000mm deep</t>
  </si>
  <si>
    <t>Zona Franca</t>
  </si>
  <si>
    <t>KVM switch S2-0801</t>
  </si>
  <si>
    <t>RACK S2 - Armari tècnic</t>
  </si>
  <si>
    <t>KVM Switch S2-1602</t>
  </si>
  <si>
    <t>Console RC23 17'' TFT + Teclado</t>
  </si>
  <si>
    <t>RACK S3 - Armari tècnic</t>
  </si>
  <si>
    <t>Saifor</t>
  </si>
  <si>
    <t>KVM Avocent DSR1031</t>
  </si>
  <si>
    <t>Console Avocent 17'' LCD17SRP + Teclado</t>
  </si>
  <si>
    <t>RACK S4 - Armari tècnic</t>
  </si>
  <si>
    <t>HP</t>
  </si>
  <si>
    <t>HP 42-U</t>
  </si>
  <si>
    <t>RACK S7 - Armari tècnic</t>
  </si>
  <si>
    <t>RACK S8 - Armari tècnic</t>
  </si>
  <si>
    <t>KVM switch</t>
  </si>
  <si>
    <t>Fujitsu Console RC25 15'' +Teclado</t>
  </si>
  <si>
    <t>RACK S9 - Armari tècnic</t>
  </si>
  <si>
    <t>Fujitsu Console RC24 + Teclado</t>
  </si>
  <si>
    <t>RACK S10 - Armari tècnic</t>
  </si>
  <si>
    <t>Fujistu</t>
  </si>
  <si>
    <t>RACK S11 - Armari tècnic</t>
  </si>
  <si>
    <t>KVM switch S3-0801</t>
  </si>
  <si>
    <t>Fujitsu Console RC25 + Teclado</t>
  </si>
  <si>
    <t>RACK LLEIDA - Armari tècnic</t>
  </si>
  <si>
    <t>Lleida</t>
  </si>
  <si>
    <t>RACK REUS1 - Armari tècnic</t>
  </si>
  <si>
    <t>GESAB EGLON V2 42U</t>
  </si>
  <si>
    <t>Reus</t>
  </si>
  <si>
    <t>Armari Tècnic</t>
  </si>
  <si>
    <t>RACK REUS2 - Armari tècnic</t>
  </si>
  <si>
    <t>CABINES</t>
  </si>
  <si>
    <t xml:space="preserve"> </t>
  </si>
  <si>
    <t>SAN - Cabina Producció i Virtuals</t>
  </si>
  <si>
    <t>Eternus DX200 S3</t>
  </si>
  <si>
    <t>Expansió Eternus DX200 S3</t>
  </si>
  <si>
    <t>Brocade</t>
  </si>
  <si>
    <t>Brocade 5450 8 Gb FC</t>
  </si>
  <si>
    <t>SAN - Cabina Openshift</t>
  </si>
  <si>
    <t>Eternus DX80 Discs controladora</t>
  </si>
  <si>
    <t>Eternus DX80 Controladora discs</t>
  </si>
  <si>
    <t>Expansió Eternus DX80</t>
  </si>
  <si>
    <t>Brocade 300</t>
  </si>
  <si>
    <t>SAN - Cabina SAP</t>
  </si>
  <si>
    <t>NETAPP</t>
  </si>
  <si>
    <t>FAS3140 Controladora discs</t>
  </si>
  <si>
    <t>DS14 MK4 FC</t>
  </si>
  <si>
    <t>DS14 MK2 AT</t>
  </si>
  <si>
    <t>Cabina BX920 S2</t>
  </si>
  <si>
    <t>Primergy SX960 S1</t>
  </si>
  <si>
    <t>Primergy SX940 S1</t>
  </si>
  <si>
    <t>Cabina SEMGRA01</t>
  </si>
  <si>
    <t>Callware</t>
  </si>
  <si>
    <t>SIC212C</t>
  </si>
  <si>
    <t>SEMGPSCAB01</t>
  </si>
  <si>
    <t>MSA 1040</t>
  </si>
  <si>
    <t>SAN - Cabina Reus</t>
  </si>
  <si>
    <t>FC CM DX80 Cabina de discs</t>
  </si>
  <si>
    <t>FC CM DX80 Controladora discs</t>
  </si>
  <si>
    <t>SERVIDORS</t>
  </si>
  <si>
    <t>Fujitsu Blade 1</t>
  </si>
  <si>
    <t>BX900S1</t>
  </si>
  <si>
    <t>Fujitsu Blade 2</t>
  </si>
  <si>
    <t>BX900S2</t>
  </si>
  <si>
    <t>Fujitsu Blade 3</t>
  </si>
  <si>
    <t>SEMGPS01</t>
  </si>
  <si>
    <t>HP DL380p Gen8</t>
  </si>
  <si>
    <t>SEMGPS02</t>
  </si>
  <si>
    <t>SEMPREGPS</t>
  </si>
  <si>
    <t>SEMGPSMDM</t>
  </si>
  <si>
    <t>SEMGRAAUD01</t>
  </si>
  <si>
    <t>Intel</t>
  </si>
  <si>
    <t>Intel  R2216GZ4GC</t>
  </si>
  <si>
    <t>SEMDATA01</t>
  </si>
  <si>
    <t>Primergy BX2560 M2</t>
  </si>
  <si>
    <t>SEMDATA02</t>
  </si>
  <si>
    <t>SEMORAPAS01</t>
  </si>
  <si>
    <t>SEMORAPAS02</t>
  </si>
  <si>
    <t>SEMVIR07</t>
  </si>
  <si>
    <t>SEMVIR08</t>
  </si>
  <si>
    <t>SEMCLONDB</t>
  </si>
  <si>
    <t>SEMPRODB01</t>
  </si>
  <si>
    <t>SEMPRODB02</t>
  </si>
  <si>
    <t>SEMGIS01</t>
  </si>
  <si>
    <t>SEMGIS02</t>
  </si>
  <si>
    <t>SEMSCCM01</t>
  </si>
  <si>
    <t>Primergy BX920 S2</t>
  </si>
  <si>
    <t>SEMECH02</t>
  </si>
  <si>
    <t>SEMVIR03</t>
  </si>
  <si>
    <t>SEMVIR04</t>
  </si>
  <si>
    <t>SEMVIR05</t>
  </si>
  <si>
    <t>SEMHPV01</t>
  </si>
  <si>
    <t>Primergy BX920 S3</t>
  </si>
  <si>
    <t>SEMCD01</t>
  </si>
  <si>
    <t>Primergy BX920 S4</t>
  </si>
  <si>
    <t>SEMCD02</t>
  </si>
  <si>
    <t>SEMCD05</t>
  </si>
  <si>
    <t>SEMCD06</t>
  </si>
  <si>
    <t>SEMVIR01</t>
  </si>
  <si>
    <t>SEMVIR02</t>
  </si>
  <si>
    <t>SEMQV01</t>
  </si>
  <si>
    <t>SEMORATSNU01</t>
  </si>
  <si>
    <t>SEMORATSNU02</t>
  </si>
  <si>
    <t>SEMORATABLET01</t>
  </si>
  <si>
    <t>SEMORATABLET02</t>
  </si>
  <si>
    <t>SEMLOG03</t>
  </si>
  <si>
    <t>Sense Servei</t>
  </si>
  <si>
    <t>SEMBAC01</t>
  </si>
  <si>
    <t>Siemens</t>
  </si>
  <si>
    <t>Primergy RX200 S5</t>
  </si>
  <si>
    <t>SEMQVPROD01</t>
  </si>
  <si>
    <t>Primergy RX300 S5</t>
  </si>
  <si>
    <t>SEMSQL01</t>
  </si>
  <si>
    <t>semgrid1</t>
  </si>
  <si>
    <t>Fujitsu- Siemens</t>
  </si>
  <si>
    <t>Primergy RX300 S6</t>
  </si>
  <si>
    <t>semgrid2</t>
  </si>
  <si>
    <t>SEMLOG01</t>
  </si>
  <si>
    <t>SEMSAPRSX</t>
  </si>
  <si>
    <t>SEMSAPSAX</t>
  </si>
  <si>
    <t>SEMSAPVI1</t>
  </si>
  <si>
    <t>SEMSAPVI2</t>
  </si>
  <si>
    <t>SEMSAPGE1</t>
  </si>
  <si>
    <t>SEMAGORA02</t>
  </si>
  <si>
    <t>SEMVIR09</t>
  </si>
  <si>
    <t>Primergy RX600 S4</t>
  </si>
  <si>
    <t>SEMVIR10</t>
  </si>
  <si>
    <t>SEMFTX04</t>
  </si>
  <si>
    <t>Proliant DL 380 G5 S</t>
  </si>
  <si>
    <t>SEMGRA01</t>
  </si>
  <si>
    <t>SIC504</t>
  </si>
  <si>
    <t>SEMFTX06</t>
  </si>
  <si>
    <t>TX300 S6r</t>
  </si>
  <si>
    <t>SEMFTX01</t>
  </si>
  <si>
    <t>Servidor Nou DC</t>
  </si>
  <si>
    <t>Primergy RX200 S8</t>
  </si>
  <si>
    <t>DC Lleida DISPO</t>
  </si>
  <si>
    <t>SEMVIR06</t>
  </si>
  <si>
    <t>SEMCD08</t>
  </si>
  <si>
    <t>Primergy RX200 S6</t>
  </si>
  <si>
    <t>SEMCD04</t>
  </si>
  <si>
    <t>RECOM1</t>
  </si>
  <si>
    <t>RECOM2</t>
  </si>
  <si>
    <t>SEMFTX07</t>
  </si>
  <si>
    <t>REDB1</t>
  </si>
  <si>
    <t>REDB2</t>
  </si>
  <si>
    <t>SEMCD07 - FERROVIAL</t>
  </si>
  <si>
    <t>Sala Ferrovial</t>
  </si>
  <si>
    <t>SEMCD07 (bis)</t>
  </si>
  <si>
    <t>LLIBRERIES</t>
  </si>
  <si>
    <t>Llibreria LTO</t>
  </si>
  <si>
    <t>Eternus LT40</t>
  </si>
  <si>
    <t>RELLOTGE PATRO</t>
  </si>
  <si>
    <t>Mobatime</t>
  </si>
  <si>
    <t>NTS Network Timeserver</t>
  </si>
  <si>
    <t>Antena GPS</t>
  </si>
  <si>
    <t>---------</t>
  </si>
  <si>
    <t>Antena GPS ubicada al sostre de l'edifici</t>
  </si>
  <si>
    <t>L'entorn NTP està composat per dos servidors amb les seves antenes GPS actuals. Les antenes estan instal.lades al sostre de l'edifici.</t>
  </si>
  <si>
    <t>Servidors DELL Diagonal</t>
  </si>
  <si>
    <t>Servidor 1</t>
  </si>
  <si>
    <t>DELL</t>
  </si>
  <si>
    <t>PowerEdge R440</t>
  </si>
  <si>
    <t>Diagonal</t>
  </si>
  <si>
    <t>Servidor 2</t>
  </si>
  <si>
    <t>Mesos de manteniment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</si>
</sst>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sz val="8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53">
    <xf numFmtId="0" fontId="0" fillId="0" borderId="0" xfId="0"/>
    <xf numFmtId="14" fontId="2" fillId="0" borderId="0" xfId="0" applyNumberFormat="1" applyFont="1" applyAlignment="1"/>
    <xf numFmtId="14" fontId="3" fillId="0" borderId="0" xfId="0" applyNumberFormat="1" applyFont="1" applyAlignment="1">
      <alignment vertical="center"/>
    </xf>
    <xf numFmtId="0" fontId="3" fillId="0" borderId="0" xfId="0" applyFont="1" applyAlignment="1"/>
    <xf numFmtId="0" fontId="3" fillId="0" borderId="0" xfId="0" applyFont="1"/>
    <xf numFmtId="14" fontId="4" fillId="2" borderId="1" xfId="0" applyNumberFormat="1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44" fontId="4" fillId="2" borderId="3" xfId="1" applyFont="1" applyFill="1" applyBorder="1" applyAlignment="1">
      <alignment horizontal="center"/>
    </xf>
    <xf numFmtId="0" fontId="3" fillId="0" borderId="4" xfId="2" applyFont="1" applyFill="1" applyBorder="1" applyAlignment="1">
      <alignment vertical="center"/>
    </xf>
    <xf numFmtId="0" fontId="3" fillId="0" borderId="5" xfId="2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0" fontId="3" fillId="0" borderId="7" xfId="2" applyFont="1" applyFill="1" applyBorder="1" applyAlignment="1">
      <alignment vertical="center"/>
    </xf>
    <xf numFmtId="0" fontId="3" fillId="0" borderId="2" xfId="2" applyFont="1" applyFill="1" applyBorder="1" applyAlignment="1"/>
    <xf numFmtId="0" fontId="3" fillId="0" borderId="9" xfId="2" applyFont="1" applyFill="1" applyBorder="1" applyAlignment="1">
      <alignment vertical="center"/>
    </xf>
    <xf numFmtId="0" fontId="3" fillId="0" borderId="0" xfId="2" applyFont="1" applyFill="1" applyBorder="1" applyAlignment="1"/>
    <xf numFmtId="0" fontId="3" fillId="0" borderId="0" xfId="2" applyFont="1" applyFill="1" applyBorder="1" applyAlignment="1">
      <alignment wrapText="1"/>
    </xf>
    <xf numFmtId="0" fontId="3" fillId="0" borderId="0" xfId="0" applyFont="1" applyFill="1"/>
    <xf numFmtId="0" fontId="3" fillId="0" borderId="2" xfId="2" applyFont="1" applyFill="1" applyBorder="1" applyAlignment="1">
      <alignment wrapText="1"/>
    </xf>
    <xf numFmtId="0" fontId="4" fillId="0" borderId="3" xfId="2" applyFont="1" applyFill="1" applyBorder="1" applyAlignment="1">
      <alignment vertical="top" wrapText="1"/>
    </xf>
    <xf numFmtId="0" fontId="3" fillId="0" borderId="3" xfId="0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wrapText="1"/>
    </xf>
    <xf numFmtId="0" fontId="3" fillId="0" borderId="11" xfId="2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4" fillId="0" borderId="1" xfId="3" applyFont="1" applyFill="1" applyBorder="1" applyAlignment="1">
      <alignment vertical="center" wrapText="1"/>
    </xf>
    <xf numFmtId="0" fontId="3" fillId="0" borderId="12" xfId="2" applyFont="1" applyFill="1" applyBorder="1" applyAlignment="1">
      <alignment vertical="center"/>
    </xf>
    <xf numFmtId="0" fontId="3" fillId="0" borderId="13" xfId="0" applyFont="1" applyFill="1" applyBorder="1"/>
    <xf numFmtId="0" fontId="3" fillId="0" borderId="1" xfId="0" applyFont="1" applyFill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3" borderId="0" xfId="0" applyFont="1" applyFill="1" applyAlignment="1"/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/>
    <xf numFmtId="0" fontId="3" fillId="0" borderId="3" xfId="0" quotePrefix="1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3" fillId="0" borderId="1" xfId="0" quotePrefix="1" applyFont="1" applyFill="1" applyBorder="1" applyAlignment="1">
      <alignment horizontal="left"/>
    </xf>
    <xf numFmtId="0" fontId="3" fillId="0" borderId="12" xfId="6" applyFont="1" applyFill="1" applyBorder="1" applyAlignment="1"/>
    <xf numFmtId="0" fontId="3" fillId="0" borderId="12" xfId="7" applyFont="1" applyFill="1" applyBorder="1" applyAlignment="1"/>
    <xf numFmtId="0" fontId="3" fillId="0" borderId="6" xfId="5" applyFont="1" applyFill="1" applyBorder="1" applyAlignment="1">
      <alignment vertical="center" wrapText="1"/>
    </xf>
    <xf numFmtId="0" fontId="3" fillId="0" borderId="7" xfId="4" applyFont="1" applyFill="1" applyBorder="1" applyAlignment="1">
      <alignment horizontal="left" vertical="center"/>
    </xf>
    <xf numFmtId="0" fontId="3" fillId="0" borderId="1" xfId="5" applyFont="1" applyFill="1" applyBorder="1" applyAlignment="1">
      <alignment vertical="center"/>
    </xf>
    <xf numFmtId="0" fontId="3" fillId="0" borderId="12" xfId="5" applyFont="1" applyFill="1" applyBorder="1" applyAlignment="1">
      <alignment horizontal="left"/>
    </xf>
    <xf numFmtId="0" fontId="3" fillId="0" borderId="1" xfId="9" applyFont="1" applyFill="1" applyBorder="1" applyAlignment="1">
      <alignment horizontal="center" wrapText="1"/>
    </xf>
    <xf numFmtId="0" fontId="3" fillId="0" borderId="15" xfId="8" quotePrefix="1" applyFont="1" applyFill="1" applyBorder="1" applyAlignment="1">
      <alignment vertical="center"/>
    </xf>
    <xf numFmtId="0" fontId="3" fillId="0" borderId="15" xfId="8" applyFont="1" applyFill="1" applyBorder="1" applyAlignment="1">
      <alignment vertical="center" wrapText="1"/>
    </xf>
    <xf numFmtId="0" fontId="3" fillId="0" borderId="12" xfId="8" applyFont="1" applyFill="1" applyBorder="1" applyAlignment="1">
      <alignment horizontal="left"/>
    </xf>
    <xf numFmtId="0" fontId="3" fillId="0" borderId="1" xfId="10" applyFont="1" applyFill="1" applyBorder="1" applyAlignment="1">
      <alignment horizontal="left"/>
    </xf>
    <xf numFmtId="0" fontId="3" fillId="0" borderId="12" xfId="10" applyFont="1" applyFill="1" applyBorder="1"/>
    <xf numFmtId="0" fontId="3" fillId="0" borderId="1" xfId="1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 vertical="center"/>
    </xf>
    <xf numFmtId="0" fontId="3" fillId="0" borderId="1" xfId="10" applyFont="1" applyFill="1" applyBorder="1"/>
    <xf numFmtId="0" fontId="3" fillId="0" borderId="1" xfId="0" applyFont="1" applyFill="1" applyBorder="1" applyAlignment="1">
      <alignment vertical="center"/>
    </xf>
    <xf numFmtId="0" fontId="3" fillId="0" borderId="12" xfId="1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0" fontId="3" fillId="0" borderId="12" xfId="9" applyFont="1" applyFill="1" applyBorder="1" applyAlignment="1">
      <alignment wrapText="1"/>
    </xf>
    <xf numFmtId="0" fontId="3" fillId="0" borderId="0" xfId="0" applyFont="1" applyFill="1" applyBorder="1" applyAlignment="1">
      <alignment vertical="center"/>
    </xf>
    <xf numFmtId="0" fontId="3" fillId="0" borderId="0" xfId="10" applyFont="1" applyFill="1" applyBorder="1" applyAlignment="1">
      <alignment horizontal="left"/>
    </xf>
    <xf numFmtId="0" fontId="3" fillId="0" borderId="0" xfId="10" applyFont="1" applyFill="1" applyBorder="1"/>
    <xf numFmtId="0" fontId="3" fillId="0" borderId="1" xfId="0" applyFont="1" applyBorder="1" applyAlignment="1">
      <alignment horizontal="left"/>
    </xf>
    <xf numFmtId="0" fontId="3" fillId="0" borderId="1" xfId="10" quotePrefix="1" applyFont="1" applyFill="1" applyBorder="1" applyAlignment="1">
      <alignment horizontal="left"/>
    </xf>
    <xf numFmtId="0" fontId="3" fillId="0" borderId="1" xfId="1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5" xfId="0" quotePrefix="1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" xfId="13" applyFont="1" applyFill="1" applyBorder="1" applyAlignment="1"/>
    <xf numFmtId="0" fontId="6" fillId="0" borderId="1" xfId="0" applyFont="1" applyBorder="1" applyAlignment="1">
      <alignment vertical="center"/>
    </xf>
    <xf numFmtId="0" fontId="3" fillId="0" borderId="8" xfId="6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Fill="1" applyBorder="1"/>
    <xf numFmtId="0" fontId="3" fillId="0" borderId="1" xfId="0" applyFont="1" applyBorder="1" applyAlignment="1"/>
    <xf numFmtId="0" fontId="3" fillId="0" borderId="1" xfId="10" applyFont="1" applyFill="1" applyBorder="1" applyAlignment="1"/>
    <xf numFmtId="0" fontId="3" fillId="0" borderId="1" xfId="10" quotePrefix="1" applyFont="1" applyFill="1" applyBorder="1" applyAlignment="1"/>
    <xf numFmtId="0" fontId="3" fillId="0" borderId="3" xfId="10" applyFont="1" applyFill="1" applyBorder="1"/>
    <xf numFmtId="0" fontId="3" fillId="0" borderId="4" xfId="0" applyFont="1" applyBorder="1" applyAlignment="1">
      <alignment horizontal="left"/>
    </xf>
    <xf numFmtId="0" fontId="3" fillId="0" borderId="14" xfId="0" quotePrefix="1" applyFont="1" applyFill="1" applyBorder="1" applyAlignment="1">
      <alignment horizontal="left"/>
    </xf>
    <xf numFmtId="0" fontId="3" fillId="0" borderId="1" xfId="5" applyFont="1" applyFill="1" applyBorder="1" applyAlignment="1"/>
    <xf numFmtId="0" fontId="3" fillId="0" borderId="12" xfId="5" applyFont="1" applyFill="1" applyBorder="1" applyAlignment="1">
      <alignment vertical="center"/>
    </xf>
    <xf numFmtId="0" fontId="3" fillId="0" borderId="12" xfId="14" applyFont="1" applyFill="1" applyBorder="1" applyAlignment="1">
      <alignment horizontal="center" wrapText="1"/>
    </xf>
    <xf numFmtId="0" fontId="3" fillId="0" borderId="1" xfId="11" applyFont="1" applyFill="1" applyBorder="1" applyAlignment="1"/>
    <xf numFmtId="0" fontId="3" fillId="0" borderId="1" xfId="11" quotePrefix="1" applyFont="1" applyFill="1" applyBorder="1" applyAlignment="1">
      <alignment vertical="center"/>
    </xf>
    <xf numFmtId="0" fontId="3" fillId="0" borderId="3" xfId="9" applyFont="1" applyFill="1" applyBorder="1" applyAlignment="1">
      <alignment horizontal="center" wrapText="1"/>
    </xf>
    <xf numFmtId="0" fontId="3" fillId="0" borderId="1" xfId="15" applyFont="1" applyFill="1" applyBorder="1" applyAlignment="1"/>
    <xf numFmtId="0" fontId="3" fillId="0" borderId="1" xfId="15" applyFont="1" applyFill="1" applyBorder="1" applyAlignment="1">
      <alignment vertical="center"/>
    </xf>
    <xf numFmtId="0" fontId="3" fillId="0" borderId="1" xfId="16" applyFont="1" applyFill="1" applyBorder="1" applyAlignment="1">
      <alignment horizontal="center" wrapText="1"/>
    </xf>
    <xf numFmtId="0" fontId="3" fillId="0" borderId="1" xfId="4" applyFont="1" applyFill="1" applyBorder="1" applyAlignment="1"/>
    <xf numFmtId="0" fontId="3" fillId="0" borderId="1" xfId="13" applyFont="1" applyFill="1" applyBorder="1" applyAlignment="1">
      <alignment vertical="center" wrapText="1"/>
    </xf>
    <xf numFmtId="0" fontId="3" fillId="0" borderId="1" xfId="17" applyFont="1" applyFill="1" applyBorder="1" applyAlignment="1">
      <alignment horizontal="center"/>
    </xf>
    <xf numFmtId="0" fontId="3" fillId="0" borderId="1" xfId="18" applyFont="1" applyFill="1" applyBorder="1" applyAlignment="1"/>
    <xf numFmtId="0" fontId="3" fillId="0" borderId="1" xfId="18" quotePrefix="1" applyFont="1" applyFill="1" applyBorder="1" applyAlignment="1">
      <alignment vertical="center"/>
    </xf>
    <xf numFmtId="0" fontId="3" fillId="0" borderId="1" xfId="8" applyFont="1" applyFill="1" applyBorder="1" applyAlignment="1"/>
    <xf numFmtId="0" fontId="3" fillId="0" borderId="1" xfId="8" quotePrefix="1" applyFont="1" applyFill="1" applyBorder="1" applyAlignment="1">
      <alignment vertical="center"/>
    </xf>
    <xf numFmtId="0" fontId="3" fillId="0" borderId="1" xfId="8" quotePrefix="1" applyFont="1" applyFill="1" applyBorder="1" applyAlignment="1"/>
    <xf numFmtId="0" fontId="3" fillId="0" borderId="1" xfId="13" applyFont="1" applyFill="1" applyBorder="1" applyAlignment="1">
      <alignment vertical="center"/>
    </xf>
    <xf numFmtId="0" fontId="3" fillId="0" borderId="1" xfId="19" applyFont="1" applyFill="1" applyBorder="1" applyAlignment="1">
      <alignment horizontal="center"/>
    </xf>
    <xf numFmtId="0" fontId="3" fillId="0" borderId="1" xfId="0" quotePrefix="1" applyFont="1" applyFill="1" applyBorder="1" applyAlignment="1">
      <alignment horizontal="center"/>
    </xf>
    <xf numFmtId="0" fontId="3" fillId="0" borderId="6" xfId="0" quotePrefix="1" applyFont="1" applyFill="1" applyBorder="1" applyAlignment="1">
      <alignment horizontal="left"/>
    </xf>
    <xf numFmtId="0" fontId="3" fillId="0" borderId="6" xfId="11" quotePrefix="1" applyFont="1" applyFill="1" applyBorder="1" applyAlignment="1">
      <alignment vertical="center"/>
    </xf>
    <xf numFmtId="0" fontId="3" fillId="0" borderId="7" xfId="20" applyFont="1" applyFill="1" applyBorder="1" applyAlignment="1">
      <alignment horizontal="center" vertical="top" wrapText="1"/>
    </xf>
    <xf numFmtId="0" fontId="3" fillId="0" borderId="1" xfId="3" applyFont="1" applyFill="1" applyBorder="1" applyAlignment="1"/>
    <xf numFmtId="0" fontId="3" fillId="0" borderId="1" xfId="3" applyFont="1" applyFill="1" applyBorder="1" applyAlignment="1">
      <alignment vertical="center"/>
    </xf>
    <xf numFmtId="0" fontId="3" fillId="0" borderId="1" xfId="0" applyFont="1" applyFill="1" applyBorder="1" applyAlignment="1"/>
    <xf numFmtId="0" fontId="3" fillId="0" borderId="0" xfId="3" applyFont="1" applyFill="1" applyBorder="1" applyAlignment="1"/>
    <xf numFmtId="0" fontId="3" fillId="0" borderId="0" xfId="3" applyFont="1" applyFill="1" applyBorder="1" applyAlignment="1">
      <alignment vertical="center"/>
    </xf>
    <xf numFmtId="0" fontId="3" fillId="0" borderId="15" xfId="5" applyFont="1" applyFill="1" applyBorder="1" applyAlignment="1">
      <alignment vertical="center"/>
    </xf>
    <xf numFmtId="0" fontId="3" fillId="0" borderId="12" xfId="14" applyFont="1" applyFill="1" applyBorder="1" applyAlignment="1">
      <alignment horizontal="center"/>
    </xf>
    <xf numFmtId="0" fontId="3" fillId="0" borderId="0" xfId="0" quotePrefix="1" applyFont="1" applyFill="1" applyBorder="1" applyAlignment="1">
      <alignment horizontal="left"/>
    </xf>
    <xf numFmtId="0" fontId="3" fillId="0" borderId="0" xfId="5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top"/>
    </xf>
    <xf numFmtId="0" fontId="3" fillId="0" borderId="12" xfId="21" applyFont="1" applyFill="1" applyBorder="1" applyAlignment="1">
      <alignment horizontal="center"/>
    </xf>
    <xf numFmtId="0" fontId="3" fillId="0" borderId="1" xfId="7" quotePrefix="1" applyFont="1" applyFill="1" applyBorder="1" applyAlignment="1"/>
    <xf numFmtId="0" fontId="3" fillId="0" borderId="1" xfId="21" applyFont="1" applyFill="1" applyBorder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horizontal="center"/>
    </xf>
    <xf numFmtId="0" fontId="3" fillId="0" borderId="3" xfId="4" applyFont="1" applyFill="1" applyBorder="1" applyAlignment="1">
      <alignment vertical="center"/>
    </xf>
    <xf numFmtId="0" fontId="3" fillId="0" borderId="8" xfId="4" applyFont="1" applyFill="1" applyBorder="1" applyAlignment="1">
      <alignment vertical="center"/>
    </xf>
    <xf numFmtId="0" fontId="3" fillId="0" borderId="6" xfId="4" applyFont="1" applyFill="1" applyBorder="1" applyAlignment="1">
      <alignment vertical="center"/>
    </xf>
    <xf numFmtId="0" fontId="3" fillId="0" borderId="3" xfId="11" quotePrefix="1" applyFont="1" applyFill="1" applyBorder="1" applyAlignment="1">
      <alignment vertical="center" wrapText="1"/>
    </xf>
    <xf numFmtId="0" fontId="3" fillId="0" borderId="8" xfId="11" quotePrefix="1" applyFont="1" applyFill="1" applyBorder="1" applyAlignment="1">
      <alignment vertical="center"/>
    </xf>
    <xf numFmtId="0" fontId="3" fillId="0" borderId="6" xfId="11" quotePrefix="1" applyFont="1" applyFill="1" applyBorder="1" applyAlignment="1">
      <alignment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" xfId="4" applyFont="1" applyFill="1" applyBorder="1" applyAlignment="1">
      <alignment horizontal="left" vertical="center"/>
    </xf>
    <xf numFmtId="0" fontId="3" fillId="0" borderId="8" xfId="4" applyFont="1" applyFill="1" applyBorder="1" applyAlignment="1">
      <alignment horizontal="left" vertical="center"/>
    </xf>
    <xf numFmtId="0" fontId="3" fillId="0" borderId="6" xfId="4" applyFont="1" applyFill="1" applyBorder="1" applyAlignment="1">
      <alignment horizontal="left" vertical="center"/>
    </xf>
    <xf numFmtId="44" fontId="3" fillId="0" borderId="14" xfId="1" applyFont="1" applyFill="1" applyBorder="1" applyAlignment="1">
      <alignment horizontal="center" vertical="center"/>
    </xf>
    <xf numFmtId="44" fontId="3" fillId="0" borderId="10" xfId="1" applyFont="1" applyFill="1" applyBorder="1" applyAlignment="1">
      <alignment horizontal="center" vertical="center"/>
    </xf>
    <xf numFmtId="44" fontId="3" fillId="0" borderId="11" xfId="1" applyFont="1" applyFill="1" applyBorder="1" applyAlignment="1">
      <alignment horizontal="center" vertical="center"/>
    </xf>
    <xf numFmtId="0" fontId="3" fillId="0" borderId="3" xfId="5" applyFont="1" applyFill="1" applyBorder="1" applyAlignment="1">
      <alignment vertical="center" wrapText="1"/>
    </xf>
    <xf numFmtId="0" fontId="3" fillId="0" borderId="8" xfId="5" applyFont="1" applyFill="1" applyBorder="1" applyAlignment="1">
      <alignment vertical="center" wrapText="1"/>
    </xf>
    <xf numFmtId="0" fontId="3" fillId="0" borderId="6" xfId="5" applyFont="1" applyFill="1" applyBorder="1" applyAlignment="1">
      <alignment vertical="center" wrapText="1"/>
    </xf>
    <xf numFmtId="0" fontId="3" fillId="0" borderId="15" xfId="8" quotePrefix="1" applyFont="1" applyFill="1" applyBorder="1" applyAlignment="1">
      <alignment vertical="center"/>
    </xf>
    <xf numFmtId="0" fontId="4" fillId="0" borderId="3" xfId="2" applyFont="1" applyFill="1" applyBorder="1" applyAlignment="1">
      <alignment vertical="top" wrapText="1"/>
    </xf>
    <xf numFmtId="0" fontId="4" fillId="0" borderId="8" xfId="2" applyFont="1" applyFill="1" applyBorder="1" applyAlignment="1">
      <alignment vertical="top" wrapText="1"/>
    </xf>
    <xf numFmtId="0" fontId="4" fillId="0" borderId="6" xfId="2" applyFont="1" applyFill="1" applyBorder="1" applyAlignment="1">
      <alignment vertical="top" wrapText="1"/>
    </xf>
    <xf numFmtId="0" fontId="3" fillId="0" borderId="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3" xfId="3" applyFont="1" applyFill="1" applyBorder="1" applyAlignment="1">
      <alignment vertical="center" wrapText="1"/>
    </xf>
    <xf numFmtId="0" fontId="4" fillId="0" borderId="8" xfId="3" applyFont="1" applyFill="1" applyBorder="1" applyAlignment="1">
      <alignment vertical="center" wrapText="1"/>
    </xf>
    <xf numFmtId="0" fontId="4" fillId="0" borderId="6" xfId="3" applyFont="1" applyFill="1" applyBorder="1" applyAlignment="1">
      <alignment vertical="center" wrapText="1"/>
    </xf>
    <xf numFmtId="0" fontId="4" fillId="0" borderId="3" xfId="2" applyFont="1" applyFill="1" applyBorder="1" applyAlignment="1">
      <alignment horizontal="left" vertical="top" wrapText="1"/>
    </xf>
    <xf numFmtId="0" fontId="4" fillId="0" borderId="6" xfId="2" applyFont="1" applyFill="1" applyBorder="1" applyAlignment="1">
      <alignment horizontal="left" vertical="top" wrapText="1"/>
    </xf>
    <xf numFmtId="44" fontId="3" fillId="2" borderId="2" xfId="1" applyFont="1" applyFill="1" applyBorder="1" applyAlignment="1">
      <alignment horizontal="center"/>
    </xf>
  </cellXfs>
  <cellStyles count="22">
    <cellStyle name="Moneda" xfId="1" builtinId="4"/>
    <cellStyle name="Normal" xfId="0" builtinId="0"/>
    <cellStyle name="Normal 15" xfId="11"/>
    <cellStyle name="Normal 19" xfId="15"/>
    <cellStyle name="Normal 20" xfId="18"/>
    <cellStyle name="Normal 21 10" xfId="5"/>
    <cellStyle name="Normal 26 2" xfId="13"/>
    <cellStyle name="Normal 28" xfId="8"/>
    <cellStyle name="Normal 29 2" xfId="19"/>
    <cellStyle name="Normal 30 2" xfId="4"/>
    <cellStyle name="Normal 31" xfId="2"/>
    <cellStyle name="Normal 31 2" xfId="3"/>
    <cellStyle name="Normal 42 2" xfId="10"/>
    <cellStyle name="Normal 50 2" xfId="21"/>
    <cellStyle name="Normal 58 2" xfId="20"/>
    <cellStyle name="Normal 63 2" xfId="6"/>
    <cellStyle name="Normal 65" xfId="7"/>
    <cellStyle name="Normal 66" xfId="17"/>
    <cellStyle name="Normal 70" xfId="16"/>
    <cellStyle name="Normal 72" xfId="14"/>
    <cellStyle name="Normal 74" xfId="9"/>
    <cellStyle name="Normal 8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69"/>
  <sheetViews>
    <sheetView tabSelected="1" zoomScaleNormal="100" workbookViewId="0">
      <pane xSplit="3" ySplit="4" topLeftCell="D38" activePane="bottomRight" state="frozen"/>
      <selection pane="topRight" activeCell="E1" sqref="E1"/>
      <selection pane="bottomLeft" activeCell="A4" sqref="A4"/>
      <selection pane="bottomRight" activeCell="A2" sqref="A2"/>
    </sheetView>
  </sheetViews>
  <sheetFormatPr baseColWidth="10" defaultColWidth="11.42578125" defaultRowHeight="11.25" x14ac:dyDescent="0.2"/>
  <cols>
    <col min="1" max="1" width="25.140625" style="3" customWidth="1"/>
    <col min="2" max="2" width="13.42578125" style="120" bestFit="1" customWidth="1"/>
    <col min="3" max="3" width="30.42578125" style="3" bestFit="1" customWidth="1"/>
    <col min="4" max="9" width="15.28515625" style="3" customWidth="1"/>
    <col min="10" max="10" width="17" style="4" customWidth="1"/>
    <col min="11" max="16384" width="11.42578125" style="4"/>
  </cols>
  <sheetData>
    <row r="2" spans="1:10" ht="26.25" x14ac:dyDescent="0.4">
      <c r="A2" s="1"/>
      <c r="B2" s="2"/>
    </row>
    <row r="3" spans="1:10" x14ac:dyDescent="0.2">
      <c r="A3" s="5" t="s">
        <v>0</v>
      </c>
      <c r="B3" s="2"/>
      <c r="G3" s="152" t="s">
        <v>1</v>
      </c>
      <c r="H3" s="152"/>
      <c r="I3" s="152"/>
    </row>
    <row r="4" spans="1:10" x14ac:dyDescent="0.2">
      <c r="A4" s="5" t="s">
        <v>2</v>
      </c>
      <c r="B4" s="6" t="s">
        <v>3</v>
      </c>
      <c r="C4" s="7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9" t="s">
        <v>9</v>
      </c>
      <c r="I4" s="9" t="s">
        <v>10</v>
      </c>
      <c r="J4" s="7" t="s">
        <v>11</v>
      </c>
    </row>
    <row r="5" spans="1:10" x14ac:dyDescent="0.2">
      <c r="A5" s="141" t="s">
        <v>12</v>
      </c>
      <c r="B5" s="10" t="s">
        <v>13</v>
      </c>
      <c r="C5" s="11" t="s">
        <v>14</v>
      </c>
      <c r="D5" s="12" t="s">
        <v>8</v>
      </c>
      <c r="E5" s="13">
        <v>6.17</v>
      </c>
      <c r="F5" s="13">
        <f>IF(D5="Crític",G5,IF(D5="Normal",H5,I5))</f>
        <v>0</v>
      </c>
      <c r="G5" s="13"/>
      <c r="H5" s="13"/>
      <c r="I5" s="13"/>
      <c r="J5" s="144" t="s">
        <v>15</v>
      </c>
    </row>
    <row r="6" spans="1:10" x14ac:dyDescent="0.2">
      <c r="A6" s="143"/>
      <c r="B6" s="14"/>
      <c r="C6" s="15" t="s">
        <v>16</v>
      </c>
      <c r="D6" s="12" t="s">
        <v>8</v>
      </c>
      <c r="E6" s="13">
        <v>6.86</v>
      </c>
      <c r="F6" s="13">
        <f t="shared" ref="F6:F34" si="0">IF(D6="Crític",G6,IF(D6="Normal",H6,I6))</f>
        <v>0</v>
      </c>
      <c r="G6" s="13"/>
      <c r="H6" s="13"/>
      <c r="I6" s="13"/>
      <c r="J6" s="146"/>
    </row>
    <row r="7" spans="1:10" ht="15" customHeight="1" x14ac:dyDescent="0.2">
      <c r="A7" s="141" t="s">
        <v>17</v>
      </c>
      <c r="B7" s="10" t="s">
        <v>13</v>
      </c>
      <c r="C7" s="11" t="s">
        <v>14</v>
      </c>
      <c r="D7" s="12" t="s">
        <v>8</v>
      </c>
      <c r="E7" s="13">
        <v>6.17</v>
      </c>
      <c r="F7" s="13">
        <f t="shared" si="0"/>
        <v>0</v>
      </c>
      <c r="G7" s="13"/>
      <c r="H7" s="13"/>
      <c r="I7" s="13"/>
      <c r="J7" s="144" t="s">
        <v>15</v>
      </c>
    </row>
    <row r="8" spans="1:10" x14ac:dyDescent="0.2">
      <c r="A8" s="142"/>
      <c r="B8" s="16"/>
      <c r="C8" s="17" t="s">
        <v>18</v>
      </c>
      <c r="D8" s="12" t="s">
        <v>8</v>
      </c>
      <c r="E8" s="13">
        <v>6.86</v>
      </c>
      <c r="F8" s="13">
        <f t="shared" si="0"/>
        <v>0</v>
      </c>
      <c r="G8" s="13"/>
      <c r="H8" s="13"/>
      <c r="I8" s="13"/>
      <c r="J8" s="145"/>
    </row>
    <row r="9" spans="1:10" x14ac:dyDescent="0.2">
      <c r="A9" s="143"/>
      <c r="B9" s="14"/>
      <c r="C9" s="18" t="s">
        <v>19</v>
      </c>
      <c r="D9" s="12" t="s">
        <v>8</v>
      </c>
      <c r="E9" s="13">
        <v>2.06</v>
      </c>
      <c r="F9" s="13">
        <f t="shared" si="0"/>
        <v>0</v>
      </c>
      <c r="G9" s="13"/>
      <c r="H9" s="13"/>
      <c r="I9" s="13"/>
      <c r="J9" s="146"/>
    </row>
    <row r="10" spans="1:10" ht="15" customHeight="1" x14ac:dyDescent="0.2">
      <c r="A10" s="141" t="s">
        <v>20</v>
      </c>
      <c r="B10" s="10" t="s">
        <v>21</v>
      </c>
      <c r="C10" s="11" t="s">
        <v>21</v>
      </c>
      <c r="D10" s="12" t="s">
        <v>8</v>
      </c>
      <c r="E10" s="13">
        <v>6.17</v>
      </c>
      <c r="F10" s="13">
        <f t="shared" si="0"/>
        <v>0</v>
      </c>
      <c r="G10" s="13"/>
      <c r="H10" s="13"/>
      <c r="I10" s="13"/>
      <c r="J10" s="144" t="s">
        <v>15</v>
      </c>
    </row>
    <row r="11" spans="1:10" s="19" customFormat="1" x14ac:dyDescent="0.2">
      <c r="A11" s="142"/>
      <c r="B11" s="16"/>
      <c r="C11" s="17" t="s">
        <v>22</v>
      </c>
      <c r="D11" s="12" t="s">
        <v>8</v>
      </c>
      <c r="E11" s="13">
        <v>13.72</v>
      </c>
      <c r="F11" s="13">
        <f t="shared" si="0"/>
        <v>0</v>
      </c>
      <c r="G11" s="13"/>
      <c r="H11" s="13"/>
      <c r="I11" s="13"/>
      <c r="J11" s="145"/>
    </row>
    <row r="12" spans="1:10" s="19" customFormat="1" x14ac:dyDescent="0.2">
      <c r="A12" s="142"/>
      <c r="B12" s="16"/>
      <c r="C12" s="18" t="s">
        <v>22</v>
      </c>
      <c r="D12" s="12" t="s">
        <v>8</v>
      </c>
      <c r="E12" s="13">
        <v>13.72</v>
      </c>
      <c r="F12" s="13">
        <f t="shared" si="0"/>
        <v>0</v>
      </c>
      <c r="G12" s="13"/>
      <c r="H12" s="13"/>
      <c r="I12" s="13"/>
      <c r="J12" s="145"/>
    </row>
    <row r="13" spans="1:10" s="19" customFormat="1" x14ac:dyDescent="0.2">
      <c r="A13" s="142"/>
      <c r="B13" s="16"/>
      <c r="C13" s="17" t="s">
        <v>22</v>
      </c>
      <c r="D13" s="12" t="s">
        <v>8</v>
      </c>
      <c r="E13" s="13">
        <v>13.72</v>
      </c>
      <c r="F13" s="13">
        <f t="shared" si="0"/>
        <v>0</v>
      </c>
      <c r="G13" s="13"/>
      <c r="H13" s="13"/>
      <c r="I13" s="13"/>
      <c r="J13" s="145"/>
    </row>
    <row r="14" spans="1:10" x14ac:dyDescent="0.2">
      <c r="A14" s="143"/>
      <c r="B14" s="14"/>
      <c r="C14" s="20" t="s">
        <v>23</v>
      </c>
      <c r="D14" s="12" t="s">
        <v>8</v>
      </c>
      <c r="E14" s="13">
        <v>2.06</v>
      </c>
      <c r="F14" s="13">
        <f t="shared" si="0"/>
        <v>0</v>
      </c>
      <c r="G14" s="13"/>
      <c r="H14" s="13"/>
      <c r="I14" s="13"/>
      <c r="J14" s="146"/>
    </row>
    <row r="15" spans="1:10" ht="15" customHeight="1" x14ac:dyDescent="0.2">
      <c r="A15" s="21" t="s">
        <v>24</v>
      </c>
      <c r="B15" s="10" t="s">
        <v>25</v>
      </c>
      <c r="C15" s="18" t="s">
        <v>26</v>
      </c>
      <c r="D15" s="12" t="s">
        <v>8</v>
      </c>
      <c r="E15" s="13">
        <v>6.17</v>
      </c>
      <c r="F15" s="13">
        <f t="shared" si="0"/>
        <v>0</v>
      </c>
      <c r="G15" s="13"/>
      <c r="H15" s="13"/>
      <c r="I15" s="13"/>
      <c r="J15" s="22" t="s">
        <v>15</v>
      </c>
    </row>
    <row r="16" spans="1:10" ht="15" customHeight="1" x14ac:dyDescent="0.2">
      <c r="A16" s="21" t="s">
        <v>27</v>
      </c>
      <c r="B16" s="10" t="s">
        <v>13</v>
      </c>
      <c r="C16" s="11" t="s">
        <v>14</v>
      </c>
      <c r="D16" s="12" t="s">
        <v>8</v>
      </c>
      <c r="E16" s="13">
        <v>6.17</v>
      </c>
      <c r="F16" s="13">
        <f t="shared" si="0"/>
        <v>0</v>
      </c>
      <c r="G16" s="13"/>
      <c r="H16" s="13"/>
      <c r="I16" s="13"/>
      <c r="J16" s="22" t="s">
        <v>15</v>
      </c>
    </row>
    <row r="17" spans="1:10" x14ac:dyDescent="0.2">
      <c r="A17" s="141" t="s">
        <v>28</v>
      </c>
      <c r="B17" s="10" t="s">
        <v>13</v>
      </c>
      <c r="C17" s="11" t="s">
        <v>14</v>
      </c>
      <c r="D17" s="12" t="s">
        <v>8</v>
      </c>
      <c r="E17" s="13">
        <v>5.49</v>
      </c>
      <c r="F17" s="13">
        <f t="shared" si="0"/>
        <v>0</v>
      </c>
      <c r="G17" s="13"/>
      <c r="H17" s="13"/>
      <c r="I17" s="13"/>
      <c r="J17" s="144" t="s">
        <v>15</v>
      </c>
    </row>
    <row r="18" spans="1:10" x14ac:dyDescent="0.2">
      <c r="A18" s="142"/>
      <c r="B18" s="16"/>
      <c r="C18" s="17" t="s">
        <v>29</v>
      </c>
      <c r="D18" s="12" t="s">
        <v>8</v>
      </c>
      <c r="E18" s="13">
        <v>6.86</v>
      </c>
      <c r="F18" s="13">
        <f t="shared" si="0"/>
        <v>0</v>
      </c>
      <c r="G18" s="13"/>
      <c r="H18" s="13"/>
      <c r="I18" s="13"/>
      <c r="J18" s="145"/>
    </row>
    <row r="19" spans="1:10" x14ac:dyDescent="0.2">
      <c r="A19" s="143"/>
      <c r="B19" s="14"/>
      <c r="C19" s="20" t="s">
        <v>30</v>
      </c>
      <c r="D19" s="12" t="s">
        <v>8</v>
      </c>
      <c r="E19" s="13">
        <v>2.06</v>
      </c>
      <c r="F19" s="13">
        <f t="shared" si="0"/>
        <v>0</v>
      </c>
      <c r="G19" s="13"/>
      <c r="H19" s="13"/>
      <c r="I19" s="13"/>
      <c r="J19" s="146"/>
    </row>
    <row r="20" spans="1:10" s="19" customFormat="1" x14ac:dyDescent="0.2">
      <c r="A20" s="141" t="s">
        <v>31</v>
      </c>
      <c r="B20" s="10" t="s">
        <v>13</v>
      </c>
      <c r="C20" s="11" t="s">
        <v>14</v>
      </c>
      <c r="D20" s="12" t="s">
        <v>8</v>
      </c>
      <c r="E20" s="13">
        <v>5.49</v>
      </c>
      <c r="F20" s="13">
        <f t="shared" si="0"/>
        <v>0</v>
      </c>
      <c r="G20" s="13"/>
      <c r="H20" s="13"/>
      <c r="I20" s="13"/>
      <c r="J20" s="144" t="s">
        <v>15</v>
      </c>
    </row>
    <row r="21" spans="1:10" s="19" customFormat="1" x14ac:dyDescent="0.2">
      <c r="A21" s="142"/>
      <c r="B21" s="16"/>
      <c r="C21" s="17" t="s">
        <v>18</v>
      </c>
      <c r="D21" s="12" t="s">
        <v>8</v>
      </c>
      <c r="E21" s="13">
        <v>5.49</v>
      </c>
      <c r="F21" s="13">
        <f t="shared" si="0"/>
        <v>0</v>
      </c>
      <c r="G21" s="13"/>
      <c r="H21" s="13"/>
      <c r="I21" s="13"/>
      <c r="J21" s="145"/>
    </row>
    <row r="22" spans="1:10" s="19" customFormat="1" x14ac:dyDescent="0.2">
      <c r="A22" s="143"/>
      <c r="B22" s="14"/>
      <c r="C22" s="18" t="s">
        <v>32</v>
      </c>
      <c r="D22" s="12" t="s">
        <v>8</v>
      </c>
      <c r="E22" s="13">
        <v>2.06</v>
      </c>
      <c r="F22" s="13">
        <f t="shared" si="0"/>
        <v>0</v>
      </c>
      <c r="G22" s="13"/>
      <c r="H22" s="13"/>
      <c r="I22" s="13"/>
      <c r="J22" s="146"/>
    </row>
    <row r="23" spans="1:10" s="19" customFormat="1" ht="11.25" customHeight="1" x14ac:dyDescent="0.2">
      <c r="A23" s="150" t="s">
        <v>33</v>
      </c>
      <c r="B23" s="10" t="s">
        <v>34</v>
      </c>
      <c r="C23" s="11" t="s">
        <v>14</v>
      </c>
      <c r="D23" s="12" t="s">
        <v>8</v>
      </c>
      <c r="E23" s="13">
        <v>5.49</v>
      </c>
      <c r="F23" s="13">
        <f t="shared" si="0"/>
        <v>0</v>
      </c>
      <c r="G23" s="13"/>
      <c r="H23" s="13"/>
      <c r="I23" s="13"/>
      <c r="J23" s="144" t="s">
        <v>15</v>
      </c>
    </row>
    <row r="24" spans="1:10" s="19" customFormat="1" x14ac:dyDescent="0.2">
      <c r="A24" s="151"/>
      <c r="B24" s="16"/>
      <c r="C24" s="20" t="s">
        <v>16</v>
      </c>
      <c r="D24" s="12" t="s">
        <v>8</v>
      </c>
      <c r="E24" s="13">
        <v>6.86</v>
      </c>
      <c r="F24" s="13">
        <f t="shared" si="0"/>
        <v>0</v>
      </c>
      <c r="G24" s="13"/>
      <c r="H24" s="13"/>
      <c r="I24" s="13"/>
      <c r="J24" s="146"/>
    </row>
    <row r="25" spans="1:10" s="19" customFormat="1" x14ac:dyDescent="0.2">
      <c r="A25" s="141" t="s">
        <v>35</v>
      </c>
      <c r="B25" s="10" t="s">
        <v>34</v>
      </c>
      <c r="C25" s="23" t="s">
        <v>14</v>
      </c>
      <c r="D25" s="12" t="s">
        <v>8</v>
      </c>
      <c r="E25" s="13">
        <v>5.49</v>
      </c>
      <c r="F25" s="13">
        <f t="shared" si="0"/>
        <v>0</v>
      </c>
      <c r="G25" s="13"/>
      <c r="H25" s="13"/>
      <c r="I25" s="13"/>
      <c r="J25" s="144" t="s">
        <v>15</v>
      </c>
    </row>
    <row r="26" spans="1:10" s="19" customFormat="1" x14ac:dyDescent="0.2">
      <c r="A26" s="142"/>
      <c r="B26" s="16"/>
      <c r="C26" s="23" t="s">
        <v>36</v>
      </c>
      <c r="D26" s="12" t="s">
        <v>8</v>
      </c>
      <c r="E26" s="13">
        <v>6.86</v>
      </c>
      <c r="F26" s="13">
        <f t="shared" si="0"/>
        <v>0</v>
      </c>
      <c r="G26" s="13"/>
      <c r="H26" s="13"/>
      <c r="I26" s="13"/>
      <c r="J26" s="145"/>
    </row>
    <row r="27" spans="1:10" s="19" customFormat="1" x14ac:dyDescent="0.2">
      <c r="A27" s="143"/>
      <c r="B27" s="14"/>
      <c r="C27" s="24" t="s">
        <v>37</v>
      </c>
      <c r="D27" s="12" t="s">
        <v>8</v>
      </c>
      <c r="E27" s="13">
        <v>2.06</v>
      </c>
      <c r="F27" s="13">
        <f t="shared" si="0"/>
        <v>0</v>
      </c>
      <c r="G27" s="13"/>
      <c r="H27" s="13"/>
      <c r="I27" s="13"/>
      <c r="J27" s="146"/>
    </row>
    <row r="28" spans="1:10" s="19" customFormat="1" x14ac:dyDescent="0.2">
      <c r="A28" s="141" t="s">
        <v>38</v>
      </c>
      <c r="B28" s="10" t="s">
        <v>13</v>
      </c>
      <c r="C28" s="18" t="s">
        <v>14</v>
      </c>
      <c r="D28" s="12" t="s">
        <v>8</v>
      </c>
      <c r="E28" s="13">
        <v>5.49</v>
      </c>
      <c r="F28" s="13">
        <f t="shared" si="0"/>
        <v>0</v>
      </c>
      <c r="G28" s="13"/>
      <c r="H28" s="13"/>
      <c r="I28" s="13"/>
      <c r="J28" s="144" t="s">
        <v>39</v>
      </c>
    </row>
    <row r="29" spans="1:10" s="19" customFormat="1" x14ac:dyDescent="0.2">
      <c r="A29" s="142"/>
      <c r="B29" s="16"/>
      <c r="C29" s="18" t="s">
        <v>18</v>
      </c>
      <c r="D29" s="12" t="s">
        <v>8</v>
      </c>
      <c r="E29" s="13">
        <v>6.86</v>
      </c>
      <c r="F29" s="13">
        <f t="shared" si="0"/>
        <v>0</v>
      </c>
      <c r="G29" s="13"/>
      <c r="H29" s="13"/>
      <c r="I29" s="13"/>
      <c r="J29" s="145"/>
    </row>
    <row r="30" spans="1:10" s="19" customFormat="1" x14ac:dyDescent="0.2">
      <c r="A30" s="143"/>
      <c r="B30" s="14"/>
      <c r="C30" s="20" t="s">
        <v>32</v>
      </c>
      <c r="D30" s="12" t="s">
        <v>8</v>
      </c>
      <c r="E30" s="13">
        <v>2.06</v>
      </c>
      <c r="F30" s="13">
        <f t="shared" si="0"/>
        <v>0</v>
      </c>
      <c r="G30" s="13"/>
      <c r="H30" s="13"/>
      <c r="I30" s="13"/>
      <c r="J30" s="146"/>
    </row>
    <row r="31" spans="1:10" x14ac:dyDescent="0.2">
      <c r="A31" s="147" t="s">
        <v>40</v>
      </c>
      <c r="B31" s="10" t="s">
        <v>13</v>
      </c>
      <c r="C31" s="25" t="s">
        <v>41</v>
      </c>
      <c r="D31" s="12" t="s">
        <v>8</v>
      </c>
      <c r="E31" s="13">
        <v>6.17</v>
      </c>
      <c r="F31" s="13">
        <f t="shared" si="0"/>
        <v>0</v>
      </c>
      <c r="G31" s="13"/>
      <c r="H31" s="13"/>
      <c r="I31" s="13"/>
      <c r="J31" s="144" t="s">
        <v>42</v>
      </c>
    </row>
    <row r="32" spans="1:10" x14ac:dyDescent="0.2">
      <c r="A32" s="148" t="s">
        <v>43</v>
      </c>
      <c r="B32" s="16"/>
      <c r="C32" s="25" t="s">
        <v>18</v>
      </c>
      <c r="D32" s="12" t="s">
        <v>8</v>
      </c>
      <c r="E32" s="13">
        <v>6.86</v>
      </c>
      <c r="F32" s="13">
        <f t="shared" si="0"/>
        <v>0</v>
      </c>
      <c r="G32" s="13"/>
      <c r="H32" s="13"/>
      <c r="I32" s="13"/>
      <c r="J32" s="145"/>
    </row>
    <row r="33" spans="1:10" x14ac:dyDescent="0.2">
      <c r="A33" s="149"/>
      <c r="B33" s="14"/>
      <c r="C33" s="26" t="s">
        <v>32</v>
      </c>
      <c r="D33" s="12" t="s">
        <v>8</v>
      </c>
      <c r="E33" s="13">
        <v>2.06</v>
      </c>
      <c r="F33" s="13">
        <f t="shared" si="0"/>
        <v>0</v>
      </c>
      <c r="G33" s="13"/>
      <c r="H33" s="13"/>
      <c r="I33" s="13"/>
      <c r="J33" s="146"/>
    </row>
    <row r="34" spans="1:10" x14ac:dyDescent="0.2">
      <c r="A34" s="27" t="s">
        <v>44</v>
      </c>
      <c r="B34" s="28" t="s">
        <v>13</v>
      </c>
      <c r="C34" s="29" t="s">
        <v>41</v>
      </c>
      <c r="D34" s="12" t="s">
        <v>8</v>
      </c>
      <c r="E34" s="13">
        <v>6.17</v>
      </c>
      <c r="F34" s="13">
        <f t="shared" si="0"/>
        <v>0</v>
      </c>
      <c r="G34" s="13"/>
      <c r="H34" s="13"/>
      <c r="I34" s="13"/>
      <c r="J34" s="30" t="s">
        <v>42</v>
      </c>
    </row>
    <row r="35" spans="1:10" x14ac:dyDescent="0.2">
      <c r="A35" s="27"/>
      <c r="B35" s="31"/>
      <c r="C35" s="25"/>
      <c r="D35" s="17"/>
      <c r="E35" s="17"/>
      <c r="F35" s="17"/>
      <c r="G35" s="17"/>
      <c r="H35" s="17"/>
      <c r="I35" s="17"/>
      <c r="J35" s="32"/>
    </row>
    <row r="36" spans="1:10" x14ac:dyDescent="0.2">
      <c r="A36" s="5" t="s">
        <v>45</v>
      </c>
      <c r="B36" s="31"/>
      <c r="C36" s="25"/>
      <c r="D36" s="17"/>
      <c r="E36" s="17"/>
      <c r="F36" s="17"/>
      <c r="G36" s="17"/>
      <c r="H36" s="17"/>
      <c r="I36" s="17"/>
      <c r="J36" s="32"/>
    </row>
    <row r="37" spans="1:10" s="36" customFormat="1" x14ac:dyDescent="0.2">
      <c r="A37" s="33" t="s">
        <v>46</v>
      </c>
      <c r="B37" s="34"/>
      <c r="C37" s="33"/>
      <c r="D37" s="33"/>
      <c r="E37" s="33"/>
      <c r="F37" s="33"/>
      <c r="G37" s="33"/>
      <c r="H37" s="33"/>
      <c r="I37" s="33"/>
      <c r="J37" s="35"/>
    </row>
    <row r="38" spans="1:10" x14ac:dyDescent="0.2">
      <c r="A38" s="131" t="s">
        <v>47</v>
      </c>
      <c r="B38" s="37" t="s">
        <v>13</v>
      </c>
      <c r="C38" s="38" t="s">
        <v>48</v>
      </c>
      <c r="D38" s="12" t="s">
        <v>8</v>
      </c>
      <c r="E38" s="13">
        <v>437.54</v>
      </c>
      <c r="F38" s="13">
        <f t="shared" ref="F38:F72" si="1">IF(D38="Crític",G38,IF(D38="Normal",H38,I38))</f>
        <v>0</v>
      </c>
      <c r="G38" s="13"/>
      <c r="H38" s="13"/>
      <c r="I38" s="13"/>
      <c r="J38" s="134" t="s">
        <v>15</v>
      </c>
    </row>
    <row r="39" spans="1:10" x14ac:dyDescent="0.2">
      <c r="A39" s="132"/>
      <c r="B39" s="37" t="s">
        <v>13</v>
      </c>
      <c r="C39" s="38" t="s">
        <v>49</v>
      </c>
      <c r="D39" s="12" t="s">
        <v>8</v>
      </c>
      <c r="E39" s="13">
        <v>437.54</v>
      </c>
      <c r="F39" s="13">
        <f t="shared" si="1"/>
        <v>0</v>
      </c>
      <c r="G39" s="13"/>
      <c r="H39" s="13"/>
      <c r="I39" s="13"/>
      <c r="J39" s="135"/>
    </row>
    <row r="40" spans="1:10" x14ac:dyDescent="0.2">
      <c r="A40" s="132"/>
      <c r="B40" s="37" t="s">
        <v>13</v>
      </c>
      <c r="C40" s="38" t="s">
        <v>49</v>
      </c>
      <c r="D40" s="12" t="s">
        <v>8</v>
      </c>
      <c r="E40" s="13">
        <v>437.54</v>
      </c>
      <c r="F40" s="13">
        <f t="shared" si="1"/>
        <v>0</v>
      </c>
      <c r="G40" s="13"/>
      <c r="H40" s="13"/>
      <c r="I40" s="13"/>
      <c r="J40" s="135"/>
    </row>
    <row r="41" spans="1:10" x14ac:dyDescent="0.2">
      <c r="A41" s="132"/>
      <c r="B41" s="39" t="s">
        <v>13</v>
      </c>
      <c r="C41" s="38" t="s">
        <v>49</v>
      </c>
      <c r="D41" s="12" t="s">
        <v>8</v>
      </c>
      <c r="E41" s="13">
        <v>437.54</v>
      </c>
      <c r="F41" s="13">
        <f t="shared" si="1"/>
        <v>0</v>
      </c>
      <c r="G41" s="13"/>
      <c r="H41" s="13"/>
      <c r="I41" s="13"/>
      <c r="J41" s="135" t="s">
        <v>15</v>
      </c>
    </row>
    <row r="42" spans="1:10" x14ac:dyDescent="0.2">
      <c r="A42" s="132"/>
      <c r="B42" s="37" t="s">
        <v>13</v>
      </c>
      <c r="C42" s="38" t="s">
        <v>49</v>
      </c>
      <c r="D42" s="12" t="s">
        <v>8</v>
      </c>
      <c r="E42" s="13">
        <v>437.54</v>
      </c>
      <c r="F42" s="13">
        <f t="shared" si="1"/>
        <v>0</v>
      </c>
      <c r="G42" s="13"/>
      <c r="H42" s="13"/>
      <c r="I42" s="13"/>
      <c r="J42" s="135"/>
    </row>
    <row r="43" spans="1:10" x14ac:dyDescent="0.2">
      <c r="A43" s="132"/>
      <c r="B43" s="39" t="s">
        <v>13</v>
      </c>
      <c r="C43" s="38" t="s">
        <v>49</v>
      </c>
      <c r="D43" s="12" t="s">
        <v>8</v>
      </c>
      <c r="E43" s="13">
        <v>437.54</v>
      </c>
      <c r="F43" s="13">
        <f t="shared" si="1"/>
        <v>0</v>
      </c>
      <c r="G43" s="13"/>
      <c r="H43" s="13"/>
      <c r="I43" s="13"/>
      <c r="J43" s="135"/>
    </row>
    <row r="44" spans="1:10" x14ac:dyDescent="0.2">
      <c r="A44" s="132"/>
      <c r="B44" s="37" t="s">
        <v>13</v>
      </c>
      <c r="C44" s="38" t="s">
        <v>49</v>
      </c>
      <c r="D44" s="12" t="s">
        <v>8</v>
      </c>
      <c r="E44" s="13">
        <v>437.54</v>
      </c>
      <c r="F44" s="13">
        <f t="shared" si="1"/>
        <v>0</v>
      </c>
      <c r="G44" s="13"/>
      <c r="H44" s="13"/>
      <c r="I44" s="13"/>
      <c r="J44" s="135"/>
    </row>
    <row r="45" spans="1:10" x14ac:dyDescent="0.2">
      <c r="A45" s="132"/>
      <c r="B45" s="39" t="s">
        <v>50</v>
      </c>
      <c r="C45" s="38" t="s">
        <v>51</v>
      </c>
      <c r="D45" s="12" t="s">
        <v>8</v>
      </c>
      <c r="E45" s="13">
        <v>31.84</v>
      </c>
      <c r="F45" s="13">
        <f t="shared" si="1"/>
        <v>0</v>
      </c>
      <c r="G45" s="13"/>
      <c r="H45" s="13"/>
      <c r="I45" s="13"/>
      <c r="J45" s="135"/>
    </row>
    <row r="46" spans="1:10" x14ac:dyDescent="0.2">
      <c r="A46" s="133"/>
      <c r="B46" s="39" t="s">
        <v>50</v>
      </c>
      <c r="C46" s="38" t="s">
        <v>51</v>
      </c>
      <c r="D46" s="12" t="s">
        <v>8</v>
      </c>
      <c r="E46" s="13">
        <v>31.84</v>
      </c>
      <c r="F46" s="13">
        <f t="shared" si="1"/>
        <v>0</v>
      </c>
      <c r="G46" s="13"/>
      <c r="H46" s="13"/>
      <c r="I46" s="13"/>
      <c r="J46" s="136"/>
    </row>
    <row r="47" spans="1:10" s="19" customFormat="1" x14ac:dyDescent="0.2">
      <c r="A47" s="122" t="s">
        <v>52</v>
      </c>
      <c r="B47" s="137" t="s">
        <v>13</v>
      </c>
      <c r="C47" s="40" t="s">
        <v>53</v>
      </c>
      <c r="D47" s="12" t="s">
        <v>8</v>
      </c>
      <c r="E47" s="13">
        <v>61.13</v>
      </c>
      <c r="F47" s="13">
        <f t="shared" si="1"/>
        <v>0</v>
      </c>
      <c r="G47" s="13"/>
      <c r="H47" s="13"/>
      <c r="I47" s="13"/>
      <c r="J47" s="128" t="s">
        <v>15</v>
      </c>
    </row>
    <row r="48" spans="1:10" s="19" customFormat="1" x14ac:dyDescent="0.2">
      <c r="A48" s="123"/>
      <c r="B48" s="138"/>
      <c r="C48" s="41" t="s">
        <v>54</v>
      </c>
      <c r="D48" s="12" t="s">
        <v>8</v>
      </c>
      <c r="E48" s="13">
        <v>57.31</v>
      </c>
      <c r="F48" s="13">
        <f t="shared" si="1"/>
        <v>0</v>
      </c>
      <c r="G48" s="13"/>
      <c r="H48" s="13"/>
      <c r="I48" s="13"/>
      <c r="J48" s="129"/>
    </row>
    <row r="49" spans="1:10" s="19" customFormat="1" x14ac:dyDescent="0.2">
      <c r="A49" s="123"/>
      <c r="B49" s="139"/>
      <c r="C49" s="41" t="s">
        <v>54</v>
      </c>
      <c r="D49" s="12" t="s">
        <v>8</v>
      </c>
      <c r="E49" s="13">
        <v>57.31</v>
      </c>
      <c r="F49" s="13">
        <f t="shared" si="1"/>
        <v>0</v>
      </c>
      <c r="G49" s="13"/>
      <c r="H49" s="13"/>
      <c r="I49" s="13"/>
      <c r="J49" s="129"/>
    </row>
    <row r="50" spans="1:10" s="19" customFormat="1" x14ac:dyDescent="0.2">
      <c r="A50" s="123"/>
      <c r="B50" s="42" t="s">
        <v>13</v>
      </c>
      <c r="C50" s="43" t="s">
        <v>55</v>
      </c>
      <c r="D50" s="12" t="s">
        <v>8</v>
      </c>
      <c r="E50" s="13">
        <v>61.13</v>
      </c>
      <c r="F50" s="13">
        <f t="shared" si="1"/>
        <v>0</v>
      </c>
      <c r="G50" s="13"/>
      <c r="H50" s="13"/>
      <c r="I50" s="13"/>
      <c r="J50" s="129"/>
    </row>
    <row r="51" spans="1:10" s="19" customFormat="1" x14ac:dyDescent="0.2">
      <c r="A51" s="123"/>
      <c r="B51" s="44" t="s">
        <v>50</v>
      </c>
      <c r="C51" s="45" t="s">
        <v>56</v>
      </c>
      <c r="D51" s="12" t="s">
        <v>8</v>
      </c>
      <c r="E51" s="13">
        <v>31.84</v>
      </c>
      <c r="F51" s="13">
        <f t="shared" si="1"/>
        <v>0</v>
      </c>
      <c r="G51" s="13"/>
      <c r="H51" s="13"/>
      <c r="I51" s="13"/>
      <c r="J51" s="129"/>
    </row>
    <row r="52" spans="1:10" s="19" customFormat="1" x14ac:dyDescent="0.2">
      <c r="A52" s="123"/>
      <c r="B52" s="44" t="s">
        <v>50</v>
      </c>
      <c r="C52" s="45" t="s">
        <v>56</v>
      </c>
      <c r="D52" s="12" t="s">
        <v>8</v>
      </c>
      <c r="E52" s="13">
        <v>31.84</v>
      </c>
      <c r="F52" s="13">
        <f t="shared" si="1"/>
        <v>0</v>
      </c>
      <c r="G52" s="13"/>
      <c r="H52" s="13"/>
      <c r="I52" s="13"/>
      <c r="J52" s="130"/>
    </row>
    <row r="53" spans="1:10" x14ac:dyDescent="0.2">
      <c r="A53" s="131" t="s">
        <v>57</v>
      </c>
      <c r="B53" s="140" t="s">
        <v>58</v>
      </c>
      <c r="C53" s="41" t="s">
        <v>59</v>
      </c>
      <c r="D53" s="46" t="s">
        <v>10</v>
      </c>
      <c r="E53" s="13">
        <v>39.43</v>
      </c>
      <c r="F53" s="13">
        <f t="shared" si="1"/>
        <v>0</v>
      </c>
      <c r="G53" s="13"/>
      <c r="H53" s="13"/>
      <c r="I53" s="13"/>
      <c r="J53" s="128" t="s">
        <v>15</v>
      </c>
    </row>
    <row r="54" spans="1:10" x14ac:dyDescent="0.2">
      <c r="A54" s="132"/>
      <c r="B54" s="140"/>
      <c r="C54" s="41" t="s">
        <v>59</v>
      </c>
      <c r="D54" s="46" t="s">
        <v>10</v>
      </c>
      <c r="E54" s="13">
        <v>39.43</v>
      </c>
      <c r="F54" s="13">
        <f t="shared" si="1"/>
        <v>0</v>
      </c>
      <c r="G54" s="13"/>
      <c r="H54" s="13"/>
      <c r="I54" s="13"/>
      <c r="J54" s="129"/>
    </row>
    <row r="55" spans="1:10" x14ac:dyDescent="0.2">
      <c r="A55" s="132"/>
      <c r="B55" s="47" t="s">
        <v>50</v>
      </c>
      <c r="C55" s="45" t="s">
        <v>56</v>
      </c>
      <c r="D55" s="46" t="s">
        <v>10</v>
      </c>
      <c r="E55" s="13">
        <v>28.17</v>
      </c>
      <c r="F55" s="13">
        <f t="shared" si="1"/>
        <v>0</v>
      </c>
      <c r="G55" s="13"/>
      <c r="H55" s="13"/>
      <c r="I55" s="13"/>
      <c r="J55" s="129"/>
    </row>
    <row r="56" spans="1:10" x14ac:dyDescent="0.2">
      <c r="A56" s="132"/>
      <c r="B56" s="47" t="s">
        <v>50</v>
      </c>
      <c r="C56" s="45" t="s">
        <v>56</v>
      </c>
      <c r="D56" s="46" t="s">
        <v>10</v>
      </c>
      <c r="E56" s="13">
        <v>28.17</v>
      </c>
      <c r="F56" s="13">
        <f t="shared" si="1"/>
        <v>0</v>
      </c>
      <c r="G56" s="13"/>
      <c r="H56" s="13"/>
      <c r="I56" s="13"/>
      <c r="J56" s="129"/>
    </row>
    <row r="57" spans="1:10" x14ac:dyDescent="0.2">
      <c r="A57" s="132"/>
      <c r="B57" s="48" t="s">
        <v>58</v>
      </c>
      <c r="C57" s="49" t="s">
        <v>60</v>
      </c>
      <c r="D57" s="46" t="s">
        <v>10</v>
      </c>
      <c r="E57" s="13">
        <v>72.11</v>
      </c>
      <c r="F57" s="13">
        <f t="shared" si="1"/>
        <v>0</v>
      </c>
      <c r="G57" s="13"/>
      <c r="H57" s="13"/>
      <c r="I57" s="13"/>
      <c r="J57" s="129"/>
    </row>
    <row r="58" spans="1:10" x14ac:dyDescent="0.2">
      <c r="A58" s="133"/>
      <c r="B58" s="48" t="s">
        <v>58</v>
      </c>
      <c r="C58" s="49" t="s">
        <v>61</v>
      </c>
      <c r="D58" s="46" t="s">
        <v>10</v>
      </c>
      <c r="E58" s="13">
        <v>56.33</v>
      </c>
      <c r="F58" s="13">
        <f t="shared" si="1"/>
        <v>0</v>
      </c>
      <c r="G58" s="13"/>
      <c r="H58" s="13"/>
      <c r="I58" s="13"/>
      <c r="J58" s="130"/>
    </row>
    <row r="59" spans="1:10" x14ac:dyDescent="0.2">
      <c r="A59" s="50" t="s">
        <v>62</v>
      </c>
      <c r="B59" s="50" t="s">
        <v>13</v>
      </c>
      <c r="C59" s="51" t="s">
        <v>63</v>
      </c>
      <c r="D59" s="52" t="s">
        <v>9</v>
      </c>
      <c r="E59" s="13">
        <v>54.13</v>
      </c>
      <c r="F59" s="13">
        <f t="shared" si="1"/>
        <v>0</v>
      </c>
      <c r="G59" s="13"/>
      <c r="H59" s="13"/>
      <c r="I59" s="13"/>
      <c r="J59" s="53" t="s">
        <v>15</v>
      </c>
    </row>
    <row r="60" spans="1:10" x14ac:dyDescent="0.2">
      <c r="A60" s="50" t="s">
        <v>62</v>
      </c>
      <c r="B60" s="50" t="s">
        <v>13</v>
      </c>
      <c r="C60" s="51" t="s">
        <v>63</v>
      </c>
      <c r="D60" s="52" t="s">
        <v>9</v>
      </c>
      <c r="E60" s="13">
        <v>54.13</v>
      </c>
      <c r="F60" s="13">
        <f t="shared" si="1"/>
        <v>0</v>
      </c>
      <c r="G60" s="13"/>
      <c r="H60" s="13"/>
      <c r="I60" s="13"/>
      <c r="J60" s="53" t="s">
        <v>15</v>
      </c>
    </row>
    <row r="61" spans="1:10" x14ac:dyDescent="0.2">
      <c r="A61" s="50" t="s">
        <v>62</v>
      </c>
      <c r="B61" s="50" t="s">
        <v>13</v>
      </c>
      <c r="C61" s="51" t="s">
        <v>63</v>
      </c>
      <c r="D61" s="52" t="s">
        <v>9</v>
      </c>
      <c r="E61" s="13">
        <v>54.13</v>
      </c>
      <c r="F61" s="13">
        <f t="shared" si="1"/>
        <v>0</v>
      </c>
      <c r="G61" s="13"/>
      <c r="H61" s="13"/>
      <c r="I61" s="13"/>
      <c r="J61" s="53" t="s">
        <v>15</v>
      </c>
    </row>
    <row r="62" spans="1:10" x14ac:dyDescent="0.2">
      <c r="A62" s="50" t="s">
        <v>62</v>
      </c>
      <c r="B62" s="50" t="s">
        <v>13</v>
      </c>
      <c r="C62" s="51" t="s">
        <v>63</v>
      </c>
      <c r="D62" s="52" t="s">
        <v>9</v>
      </c>
      <c r="E62" s="13">
        <v>54.13</v>
      </c>
      <c r="F62" s="13">
        <f t="shared" si="1"/>
        <v>0</v>
      </c>
      <c r="G62" s="13"/>
      <c r="H62" s="13"/>
      <c r="I62" s="13"/>
      <c r="J62" s="53" t="s">
        <v>15</v>
      </c>
    </row>
    <row r="63" spans="1:10" x14ac:dyDescent="0.2">
      <c r="A63" s="50" t="s">
        <v>62</v>
      </c>
      <c r="B63" s="50" t="s">
        <v>13</v>
      </c>
      <c r="C63" s="51" t="s">
        <v>64</v>
      </c>
      <c r="D63" s="52" t="s">
        <v>9</v>
      </c>
      <c r="E63" s="13">
        <v>54.13</v>
      </c>
      <c r="F63" s="13">
        <f t="shared" si="1"/>
        <v>0</v>
      </c>
      <c r="G63" s="13"/>
      <c r="H63" s="13"/>
      <c r="I63" s="13"/>
      <c r="J63" s="53" t="s">
        <v>15</v>
      </c>
    </row>
    <row r="64" spans="1:10" x14ac:dyDescent="0.2">
      <c r="A64" s="50" t="s">
        <v>62</v>
      </c>
      <c r="B64" s="50" t="s">
        <v>13</v>
      </c>
      <c r="C64" s="51" t="s">
        <v>64</v>
      </c>
      <c r="D64" s="52" t="s">
        <v>9</v>
      </c>
      <c r="E64" s="13">
        <v>54.13</v>
      </c>
      <c r="F64" s="13">
        <f t="shared" si="1"/>
        <v>0</v>
      </c>
      <c r="G64" s="13"/>
      <c r="H64" s="13"/>
      <c r="I64" s="13"/>
      <c r="J64" s="53" t="s">
        <v>15</v>
      </c>
    </row>
    <row r="65" spans="1:10" x14ac:dyDescent="0.2">
      <c r="A65" s="54" t="s">
        <v>65</v>
      </c>
      <c r="B65" s="55" t="s">
        <v>66</v>
      </c>
      <c r="C65" s="56" t="s">
        <v>67</v>
      </c>
      <c r="D65" s="52" t="s">
        <v>9</v>
      </c>
      <c r="E65" s="13">
        <v>45.21</v>
      </c>
      <c r="F65" s="13">
        <f t="shared" si="1"/>
        <v>0</v>
      </c>
      <c r="G65" s="13"/>
      <c r="H65" s="13"/>
      <c r="I65" s="13"/>
      <c r="J65" s="53" t="s">
        <v>15</v>
      </c>
    </row>
    <row r="66" spans="1:10" customFormat="1" ht="12.75" customHeight="1" x14ac:dyDescent="0.25">
      <c r="A66" s="57" t="s">
        <v>68</v>
      </c>
      <c r="B66" s="57" t="s">
        <v>25</v>
      </c>
      <c r="C66" s="58" t="s">
        <v>69</v>
      </c>
      <c r="D66" s="12" t="s">
        <v>8</v>
      </c>
      <c r="E66" s="13">
        <v>58.78</v>
      </c>
      <c r="F66" s="13">
        <f t="shared" si="1"/>
        <v>0</v>
      </c>
      <c r="G66" s="13"/>
      <c r="H66" s="13"/>
      <c r="I66" s="13"/>
      <c r="J66" s="53" t="s">
        <v>15</v>
      </c>
    </row>
    <row r="67" spans="1:10" x14ac:dyDescent="0.2">
      <c r="A67" s="122" t="s">
        <v>70</v>
      </c>
      <c r="B67" s="125" t="s">
        <v>13</v>
      </c>
      <c r="C67" s="59" t="s">
        <v>71</v>
      </c>
      <c r="D67" s="12" t="s">
        <v>8</v>
      </c>
      <c r="E67" s="13">
        <v>57.61</v>
      </c>
      <c r="F67" s="13">
        <f t="shared" si="1"/>
        <v>0</v>
      </c>
      <c r="G67" s="13"/>
      <c r="H67" s="13"/>
      <c r="I67" s="13"/>
      <c r="J67" s="128" t="s">
        <v>42</v>
      </c>
    </row>
    <row r="68" spans="1:10" x14ac:dyDescent="0.2">
      <c r="A68" s="123"/>
      <c r="B68" s="126"/>
      <c r="C68" s="41" t="s">
        <v>72</v>
      </c>
      <c r="D68" s="12" t="s">
        <v>8</v>
      </c>
      <c r="E68" s="13">
        <v>17.14</v>
      </c>
      <c r="F68" s="13">
        <f t="shared" si="1"/>
        <v>0</v>
      </c>
      <c r="G68" s="13"/>
      <c r="H68" s="13"/>
      <c r="I68" s="13"/>
      <c r="J68" s="129"/>
    </row>
    <row r="69" spans="1:10" x14ac:dyDescent="0.2">
      <c r="A69" s="123"/>
      <c r="B69" s="127"/>
      <c r="C69" s="41" t="s">
        <v>72</v>
      </c>
      <c r="D69" s="12" t="s">
        <v>8</v>
      </c>
      <c r="E69" s="13">
        <v>17.14</v>
      </c>
      <c r="F69" s="13">
        <f t="shared" si="1"/>
        <v>0</v>
      </c>
      <c r="G69" s="13"/>
      <c r="H69" s="13"/>
      <c r="I69" s="13"/>
      <c r="J69" s="129"/>
    </row>
    <row r="70" spans="1:10" x14ac:dyDescent="0.2">
      <c r="A70" s="123"/>
      <c r="B70" s="55" t="s">
        <v>50</v>
      </c>
      <c r="C70" s="45" t="s">
        <v>56</v>
      </c>
      <c r="D70" s="12" t="s">
        <v>8</v>
      </c>
      <c r="E70" s="13">
        <v>34.29</v>
      </c>
      <c r="F70" s="13">
        <f t="shared" si="1"/>
        <v>0</v>
      </c>
      <c r="G70" s="13"/>
      <c r="H70" s="13"/>
      <c r="I70" s="13"/>
      <c r="J70" s="129"/>
    </row>
    <row r="71" spans="1:10" x14ac:dyDescent="0.2">
      <c r="A71" s="124"/>
      <c r="B71" s="55" t="s">
        <v>50</v>
      </c>
      <c r="C71" s="45" t="s">
        <v>56</v>
      </c>
      <c r="D71" s="12" t="s">
        <v>8</v>
      </c>
      <c r="E71" s="13">
        <v>34.29</v>
      </c>
      <c r="F71" s="13">
        <f t="shared" si="1"/>
        <v>0</v>
      </c>
      <c r="G71" s="13"/>
      <c r="H71" s="13"/>
      <c r="I71" s="13"/>
      <c r="J71" s="130"/>
    </row>
    <row r="72" spans="1:10" x14ac:dyDescent="0.2">
      <c r="A72" s="54"/>
      <c r="B72" s="60"/>
      <c r="C72" s="61"/>
      <c r="D72" s="54"/>
      <c r="E72" s="62"/>
      <c r="F72" s="13">
        <f t="shared" si="1"/>
        <v>0</v>
      </c>
      <c r="G72" s="54"/>
      <c r="H72" s="54"/>
      <c r="I72" s="54"/>
      <c r="J72" s="32"/>
    </row>
    <row r="73" spans="1:10" x14ac:dyDescent="0.2">
      <c r="A73" s="5" t="s">
        <v>73</v>
      </c>
      <c r="B73" s="60"/>
      <c r="C73" s="61"/>
      <c r="D73" s="62"/>
      <c r="E73" s="62"/>
      <c r="F73" s="62"/>
      <c r="G73" s="62"/>
      <c r="H73" s="62"/>
      <c r="I73" s="62"/>
      <c r="J73" s="32"/>
    </row>
    <row r="74" spans="1:10" s="36" customFormat="1" x14ac:dyDescent="0.2">
      <c r="A74" s="33"/>
      <c r="B74" s="34"/>
      <c r="C74" s="33"/>
      <c r="D74" s="33"/>
      <c r="E74" s="33"/>
      <c r="F74" s="33"/>
      <c r="G74" s="33"/>
      <c r="H74" s="33"/>
      <c r="I74" s="33"/>
      <c r="J74" s="35"/>
    </row>
    <row r="75" spans="1:10" x14ac:dyDescent="0.2">
      <c r="A75" s="63" t="s">
        <v>74</v>
      </c>
      <c r="B75" s="64" t="s">
        <v>13</v>
      </c>
      <c r="C75" s="54" t="s">
        <v>75</v>
      </c>
      <c r="D75" s="52" t="s">
        <v>8</v>
      </c>
      <c r="E75" s="13">
        <v>125.09</v>
      </c>
      <c r="F75" s="13">
        <f t="shared" ref="F75:F138" si="2">IF(D75="Crític",G75,IF(D75="Normal",H75,I75))</f>
        <v>0</v>
      </c>
      <c r="G75" s="13"/>
      <c r="H75" s="13"/>
      <c r="I75" s="13"/>
      <c r="J75" s="65" t="s">
        <v>15</v>
      </c>
    </row>
    <row r="76" spans="1:10" x14ac:dyDescent="0.2">
      <c r="A76" s="63" t="s">
        <v>76</v>
      </c>
      <c r="B76" s="39" t="s">
        <v>13</v>
      </c>
      <c r="C76" s="57" t="s">
        <v>77</v>
      </c>
      <c r="D76" s="52" t="s">
        <v>8</v>
      </c>
      <c r="E76" s="13">
        <v>125.09</v>
      </c>
      <c r="F76" s="13">
        <f t="shared" si="2"/>
        <v>0</v>
      </c>
      <c r="G76" s="13"/>
      <c r="H76" s="13"/>
      <c r="I76" s="13"/>
      <c r="J76" s="66" t="s">
        <v>15</v>
      </c>
    </row>
    <row r="77" spans="1:10" x14ac:dyDescent="0.2">
      <c r="A77" s="63" t="s">
        <v>78</v>
      </c>
      <c r="B77" s="39" t="s">
        <v>13</v>
      </c>
      <c r="C77" s="57" t="s">
        <v>77</v>
      </c>
      <c r="D77" s="52" t="s">
        <v>8</v>
      </c>
      <c r="E77" s="13">
        <v>125.09</v>
      </c>
      <c r="F77" s="13">
        <f t="shared" si="2"/>
        <v>0</v>
      </c>
      <c r="G77" s="13"/>
      <c r="H77" s="13"/>
      <c r="I77" s="13"/>
      <c r="J77" s="67" t="s">
        <v>15</v>
      </c>
    </row>
    <row r="78" spans="1:10" s="19" customFormat="1" x14ac:dyDescent="0.2">
      <c r="A78" s="63" t="s">
        <v>79</v>
      </c>
      <c r="B78" s="68" t="s">
        <v>25</v>
      </c>
      <c r="C78" s="63" t="s">
        <v>80</v>
      </c>
      <c r="D78" s="69" t="s">
        <v>8</v>
      </c>
      <c r="E78" s="13">
        <v>44.44</v>
      </c>
      <c r="F78" s="13">
        <f t="shared" si="2"/>
        <v>0</v>
      </c>
      <c r="G78" s="13"/>
      <c r="H78" s="13"/>
      <c r="I78" s="13"/>
      <c r="J78" s="66" t="s">
        <v>15</v>
      </c>
    </row>
    <row r="79" spans="1:10" s="19" customFormat="1" x14ac:dyDescent="0.2">
      <c r="A79" s="63" t="s">
        <v>81</v>
      </c>
      <c r="B79" s="68" t="s">
        <v>25</v>
      </c>
      <c r="C79" s="63" t="s">
        <v>80</v>
      </c>
      <c r="D79" s="69" t="s">
        <v>8</v>
      </c>
      <c r="E79" s="13">
        <v>44.44</v>
      </c>
      <c r="F79" s="13">
        <f t="shared" si="2"/>
        <v>0</v>
      </c>
      <c r="G79" s="13"/>
      <c r="H79" s="13"/>
      <c r="I79" s="13"/>
      <c r="J79" s="66" t="s">
        <v>15</v>
      </c>
    </row>
    <row r="80" spans="1:10" s="19" customFormat="1" x14ac:dyDescent="0.2">
      <c r="A80" s="63" t="s">
        <v>82</v>
      </c>
      <c r="B80" s="70" t="s">
        <v>25</v>
      </c>
      <c r="C80" s="63" t="s">
        <v>80</v>
      </c>
      <c r="D80" s="69" t="s">
        <v>8</v>
      </c>
      <c r="E80" s="13">
        <v>36.5</v>
      </c>
      <c r="F80" s="13">
        <f t="shared" si="2"/>
        <v>0</v>
      </c>
      <c r="G80" s="13"/>
      <c r="H80" s="13"/>
      <c r="I80" s="13"/>
      <c r="J80" s="66" t="s">
        <v>15</v>
      </c>
    </row>
    <row r="81" spans="1:10" s="19" customFormat="1" x14ac:dyDescent="0.2">
      <c r="A81" s="63" t="s">
        <v>83</v>
      </c>
      <c r="B81" s="68" t="s">
        <v>25</v>
      </c>
      <c r="C81" s="71" t="s">
        <v>80</v>
      </c>
      <c r="D81" s="69" t="s">
        <v>8</v>
      </c>
      <c r="E81" s="13">
        <v>44.44</v>
      </c>
      <c r="F81" s="13">
        <f t="shared" si="2"/>
        <v>0</v>
      </c>
      <c r="G81" s="13"/>
      <c r="H81" s="13"/>
      <c r="I81" s="13"/>
      <c r="J81" s="66" t="s">
        <v>15</v>
      </c>
    </row>
    <row r="82" spans="1:10" s="19" customFormat="1" x14ac:dyDescent="0.2">
      <c r="A82" s="72" t="s">
        <v>84</v>
      </c>
      <c r="B82" s="72" t="s">
        <v>85</v>
      </c>
      <c r="C82" s="73" t="s">
        <v>86</v>
      </c>
      <c r="D82" s="74" t="s">
        <v>9</v>
      </c>
      <c r="E82" s="13">
        <v>59.05</v>
      </c>
      <c r="F82" s="13">
        <f t="shared" si="2"/>
        <v>0</v>
      </c>
      <c r="G82" s="13"/>
      <c r="H82" s="13"/>
      <c r="I82" s="13"/>
      <c r="J82" s="30" t="s">
        <v>15</v>
      </c>
    </row>
    <row r="83" spans="1:10" s="19" customFormat="1" x14ac:dyDescent="0.2">
      <c r="A83" s="75" t="s">
        <v>87</v>
      </c>
      <c r="B83" s="75" t="s">
        <v>13</v>
      </c>
      <c r="C83" s="76" t="s">
        <v>88</v>
      </c>
      <c r="D83" s="69" t="s">
        <v>8</v>
      </c>
      <c r="E83" s="13">
        <v>44.44</v>
      </c>
      <c r="F83" s="13">
        <f t="shared" si="2"/>
        <v>0</v>
      </c>
      <c r="G83" s="13"/>
      <c r="H83" s="13"/>
      <c r="I83" s="13"/>
      <c r="J83" s="66" t="s">
        <v>15</v>
      </c>
    </row>
    <row r="84" spans="1:10" s="19" customFormat="1" x14ac:dyDescent="0.2">
      <c r="A84" s="75" t="s">
        <v>89</v>
      </c>
      <c r="B84" s="75" t="s">
        <v>13</v>
      </c>
      <c r="C84" s="76" t="s">
        <v>88</v>
      </c>
      <c r="D84" s="69" t="s">
        <v>8</v>
      </c>
      <c r="E84" s="13">
        <v>44.44</v>
      </c>
      <c r="F84" s="13">
        <f t="shared" si="2"/>
        <v>0</v>
      </c>
      <c r="G84" s="13"/>
      <c r="H84" s="13"/>
      <c r="I84" s="13"/>
      <c r="J84" s="66" t="s">
        <v>15</v>
      </c>
    </row>
    <row r="85" spans="1:10" s="19" customFormat="1" x14ac:dyDescent="0.2">
      <c r="A85" s="57" t="s">
        <v>90</v>
      </c>
      <c r="B85" s="63" t="s">
        <v>13</v>
      </c>
      <c r="C85" s="76" t="s">
        <v>88</v>
      </c>
      <c r="D85" s="69" t="s">
        <v>8</v>
      </c>
      <c r="E85" s="13">
        <v>44.44</v>
      </c>
      <c r="F85" s="13">
        <f t="shared" si="2"/>
        <v>0</v>
      </c>
      <c r="G85" s="13"/>
      <c r="H85" s="13"/>
      <c r="I85" s="13"/>
      <c r="J85" s="30" t="s">
        <v>15</v>
      </c>
    </row>
    <row r="86" spans="1:10" s="19" customFormat="1" x14ac:dyDescent="0.2">
      <c r="A86" s="57" t="s">
        <v>91</v>
      </c>
      <c r="B86" s="63" t="s">
        <v>13</v>
      </c>
      <c r="C86" s="76" t="s">
        <v>88</v>
      </c>
      <c r="D86" s="69" t="s">
        <v>8</v>
      </c>
      <c r="E86" s="13">
        <v>44.44</v>
      </c>
      <c r="F86" s="13">
        <f t="shared" si="2"/>
        <v>0</v>
      </c>
      <c r="G86" s="13"/>
      <c r="H86" s="13"/>
      <c r="I86" s="13"/>
      <c r="J86" s="66" t="s">
        <v>15</v>
      </c>
    </row>
    <row r="87" spans="1:10" customFormat="1" ht="11.25" customHeight="1" x14ac:dyDescent="0.25">
      <c r="A87" s="77" t="s">
        <v>92</v>
      </c>
      <c r="B87" s="75" t="s">
        <v>13</v>
      </c>
      <c r="C87" s="75" t="s">
        <v>88</v>
      </c>
      <c r="D87" s="69" t="s">
        <v>8</v>
      </c>
      <c r="E87" s="13">
        <v>44.44</v>
      </c>
      <c r="F87" s="13">
        <f t="shared" si="2"/>
        <v>0</v>
      </c>
      <c r="G87" s="13"/>
      <c r="H87" s="13"/>
      <c r="I87" s="13"/>
      <c r="J87" s="66" t="s">
        <v>15</v>
      </c>
    </row>
    <row r="88" spans="1:10" x14ac:dyDescent="0.2">
      <c r="A88" s="77" t="s">
        <v>93</v>
      </c>
      <c r="B88" s="75" t="s">
        <v>13</v>
      </c>
      <c r="C88" s="75" t="s">
        <v>88</v>
      </c>
      <c r="D88" s="69" t="s">
        <v>8</v>
      </c>
      <c r="E88" s="13">
        <v>44.44</v>
      </c>
      <c r="F88" s="13">
        <f t="shared" si="2"/>
        <v>0</v>
      </c>
      <c r="G88" s="13"/>
      <c r="H88" s="13"/>
      <c r="I88" s="13"/>
      <c r="J88" s="30" t="s">
        <v>15</v>
      </c>
    </row>
    <row r="89" spans="1:10" x14ac:dyDescent="0.2">
      <c r="A89" s="77" t="s">
        <v>94</v>
      </c>
      <c r="B89" s="75" t="s">
        <v>13</v>
      </c>
      <c r="C89" s="75" t="s">
        <v>88</v>
      </c>
      <c r="D89" s="69" t="s">
        <v>8</v>
      </c>
      <c r="E89" s="13">
        <v>44.44</v>
      </c>
      <c r="F89" s="13">
        <f t="shared" si="2"/>
        <v>0</v>
      </c>
      <c r="G89" s="13"/>
      <c r="H89" s="13"/>
      <c r="I89" s="13"/>
      <c r="J89" s="66" t="s">
        <v>15</v>
      </c>
    </row>
    <row r="90" spans="1:10" x14ac:dyDescent="0.2">
      <c r="A90" s="77" t="s">
        <v>95</v>
      </c>
      <c r="B90" s="75" t="s">
        <v>13</v>
      </c>
      <c r="C90" s="75" t="s">
        <v>88</v>
      </c>
      <c r="D90" s="69" t="s">
        <v>8</v>
      </c>
      <c r="E90" s="13">
        <v>44.44</v>
      </c>
      <c r="F90" s="13">
        <f t="shared" si="2"/>
        <v>0</v>
      </c>
      <c r="G90" s="13"/>
      <c r="H90" s="13"/>
      <c r="I90" s="13"/>
      <c r="J90" s="30" t="s">
        <v>15</v>
      </c>
    </row>
    <row r="91" spans="1:10" x14ac:dyDescent="0.2">
      <c r="A91" s="77" t="s">
        <v>96</v>
      </c>
      <c r="B91" s="75" t="s">
        <v>13</v>
      </c>
      <c r="C91" s="75" t="s">
        <v>88</v>
      </c>
      <c r="D91" s="69" t="s">
        <v>8</v>
      </c>
      <c r="E91" s="13">
        <v>44.44</v>
      </c>
      <c r="F91" s="13">
        <f t="shared" si="2"/>
        <v>0</v>
      </c>
      <c r="G91" s="13"/>
      <c r="H91" s="13"/>
      <c r="I91" s="13"/>
      <c r="J91" s="66" t="s">
        <v>15</v>
      </c>
    </row>
    <row r="92" spans="1:10" x14ac:dyDescent="0.2">
      <c r="A92" s="77" t="s">
        <v>97</v>
      </c>
      <c r="B92" s="75" t="s">
        <v>13</v>
      </c>
      <c r="C92" s="75" t="s">
        <v>88</v>
      </c>
      <c r="D92" s="69" t="s">
        <v>8</v>
      </c>
      <c r="E92" s="13">
        <v>44.44</v>
      </c>
      <c r="F92" s="13">
        <f t="shared" si="2"/>
        <v>0</v>
      </c>
      <c r="G92" s="13"/>
      <c r="H92" s="13"/>
      <c r="I92" s="13"/>
      <c r="J92" s="30" t="s">
        <v>15</v>
      </c>
    </row>
    <row r="93" spans="1:10" x14ac:dyDescent="0.2">
      <c r="A93" s="77" t="s">
        <v>98</v>
      </c>
      <c r="B93" s="75" t="s">
        <v>13</v>
      </c>
      <c r="C93" s="75" t="s">
        <v>88</v>
      </c>
      <c r="D93" s="69" t="s">
        <v>8</v>
      </c>
      <c r="E93" s="13">
        <v>44.44</v>
      </c>
      <c r="F93" s="13">
        <f t="shared" si="2"/>
        <v>0</v>
      </c>
      <c r="G93" s="13"/>
      <c r="H93" s="13"/>
      <c r="I93" s="13"/>
      <c r="J93" s="66" t="s">
        <v>15</v>
      </c>
    </row>
    <row r="94" spans="1:10" x14ac:dyDescent="0.2">
      <c r="A94" s="77" t="s">
        <v>99</v>
      </c>
      <c r="B94" s="50" t="s">
        <v>13</v>
      </c>
      <c r="C94" s="78" t="s">
        <v>100</v>
      </c>
      <c r="D94" s="46" t="s">
        <v>8</v>
      </c>
      <c r="E94" s="13">
        <v>44.44</v>
      </c>
      <c r="F94" s="13">
        <f t="shared" si="2"/>
        <v>0</v>
      </c>
      <c r="G94" s="13"/>
      <c r="H94" s="13"/>
      <c r="I94" s="13"/>
      <c r="J94" s="30" t="s">
        <v>15</v>
      </c>
    </row>
    <row r="95" spans="1:10" x14ac:dyDescent="0.2">
      <c r="A95" s="54" t="s">
        <v>101</v>
      </c>
      <c r="B95" s="50" t="s">
        <v>13</v>
      </c>
      <c r="C95" s="54" t="s">
        <v>100</v>
      </c>
      <c r="D95" s="52" t="s">
        <v>8</v>
      </c>
      <c r="E95" s="13">
        <v>44.44</v>
      </c>
      <c r="F95" s="13">
        <f t="shared" si="2"/>
        <v>0</v>
      </c>
      <c r="G95" s="13"/>
      <c r="H95" s="13"/>
      <c r="I95" s="13"/>
      <c r="J95" s="30" t="s">
        <v>15</v>
      </c>
    </row>
    <row r="96" spans="1:10" x14ac:dyDescent="0.2">
      <c r="A96" s="54" t="s">
        <v>102</v>
      </c>
      <c r="B96" s="64" t="s">
        <v>13</v>
      </c>
      <c r="C96" s="54" t="s">
        <v>100</v>
      </c>
      <c r="D96" s="46" t="s">
        <v>8</v>
      </c>
      <c r="E96" s="13">
        <v>44.44</v>
      </c>
      <c r="F96" s="13">
        <f t="shared" si="2"/>
        <v>0</v>
      </c>
      <c r="G96" s="13"/>
      <c r="H96" s="13"/>
      <c r="I96" s="13"/>
      <c r="J96" s="65" t="s">
        <v>15</v>
      </c>
    </row>
    <row r="97" spans="1:10" x14ac:dyDescent="0.2">
      <c r="A97" s="54" t="s">
        <v>103</v>
      </c>
      <c r="B97" s="50" t="s">
        <v>13</v>
      </c>
      <c r="C97" s="79" t="s">
        <v>100</v>
      </c>
      <c r="D97" s="46" t="s">
        <v>8</v>
      </c>
      <c r="E97" s="13">
        <v>44.44</v>
      </c>
      <c r="F97" s="13">
        <f t="shared" si="2"/>
        <v>0</v>
      </c>
      <c r="G97" s="13"/>
      <c r="H97" s="13"/>
      <c r="I97" s="13"/>
      <c r="J97" s="30" t="s">
        <v>15</v>
      </c>
    </row>
    <row r="98" spans="1:10" s="19" customFormat="1" x14ac:dyDescent="0.2">
      <c r="A98" s="54" t="s">
        <v>104</v>
      </c>
      <c r="B98" s="50" t="s">
        <v>13</v>
      </c>
      <c r="C98" s="54" t="s">
        <v>100</v>
      </c>
      <c r="D98" s="52" t="s">
        <v>8</v>
      </c>
      <c r="E98" s="13">
        <v>44.44</v>
      </c>
      <c r="F98" s="13">
        <f t="shared" si="2"/>
        <v>0</v>
      </c>
      <c r="G98" s="13"/>
      <c r="H98" s="13"/>
      <c r="I98" s="13"/>
      <c r="J98" s="65" t="s">
        <v>15</v>
      </c>
    </row>
    <row r="99" spans="1:10" x14ac:dyDescent="0.2">
      <c r="A99" s="54" t="s">
        <v>105</v>
      </c>
      <c r="B99" s="50" t="s">
        <v>13</v>
      </c>
      <c r="C99" s="54" t="s">
        <v>106</v>
      </c>
      <c r="D99" s="46" t="s">
        <v>8</v>
      </c>
      <c r="E99" s="13">
        <v>44.44</v>
      </c>
      <c r="F99" s="13">
        <f t="shared" si="2"/>
        <v>0</v>
      </c>
      <c r="G99" s="13"/>
      <c r="H99" s="13"/>
      <c r="I99" s="13"/>
      <c r="J99" s="30" t="s">
        <v>15</v>
      </c>
    </row>
    <row r="100" spans="1:10" x14ac:dyDescent="0.2">
      <c r="A100" s="75" t="s">
        <v>107</v>
      </c>
      <c r="B100" s="75" t="s">
        <v>13</v>
      </c>
      <c r="C100" s="76" t="s">
        <v>108</v>
      </c>
      <c r="D100" s="46" t="s">
        <v>8</v>
      </c>
      <c r="E100" s="13">
        <v>44.44</v>
      </c>
      <c r="F100" s="13">
        <f t="shared" si="2"/>
        <v>0</v>
      </c>
      <c r="G100" s="13"/>
      <c r="H100" s="13"/>
      <c r="I100" s="13"/>
      <c r="J100" s="66" t="s">
        <v>15</v>
      </c>
    </row>
    <row r="101" spans="1:10" x14ac:dyDescent="0.2">
      <c r="A101" s="75" t="s">
        <v>109</v>
      </c>
      <c r="B101" s="75" t="s">
        <v>13</v>
      </c>
      <c r="C101" s="76" t="s">
        <v>108</v>
      </c>
      <c r="D101" s="52" t="s">
        <v>8</v>
      </c>
      <c r="E101" s="13">
        <v>44.44</v>
      </c>
      <c r="F101" s="13">
        <f t="shared" si="2"/>
        <v>0</v>
      </c>
      <c r="G101" s="13"/>
      <c r="H101" s="13"/>
      <c r="I101" s="13"/>
      <c r="J101" s="66" t="s">
        <v>15</v>
      </c>
    </row>
    <row r="102" spans="1:10" x14ac:dyDescent="0.2">
      <c r="A102" s="57" t="s">
        <v>110</v>
      </c>
      <c r="B102" s="63" t="s">
        <v>13</v>
      </c>
      <c r="C102" s="57" t="s">
        <v>108</v>
      </c>
      <c r="D102" s="46" t="s">
        <v>8</v>
      </c>
      <c r="E102" s="13">
        <v>44.44</v>
      </c>
      <c r="F102" s="13">
        <f t="shared" si="2"/>
        <v>0</v>
      </c>
      <c r="G102" s="13"/>
      <c r="H102" s="13"/>
      <c r="I102" s="13"/>
      <c r="J102" s="66" t="s">
        <v>15</v>
      </c>
    </row>
    <row r="103" spans="1:10" x14ac:dyDescent="0.2">
      <c r="A103" s="57" t="s">
        <v>111</v>
      </c>
      <c r="B103" s="63" t="s">
        <v>13</v>
      </c>
      <c r="C103" s="57" t="s">
        <v>108</v>
      </c>
      <c r="D103" s="46" t="s">
        <v>8</v>
      </c>
      <c r="E103" s="13">
        <v>44.44</v>
      </c>
      <c r="F103" s="13">
        <f t="shared" si="2"/>
        <v>0</v>
      </c>
      <c r="G103" s="13"/>
      <c r="H103" s="13"/>
      <c r="I103" s="13"/>
      <c r="J103" s="66" t="s">
        <v>15</v>
      </c>
    </row>
    <row r="104" spans="1:10" x14ac:dyDescent="0.2">
      <c r="A104" s="75" t="s">
        <v>112</v>
      </c>
      <c r="B104" s="75" t="s">
        <v>13</v>
      </c>
      <c r="C104" s="76" t="s">
        <v>108</v>
      </c>
      <c r="D104" s="52" t="s">
        <v>8</v>
      </c>
      <c r="E104" s="13">
        <v>44.44</v>
      </c>
      <c r="F104" s="13">
        <f t="shared" si="2"/>
        <v>0</v>
      </c>
      <c r="G104" s="13"/>
      <c r="H104" s="13"/>
      <c r="I104" s="13"/>
      <c r="J104" s="66" t="s">
        <v>15</v>
      </c>
    </row>
    <row r="105" spans="1:10" x14ac:dyDescent="0.2">
      <c r="A105" s="75" t="s">
        <v>113</v>
      </c>
      <c r="B105" s="75" t="s">
        <v>13</v>
      </c>
      <c r="C105" s="76" t="s">
        <v>108</v>
      </c>
      <c r="D105" s="46" t="s">
        <v>8</v>
      </c>
      <c r="E105" s="13">
        <v>44.44</v>
      </c>
      <c r="F105" s="13">
        <f t="shared" si="2"/>
        <v>0</v>
      </c>
      <c r="G105" s="13"/>
      <c r="H105" s="13"/>
      <c r="I105" s="13"/>
      <c r="J105" s="66" t="s">
        <v>15</v>
      </c>
    </row>
    <row r="106" spans="1:10" x14ac:dyDescent="0.2">
      <c r="A106" s="63" t="s">
        <v>114</v>
      </c>
      <c r="B106" s="57" t="s">
        <v>13</v>
      </c>
      <c r="C106" s="57" t="s">
        <v>108</v>
      </c>
      <c r="D106" s="46" t="s">
        <v>8</v>
      </c>
      <c r="E106" s="13">
        <v>44.44</v>
      </c>
      <c r="F106" s="13">
        <f t="shared" si="2"/>
        <v>0</v>
      </c>
      <c r="G106" s="13"/>
      <c r="H106" s="13"/>
      <c r="I106" s="13"/>
      <c r="J106" s="66" t="s">
        <v>15</v>
      </c>
    </row>
    <row r="107" spans="1:10" x14ac:dyDescent="0.2">
      <c r="A107" s="57" t="s">
        <v>115</v>
      </c>
      <c r="B107" s="63" t="s">
        <v>13</v>
      </c>
      <c r="C107" s="57" t="s">
        <v>108</v>
      </c>
      <c r="D107" s="52" t="s">
        <v>8</v>
      </c>
      <c r="E107" s="13">
        <v>44.44</v>
      </c>
      <c r="F107" s="13">
        <f t="shared" si="2"/>
        <v>0</v>
      </c>
      <c r="G107" s="13"/>
      <c r="H107" s="13"/>
      <c r="I107" s="13"/>
      <c r="J107" s="66" t="s">
        <v>15</v>
      </c>
    </row>
    <row r="108" spans="1:10" x14ac:dyDescent="0.2">
      <c r="A108" s="57" t="s">
        <v>116</v>
      </c>
      <c r="B108" s="63" t="s">
        <v>13</v>
      </c>
      <c r="C108" s="57" t="s">
        <v>108</v>
      </c>
      <c r="D108" s="46" t="s">
        <v>8</v>
      </c>
      <c r="E108" s="13">
        <v>44.44</v>
      </c>
      <c r="F108" s="13">
        <f t="shared" si="2"/>
        <v>0</v>
      </c>
      <c r="G108" s="13"/>
      <c r="H108" s="13"/>
      <c r="I108" s="13"/>
      <c r="J108" s="66" t="s">
        <v>15</v>
      </c>
    </row>
    <row r="109" spans="1:10" x14ac:dyDescent="0.2">
      <c r="A109" s="57" t="s">
        <v>117</v>
      </c>
      <c r="B109" s="63" t="s">
        <v>13</v>
      </c>
      <c r="C109" s="57" t="s">
        <v>108</v>
      </c>
      <c r="D109" s="46" t="s">
        <v>8</v>
      </c>
      <c r="E109" s="13">
        <v>44.44</v>
      </c>
      <c r="F109" s="13">
        <f t="shared" si="2"/>
        <v>0</v>
      </c>
      <c r="G109" s="13"/>
      <c r="H109" s="13"/>
      <c r="I109" s="13"/>
      <c r="J109" s="66" t="s">
        <v>15</v>
      </c>
    </row>
    <row r="110" spans="1:10" x14ac:dyDescent="0.2">
      <c r="A110" s="57" t="s">
        <v>118</v>
      </c>
      <c r="B110" s="63" t="s">
        <v>13</v>
      </c>
      <c r="C110" s="57" t="s">
        <v>108</v>
      </c>
      <c r="D110" s="52" t="s">
        <v>8</v>
      </c>
      <c r="E110" s="13">
        <v>44.44</v>
      </c>
      <c r="F110" s="13">
        <f t="shared" si="2"/>
        <v>0</v>
      </c>
      <c r="G110" s="13"/>
      <c r="H110" s="13"/>
      <c r="I110" s="13"/>
      <c r="J110" s="66" t="s">
        <v>15</v>
      </c>
    </row>
    <row r="111" spans="1:10" x14ac:dyDescent="0.2">
      <c r="A111" s="57" t="s">
        <v>119</v>
      </c>
      <c r="B111" s="63" t="s">
        <v>13</v>
      </c>
      <c r="C111" s="57" t="s">
        <v>108</v>
      </c>
      <c r="D111" s="46" t="s">
        <v>8</v>
      </c>
      <c r="E111" s="13">
        <v>44.44</v>
      </c>
      <c r="F111" s="13">
        <f t="shared" si="2"/>
        <v>0</v>
      </c>
      <c r="G111" s="13"/>
      <c r="H111" s="13"/>
      <c r="I111" s="13"/>
      <c r="J111" s="66" t="s">
        <v>15</v>
      </c>
    </row>
    <row r="112" spans="1:10" x14ac:dyDescent="0.2">
      <c r="A112" s="54" t="s">
        <v>120</v>
      </c>
      <c r="B112" s="63" t="s">
        <v>13</v>
      </c>
      <c r="C112" s="39" t="s">
        <v>108</v>
      </c>
      <c r="D112" s="46" t="s">
        <v>8</v>
      </c>
      <c r="E112" s="13">
        <v>44.44</v>
      </c>
      <c r="F112" s="13">
        <f t="shared" si="2"/>
        <v>0</v>
      </c>
      <c r="G112" s="13"/>
      <c r="H112" s="13"/>
      <c r="I112" s="13"/>
      <c r="J112" s="66" t="s">
        <v>15</v>
      </c>
    </row>
    <row r="113" spans="1:10" x14ac:dyDescent="0.2">
      <c r="A113" s="54" t="s">
        <v>120</v>
      </c>
      <c r="B113" s="63" t="s">
        <v>13</v>
      </c>
      <c r="C113" s="39" t="s">
        <v>108</v>
      </c>
      <c r="D113" s="52" t="s">
        <v>8</v>
      </c>
      <c r="E113" s="13">
        <v>44.44</v>
      </c>
      <c r="F113" s="13">
        <f t="shared" si="2"/>
        <v>0</v>
      </c>
      <c r="G113" s="13"/>
      <c r="H113" s="13"/>
      <c r="I113" s="13"/>
      <c r="J113" s="66" t="s">
        <v>15</v>
      </c>
    </row>
    <row r="114" spans="1:10" x14ac:dyDescent="0.2">
      <c r="A114" s="54" t="s">
        <v>120</v>
      </c>
      <c r="B114" s="63" t="s">
        <v>13</v>
      </c>
      <c r="C114" s="39" t="s">
        <v>108</v>
      </c>
      <c r="D114" s="46" t="s">
        <v>8</v>
      </c>
      <c r="E114" s="13">
        <v>44.44</v>
      </c>
      <c r="F114" s="13">
        <f t="shared" si="2"/>
        <v>0</v>
      </c>
      <c r="G114" s="13"/>
      <c r="H114" s="13"/>
      <c r="I114" s="13"/>
      <c r="J114" s="66" t="s">
        <v>15</v>
      </c>
    </row>
    <row r="115" spans="1:10" x14ac:dyDescent="0.2">
      <c r="A115" s="80" t="s">
        <v>120</v>
      </c>
      <c r="B115" s="81" t="s">
        <v>13</v>
      </c>
      <c r="C115" s="82" t="s">
        <v>108</v>
      </c>
      <c r="D115" s="46" t="s">
        <v>8</v>
      </c>
      <c r="E115" s="13">
        <v>44.44</v>
      </c>
      <c r="F115" s="13">
        <f t="shared" si="2"/>
        <v>0</v>
      </c>
      <c r="G115" s="13"/>
      <c r="H115" s="13"/>
      <c r="I115" s="13"/>
      <c r="J115" s="67" t="s">
        <v>15</v>
      </c>
    </row>
    <row r="116" spans="1:10" x14ac:dyDescent="0.2">
      <c r="A116" s="83" t="s">
        <v>121</v>
      </c>
      <c r="B116" s="84" t="s">
        <v>122</v>
      </c>
      <c r="C116" s="83" t="s">
        <v>123</v>
      </c>
      <c r="D116" s="85" t="s">
        <v>8</v>
      </c>
      <c r="E116" s="13">
        <v>26.33</v>
      </c>
      <c r="F116" s="13">
        <f t="shared" si="2"/>
        <v>0</v>
      </c>
      <c r="G116" s="13"/>
      <c r="H116" s="13"/>
      <c r="I116" s="13"/>
      <c r="J116" s="30" t="s">
        <v>15</v>
      </c>
    </row>
    <row r="117" spans="1:10" x14ac:dyDescent="0.2">
      <c r="A117" s="86" t="s">
        <v>124</v>
      </c>
      <c r="B117" s="87" t="s">
        <v>13</v>
      </c>
      <c r="C117" s="86" t="s">
        <v>125</v>
      </c>
      <c r="D117" s="88" t="s">
        <v>10</v>
      </c>
      <c r="E117" s="13">
        <v>41.27</v>
      </c>
      <c r="F117" s="13">
        <f t="shared" si="2"/>
        <v>0</v>
      </c>
      <c r="G117" s="13"/>
      <c r="H117" s="13"/>
      <c r="I117" s="13"/>
      <c r="J117" s="30" t="s">
        <v>15</v>
      </c>
    </row>
    <row r="118" spans="1:10" x14ac:dyDescent="0.2">
      <c r="A118" s="89" t="s">
        <v>126</v>
      </c>
      <c r="B118" s="90" t="s">
        <v>13</v>
      </c>
      <c r="C118" s="89" t="s">
        <v>125</v>
      </c>
      <c r="D118" s="91" t="s">
        <v>9</v>
      </c>
      <c r="E118" s="13">
        <v>36.5</v>
      </c>
      <c r="F118" s="13">
        <f t="shared" si="2"/>
        <v>0</v>
      </c>
      <c r="G118" s="13"/>
      <c r="H118" s="13"/>
      <c r="I118" s="13"/>
      <c r="J118" s="30" t="s">
        <v>15</v>
      </c>
    </row>
    <row r="119" spans="1:10" x14ac:dyDescent="0.2">
      <c r="A119" s="92" t="s">
        <v>127</v>
      </c>
      <c r="B119" s="93" t="s">
        <v>128</v>
      </c>
      <c r="C119" s="92" t="s">
        <v>129</v>
      </c>
      <c r="D119" s="94" t="s">
        <v>10</v>
      </c>
      <c r="E119" s="13">
        <v>36.5</v>
      </c>
      <c r="F119" s="13">
        <f t="shared" si="2"/>
        <v>0</v>
      </c>
      <c r="G119" s="13"/>
      <c r="H119" s="13"/>
      <c r="I119" s="13"/>
      <c r="J119" s="30" t="s">
        <v>15</v>
      </c>
    </row>
    <row r="120" spans="1:10" x14ac:dyDescent="0.2">
      <c r="A120" s="92" t="s">
        <v>130</v>
      </c>
      <c r="B120" s="93" t="s">
        <v>128</v>
      </c>
      <c r="C120" s="92" t="s">
        <v>129</v>
      </c>
      <c r="D120" s="94" t="s">
        <v>10</v>
      </c>
      <c r="E120" s="13">
        <v>36.5</v>
      </c>
      <c r="F120" s="13">
        <f t="shared" si="2"/>
        <v>0</v>
      </c>
      <c r="G120" s="13"/>
      <c r="H120" s="13"/>
      <c r="I120" s="13"/>
      <c r="J120" s="30" t="s">
        <v>15</v>
      </c>
    </row>
    <row r="121" spans="1:10" x14ac:dyDescent="0.2">
      <c r="A121" s="95" t="s">
        <v>131</v>
      </c>
      <c r="B121" s="96" t="s">
        <v>13</v>
      </c>
      <c r="C121" s="95" t="s">
        <v>129</v>
      </c>
      <c r="D121" s="94" t="s">
        <v>10</v>
      </c>
      <c r="E121" s="13">
        <v>36.5</v>
      </c>
      <c r="F121" s="13">
        <f t="shared" si="2"/>
        <v>0</v>
      </c>
      <c r="G121" s="13"/>
      <c r="H121" s="13"/>
      <c r="I121" s="13"/>
      <c r="J121" s="30" t="s">
        <v>15</v>
      </c>
    </row>
    <row r="122" spans="1:10" x14ac:dyDescent="0.2">
      <c r="A122" s="97" t="s">
        <v>132</v>
      </c>
      <c r="B122" s="98" t="s">
        <v>13</v>
      </c>
      <c r="C122" s="99" t="s">
        <v>129</v>
      </c>
      <c r="D122" s="94" t="s">
        <v>10</v>
      </c>
      <c r="E122" s="13">
        <v>36.5</v>
      </c>
      <c r="F122" s="13">
        <f t="shared" si="2"/>
        <v>0</v>
      </c>
      <c r="G122" s="13"/>
      <c r="H122" s="13"/>
      <c r="I122" s="13"/>
      <c r="J122" s="30" t="s">
        <v>15</v>
      </c>
    </row>
    <row r="123" spans="1:10" x14ac:dyDescent="0.2">
      <c r="A123" s="99" t="s">
        <v>133</v>
      </c>
      <c r="B123" s="98" t="s">
        <v>13</v>
      </c>
      <c r="C123" s="99" t="s">
        <v>129</v>
      </c>
      <c r="D123" s="94" t="s">
        <v>10</v>
      </c>
      <c r="E123" s="13">
        <v>36.5</v>
      </c>
      <c r="F123" s="13">
        <f t="shared" si="2"/>
        <v>0</v>
      </c>
      <c r="G123" s="13"/>
      <c r="H123" s="13"/>
      <c r="I123" s="13"/>
      <c r="J123" s="30" t="s">
        <v>15</v>
      </c>
    </row>
    <row r="124" spans="1:10" x14ac:dyDescent="0.2">
      <c r="A124" s="99" t="s">
        <v>134</v>
      </c>
      <c r="B124" s="98" t="s">
        <v>13</v>
      </c>
      <c r="C124" s="99" t="s">
        <v>129</v>
      </c>
      <c r="D124" s="94" t="s">
        <v>10</v>
      </c>
      <c r="E124" s="13">
        <v>36.5</v>
      </c>
      <c r="F124" s="13">
        <f t="shared" si="2"/>
        <v>0</v>
      </c>
      <c r="G124" s="13"/>
      <c r="H124" s="13"/>
      <c r="I124" s="13"/>
      <c r="J124" s="30" t="s">
        <v>15</v>
      </c>
    </row>
    <row r="125" spans="1:10" x14ac:dyDescent="0.2">
      <c r="A125" s="99" t="s">
        <v>135</v>
      </c>
      <c r="B125" s="98" t="s">
        <v>13</v>
      </c>
      <c r="C125" s="99" t="s">
        <v>129</v>
      </c>
      <c r="D125" s="94" t="s">
        <v>10</v>
      </c>
      <c r="E125" s="13">
        <v>36.5</v>
      </c>
      <c r="F125" s="13">
        <f t="shared" si="2"/>
        <v>0</v>
      </c>
      <c r="G125" s="13"/>
      <c r="H125" s="13"/>
      <c r="I125" s="13"/>
      <c r="J125" s="30" t="s">
        <v>15</v>
      </c>
    </row>
    <row r="126" spans="1:10" x14ac:dyDescent="0.2">
      <c r="A126" s="97" t="s">
        <v>136</v>
      </c>
      <c r="B126" s="98" t="s">
        <v>13</v>
      </c>
      <c r="C126" s="99" t="s">
        <v>129</v>
      </c>
      <c r="D126" s="94" t="s">
        <v>10</v>
      </c>
      <c r="E126" s="13">
        <v>36.5</v>
      </c>
      <c r="F126" s="13">
        <f t="shared" si="2"/>
        <v>0</v>
      </c>
      <c r="G126" s="13"/>
      <c r="H126" s="13"/>
      <c r="I126" s="13"/>
      <c r="J126" s="30" t="s">
        <v>15</v>
      </c>
    </row>
    <row r="127" spans="1:10" x14ac:dyDescent="0.2">
      <c r="A127" s="54" t="s">
        <v>137</v>
      </c>
      <c r="B127" s="64" t="s">
        <v>13</v>
      </c>
      <c r="C127" s="54" t="s">
        <v>129</v>
      </c>
      <c r="D127" s="52" t="s">
        <v>8</v>
      </c>
      <c r="E127" s="13">
        <v>44.44</v>
      </c>
      <c r="F127" s="13">
        <f t="shared" si="2"/>
        <v>0</v>
      </c>
      <c r="G127" s="13"/>
      <c r="H127" s="13"/>
      <c r="I127" s="13"/>
      <c r="J127" s="65" t="s">
        <v>15</v>
      </c>
    </row>
    <row r="128" spans="1:10" x14ac:dyDescent="0.2">
      <c r="A128" s="83" t="s">
        <v>138</v>
      </c>
      <c r="B128" s="44" t="s">
        <v>13</v>
      </c>
      <c r="C128" s="83" t="s">
        <v>139</v>
      </c>
      <c r="D128" s="85" t="s">
        <v>8</v>
      </c>
      <c r="E128" s="13">
        <v>90.53</v>
      </c>
      <c r="F128" s="13">
        <f t="shared" si="2"/>
        <v>0</v>
      </c>
      <c r="G128" s="13"/>
      <c r="H128" s="13"/>
      <c r="I128" s="13"/>
      <c r="J128" s="30" t="s">
        <v>15</v>
      </c>
    </row>
    <row r="129" spans="1:10" x14ac:dyDescent="0.2">
      <c r="A129" s="83" t="s">
        <v>140</v>
      </c>
      <c r="B129" s="44" t="s">
        <v>13</v>
      </c>
      <c r="C129" s="83" t="s">
        <v>139</v>
      </c>
      <c r="D129" s="85" t="s">
        <v>8</v>
      </c>
      <c r="E129" s="13">
        <v>90.53</v>
      </c>
      <c r="F129" s="13">
        <f t="shared" si="2"/>
        <v>0</v>
      </c>
      <c r="G129" s="13"/>
      <c r="H129" s="13"/>
      <c r="I129" s="13"/>
      <c r="J129" s="30" t="s">
        <v>15</v>
      </c>
    </row>
    <row r="130" spans="1:10" x14ac:dyDescent="0.2">
      <c r="A130" s="72" t="s">
        <v>141</v>
      </c>
      <c r="B130" s="100" t="s">
        <v>25</v>
      </c>
      <c r="C130" s="72" t="s">
        <v>142</v>
      </c>
      <c r="D130" s="101" t="s">
        <v>9</v>
      </c>
      <c r="E130" s="13">
        <v>36.5</v>
      </c>
      <c r="F130" s="13">
        <f t="shared" si="2"/>
        <v>0</v>
      </c>
      <c r="G130" s="13"/>
      <c r="H130" s="13"/>
      <c r="I130" s="13"/>
      <c r="J130" s="30" t="s">
        <v>15</v>
      </c>
    </row>
    <row r="131" spans="1:10" x14ac:dyDescent="0.2">
      <c r="A131" s="54" t="s">
        <v>143</v>
      </c>
      <c r="B131" s="55" t="s">
        <v>66</v>
      </c>
      <c r="C131" s="50" t="s">
        <v>144</v>
      </c>
      <c r="D131" s="52" t="s">
        <v>9</v>
      </c>
      <c r="E131" s="13">
        <v>41.27</v>
      </c>
      <c r="F131" s="13">
        <f t="shared" si="2"/>
        <v>0</v>
      </c>
      <c r="G131" s="13"/>
      <c r="H131" s="13"/>
      <c r="I131" s="13"/>
      <c r="J131" s="30" t="s">
        <v>15</v>
      </c>
    </row>
    <row r="132" spans="1:10" x14ac:dyDescent="0.2">
      <c r="A132" s="54" t="s">
        <v>145</v>
      </c>
      <c r="B132" s="50" t="s">
        <v>13</v>
      </c>
      <c r="C132" s="50" t="s">
        <v>146</v>
      </c>
      <c r="D132" s="46" t="s">
        <v>8</v>
      </c>
      <c r="E132" s="13">
        <v>44.44</v>
      </c>
      <c r="F132" s="13">
        <f t="shared" si="2"/>
        <v>0</v>
      </c>
      <c r="G132" s="13"/>
      <c r="H132" s="13"/>
      <c r="I132" s="13"/>
      <c r="J132" s="65" t="s">
        <v>15</v>
      </c>
    </row>
    <row r="133" spans="1:10" x14ac:dyDescent="0.2">
      <c r="A133" s="54" t="s">
        <v>147</v>
      </c>
      <c r="B133" s="50" t="s">
        <v>13</v>
      </c>
      <c r="C133" s="50" t="s">
        <v>146</v>
      </c>
      <c r="D133" s="46" t="s">
        <v>8</v>
      </c>
      <c r="E133" s="13">
        <v>44.44</v>
      </c>
      <c r="F133" s="13">
        <f t="shared" si="2"/>
        <v>0</v>
      </c>
      <c r="G133" s="13"/>
      <c r="H133" s="13"/>
      <c r="I133" s="13"/>
      <c r="J133" s="65" t="s">
        <v>15</v>
      </c>
    </row>
    <row r="134" spans="1:10" x14ac:dyDescent="0.2">
      <c r="A134" s="57" t="s">
        <v>148</v>
      </c>
      <c r="B134" s="63" t="s">
        <v>13</v>
      </c>
      <c r="C134" s="57" t="s">
        <v>149</v>
      </c>
      <c r="D134" s="102" t="s">
        <v>9</v>
      </c>
      <c r="E134" s="13">
        <v>24.45</v>
      </c>
      <c r="F134" s="13">
        <f t="shared" si="2"/>
        <v>0</v>
      </c>
      <c r="G134" s="13"/>
      <c r="H134" s="13"/>
      <c r="I134" s="13"/>
      <c r="J134" s="30" t="s">
        <v>39</v>
      </c>
    </row>
    <row r="135" spans="1:10" ht="11.25" customHeight="1" x14ac:dyDescent="0.2">
      <c r="A135" s="103" t="s">
        <v>150</v>
      </c>
      <c r="B135" s="104" t="s">
        <v>13</v>
      </c>
      <c r="C135" s="103" t="s">
        <v>129</v>
      </c>
      <c r="D135" s="105" t="s">
        <v>10</v>
      </c>
      <c r="E135" s="13">
        <v>41.27</v>
      </c>
      <c r="F135" s="13">
        <f t="shared" si="2"/>
        <v>0</v>
      </c>
      <c r="G135" s="13"/>
      <c r="H135" s="13"/>
      <c r="I135" s="13"/>
      <c r="J135" s="30" t="s">
        <v>39</v>
      </c>
    </row>
    <row r="136" spans="1:10" x14ac:dyDescent="0.2">
      <c r="A136" s="106" t="s">
        <v>151</v>
      </c>
      <c r="B136" s="107" t="s">
        <v>13</v>
      </c>
      <c r="C136" s="106" t="s">
        <v>129</v>
      </c>
      <c r="D136" s="69" t="s">
        <v>8</v>
      </c>
      <c r="E136" s="13">
        <v>44.44</v>
      </c>
      <c r="F136" s="13">
        <f t="shared" si="2"/>
        <v>0</v>
      </c>
      <c r="G136" s="13"/>
      <c r="H136" s="13"/>
      <c r="I136" s="13"/>
      <c r="J136" s="30" t="s">
        <v>42</v>
      </c>
    </row>
    <row r="137" spans="1:10" x14ac:dyDescent="0.2">
      <c r="A137" s="54" t="s">
        <v>152</v>
      </c>
      <c r="B137" s="50" t="s">
        <v>13</v>
      </c>
      <c r="C137" s="54" t="s">
        <v>153</v>
      </c>
      <c r="D137" s="52" t="s">
        <v>9</v>
      </c>
      <c r="E137" s="13">
        <v>24.45</v>
      </c>
      <c r="F137" s="13">
        <f t="shared" si="2"/>
        <v>0</v>
      </c>
      <c r="G137" s="13"/>
      <c r="H137" s="13"/>
      <c r="I137" s="13"/>
      <c r="J137" s="30" t="s">
        <v>42</v>
      </c>
    </row>
    <row r="138" spans="1:10" x14ac:dyDescent="0.2">
      <c r="A138" s="57" t="s">
        <v>154</v>
      </c>
      <c r="B138" s="63" t="s">
        <v>13</v>
      </c>
      <c r="C138" s="57" t="s">
        <v>149</v>
      </c>
      <c r="D138" s="52" t="s">
        <v>9</v>
      </c>
      <c r="E138" s="13">
        <v>25.49</v>
      </c>
      <c r="F138" s="13">
        <f t="shared" si="2"/>
        <v>0</v>
      </c>
      <c r="G138" s="13"/>
      <c r="H138" s="13"/>
      <c r="I138" s="13"/>
      <c r="J138" s="66" t="s">
        <v>42</v>
      </c>
    </row>
    <row r="139" spans="1:10" x14ac:dyDescent="0.2">
      <c r="A139" s="108" t="s">
        <v>155</v>
      </c>
      <c r="B139" s="87" t="s">
        <v>13</v>
      </c>
      <c r="C139" s="108" t="s">
        <v>125</v>
      </c>
      <c r="D139" s="12" t="s">
        <v>10</v>
      </c>
      <c r="E139" s="13">
        <v>36.5</v>
      </c>
      <c r="F139" s="13">
        <f t="shared" ref="F139:F145" si="3">IF(D139="Crític",G139,IF(D139="Normal",H139,I139))</f>
        <v>0</v>
      </c>
      <c r="G139" s="13"/>
      <c r="H139" s="13"/>
      <c r="I139" s="13"/>
      <c r="J139" s="30" t="s">
        <v>42</v>
      </c>
    </row>
    <row r="140" spans="1:10" x14ac:dyDescent="0.2">
      <c r="A140" s="108" t="s">
        <v>156</v>
      </c>
      <c r="B140" s="87" t="s">
        <v>13</v>
      </c>
      <c r="C140" s="108" t="s">
        <v>125</v>
      </c>
      <c r="D140" s="12" t="s">
        <v>10</v>
      </c>
      <c r="E140" s="13">
        <v>36.5</v>
      </c>
      <c r="F140" s="13">
        <f t="shared" si="3"/>
        <v>0</v>
      </c>
      <c r="G140" s="13"/>
      <c r="H140" s="13"/>
      <c r="I140" s="13"/>
      <c r="J140" s="30" t="s">
        <v>42</v>
      </c>
    </row>
    <row r="141" spans="1:10" x14ac:dyDescent="0.2">
      <c r="A141" s="108" t="s">
        <v>157</v>
      </c>
      <c r="B141" s="87" t="s">
        <v>13</v>
      </c>
      <c r="C141" s="108" t="s">
        <v>125</v>
      </c>
      <c r="D141" s="12" t="s">
        <v>10</v>
      </c>
      <c r="E141" s="13">
        <v>36.5</v>
      </c>
      <c r="F141" s="13">
        <f t="shared" si="3"/>
        <v>0</v>
      </c>
      <c r="G141" s="13"/>
      <c r="H141" s="13"/>
      <c r="I141" s="13"/>
      <c r="J141" s="30" t="s">
        <v>42</v>
      </c>
    </row>
    <row r="142" spans="1:10" x14ac:dyDescent="0.2">
      <c r="A142" s="108" t="s">
        <v>158</v>
      </c>
      <c r="B142" s="87" t="s">
        <v>13</v>
      </c>
      <c r="C142" s="108" t="s">
        <v>139</v>
      </c>
      <c r="D142" s="12" t="s">
        <v>10</v>
      </c>
      <c r="E142" s="13">
        <v>74.36</v>
      </c>
      <c r="F142" s="13">
        <f t="shared" si="3"/>
        <v>0</v>
      </c>
      <c r="G142" s="13"/>
      <c r="H142" s="13"/>
      <c r="I142" s="13"/>
      <c r="J142" s="30" t="s">
        <v>42</v>
      </c>
    </row>
    <row r="143" spans="1:10" x14ac:dyDescent="0.2">
      <c r="A143" s="108" t="s">
        <v>159</v>
      </c>
      <c r="B143" s="87" t="s">
        <v>13</v>
      </c>
      <c r="C143" s="108" t="s">
        <v>139</v>
      </c>
      <c r="D143" s="12" t="s">
        <v>10</v>
      </c>
      <c r="E143" s="13">
        <v>74.36</v>
      </c>
      <c r="F143" s="13">
        <f t="shared" si="3"/>
        <v>0</v>
      </c>
      <c r="G143" s="13"/>
      <c r="H143" s="13"/>
      <c r="I143" s="13"/>
      <c r="J143" s="30" t="s">
        <v>42</v>
      </c>
    </row>
    <row r="144" spans="1:10" x14ac:dyDescent="0.2">
      <c r="A144" s="57" t="s">
        <v>160</v>
      </c>
      <c r="B144" s="57" t="s">
        <v>13</v>
      </c>
      <c r="C144" s="57" t="s">
        <v>125</v>
      </c>
      <c r="D144" s="12" t="s">
        <v>9</v>
      </c>
      <c r="E144" s="13">
        <v>37.619999999999997</v>
      </c>
      <c r="F144" s="13">
        <f t="shared" si="3"/>
        <v>0</v>
      </c>
      <c r="G144" s="13"/>
      <c r="H144" s="13"/>
      <c r="I144" s="13"/>
      <c r="J144" s="30" t="s">
        <v>161</v>
      </c>
    </row>
    <row r="145" spans="1:10" x14ac:dyDescent="0.2">
      <c r="A145" s="106" t="s">
        <v>162</v>
      </c>
      <c r="B145" s="107" t="s">
        <v>13</v>
      </c>
      <c r="C145" s="106" t="s">
        <v>125</v>
      </c>
      <c r="D145" s="101" t="s">
        <v>9</v>
      </c>
      <c r="E145" s="13">
        <v>37.619999999999997</v>
      </c>
      <c r="F145" s="13">
        <f t="shared" si="3"/>
        <v>0</v>
      </c>
      <c r="G145" s="13"/>
      <c r="H145" s="13"/>
      <c r="I145" s="13"/>
      <c r="J145" s="30" t="s">
        <v>161</v>
      </c>
    </row>
    <row r="146" spans="1:10" x14ac:dyDescent="0.2">
      <c r="A146" s="109"/>
      <c r="B146" s="110"/>
      <c r="C146" s="109"/>
      <c r="D146" s="109"/>
      <c r="E146" s="109"/>
      <c r="F146" s="109"/>
      <c r="G146" s="109"/>
      <c r="H146" s="109"/>
      <c r="I146" s="109"/>
      <c r="J146" s="32"/>
    </row>
    <row r="147" spans="1:10" x14ac:dyDescent="0.2">
      <c r="A147" s="5" t="s">
        <v>163</v>
      </c>
      <c r="B147" s="110"/>
      <c r="C147" s="109"/>
      <c r="D147" s="109"/>
      <c r="E147" s="109"/>
      <c r="F147" s="109"/>
      <c r="G147" s="109"/>
      <c r="H147" s="109"/>
      <c r="I147" s="109"/>
      <c r="J147" s="32"/>
    </row>
    <row r="148" spans="1:10" s="36" customFormat="1" x14ac:dyDescent="0.2">
      <c r="A148" s="33"/>
      <c r="B148" s="34"/>
      <c r="C148" s="33"/>
      <c r="D148" s="33"/>
      <c r="E148" s="33"/>
      <c r="F148" s="33"/>
      <c r="G148" s="33"/>
      <c r="H148" s="33"/>
      <c r="I148" s="33"/>
    </row>
    <row r="149" spans="1:10" s="19" customFormat="1" x14ac:dyDescent="0.2">
      <c r="A149" s="83" t="s">
        <v>164</v>
      </c>
      <c r="B149" s="111" t="s">
        <v>122</v>
      </c>
      <c r="C149" s="83" t="s">
        <v>165</v>
      </c>
      <c r="D149" s="112" t="s">
        <v>10</v>
      </c>
      <c r="E149" s="13">
        <v>91.54</v>
      </c>
      <c r="F149" s="13">
        <f t="shared" ref="F149:F150" si="4">IF(D149="Crític",G149,IF(D149="Normal",H149,I149))</f>
        <v>0</v>
      </c>
      <c r="G149" s="13"/>
      <c r="H149" s="13"/>
      <c r="I149" s="13"/>
      <c r="J149" s="30" t="s">
        <v>15</v>
      </c>
    </row>
    <row r="150" spans="1:10" s="19" customFormat="1" x14ac:dyDescent="0.2">
      <c r="A150" s="39" t="s">
        <v>164</v>
      </c>
      <c r="B150" s="111" t="s">
        <v>122</v>
      </c>
      <c r="C150" s="39" t="s">
        <v>165</v>
      </c>
      <c r="D150" s="105" t="s">
        <v>10</v>
      </c>
      <c r="E150" s="13">
        <v>36.619999999999997</v>
      </c>
      <c r="F150" s="13">
        <f t="shared" si="4"/>
        <v>0</v>
      </c>
      <c r="G150" s="13"/>
      <c r="H150" s="13"/>
      <c r="I150" s="13"/>
      <c r="J150" s="30" t="s">
        <v>15</v>
      </c>
    </row>
    <row r="151" spans="1:10" s="19" customFormat="1" x14ac:dyDescent="0.2">
      <c r="A151" s="113"/>
      <c r="B151" s="114"/>
      <c r="C151" s="113"/>
      <c r="D151" s="115"/>
      <c r="E151" s="115"/>
      <c r="F151" s="115"/>
      <c r="G151" s="115"/>
      <c r="H151" s="115"/>
      <c r="I151" s="115"/>
      <c r="J151" s="32"/>
    </row>
    <row r="152" spans="1:10" s="19" customFormat="1" x14ac:dyDescent="0.2">
      <c r="A152" s="113"/>
      <c r="B152" s="114"/>
      <c r="C152" s="113"/>
      <c r="D152" s="115"/>
      <c r="E152" s="115"/>
      <c r="F152" s="115"/>
      <c r="G152" s="115"/>
      <c r="H152" s="115"/>
      <c r="I152" s="115"/>
      <c r="J152" s="32"/>
    </row>
    <row r="153" spans="1:10" s="19" customFormat="1" x14ac:dyDescent="0.2">
      <c r="A153" s="5" t="s">
        <v>166</v>
      </c>
      <c r="B153" s="114"/>
      <c r="C153" s="113"/>
      <c r="D153" s="115"/>
      <c r="E153" s="115"/>
      <c r="F153" s="115"/>
      <c r="G153" s="115"/>
      <c r="H153" s="115"/>
      <c r="I153" s="115"/>
      <c r="J153" s="32"/>
    </row>
    <row r="154" spans="1:10" s="36" customFormat="1" x14ac:dyDescent="0.2">
      <c r="A154" s="33"/>
      <c r="B154" s="34"/>
      <c r="C154" s="33"/>
      <c r="D154" s="33"/>
      <c r="E154" s="33"/>
      <c r="F154" s="33"/>
      <c r="G154" s="33"/>
      <c r="H154" s="33"/>
      <c r="I154" s="33"/>
      <c r="J154" s="35"/>
    </row>
    <row r="155" spans="1:10" x14ac:dyDescent="0.2">
      <c r="A155" s="106" t="s">
        <v>167</v>
      </c>
      <c r="B155" s="107" t="s">
        <v>167</v>
      </c>
      <c r="C155" s="107" t="s">
        <v>168</v>
      </c>
      <c r="D155" s="116" t="s">
        <v>10</v>
      </c>
      <c r="E155" s="13">
        <v>58.78</v>
      </c>
      <c r="F155" s="13">
        <f t="shared" ref="F155:F158" si="5">IF(D155="Crític",G155,IF(D155="Normal",H155,I155))</f>
        <v>0</v>
      </c>
      <c r="G155" s="13"/>
      <c r="H155" s="13"/>
      <c r="I155" s="13"/>
      <c r="J155" s="22" t="s">
        <v>15</v>
      </c>
    </row>
    <row r="156" spans="1:10" x14ac:dyDescent="0.2">
      <c r="A156" s="106" t="s">
        <v>169</v>
      </c>
      <c r="B156" s="117" t="s">
        <v>170</v>
      </c>
      <c r="C156" s="118" t="s">
        <v>171</v>
      </c>
      <c r="D156" s="116" t="s">
        <v>10</v>
      </c>
      <c r="E156" s="13">
        <v>35.270000000000003</v>
      </c>
      <c r="F156" s="13">
        <f t="shared" si="5"/>
        <v>0</v>
      </c>
      <c r="G156" s="13"/>
      <c r="H156" s="13"/>
      <c r="I156" s="13"/>
      <c r="J156" s="22" t="s">
        <v>15</v>
      </c>
    </row>
    <row r="157" spans="1:10" x14ac:dyDescent="0.2">
      <c r="A157" s="106" t="s">
        <v>167</v>
      </c>
      <c r="B157" s="107" t="s">
        <v>167</v>
      </c>
      <c r="C157" s="107" t="s">
        <v>168</v>
      </c>
      <c r="D157" s="116" t="s">
        <v>10</v>
      </c>
      <c r="E157" s="13">
        <v>58.78</v>
      </c>
      <c r="F157" s="13">
        <f t="shared" si="5"/>
        <v>0</v>
      </c>
      <c r="G157" s="13"/>
      <c r="H157" s="13"/>
      <c r="I157" s="13"/>
      <c r="J157" s="22" t="s">
        <v>15</v>
      </c>
    </row>
    <row r="158" spans="1:10" x14ac:dyDescent="0.2">
      <c r="A158" s="106" t="s">
        <v>169</v>
      </c>
      <c r="B158" s="117" t="s">
        <v>170</v>
      </c>
      <c r="C158" s="118" t="s">
        <v>171</v>
      </c>
      <c r="D158" s="116" t="s">
        <v>10</v>
      </c>
      <c r="E158" s="13">
        <v>35.270000000000003</v>
      </c>
      <c r="F158" s="13">
        <f t="shared" si="5"/>
        <v>0</v>
      </c>
      <c r="G158" s="13"/>
      <c r="H158" s="13"/>
      <c r="I158" s="13"/>
      <c r="J158" s="30" t="s">
        <v>15</v>
      </c>
    </row>
    <row r="159" spans="1:10" x14ac:dyDescent="0.2">
      <c r="A159" s="3" t="s">
        <v>172</v>
      </c>
      <c r="B159" s="4"/>
      <c r="C159" s="4"/>
      <c r="D159" s="4"/>
      <c r="E159" s="4"/>
      <c r="F159" s="4"/>
      <c r="G159" s="4"/>
      <c r="H159" s="4"/>
      <c r="I159" s="4"/>
      <c r="J159" s="119"/>
    </row>
    <row r="160" spans="1:10" x14ac:dyDescent="0.2">
      <c r="B160" s="4"/>
      <c r="C160" s="4"/>
      <c r="D160" s="4"/>
      <c r="E160" s="4"/>
      <c r="F160" s="4"/>
      <c r="G160" s="4"/>
      <c r="H160" s="4"/>
      <c r="I160" s="4"/>
      <c r="J160" s="119"/>
    </row>
    <row r="161" spans="1:10" x14ac:dyDescent="0.2">
      <c r="B161" s="4"/>
      <c r="C161" s="4"/>
      <c r="D161" s="4"/>
      <c r="E161" s="4"/>
      <c r="F161" s="4"/>
      <c r="G161" s="4"/>
      <c r="H161" s="4"/>
      <c r="I161" s="4"/>
      <c r="J161" s="119"/>
    </row>
    <row r="162" spans="1:10" x14ac:dyDescent="0.2">
      <c r="A162" s="5" t="s">
        <v>173</v>
      </c>
    </row>
    <row r="163" spans="1:10" x14ac:dyDescent="0.2">
      <c r="A163" s="106" t="s">
        <v>174</v>
      </c>
      <c r="B163" s="107" t="s">
        <v>175</v>
      </c>
      <c r="C163" s="107" t="s">
        <v>176</v>
      </c>
      <c r="D163" s="69" t="s">
        <v>8</v>
      </c>
      <c r="E163" s="13">
        <v>44.44</v>
      </c>
      <c r="F163" s="13">
        <f t="shared" ref="F163:F164" si="6">IF(D163="Crític",G163,IF(D163="Normal",H163,I163))</f>
        <v>0</v>
      </c>
      <c r="G163" s="13"/>
      <c r="H163" s="13"/>
      <c r="I163" s="13"/>
      <c r="J163" s="30" t="s">
        <v>177</v>
      </c>
    </row>
    <row r="164" spans="1:10" x14ac:dyDescent="0.2">
      <c r="A164" s="106" t="s">
        <v>178</v>
      </c>
      <c r="B164" s="117" t="s">
        <v>175</v>
      </c>
      <c r="C164" s="107" t="s">
        <v>176</v>
      </c>
      <c r="D164" s="69" t="s">
        <v>8</v>
      </c>
      <c r="E164" s="13">
        <v>44.44</v>
      </c>
      <c r="F164" s="13">
        <f t="shared" si="6"/>
        <v>0</v>
      </c>
      <c r="G164" s="13"/>
      <c r="H164" s="13"/>
      <c r="I164" s="13"/>
      <c r="J164" s="30" t="s">
        <v>177</v>
      </c>
    </row>
    <row r="167" spans="1:10" x14ac:dyDescent="0.2">
      <c r="E167" s="121">
        <f>SUM(E5:E166)</f>
        <v>8217.2399999999852</v>
      </c>
      <c r="F167" s="121">
        <f>SUM(F5:F166)</f>
        <v>0</v>
      </c>
      <c r="G167" s="121">
        <f>SUM(G5:G166)</f>
        <v>0</v>
      </c>
      <c r="H167" s="121">
        <f>SUM(H5:H166)</f>
        <v>0</v>
      </c>
      <c r="I167" s="121">
        <f>SUM(I5:I166)</f>
        <v>0</v>
      </c>
    </row>
    <row r="169" spans="1:10" x14ac:dyDescent="0.2">
      <c r="C169" s="3" t="s">
        <v>179</v>
      </c>
      <c r="D169" s="3">
        <v>24</v>
      </c>
      <c r="E169" s="121">
        <f>E167*D169</f>
        <v>197213.75999999966</v>
      </c>
      <c r="F169" s="121">
        <f>F167*E169</f>
        <v>0</v>
      </c>
      <c r="G169" s="121">
        <f>G167*F169</f>
        <v>0</v>
      </c>
      <c r="H169" s="121">
        <f>H167*G169</f>
        <v>0</v>
      </c>
      <c r="I169" s="121">
        <f>I167*H169</f>
        <v>0</v>
      </c>
    </row>
  </sheetData>
  <autoFilter ref="A4:J4"/>
  <mergeCells count="30">
    <mergeCell ref="A10:A14"/>
    <mergeCell ref="J10:J14"/>
    <mergeCell ref="G3:I3"/>
    <mergeCell ref="A5:A6"/>
    <mergeCell ref="J5:J6"/>
    <mergeCell ref="A7:A9"/>
    <mergeCell ref="J7:J9"/>
    <mergeCell ref="A17:A19"/>
    <mergeCell ref="J17:J19"/>
    <mergeCell ref="A20:A22"/>
    <mergeCell ref="J20:J22"/>
    <mergeCell ref="A23:A24"/>
    <mergeCell ref="J23:J24"/>
    <mergeCell ref="A25:A27"/>
    <mergeCell ref="J25:J27"/>
    <mergeCell ref="A28:A30"/>
    <mergeCell ref="J28:J30"/>
    <mergeCell ref="A31:A33"/>
    <mergeCell ref="J31:J33"/>
    <mergeCell ref="A67:A71"/>
    <mergeCell ref="B67:B69"/>
    <mergeCell ref="J67:J71"/>
    <mergeCell ref="A38:A46"/>
    <mergeCell ref="J38:J46"/>
    <mergeCell ref="A47:A52"/>
    <mergeCell ref="B47:B49"/>
    <mergeCell ref="J47:J52"/>
    <mergeCell ref="A53:A58"/>
    <mergeCell ref="B53:B54"/>
    <mergeCell ref="J53:J58"/>
  </mergeCells>
  <pageMargins left="0.23622047244094491" right="0.23622047244094491" top="0.35433070866141736" bottom="0.15748031496062992" header="0.31496062992125984" footer="0.31496062992125984"/>
  <pageSetup paperSize="8" scale="5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Model proposta econòmica</vt:lpstr>
    </vt:vector>
  </TitlesOfParts>
  <Company>SEM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López Martínez</dc:creator>
  <cp:lastModifiedBy>Jordi Lopez Martinez</cp:lastModifiedBy>
  <dcterms:created xsi:type="dcterms:W3CDTF">2021-06-22T15:10:33Z</dcterms:created>
  <dcterms:modified xsi:type="dcterms:W3CDTF">2022-08-03T10:55:32Z</dcterms:modified>
</cp:coreProperties>
</file>