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39_DGT_BIMSAPRO\02.DADES GENERALS\200 Raül de Toro\!!!!Ra\Lo dl Joaqui\220620-Canopia ambit tunels DGP\"/>
    </mc:Choice>
  </mc:AlternateContent>
  <bookViews>
    <workbookView xWindow="-120" yWindow="-120" windowWidth="29040" windowHeight="15840" tabRatio="976" activeTab="1"/>
  </bookViews>
  <sheets>
    <sheet name="H_MA_OBRA" sheetId="14" r:id="rId1"/>
    <sheet name="COMPONENTS" sheetId="20" r:id="rId2"/>
  </sheets>
  <definedNames>
    <definedName name="_xlnm._FilterDatabase" localSheetId="1" hidden="1">COMPONENTS!$A$1:$K$1460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2" i="14" l="1"/>
  <c r="C40" i="14" l="1"/>
  <c r="C44" i="14" s="1"/>
  <c r="K1442" i="20"/>
  <c r="K1441" i="20"/>
  <c r="K1440" i="20"/>
  <c r="K1439" i="20"/>
  <c r="K1438" i="20"/>
  <c r="K1437" i="20"/>
  <c r="K1436" i="20"/>
  <c r="K1435" i="20"/>
  <c r="K1434" i="20"/>
  <c r="K1433" i="20"/>
  <c r="K1432" i="20"/>
  <c r="K1431" i="20"/>
  <c r="F1454" i="20"/>
  <c r="K1448" i="20"/>
  <c r="K1447" i="20"/>
  <c r="K1446" i="20"/>
  <c r="K1445" i="20"/>
  <c r="K1444" i="20"/>
  <c r="K1443" i="20"/>
  <c r="K1430" i="20"/>
  <c r="K1429" i="20"/>
  <c r="K1428" i="20"/>
  <c r="K1427" i="20"/>
  <c r="K1426" i="20"/>
  <c r="K1425" i="20"/>
  <c r="K1424" i="20"/>
  <c r="K1423" i="20"/>
  <c r="K1422" i="20"/>
  <c r="K1421" i="20"/>
  <c r="K1420" i="20"/>
  <c r="K1419" i="20"/>
  <c r="K1418" i="20"/>
  <c r="K1417" i="20"/>
  <c r="K1416" i="20"/>
  <c r="K1415" i="20"/>
  <c r="K1414" i="20"/>
  <c r="K1413" i="20"/>
  <c r="K1412" i="20"/>
  <c r="K1411" i="20"/>
  <c r="K1410" i="20"/>
  <c r="K1409" i="20"/>
  <c r="K1408" i="20"/>
  <c r="K1407" i="20"/>
  <c r="K1406" i="20"/>
  <c r="K1405" i="20"/>
  <c r="K1404" i="20"/>
  <c r="K1403" i="20"/>
  <c r="K1402" i="20"/>
  <c r="K1401" i="20"/>
  <c r="K1400" i="20"/>
  <c r="K1399" i="20"/>
  <c r="K1398" i="20"/>
  <c r="K1397" i="20"/>
  <c r="K1396" i="20"/>
  <c r="K1395" i="20"/>
  <c r="K1394" i="20"/>
  <c r="K1393" i="20"/>
  <c r="K1392" i="20"/>
  <c r="K1391" i="20"/>
  <c r="K1390" i="20"/>
  <c r="K1389" i="20"/>
  <c r="K1388" i="20"/>
  <c r="K1387" i="20"/>
  <c r="K1386" i="20"/>
  <c r="K1385" i="20"/>
  <c r="K1384" i="20"/>
  <c r="K1383" i="20"/>
  <c r="K1382" i="20"/>
  <c r="K1381" i="20"/>
  <c r="K1380" i="20"/>
  <c r="K1379" i="20"/>
  <c r="K1378" i="20"/>
  <c r="K1377" i="20"/>
  <c r="K1376" i="20"/>
  <c r="K1375" i="20"/>
  <c r="K1374" i="20"/>
  <c r="K1373" i="20"/>
  <c r="K1372" i="20"/>
  <c r="K1371" i="20"/>
  <c r="K1370" i="20"/>
  <c r="K1363" i="20" l="1"/>
  <c r="K1362" i="20"/>
  <c r="K1361" i="20"/>
  <c r="K1360" i="20"/>
  <c r="K1359" i="20"/>
  <c r="K1358" i="20"/>
  <c r="K1357" i="20"/>
  <c r="K1356" i="20"/>
  <c r="K1355" i="20"/>
  <c r="K1354" i="20"/>
  <c r="K1353" i="20"/>
  <c r="K1352" i="20"/>
  <c r="K1351" i="20"/>
  <c r="K1350" i="20"/>
  <c r="K1349" i="20"/>
  <c r="K1348" i="20"/>
  <c r="K1347" i="20"/>
  <c r="K1346" i="20"/>
  <c r="K1345" i="20"/>
  <c r="K1344" i="20"/>
  <c r="K1343" i="20"/>
  <c r="K1342" i="20"/>
  <c r="K1341" i="20"/>
  <c r="K1340" i="20"/>
  <c r="K1339" i="20"/>
  <c r="K1338" i="20"/>
  <c r="K1337" i="20"/>
  <c r="K1336" i="20"/>
  <c r="K1335" i="20"/>
  <c r="K1334" i="20"/>
  <c r="K1333" i="20"/>
  <c r="K1449" i="20" l="1"/>
  <c r="K1369" i="20"/>
  <c r="K1368" i="20"/>
  <c r="K1323" i="20"/>
  <c r="K1322" i="20"/>
  <c r="K1321" i="20"/>
  <c r="K1320" i="20"/>
  <c r="K1319" i="20"/>
  <c r="K1318" i="20"/>
  <c r="K1451" i="20" l="1"/>
  <c r="K1450" i="20"/>
  <c r="K1367" i="20"/>
  <c r="K1366" i="20"/>
  <c r="K1365" i="20"/>
  <c r="K1364" i="20"/>
  <c r="K1332" i="20"/>
  <c r="K1331" i="20"/>
  <c r="K1330" i="20"/>
  <c r="K1329" i="20"/>
  <c r="K1328" i="20"/>
  <c r="K1327" i="20"/>
  <c r="K1326" i="20"/>
  <c r="K1325" i="20"/>
  <c r="K1324" i="20"/>
  <c r="K1317" i="20"/>
  <c r="K1316" i="20"/>
  <c r="K1315" i="20"/>
  <c r="K1314" i="20"/>
  <c r="K1313" i="20"/>
  <c r="K1312" i="20"/>
  <c r="K1311" i="20"/>
  <c r="K1310" i="20"/>
  <c r="K1309" i="20"/>
  <c r="K1308" i="20"/>
  <c r="K1307" i="20"/>
  <c r="K1306" i="20"/>
  <c r="K1305" i="20"/>
  <c r="K1304" i="20"/>
  <c r="K1303" i="20"/>
  <c r="K1302" i="20"/>
  <c r="G1456" i="20"/>
  <c r="G1455" i="20"/>
  <c r="F1455" i="20"/>
  <c r="G1454" i="20"/>
  <c r="E1462" i="20" l="1"/>
  <c r="E1467" i="20" s="1"/>
  <c r="E1461" i="20"/>
  <c r="E1466" i="20" s="1"/>
  <c r="F1459" i="20"/>
  <c r="G1459" i="20"/>
  <c r="F1458" i="20"/>
  <c r="F1465" i="20" s="1"/>
  <c r="G1458" i="20"/>
</calcChain>
</file>

<file path=xl/sharedStrings.xml><?xml version="1.0" encoding="utf-8"?>
<sst xmlns="http://schemas.openxmlformats.org/spreadsheetml/2006/main" count="3072" uniqueCount="1061">
  <si>
    <t>CODI</t>
  </si>
  <si>
    <t>DESCRIPCIÓ</t>
  </si>
  <si>
    <t>Estadística de components: elements simples de mà d'obra</t>
  </si>
  <si>
    <t>Codi</t>
  </si>
  <si>
    <t>Descripció</t>
  </si>
  <si>
    <t>Hores</t>
  </si>
  <si>
    <t>Estimació d'hores addicionals d'operaris de maquinària (base: estadística de components del pressupost - elements simples de maquinària)</t>
  </si>
  <si>
    <t>TOTAL ESTIMAT D'HORES DE REFERÈNCIA DE LES ACTIVITATS A DESENVOLUPAR PER MÀ D'OBRA A EFECTES DE FORMULAR LES OFERTES DE CONTRACTACIÓ PÚBLICA SOSTENIBLE</t>
  </si>
  <si>
    <t>NUM.</t>
  </si>
  <si>
    <t>UA</t>
  </si>
  <si>
    <t>PREU</t>
  </si>
  <si>
    <t>AMIDAMENT</t>
  </si>
  <si>
    <t>IMPORT</t>
  </si>
  <si>
    <t>%</t>
  </si>
  <si>
    <t>Ma_Obra</t>
  </si>
  <si>
    <t>Maquinària</t>
  </si>
  <si>
    <t>Maquinària amb operari</t>
  </si>
  <si>
    <t>Maquinària sense operari</t>
  </si>
  <si>
    <t>Materials</t>
  </si>
  <si>
    <t>A</t>
  </si>
  <si>
    <t>B</t>
  </si>
  <si>
    <t>C</t>
  </si>
  <si>
    <t>TIPUS_ESIMPLE</t>
  </si>
  <si>
    <t>C _OPER(S/N)</t>
  </si>
  <si>
    <t xml:space="preserve">Estimació d'hores de mà d'obra que es consideren </t>
  </si>
  <si>
    <t>Cost horari PEM Mitjà de mà d'obra</t>
  </si>
  <si>
    <t>Pes de la mà d'obra = A/(A+B+C)</t>
  </si>
  <si>
    <t>Resum de resultats</t>
  </si>
  <si>
    <t>Proposta de valors per als paràmetres de contractació pública sostenible</t>
  </si>
  <si>
    <t>Nombre d'hores de mà d'obra i operari de maquinària</t>
  </si>
  <si>
    <t>Cost horari PEM de mà d'obra a efectes sancionadors (COST_HORA_PEM)</t>
  </si>
  <si>
    <t>Pes de la mà d'obra a efectes sancionadors (PES_MA_OBRA)</t>
  </si>
  <si>
    <t>€/hora</t>
  </si>
  <si>
    <t>A01-FEOZ</t>
  </si>
  <si>
    <t>h</t>
  </si>
  <si>
    <t>Ajudant encofrador</t>
  </si>
  <si>
    <t>A01-FEP0</t>
  </si>
  <si>
    <t>Ajudant ferrallista</t>
  </si>
  <si>
    <t>A01-FEP1</t>
  </si>
  <si>
    <t>Ajudant soldador</t>
  </si>
  <si>
    <t>A01-FEP3</t>
  </si>
  <si>
    <t>Ajudant col·locador</t>
  </si>
  <si>
    <t>A01-FEP9</t>
  </si>
  <si>
    <t>Ajudant pintor</t>
  </si>
  <si>
    <t>A01-FEPB</t>
  </si>
  <si>
    <t>Ajudant manyà</t>
  </si>
  <si>
    <t>A01-FEPD</t>
  </si>
  <si>
    <t>Ajudant electricista</t>
  </si>
  <si>
    <t>A01-FEPE</t>
  </si>
  <si>
    <t>Ajudant lampista</t>
  </si>
  <si>
    <t>A01-FEPH</t>
  </si>
  <si>
    <t>Ajudant muntador</t>
  </si>
  <si>
    <t>A01-FEPI</t>
  </si>
  <si>
    <t>Ajudant obra pública</t>
  </si>
  <si>
    <t>A01-FEPJ</t>
  </si>
  <si>
    <t>Ajudant jardiner</t>
  </si>
  <si>
    <t>A01-FEPM</t>
  </si>
  <si>
    <t>Ajudant per a seguretat i salut</t>
  </si>
  <si>
    <t>A03-FEPX</t>
  </si>
  <si>
    <t>Cap de colla</t>
  </si>
  <si>
    <t>A0D-0007</t>
  </si>
  <si>
    <t>Manobre</t>
  </si>
  <si>
    <t>A0D-0009</t>
  </si>
  <si>
    <t>Manobre per a seguretat i salut</t>
  </si>
  <si>
    <t>A0E-000A</t>
  </si>
  <si>
    <t>Manobre especialista</t>
  </si>
  <si>
    <t>A0F-000B</t>
  </si>
  <si>
    <t>Oficial 1a</t>
  </si>
  <si>
    <t>A0F-000D</t>
  </si>
  <si>
    <t>Oficial 1a col·locador</t>
  </si>
  <si>
    <t>A0F-000E</t>
  </si>
  <si>
    <t>Oficial 1a electricista</t>
  </si>
  <si>
    <t>A0F-000F</t>
  </si>
  <si>
    <t>Oficial 1a encofrador</t>
  </si>
  <si>
    <t>A0F-000I</t>
  </si>
  <si>
    <t>Oficial 1a ferrallista</t>
  </si>
  <si>
    <t>A0F-000M</t>
  </si>
  <si>
    <t>Oficial 1a jardiner</t>
  </si>
  <si>
    <t>A0F-000N</t>
  </si>
  <si>
    <t>Oficial 1a lampista</t>
  </si>
  <si>
    <t>A0F-000P</t>
  </si>
  <si>
    <t>Oficial 1a manyà</t>
  </si>
  <si>
    <t>A0F-000R</t>
  </si>
  <si>
    <t>Oficial 1a muntador</t>
  </si>
  <si>
    <t>A0F-000S</t>
  </si>
  <si>
    <t>Oficial 1a d'obra pública</t>
  </si>
  <si>
    <t>A0F-000T</t>
  </si>
  <si>
    <t>Oficial 1a paleta</t>
  </si>
  <si>
    <t>A0F-000V</t>
  </si>
  <si>
    <t>Oficial 1a pintor</t>
  </si>
  <si>
    <t>A0F-000X</t>
  </si>
  <si>
    <t>Oficial 1a polidor</t>
  </si>
  <si>
    <t>A0F-000Y</t>
  </si>
  <si>
    <t>Oficial 1a soldador</t>
  </si>
  <si>
    <t>A0F-0011</t>
  </si>
  <si>
    <t>Oficial 1a jardiner especialista en arboricultura</t>
  </si>
  <si>
    <t>A0F-0015</t>
  </si>
  <si>
    <t>Oficial 1a per a seguretat i salut</t>
  </si>
  <si>
    <t>B011-05ME</t>
  </si>
  <si>
    <t>m3</t>
  </si>
  <si>
    <t>Aigua</t>
  </si>
  <si>
    <t>B036-21CF</t>
  </si>
  <si>
    <t>t</t>
  </si>
  <si>
    <t>Grava de granulat reciclat de formigó de 20 a 40 mm</t>
  </si>
  <si>
    <t>B036-21CG</t>
  </si>
  <si>
    <t>Grava de granulat reciclat de formigó de 40 a 70 mm</t>
  </si>
  <si>
    <t>B03C-05NM</t>
  </si>
  <si>
    <t>Sauló sense garbellar</t>
  </si>
  <si>
    <t>B03C-HH0A</t>
  </si>
  <si>
    <t>Sauló garbellat</t>
  </si>
  <si>
    <t>B03E-05OE</t>
  </si>
  <si>
    <t>Terra adequada</t>
  </si>
  <si>
    <t>B03E-05OF</t>
  </si>
  <si>
    <t>Terra seleccionada</t>
  </si>
  <si>
    <t>B03E-N005</t>
  </si>
  <si>
    <t>Classificació i aportació de terra per a rebliments localitzats, procedent de la pròpia obra</t>
  </si>
  <si>
    <t>B03F-05NY</t>
  </si>
  <si>
    <t>Tot-u artificial procedent de granulats reciclats de formigó</t>
  </si>
  <si>
    <t>B03J-0K7X</t>
  </si>
  <si>
    <t>Grava de pedrera de pedra granítica, de 50 a 70 mm</t>
  </si>
  <si>
    <t>B03J-0K88</t>
  </si>
  <si>
    <t>Grava de pedrera de pedra granítica, de grandària màxima 20 mm, per a formigons</t>
  </si>
  <si>
    <t>B03J-0K8B</t>
  </si>
  <si>
    <t>Grava de pedrera de pedra granítica, de 5 a 12 mm</t>
  </si>
  <si>
    <t>B03J-0K8C</t>
  </si>
  <si>
    <t>Grava de pedrera de pedra granítica, de 3 a 6 mm</t>
  </si>
  <si>
    <t>B03J-0K8F</t>
  </si>
  <si>
    <t>Grava de pedrera de pedra granítica, de 18 a 25 mm</t>
  </si>
  <si>
    <t>B03J-0K8G</t>
  </si>
  <si>
    <t>Grava de pedrera de pedra granítica, de 30 a 50 mm</t>
  </si>
  <si>
    <t>B03J-0K8P</t>
  </si>
  <si>
    <t>Grava de pedrera de pedra granítica, per a drens</t>
  </si>
  <si>
    <t>B03L-05MS</t>
  </si>
  <si>
    <t>Sorra de pedrera de pedra granítica per a formigons</t>
  </si>
  <si>
    <t>B03L-05MX</t>
  </si>
  <si>
    <t>Sorra de riu rentada de 0.1 a 0.5 mm</t>
  </si>
  <si>
    <t>B03L-05MY</t>
  </si>
  <si>
    <t>Sorra de riu rentada de 0.1 a 0.5 mm, subministrada en sacs de 0,8 m3</t>
  </si>
  <si>
    <t>B03L-05N5</t>
  </si>
  <si>
    <t>Sorra de pedrera de 0 a 3,5 mm</t>
  </si>
  <si>
    <t>B03L-05N7</t>
  </si>
  <si>
    <t>Sorra de pedrera per a morters</t>
  </si>
  <si>
    <t>B03L-H4LA</t>
  </si>
  <si>
    <t>Sorra garbellada 3- 5 mm, cantell rodó, neta, sense argila</t>
  </si>
  <si>
    <t>B054-06DH</t>
  </si>
  <si>
    <t>kg</t>
  </si>
  <si>
    <t>Calç aèria hidratada CL 90-S, en sacs</t>
  </si>
  <si>
    <t>B055-065W</t>
  </si>
  <si>
    <t>Ciment blanc de ram de paleta BL 22,5 X segons UNE 80305, en sacs</t>
  </si>
  <si>
    <t>B055-067M</t>
  </si>
  <si>
    <t>Ciment pòrtland amb filler calcari CEM II/B-L 32,5 R segons UNE-EN 197-1, en sacs</t>
  </si>
  <si>
    <t>B055-068G</t>
  </si>
  <si>
    <t>Ciment putzolànic CEM IV/B 32,5 N segons UNE-EN 197-1, a granel</t>
  </si>
  <si>
    <t>B057-06IH</t>
  </si>
  <si>
    <t>Emulsió bituminosa catiònica amb un 50% de betum asfàltic, per a reg d'imprimació tipus C50BF4 IMP amb un contingut de fluidificant &gt;3%, segons UNE-EN 13808</t>
  </si>
  <si>
    <t>B057-06IQ</t>
  </si>
  <si>
    <t>Emulsió bituminosa catiònica amb un 60% de betum asfàltic, per a reg d'adherència tipus C60B3/B2 ADH, segons UNE-EN 13808</t>
  </si>
  <si>
    <t>B058-15G7</t>
  </si>
  <si>
    <t>Emulsió anticorrosiva a base de resines sintètiques</t>
  </si>
  <si>
    <t>B05A-NLR1</t>
  </si>
  <si>
    <t>Material per a rejuntat de llambordins a base de morter monocomponent de base ciment, impermeable, amb retracció compensada, alta fluidesa, granulometria de 0 a 2 mm i resistència a compressió 200kg/cm (24h) i 750kg/m2 (28 dies)</t>
  </si>
  <si>
    <t>B060-2CYH</t>
  </si>
  <si>
    <t>Formigó amb fibres HAF-30/A-2.5-2/F/12-60/IIa+E, grandària màxima del granulat 12 mm, amb &gt;= 300 kg/m3 de ciment i entre 20 i 25 kg/m3 de fibres d'acer conformades als extrems, apte per a classe d'exposició IIa+E</t>
  </si>
  <si>
    <t>B062-07PK</t>
  </si>
  <si>
    <t>cu</t>
  </si>
  <si>
    <t>Puntal metàl·lic i telescòpic per a 5 m d'alçària i 150 usos</t>
  </si>
  <si>
    <t>B062-07PL</t>
  </si>
  <si>
    <t>Puntal metàl·lic i telescòpic per a 3 m d'alçària i 150 usos</t>
  </si>
  <si>
    <t>B062-28S6</t>
  </si>
  <si>
    <t>Formigó HA-30/B/20/IIb, de consistència tova, grandària màxima del granulat 20 mm, amb &gt;= 300 kg/m3 de ciment, apte per a classe d'exposició IIb, de ciment i granulats blancs</t>
  </si>
  <si>
    <t>B063-2AR0</t>
  </si>
  <si>
    <t>Formigó reciclat HRM-20/B/20/I de consistència tova, grandària màxima del granulat 20 mm, amb &gt;= 200 kg/m3 de ciment, apte per a classe d'exposició I, amb un &lt;= 20 de material gruixut reciclat</t>
  </si>
  <si>
    <t>B067-2A9V</t>
  </si>
  <si>
    <t>Formigó de neteja, amb una dosificació de 150 kg/m3 de ciment, consistència tova i grandària màxima del granulat 20 mm, HL-150/B/20</t>
  </si>
  <si>
    <t>B069-2A9H</t>
  </si>
  <si>
    <t>Formigó d'ús no estructural de resistència a compressió15 N/mm2, consistència tova i grandària màxima del granulat 20 mm, HNE-15/B/20</t>
  </si>
  <si>
    <t>B069-2A9O</t>
  </si>
  <si>
    <t>Formigó d'ús no estructural de resistència a compressió15 N/mm2, consistència plàstica i grandària màxima del granulat 20 mm, HNE-15/P/20</t>
  </si>
  <si>
    <t>B069-2A9P</t>
  </si>
  <si>
    <t>Formigó d'ús no estructural de resistència a compressió15 N/mm2, consistència plàstica i grandària màxima del granulat 40 mm, HNE-15/P/40</t>
  </si>
  <si>
    <t>B06D-0L92</t>
  </si>
  <si>
    <t>Formigó de 150 kg/m3, amb una proporció en volum 1:4:8, amb ciment pòrtland amb filler calcari cem ii/b-l 32,5 r i granulat de pedra granítica de grandària màxima 20 mm, elaborat a l'obra amb formigonera de 250 l</t>
  </si>
  <si>
    <t>B06E-1159</t>
  </si>
  <si>
    <t>Formigó HA-30/F / 10 / IIa de consistència fluïda, grandària màxima del granulat 10 mm, amb &gt;= 275 kg/m3 de ciment, apte per a classe d'exposició IIa</t>
  </si>
  <si>
    <t>B06E-11H5</t>
  </si>
  <si>
    <t>Formigó HA-25/B / 20 / IIa de consistència tova, grandària màxima del granulat 20 mm, amb &gt;= 275 kg/m3 de ciment, apte per a classe d'exposició IIa</t>
  </si>
  <si>
    <t>B06E-11H6</t>
  </si>
  <si>
    <t>Formigó HA-30/B / 20 / IIa de consistència tova, grandària màxima del granulat 20 mm, amb &gt;= 275 kg/m3 de ciment, apte per a classe d'exposició IIa</t>
  </si>
  <si>
    <t>B06E-11O3</t>
  </si>
  <si>
    <t>Formigó HA-30/B / 20 / IIa + Qa de consistència tova, grandària màxima del granulat 20 mm, amb &gt;= 325 kg/m3 de ciment, apte per a classe d'exposició IIa + Qa</t>
  </si>
  <si>
    <t>B06E-11OL</t>
  </si>
  <si>
    <t>Formigó HA-30/P / 20 / IIa + Qb de consistència plàstica, grandària màxima del granulat 20 mm, amb &gt;= 350 kg/m3 de ciment, additiu hidròfug, apte per a classe d'exposició IIa + Qb</t>
  </si>
  <si>
    <t>B06E-11RV</t>
  </si>
  <si>
    <t>Formigó HA-30/B / 20 / IIb de consistència tova, grandària màxima del granulat 20 mm, amb &gt;= 300 kg/m3 de ciment, apte per a classe d'exposició IIb</t>
  </si>
  <si>
    <t>B06E-12C5</t>
  </si>
  <si>
    <t>Formigó HM-20/P / 20 / I de consistència plàstica, grandària màxima del granulat 20 mm, amb &gt;= 200 kg/m3 de ciment, apte per a classe d'exposició I</t>
  </si>
  <si>
    <t>B06E-12C7</t>
  </si>
  <si>
    <t>Formigó HA-25/P / 20 / I de consistència plàstica, grandària màxima del granulat 20 mm, amb &gt;= 250 kg/m3 de ciment, apte per a classe d'exposició I</t>
  </si>
  <si>
    <t>B06E-12CD</t>
  </si>
  <si>
    <t>Formigó HM-20/P / 40 / I de consistència plàstica, grandària màxima del granulat 40 mm, amb &gt;= 200 kg/m3 de ciment, apte per a classe d'exposició I</t>
  </si>
  <si>
    <t>B06E-12D9</t>
  </si>
  <si>
    <t>Formigó HM-20/B / 20 / I de consistència tova, grandària màxima del granulat 20 mm, amb &gt;= 200 kg/m3 de ciment, apte per a classe d'exposició I</t>
  </si>
  <si>
    <t>B06E-12K6</t>
  </si>
  <si>
    <t>Formigó HM-30/B / 20 / I + F de consistència tova, grandària màxima del granulat 20 mm, amb &gt;= 300 kg/m3 de ciment, apte per a classe d'exposició I + F</t>
  </si>
  <si>
    <t>B077-12V5</t>
  </si>
  <si>
    <t>Morter expansiu</t>
  </si>
  <si>
    <t>B07F-0LSZ</t>
  </si>
  <si>
    <t>Morter mixt de ciment pòrtland amb filler calcari CEM II/B-L, calç i sorra, amb 380 kg/m3 de ciment, amb una proporció en volum 1:0,5:4 i 10 N/mm2 de resistència a compressió, elaborat a l'obra</t>
  </si>
  <si>
    <t>B07F-0LT1</t>
  </si>
  <si>
    <t>Morter mixt de ciment pòrtland amb filler calcari CEM II/B-L, calç i sorra, amb 450 kg/m3 de ciment, amb una proporció en volum 1:0,25:3 i 15 N/mm2 de resistència a compressió, elaborat a l'obra</t>
  </si>
  <si>
    <t>B07F-0LT4</t>
  </si>
  <si>
    <t>Morter de ciment pòrtland amb filler calcari cem ii/b-l i sorra, amb 250 kg/m3 de ciment, amb una proporció en volum 1:6 i 5 n/mm2 de resistència a compressió, elaborat a l'obra</t>
  </si>
  <si>
    <t>B07F-0LT5</t>
  </si>
  <si>
    <t>Morter de ciment pòrtland amb filler calcari cem ii/b-l i sorra, amb 380 kg/m3 de ciment, amb una proporció en volum 1:4 i 10 n/mm2 de resistència a compressió, elaborat a l'obra</t>
  </si>
  <si>
    <t>B07F-0LT6</t>
  </si>
  <si>
    <t>Morter mixt de ciment pòrtland amb filler calcari CEM II/B-L, calç i sorra, amb 200 kg/m3 de ciment, amb una proporció en volum 1:2:10 i 2,5 N/mm2 de resistència a compressió, elaborat a l'obra</t>
  </si>
  <si>
    <t>B07F-0LT8</t>
  </si>
  <si>
    <t>Morter de ciment pòrtland amb filler calcari CEM II/B-L i sorra, amb 200 kg/m3 de ciment, amb una proporció en volum 1:8 i 2,5 N/mm2 de resistència a compressió, elaborat a l'obra</t>
  </si>
  <si>
    <t>B07L-1PY6</t>
  </si>
  <si>
    <t>Morter per a ram de paleta, classe M 5 (5 N/mm2), en sacs, de designació (G) segons norma UNE-EN 998-2</t>
  </si>
  <si>
    <t>B07L-1PYA</t>
  </si>
  <si>
    <t>Morter per a ram de paleta, classe M 5 (5 N/mm2), a granel, de designació (G) segons norma UNE-EN 998-2</t>
  </si>
  <si>
    <t>B07L-1PYB</t>
  </si>
  <si>
    <t>Morter per a ram de paleta, classe M 7.5 (7,5 N/mm2), en sacs, de designació (G) segons norma UNE-EN 998-2</t>
  </si>
  <si>
    <t>B081-NP50</t>
  </si>
  <si>
    <t>Additiu lligant incolor Ecostabil</t>
  </si>
  <si>
    <t>B086-06VE</t>
  </si>
  <si>
    <t>Producte filmogen per a formigó</t>
  </si>
  <si>
    <t>B091-06VG</t>
  </si>
  <si>
    <t>Adhesiu de PVC</t>
  </si>
  <si>
    <t>B091-06VL</t>
  </si>
  <si>
    <t>Adhesiu de resines epoxi sense dissolvents, de dos components i baixa viscositat, per a ús estructural per a injectar</t>
  </si>
  <si>
    <t>B091-H4LL</t>
  </si>
  <si>
    <t>Resina de poliuretà monocomponent</t>
  </si>
  <si>
    <t>B0A6-12X4</t>
  </si>
  <si>
    <t>u</t>
  </si>
  <si>
    <t>Cargol autoroscant d'acer inoxidable</t>
  </si>
  <si>
    <t>B0AK-07AS</t>
  </si>
  <si>
    <t>Clau acer</t>
  </si>
  <si>
    <t>B0AM-078F</t>
  </si>
  <si>
    <t>Filferro recuit de diàmetre 1,3 mm</t>
  </si>
  <si>
    <t>B0AM-078G</t>
  </si>
  <si>
    <t>Filferro recuit de diàmetre 3 mm</t>
  </si>
  <si>
    <t>B0AN-07J4</t>
  </si>
  <si>
    <t>Tac químic de diàmetre 16 mm, amb cargol, volandera i femella</t>
  </si>
  <si>
    <t>B0AO-07II</t>
  </si>
  <si>
    <t>Tac de niló de 6 a 8 mm de diàmetre, amb vis</t>
  </si>
  <si>
    <t>B0AP-07IX</t>
  </si>
  <si>
    <t>Tac d'acer de d 10 mm, amb cargol, volandera i femella</t>
  </si>
  <si>
    <t>B0AQ-N0F0</t>
  </si>
  <si>
    <t>Visos d'acer inoxidable i tap de fusta per a entarimats</t>
  </si>
  <si>
    <t>B0B6-107E</t>
  </si>
  <si>
    <t>Acer en barres corrugades elaborat a l'obra i manipulat a taller B500S, de límit elàstic &gt;= 500 N/mm2</t>
  </si>
  <si>
    <t>B0B6-107I</t>
  </si>
  <si>
    <t>Acer en barres corrugades elaborat a l'obra i manipulat a taller B500SD, de límit elàstic &gt;= 500 N/mm2</t>
  </si>
  <si>
    <t>B0B7-106Q</t>
  </si>
  <si>
    <t>Acer en barres corrugades B500S de límit elàstic &gt;= 500 N/mm2</t>
  </si>
  <si>
    <t>B0B7-106S</t>
  </si>
  <si>
    <t>Acer en barres corrugades B500SD de límit elàstic &gt;= 500 N/mm2</t>
  </si>
  <si>
    <t>B0B8-107Q</t>
  </si>
  <si>
    <t>m2</t>
  </si>
  <si>
    <t>Malla electrosoldada de barres corrugades d'acer ME 10x10 cm D:3-3 mm 6x2,2 m B500T UNE-EN 10080</t>
  </si>
  <si>
    <t>B0B8-107Y</t>
  </si>
  <si>
    <t>Malla electrosoldada de barres corrugades d'acer me 15x15 cm d:8-8 mm 6x2,2 m b500t une-en 10080</t>
  </si>
  <si>
    <t>B0CH9-0E3X</t>
  </si>
  <si>
    <t>Planxa plana de textura amb relleu, d'acer galvanitzat de 5 mm de gruix, Indeterminat</t>
  </si>
  <si>
    <t>B0CH9-NB0B</t>
  </si>
  <si>
    <t>Planxa d'acer galvanitzat de 10,0 mm de gruix</t>
  </si>
  <si>
    <t>B0D21-07OY</t>
  </si>
  <si>
    <t>m</t>
  </si>
  <si>
    <t>Tauló de fusta de pi per a 10 usos</t>
  </si>
  <si>
    <t>B0D31-07P4</t>
  </si>
  <si>
    <t>Llata de fusta de pi</t>
  </si>
  <si>
    <t>B0D70-0CEP</t>
  </si>
  <si>
    <t>Tauler elaborat amb fusta de pi, de 22 mm de gruix, per a 10 usos</t>
  </si>
  <si>
    <t>B0D70-0CER</t>
  </si>
  <si>
    <t>Tauler elaborat amb fusta de pi, de 22 mm de gruix, per a 5 usos</t>
  </si>
  <si>
    <t>B0D70-0CF1</t>
  </si>
  <si>
    <t>Tauler elaborat amb aglomerat hidròfug amb 2 cares plastificades, de 10 mm de gruix, per a 1 ús</t>
  </si>
  <si>
    <t>B0D80-0CNP</t>
  </si>
  <si>
    <t>Plafó metàl·lic de 50x60 cm per a 20 usos</t>
  </si>
  <si>
    <t>B0D80-0CNX</t>
  </si>
  <si>
    <t>Plafó metàl·lic de 50x250 cm per a 50 usos</t>
  </si>
  <si>
    <t>B0DB3-2DNG</t>
  </si>
  <si>
    <t>Tornapuntes per a encofrat amb elements industrialitzats, de 6 m d'alçària, per a 150 usos, amb part proporcional d'accessoris</t>
  </si>
  <si>
    <t>B0DF0-H4O5</t>
  </si>
  <si>
    <t>Amortització de cindri metàl·lica</t>
  </si>
  <si>
    <t>B0DF2-0F17</t>
  </si>
  <si>
    <t>Motlle circular de cartró, per a encofrat de pilars de diàmetre 40 cm i fins a 5 m d'alçària</t>
  </si>
  <si>
    <t>B0DF8-0FFB</t>
  </si>
  <si>
    <t>Motlle metàl·lic per a encofrat de caixa d'embornal de 70x30x85 cm, per a 150 usos</t>
  </si>
  <si>
    <t>B0DF8-0FFC</t>
  </si>
  <si>
    <t>Motlle metàl·lic per a encofrat de pericó de registre de 57x57x125 cm, per a 150 usos</t>
  </si>
  <si>
    <t>B0DF8-0FFD</t>
  </si>
  <si>
    <t>Motlle metàl·lic per a encofrat de pericó d'enllumenat de 38x38x55 cm, per a 150 usos</t>
  </si>
  <si>
    <t>B0DG0-1JL9</t>
  </si>
  <si>
    <t>Amortització de bastidors metàl·lics modulars amb tauler fenòlic, amb estructura d'acer, per a mur de base rectilínia de formigó no vist, amb part proporcional d'accessoris</t>
  </si>
  <si>
    <t>B0DZ1-0ZLZ</t>
  </si>
  <si>
    <t>l</t>
  </si>
  <si>
    <t>Desencofrant</t>
  </si>
  <si>
    <t>B0DZ5-0F6S</t>
  </si>
  <si>
    <t>Part proporcional d'elements auxiliars per a plafons metàl·lics, de 50x250 cm</t>
  </si>
  <si>
    <t>B0F1A-075F</t>
  </si>
  <si>
    <t>Maó calat, de 290x140x100 mm, per a revestir, categoria I, HD, segons la norma UNE-EN 771-1</t>
  </si>
  <si>
    <t>B0F1A-075W</t>
  </si>
  <si>
    <t>Maó calat R-20, de 290x140x100 mm, per a revestir, categoria I, HD, segons la norma UNE-EN 771-1</t>
  </si>
  <si>
    <t>B0F1A-0760</t>
  </si>
  <si>
    <t>Maó calat R-25, de 290x140x100 mm, per a revestir, categoria I, HD, segons la norma UNE-EN 771-1</t>
  </si>
  <si>
    <t>B0G2-N010</t>
  </si>
  <si>
    <t>Pedra granítica negre amb una cara flamejada, de 10 cm de gruix</t>
  </si>
  <si>
    <t>B2RA-28TX</t>
  </si>
  <si>
    <t>Deposició controlada en planta de compostage de residus de troncs i soques no perillosos amb una densitat 0,9 t/m3, procedents de poda o sega, amb codi 200201 segons la Llista Europea de Residus (ORDEN MAM/304/2002)</t>
  </si>
  <si>
    <t>B2RA-28U0</t>
  </si>
  <si>
    <t>Deposició controlada en planta de compostage de residus vegetals nets no perillosos amb una densitat 0,5 t/m3, procedents de poda o sega, amb codi 200201 segons la Llista Europea de Residus (ORDEN MAM/304/2002)</t>
  </si>
  <si>
    <t>B44Z-0LXA</t>
  </si>
  <si>
    <t>Acer S275JR segons UNE-EN 10025-2, format per peça simple, en perfils laminats en calent sèrie IPN, IPE, HEB, HEA, HEM i UPN, tallat a mida i amb una capa d'imprimació antioxidant</t>
  </si>
  <si>
    <t>B44Z-0LY7</t>
  </si>
  <si>
    <t>Acer S275JR segons UNE-EN 10025-2, format per peça simple, en perfils laminats en calent sèrie IPN, IPE, HEB, HEA, HEM i UPN, treballat al taller per a col·locar amb soldadura i amb una capa d'imprimació antioxidant</t>
  </si>
  <si>
    <t>B44Z-0M1J</t>
  </si>
  <si>
    <t>Acer S275JR segons UNE-EN 10025-2, format per peça simple, en perfils laminats en calent sèrie L, LD, T, rodó, quadrat, rectangular i planxa, treballat al taller per a col·locar amb soldadura i amb una capa d'imprimació antioxidant</t>
  </si>
  <si>
    <t>B61Z-H6B5</t>
  </si>
  <si>
    <t>Oli vegetal de llinosa</t>
  </si>
  <si>
    <t>B6A3-NC89</t>
  </si>
  <si>
    <t>Tanca  per a espais públics, de 200 cm d'alçada total, composta per muntants verticals separats cada 150 cm a base de 2 passamans paral·lels d'acer de 80x15 mm i 220 cm de llargada cada un, units entre sí mitjançant 4 pletines d'acer de 60x25 mm i 80 mm de longitud, soldades a passamans formant arriostrament, muntants soldats a pletina base d'acer de 200x200x20 mm, fixades a daus de formigó de 40x40x60 cm amb 4 tacs químics d12 mm cada una, amb trau-colís. inclou 2 pletines d'acer de 60x25 mm i 300 mm de longitud soldades a extrems superior i inferior dels muntants, respectivament, per a supor</t>
  </si>
  <si>
    <t>B6A3-NPF1</t>
  </si>
  <si>
    <t>Conjunt de porta  de dos fulls asimètrics pivotants per a espais públics, composta per dos muntants extrems de suport dels fulls batents de perfil en H format per ales de platines 120x15 mm i ànima de platina 90x15 mm als que es solda 2  plaques 300x300x20 mm i 8 perns ø=16 mm de 22 cm de longitud. Els fulls batents, de 2065 i 1120 mm d'amplada, estan formats per muntants de fusta tropical certificada tipus elondo/tali de 90x40 i 1700 mm de longitud tractats amb pintura antigraffiti aplicada a taller. Els muntants s'uneixen a l'estructura del full mitjançant pletines de 60x5 i 150 mm de longit</t>
  </si>
  <si>
    <t>B6A3-NRDP</t>
  </si>
  <si>
    <t xml:space="preserve">Elaboració de plànols detallats de taller per a tanques i serralleria, amb definició específica de sistema a nivell geomètric i mecànic.
</t>
  </si>
  <si>
    <t>B6A3-NTA0</t>
  </si>
  <si>
    <t>Tanca  per a espais públics, de 200 cm d'alçada total, composta per muntants verticals separats cada 150 cm a base de tub de 80x60x2,5 mm galvanitzat Z275 i doble lacat RAL 7022 amb tap de plàstic i 220 cm de llargada, muntants soldats a pletina base d'acer de 200x200x15 mm. Cos de tanca a base de malla trenada d'acer inoxidable, acabat pintat a taller, en disposició vertical (A2-V10-ø1,5-X=100). Forat de malla defineix un rombe on h = 175.1 mm i w=101.1 mm, evitant atrapament i no escalable, característiques tècniques segons escandall de documentació gràfica, i obertura x=100,60° fixada a cab</t>
  </si>
  <si>
    <t>B6A3-NTBP</t>
  </si>
  <si>
    <t>Tanca metàl·lica muntants verticals de platina de 10x80 mm i 835 mm de longitud per ser ancorats a fonament de formigó 50x50x40 cm mitjançant platines d'acer de 100x80x20 mm i 4 spitfix de ø=12 mm. Cos de tanca a base de malla trenada d'acer inoxidable, acabat pintat a taller, en disposició vertical (A2-V10-ø1,5-X=30). Forat de malla defineix un rombe on h = 175.1 mm i w=101.1 mm, evitant atrapament i no escalable, característiques tècniques segons escandall de documentació gràfica, i obertura x=100,60° fixada a cable superior i inferior d'acer inoxidable de ø=4 mm, subjectes mitjançant peca d</t>
  </si>
  <si>
    <t>B6AX-0KOW</t>
  </si>
  <si>
    <t>Tanca mòbil, de 2 m d'alçària, d'acer galvanitzat, amb malla electrosoldada de 90x150 mm i de 4.5 i 3,5 mm de diàmetre, bastidor de 3.5x2 m de tub de 40 mm de diàmetre per a fixar a peus prefabricats de formigó, per a 20 usos, per a seguretat i salut</t>
  </si>
  <si>
    <t>B6AY-0KMJ</t>
  </si>
  <si>
    <t>Porta de planxa preformada d'acer galvanitzat de 2 fulla batent de 4 m de llum de pas i 2 m d'alçària, amb bastiment de tub d'acer galvanitzat, per a tanca mòbil de malla metàl·lica i per a 2 usos, per a seguretat i salut</t>
  </si>
  <si>
    <t>B6AY-NPX1</t>
  </si>
  <si>
    <t>Conjunt de porta abatible per a espais públics, d'altura total de 2,00 m composta d'estructura de dos perfils horitzontals d'acer de 80x20 mm de 1315 mm de longitud i tres perfils verticals d'acer de 80x20 mm de 1580 mm soldats entre ells. Estructura de suport de malla per cable superior i inferior d'acer inoxidable de ø=8 mm amb prensacables ajustables als extrems. Malla trenada d'acer inoxidable, acabat pintat a taller, en disposició vertical  (A2-V10-ø1,5-X=100), forat de malla defineix un rombe on h = 175.1 mm i w=101.1 mm, evitant atrapament i no escalable, característiques tècniques sego</t>
  </si>
  <si>
    <t>B6AZ-0KLL</t>
  </si>
  <si>
    <t>Dau de formigó de 38 kg per a peu de tanca mòbil de malla d'acer i per a 20 usos, per a seguretat i salut</t>
  </si>
  <si>
    <t>B6M1-NT0F</t>
  </si>
  <si>
    <t>Tanca-cortina d'alçada variable, composta per teixit d'acer inoxidable AISI 316, tipus FLEXOMESH 4040 o similar equivalent, fixat mitjançant pipetes de rosca metàl·liques cargolades a femella de vareta llarga hexagonal de 140 mm ancorades a l'estructura de formigó i al paviment, a les que es solda tub d'acer inoxidable AISI 316 de 43x1,5 mm corbat segons la silueta de l'estructura. Els panells de teixit s'uneixen entre ells mitjançant vareta INOX de 12 mm soldades als tubs de 43 mm superior i inferior</t>
  </si>
  <si>
    <t>B712-FGNE</t>
  </si>
  <si>
    <t>Làmina de betum modificat amb elastòmer, no protegida, LBM (SBS) 30-FV amb armadura de feltre de fibra de vidre de 50 g/m2</t>
  </si>
  <si>
    <t>B740-0SLY</t>
  </si>
  <si>
    <t>Làmina de PVC flexible no resistent a la intempèrie de gruix 2 mm i sense armadura</t>
  </si>
  <si>
    <t>B761-0RPI</t>
  </si>
  <si>
    <t>Làmina d'etilè propilè diè (EPDM) resistent a la intempèrie de pes 2 kg/m2 i gruix 2 mm</t>
  </si>
  <si>
    <t>B777-N020</t>
  </si>
  <si>
    <t>Feltre de polipropilé per a làmina separadora amb un pes de 140 a 190 g/m2</t>
  </si>
  <si>
    <t>B777-N8A1</t>
  </si>
  <si>
    <t>Làmina de geotextil de polipropilè de filament continu de 110 gr/m2 totalment col·locat</t>
  </si>
  <si>
    <t>B7B1-0KPJ</t>
  </si>
  <si>
    <t>Geotèxtil format per feltre de polipropilè no teixit, lligat mecànicament de 400 a 500 g/m2</t>
  </si>
  <si>
    <t>B7B1-0KPK</t>
  </si>
  <si>
    <t>Geotèxtil format per feltre de polipropilè no teixit, lligat mecànicament de 130 a 140 g/m2</t>
  </si>
  <si>
    <t>B7B1-0KQ4</t>
  </si>
  <si>
    <t>Geotèxtil format per feltre de polièster no teixit, lligat mecànicament de 110 a 130 g/m2</t>
  </si>
  <si>
    <t>B7Z0-13F3</t>
  </si>
  <si>
    <t>Emulsió bituminosa, tipus ED</t>
  </si>
  <si>
    <t>B7Z0-13F4</t>
  </si>
  <si>
    <t>Emulsió bituminosa, tipus EB</t>
  </si>
  <si>
    <t>B891-0P02</t>
  </si>
  <si>
    <t>Esmalt sintètic</t>
  </si>
  <si>
    <t>B898-2MHX</t>
  </si>
  <si>
    <t>Pintura epoxi bicomponent, per a sistemes de protecció de l'acer</t>
  </si>
  <si>
    <t>B898-2MHY</t>
  </si>
  <si>
    <t>Pintura de poliuretà bicomponent, per a sistemes de protecció de l'acer</t>
  </si>
  <si>
    <t>B8A1-0P17</t>
  </si>
  <si>
    <t>Vernís antigraffiti amb base de poliuretà a l'aigua de dos components, per a superfícies de ceràmica, pedra, morter o formigó</t>
  </si>
  <si>
    <t>B8Z3-0P25</t>
  </si>
  <si>
    <t>Producte decapant desincrustador genèric</t>
  </si>
  <si>
    <t>B8Z6-0P2D</t>
  </si>
  <si>
    <t>Imprimació antioxidant</t>
  </si>
  <si>
    <t>B8Z6-0P2H</t>
  </si>
  <si>
    <t>Imprimació antigraffiti adherent</t>
  </si>
  <si>
    <t>B8Z6-0P2K</t>
  </si>
  <si>
    <t>Imprimació epoxi</t>
  </si>
  <si>
    <t>B8ZZ-N150</t>
  </si>
  <si>
    <t>Làmina Antigraffitti</t>
  </si>
  <si>
    <t>B8ZZ-NGHL</t>
  </si>
  <si>
    <t>Dues capes pel tractament conjunt antiadheréncia i antigrafiti; una capa principal més
enduridor i una altre capa d’acabat transparent o amb color, bicomponent, principal més enduridor.</t>
  </si>
  <si>
    <t>B932-0SKP</t>
  </si>
  <si>
    <t>Conglomerat de terra-ciment, sense additius, amb 200 kg/m3 de ciment CEM IV/B 32,5 N i terra adequada, elaborat a l'obra en planta de 60 m3/h</t>
  </si>
  <si>
    <t>B964-N020</t>
  </si>
  <si>
    <t>Pedra granítica, gra fi, recta, serrada mecanicament i flamejada, per a vorada, de 20x30 cm</t>
  </si>
  <si>
    <t>B965-NL11</t>
  </si>
  <si>
    <t>Vorada de xapa galvanitzada corbada de 8 mm de gruix i 200 mm d'alçària, inclòs elements metàl·lics d'ancoratge soldats a la xapa</t>
  </si>
  <si>
    <t>B965-NL1A</t>
  </si>
  <si>
    <t>Vorada de xapa galvanitzada de 8 mm de gruix i 200 mm d'alçària, inclòs elements metàl·lics d'ancoratge soldats a la xapa</t>
  </si>
  <si>
    <t>B965-NL2B</t>
  </si>
  <si>
    <t>Platina de xapa galvanitzada corbada de 8 mm de gruix i 150 mm d'alçària, inclòs elements metàl·lics d'ancoratge soldats a la xapa</t>
  </si>
  <si>
    <t>B965-NL50</t>
  </si>
  <si>
    <t>Vorada de xapa galvanitzada de 10 mm de gruix i 400 mm d'alçària, inclòs elements metàl·lics d'ancoratge soldats a la xapa</t>
  </si>
  <si>
    <t>B965-NL6A</t>
  </si>
  <si>
    <t>Vorada de xapa galvanitzada recta o corbada de 10 mm de gruix i 450 mm d'alçària, inclòs elements metàl·lics d'ancoratge soldats a la xapa</t>
  </si>
  <si>
    <t>B971-0GUG</t>
  </si>
  <si>
    <t>Peça monocapa de morter de ciment color blanc, de 20x20x8 cm, per a rigoles</t>
  </si>
  <si>
    <t>B981-2MTF</t>
  </si>
  <si>
    <t>Capçal de gual de pedra granítica serrada mecànicament i flamejada de 120x40 cm, amb la cantonada en forma bisellada de 3 peces</t>
  </si>
  <si>
    <t>B982-1N0P</t>
  </si>
  <si>
    <t>Peça de pedra natural per a rampa de gual de forma recta, de 120 cm d'amplària i 6 cm de gruix, de pedra granítica serrada mecànicament i flamejada</t>
  </si>
  <si>
    <t>B990-NE36</t>
  </si>
  <si>
    <t>Conjunt de dues anelles de fosa alumini de 136 cm de diàmetre exterior i 63 d'interior, de dues peces unides amb cargols amb l'escut de la ciutat de Barcelona a cada sector, per a escocell tipus Carmel 160 d'Escofet o equivalent</t>
  </si>
  <si>
    <t>B992-NC15</t>
  </si>
  <si>
    <t>Escocell circular de planxa d'acer galvanitzat, de 150 cm de diàmetre, 20 cm d'alçària i 10 mm de gruix</t>
  </si>
  <si>
    <t>B992-NR35</t>
  </si>
  <si>
    <t>Escocell quadrat de planxa d'acer galvanitzat, de 120x135x20 cm i de 10 mm de gruix</t>
  </si>
  <si>
    <t>B992-NR41</t>
  </si>
  <si>
    <t>Escocell rectangular de planxa d'acer galvanitzat, de 183x225x20 cm i de 10 mm de gruix</t>
  </si>
  <si>
    <t>B996-NE38</t>
  </si>
  <si>
    <t>Marc perimetral de fosa, de 136 cm de diàmetre, i 15 cm d'alçada, per a escocell, tipus Carmel circular 160 d'Escofet o equivalent</t>
  </si>
  <si>
    <t>B9F3-NP10</t>
  </si>
  <si>
    <t>Llosa de formigó d'alta qualitat, acabat llis estàndard, de peces de format rectangular de 30x10x10 cm de color gris càlid clar (personalitzat tipus canòpia), sense bisell, amb separadors de 3 mm de gruix incorporats de motlle a la pròpia peça. Peça de doble capa, fabricada amb àrid granític seleccionat (mínim 55% en tot el seu conjunt) procedent de pedreres locals, i amb contingut mínim a la capa base del 20% d'àrid reciclat procedent de residus de la construcció, essent el 100% del producte reciclable. acolorida en massa amb òxids de ferro d'alta resistència a la climatologia i a les radiaci</t>
  </si>
  <si>
    <t>B9F3-NP1A</t>
  </si>
  <si>
    <t>Llosa de formigó d'alta qualitat, acabat llis estàndard, de peces de format rectangular de 20x10x10 cm de color gris càlid clar (personalitzat tipus canòpia), sense bisell, amb separadors de 3 mm de gruix incorporats de motlle a la pròpia peça. Peça de doble capa, fabricada amb àrid granític seleccionat (mínim 55% en tot el seu conjunt) procedent de pedreres locals, i amb contingut mínim a la capa base del 20% d'àrid reciclat procedent de residus de la construcció, essent el 100% del producte reciclable. acolorida en massa amb òxids de ferro d'alta resistència a la climatologia i a les radiaci</t>
  </si>
  <si>
    <t>B9F3-NP1N</t>
  </si>
  <si>
    <t>Taco de formigó d'alta qualitat, acabat llis estàndard, de peces de format quadrat de 10x10x10 cm de color negre, sense bisell, amb separadors de 3 mm de gruix incorporats de motlle a la pròpia peça. Peça de doble capa, fabricada amb àrid granític seleccionat (mínim 55% en tot el seu conjunt) procedent de pedreres locals, i amb contingut mínim a la capa base del 20% d'àrid reciclat procedent de residus de la construcció, essent el 100% del producte reciclable. acolorida en massa amb òxids de ferro d'alta resistència a la climatologia i a les radiacions solars. inclou tractament superficial pro</t>
  </si>
  <si>
    <t>B9F3-NP20</t>
  </si>
  <si>
    <t>Llosa de formigó d'alta qualitat, acabat llis estàndard, de peces de format rectangular de 30x20x10 cm de color gris càlid clar (personalitzat tipus canòpia), sense bisell, amb separadors de 3 mm de gruix incorporats de motlle a la pròpia peça. Peça de doble capa, fabricada amb àrid granític seleccionat (mínim 55% en tot el seu conjunt) procedent de pedreres locals, i amb contingut mínim a la capa base del 20% d'àrid reciclat procedent de residus de la construcció, essent el 100% del producte reciclable. acolorida en massa amb òxids de ferro d'alta resistència a la climatologia i a les radiaci</t>
  </si>
  <si>
    <t>B9F3-NP30</t>
  </si>
  <si>
    <t>Llosa de formigó d'alta qualitat, acabat llis estàndard, de peces de format rectangular de 60x30x10 cm de color gris càlid clar (personalitzat tipus canòpia), sense bisell, amb separadors de 3 mm de gruix incorporats de motlle a la pròpia peça. Peça de doble capa, fabricada amb àrid granític seleccionat (mínim 55% en tot el seu conjunt) procedent de pedreres locals, i amb contingut mínim a la capa base del 20% d'àrid reciclat procedent de residus de la construcció, essent el 100% del producte reciclable. acolorida en massa amb òxids de ferro d'alta resistència a la climatologia i a les radiaci</t>
  </si>
  <si>
    <t>B9F5-NB01</t>
  </si>
  <si>
    <t>Peça prefabricada de formigó de 20x30x8 cm, per a paviment tàctil, amb silueta de botons de forma troncocònica, alçada màxima de 5 mm, diàmetre superior 2cm i diàmetre inferior 2,5cm, (segons UNE12/7029)</t>
  </si>
  <si>
    <t>B9H1-0HXD</t>
  </si>
  <si>
    <t>Mescla bituminosa contínua en calent tipus AC 22 base B 50/70 G, amb betum asfàltic de penetració, de granulometria grossa per a capa base i granulat granític</t>
  </si>
  <si>
    <t>B9H1-N120</t>
  </si>
  <si>
    <t xml:space="preserve">Mescla bituminosa continua en calent tipus AC 16 bin B 50/70 S, amb betum modificat, de granulomeria semidensa per a capa intermèdia i granulat calcari
</t>
  </si>
  <si>
    <t>B9H1-N255</t>
  </si>
  <si>
    <t>Mescla bituminosa contínua en calent tipus AC surf B 50/70 D, amb betum asfàltic de penetració, formulat amb combinació d'àrids per a posterior polit</t>
  </si>
  <si>
    <t>B9P1-H6SX</t>
  </si>
  <si>
    <t>Granulat de cautxú etilè-propilè-diè EPDM, de color verd-vermell</t>
  </si>
  <si>
    <t>B9P1-H6SY</t>
  </si>
  <si>
    <t>Granulat de cautxú etilè-propilè-diè EPDM, de color blanc, negre o gris</t>
  </si>
  <si>
    <t>B9P1-H6SZ</t>
  </si>
  <si>
    <t>Granulat de cautxú estirè-butadiè SBR</t>
  </si>
  <si>
    <t>B9P1-H6T0</t>
  </si>
  <si>
    <t>Granulat de cautxú etilè-propilè-diè EPDM, de color ocre,groc o blau</t>
  </si>
  <si>
    <t>B9Q0-NP41</t>
  </si>
  <si>
    <t>Llistó polit de tali (erythrophleum ivorense), de 40x93 mm</t>
  </si>
  <si>
    <t>B9Q0-NP42</t>
  </si>
  <si>
    <t>Llistó polit de tali (erythrophleum ivorense) 4C/R, de 22x43 mm</t>
  </si>
  <si>
    <t>B9ZE-N010</t>
  </si>
  <si>
    <t>Xapón d'acer en forma de U de 60cm d' amplada (e=1cm). Ranurat lineal segons normativa amb relleu per encaminaments d'estries, indicadors de direccionalitat. Incorporació d'elements decoratius, tipus insecte, d'acer amb relleu inferior a 1 cm respecte el paviment, adossat al xapon., dues dimensions. Acabat pintat.</t>
  </si>
  <si>
    <t>BB10-NX00</t>
  </si>
  <si>
    <t>Barana de tubulars d'acer, passamà D 45 mm, barrots D 20 mm cada 10 cm</t>
  </si>
  <si>
    <t>BB11-NBMP</t>
  </si>
  <si>
    <t>Barana d'acer de mòduls desmuntables d'1,20 m, composta per passamans superior, intermedi i inferior de platina d'acer de 50x10 mm i rigiditzador del superior amb pletina ortogonal d'acer de 50x10 mm, totes elles soldades a muntants verticals de 93 cm d'alçada de dos platines de 50x10 mm per a ser ancorades al paviment mitjançant platines d'acer de 100x60x10 mm i quatre spitfix de ø=12 mm. Inclou fixacions mecàniques entre mòduls i resta de materials</t>
  </si>
  <si>
    <t>BB11-NSJP</t>
  </si>
  <si>
    <t>Barana d'acer amb muntants verticals cada 1,20 m, de dues platines d'acer 40x10 mm i 87 mm de longitud per a ser ancorats a llosa de formigó mitjançant platines d'acer de 100x60x10 mm i quatre spitfix de ø=12 mm, passamà únic superior de platina d'acer de 40x10 mm i rigiditzador amb pletina ortogonal d'acer de 40x10 mm, soldades als muntants. Inclou fixacions mecàniques entre mòduls</t>
  </si>
  <si>
    <t>BB1A-0XQ0</t>
  </si>
  <si>
    <t>Passamà de perfil d'acer de 30 a 50 mm de diàmetre, i suports de perfil d'acer de 15 mm de diàmetre cada 2 m</t>
  </si>
  <si>
    <t>BBA1-2XWO</t>
  </si>
  <si>
    <t>Pintura acrílica de color groc, per a marques vials</t>
  </si>
  <si>
    <t>BBB0-N01F</t>
  </si>
  <si>
    <t>Senyal directori amb codi industrial 01F, segons plec de Parcs i Jardins, amb plafó i contratapa de planxa d'alumini plegada de 800x1600 mm i 2 mm de gruix amb vinil autoadhesiu imprès a una cara- 3M sèrie 100 blanc o equivalent- amb impressió digital tèrmica muntat en base de formigó HA-50/p/5/IIIa amb protecció antigrafitti, hidròfug mitjançant additius al formigó i acabat lleugerament decapat color gris o beige, inclou pictograma</t>
  </si>
  <si>
    <t>BBB0-N02F</t>
  </si>
  <si>
    <t>Senyal explicatiu amb codi industrial 02F, segons plec de Parcs i Jardins, amb plafó i contratapa de planxa d'alumini plegada de 450x1600 mm i 2 mm de gruix amb vinil autoadhesiu imprès a una cara- 3M sèrie 100 blanc o equivalent- amb impressió digital tèrmica muntat en base de formigó HA-50/p/5/IIIa amb protecció antigrafitti, hidròfug mitjançant additius al formigó i acabat lleugerament decapat color gris o beige, inclou pictograma</t>
  </si>
  <si>
    <t>BBB0-N03F</t>
  </si>
  <si>
    <t>Senyal explicatiu amb codi industrial 03F, segons plec de Parcs i Jardins, amb plafó i contratapa a quatre cares de planxa d'alumini plegada de 185x2000 mm i 2 mm de gruix amb vinil autoadhesiu imprès a una cara- 3M sèrie 100 blanc o equivalent- amb impressió digital tèrmica muntat en base de formigó HA-50/p/5/IIIa amb protecció antigrafitti, hidròfug mitjançant additius al formigó i acabat lleugerament decapat color gris o beige, inclou pictograma</t>
  </si>
  <si>
    <t>BBB0-N04F</t>
  </si>
  <si>
    <t>Senyal de conducta amb codi industrial 04F, segons plec de Parcs i Jardins, amb plafó i contratapa de planxa d'alumini plegada de 320x320 mm i 2 mm de gruix amb vinil autoadhesiu imprès a una cara- 3M sèrie 100 blanc o equivalent- amb impressió digital tèrmica muntat en base de formigó HA-50/p/5/IIIa amb protecció antigrafitti, hidròfug mitjançant additius al formigó i acabat lleugerament decapat color gris o beige, inclou pictograma</t>
  </si>
  <si>
    <t>BBB0-N05F</t>
  </si>
  <si>
    <t>Senyal nominatiu amb codi industrial 05F, segons plec de Parcs i Jardins, amb plafó i contratapa de planxa d'alumini plegada de 450x1000 mm i 2 mm de gruix amb vinil autoadhesiu imprès a una cara- 3M sèrie 100 blanc o equivalent- amb impressió digital tèrmica muntat en base de formigó HA-50/p/5/IIIa amb protecció antigrafitti, hidròfug mitjançant additius al formigó i acabat lleugerament decapat color gris o beige, inclou pictograma</t>
  </si>
  <si>
    <t>BBB0-N06F</t>
  </si>
  <si>
    <t>Senyal nominatiu amb codi industrial 06F, segons plec de Parcs i Jardins, amb plafó i contratapa de planxa d'alumini plegada de 320x600 mm i 2 mm de gruix amb vinil autoadhesiu imprès a una cara- 3M sèrie 100 blanc o equivalent- amb impressió digital tèrmica muntat en base de formigó HA-50/p/5/IIIa amb protecció antigrafitti, hidròfug mitjançant additius al formigó i acabat lleugerament decapat color gris o beige, inclou pictograma</t>
  </si>
  <si>
    <t>BBB2-19NW</t>
  </si>
  <si>
    <t>Semàfor de policarbonat amb sistema òptic de diàmetre 210 mm amb una cara i tres focus, òptica normal i lent de color normal de vehicles 13/12, per a seguretat i salut</t>
  </si>
  <si>
    <t>BBM7-NDUJ</t>
  </si>
  <si>
    <t>Placa circular per a senyals de trànsit, d'alumini anoditzat amb doble pestanya, de 40 cm de diàmetre, acabada amb làmina retrorreflectora  HI (High Intensity Prismatic) nivell II de retroreflexivitat 250/300 cd/m2, de 2mm d’espessor</t>
  </si>
  <si>
    <t>BBM9-NDVJ</t>
  </si>
  <si>
    <t>Placa quadrada per a senyals de trànsit, d'alumini anoditzat amb doble pestanya, de 40x40 cm, acabada amb làmina retrorreflectora  HI (High Intensity Prismatic) nivell II de retroreflexivitat 250/300 cd/m2, de 2mm d’espessor</t>
  </si>
  <si>
    <t>BBM9-NDVK</t>
  </si>
  <si>
    <t>Placa informativa per a senyals de trànsit, d'alumini anoditzat amb doble pestanya, de 40x60 cm, acabada amb làmina retrorreflectora  HI (High Intensity Prismatic) nivell II de retroreflexivitat 250/300 cd/m2, de 2mm d’espessor</t>
  </si>
  <si>
    <t>BBM9-NDVM</t>
  </si>
  <si>
    <t>Placa informativa per a senyals de trànsit, d'alumini anoditzat amb doble pestanya, de 20x40 cm, acabada amb làmina retrorreflectora  HI (High Intensity Prismatic) nivell II de retroreflexivitat 250/300 cd/m2, de 2mm d’espessor</t>
  </si>
  <si>
    <t>BBME-NDVF</t>
  </si>
  <si>
    <t>Placa triangular per a senyals de trànsit, d'alumini anoditzat amb doble pestanya, de 60 cm de costat, acabada amb làmina retrorreflectora  HI (High Intensity Prismatic) nivell II de retroreflexivitat 250/300 cd/m2, de 2mm d’espessor</t>
  </si>
  <si>
    <t>BBMF-NH8A</t>
  </si>
  <si>
    <t>Tub d'alumini estriat de 60 mm de diàmetre, de 4 mm d'espessor, per a suport de senyals de trànsit, pintat amb pintura de pols de polièster amb color RAL 7037</t>
  </si>
  <si>
    <t>BD5A-N001</t>
  </si>
  <si>
    <t>Canal de formigó polímer, amb un pendent del 2 a 3 %, per a recollida d'aigües pluvials model F250KPDTE de ULMA o equivalent, ample exterior de 310 mm, ample interior 250 mm i alçada variable, amb perfils d'acer galvanitzat per a protecció lateral i dos ut de reixa de fosa dúctil Nervada model FNX250FTDM o equivalent amb clase de càrrega D400, segons norma UNE-EN 1433, sistema de fixació amb 8 cargols</t>
  </si>
  <si>
    <t>BD5A-N002</t>
  </si>
  <si>
    <t>Canal de formigó polímer per a recollida d'aigües pluvials model F250K20R de ULMA o equivalent, ample exterior de 310 mm, ample interior 250 mm i alçada 400 mm, amb perfils d'acer galvanitzat per a protecció lateral i dos ut de reixa de fosa dúctil Nervada model FNX250FTDM o equivalent amb clase de càrrega D400, segons norma UNE-EN 1433, sistema de fixació amb 8 cargols</t>
  </si>
  <si>
    <t>BD5G-0LIE</t>
  </si>
  <si>
    <t>Làmina drenant nodular de polietilè d'alta densitat, amb un geotèxtil de polipropilè adherit en una de les seves cares, amb nòduls de 8 mm d'alçària aproximada i una resistència a la compressió aproximada de 150 kN/m2</t>
  </si>
  <si>
    <t>BD5I-14CI</t>
  </si>
  <si>
    <t>Pericó de formigó polímer format per un cos, amb perfil lateral, de 310x500 mm i 680 mm d'alçària, per acoblar a canals de 250 mm d'amplària, amb cistell i reixa de fosa nervada classe C250 segons norma UNE-EN 1433, abatible</t>
  </si>
  <si>
    <t>BD5J-N001</t>
  </si>
  <si>
    <t>Tramex de 30x30x44 mm, galvanitzat en calent, antilliscant, amb dispositiu de tancament.</t>
  </si>
  <si>
    <t>BD5N-N200</t>
  </si>
  <si>
    <t>Tub corrugat de PEAD corrugat perforat DN210 per a drenatge.</t>
  </si>
  <si>
    <t>BD5O-0LK7</t>
  </si>
  <si>
    <t>Tub circular ranurat de PVC, de paret simple i 50 mm de diàmetre</t>
  </si>
  <si>
    <t>BD5Z-N8V4</t>
  </si>
  <si>
    <t>Subministre de marc i reixa tipus Barcelona PAS 82, abatible i reversible segons sentit de l'aigua, de 823x348x100 mm. Conforme a la classe C250 de la norma UNE-EN124.</t>
  </si>
  <si>
    <t>BD77-N150</t>
  </si>
  <si>
    <t>Tub de polietilè de doble paret coextrusionada, corrugada exterior i llisa interior, de 630 mm de diàmetre nominal exterior, resistència a l'aixafament SN &gt;= 8 KN/m2 , unions mitjaçant junta elàstica inclosa al tub, segons pr EN - 13476</t>
  </si>
  <si>
    <t>BDD1-1KH0</t>
  </si>
  <si>
    <t>Bastiment quadrat i tapa quadrada de fosa dúctil per a pericó de serveis, recolzada, pas lliure de 400x400 mm i classe B125 segons norma UNE-EN 124</t>
  </si>
  <si>
    <t>BDD1-1KH3</t>
  </si>
  <si>
    <t>Bastiment quadrat i tapa quadrada de fosa dúctil per a pericó de serveis, recolzada, pas lliure de 500x500 mm i classe c250 segons norma une-en 124</t>
  </si>
  <si>
    <t>BDD1-1KH8</t>
  </si>
  <si>
    <t>Bastiment quadrat i tapa quadrada de fosa dúctil per a pericó de serveis, recolzada, pas lliure de 600x600 mm i classe B125 segons norma UNE-EN 124</t>
  </si>
  <si>
    <t>BDD1-1KHP</t>
  </si>
  <si>
    <t>Bastiment quadrat i tapa quadrada de fosa dúctil per a pericó de serveis, recolzada, pas lliure de 700x700 mm i classe B125 segons norma UNE-EN 124</t>
  </si>
  <si>
    <t>BDD1-1KIB</t>
  </si>
  <si>
    <t>Bastiment quadrat aparent i tapa circular de fosa dúctil per a pou de registre, abatible, pas lliure de 700 mm de diàmetre i classe d400 segons norma une-en 124</t>
  </si>
  <si>
    <t>BDD4-0LVH</t>
  </si>
  <si>
    <t>Graó per a pou de registre d'acer galvanitzat, de 300x400x300 mm, amb rodó de D= 25 mm</t>
  </si>
  <si>
    <t>BDD4-H4XN</t>
  </si>
  <si>
    <t>Graó per a pou de registre de polipropilè de 250x350x250 mm i 3 kg de pes</t>
  </si>
  <si>
    <t>BDD5-0M3U</t>
  </si>
  <si>
    <t>Peça de formigó per a pou circular de diàmetre 80 cm, prefabricada</t>
  </si>
  <si>
    <t>BDD5-N070</t>
  </si>
  <si>
    <t>Peça de formigó per a pou circular de diàmetre 70 cm interior, prefabricada</t>
  </si>
  <si>
    <t>BDD5-N120</t>
  </si>
  <si>
    <t>Peça de formigó per a pou circular de diàmetre 120 cm interior, prefabricada</t>
  </si>
  <si>
    <t>BDG0-1C2A</t>
  </si>
  <si>
    <t>Banda continua de senyalització per a canalitzacions soterrades de 30 cm d'amplària, de polipropilè</t>
  </si>
  <si>
    <t>BDG0-N010</t>
  </si>
  <si>
    <t>Banda contínua de plàstic de color, de 30 cm d'amplària</t>
  </si>
  <si>
    <t>BDG0-NAN1</t>
  </si>
  <si>
    <t>Banda d'avís canalització</t>
  </si>
  <si>
    <t>BDG2-34UA</t>
  </si>
  <si>
    <t>Fil guia per a conductes de canalitzacions de serveis, de nylon, de 5 mm de gruix</t>
  </si>
  <si>
    <t>BDG3-34IH</t>
  </si>
  <si>
    <t>Part proporcional de separadors, conectors i obturadors de canalitzacions de serveis de 125 mm de diàmetre nominal</t>
  </si>
  <si>
    <t>BDG3-34II</t>
  </si>
  <si>
    <t>Part proporcional de separadors, conectors i obturadors de canalitzacions de serveis de 63 mm de diàmetre nominal</t>
  </si>
  <si>
    <t>BDG3-34IJ</t>
  </si>
  <si>
    <t>Part proporcional de separadors, conectors i obturadors de canalitzacions de serveis de 110 mm de diàmetre nominal</t>
  </si>
  <si>
    <t>BDG3-34IK</t>
  </si>
  <si>
    <t>Part proporcional de separadors, conectors i obturadors de canalitzacions de serveis de 200 mm de diàmetre nominal</t>
  </si>
  <si>
    <t>BDK0-N010</t>
  </si>
  <si>
    <t xml:space="preserve">Bastiment format per perfils laminats i tapa de xapa metal.lica estriada, de 1080x480 mm,  amb una capa d'emprimacio antioxidant, completament treballat a taller i preparat per a la seva fixacio a la paret  del perico amb potes d'ancoratge </t>
  </si>
  <si>
    <t>BDK1-N001</t>
  </si>
  <si>
    <t xml:space="preserve">Conjunt de tapa i marc triple per pericons Model CL-3 o similar, de 1.010X1.910mm de longitud exterior del marc, de fosa dúctil GGG40, de pes de la tapa de 52,724KG, pes del marc de 103,909 kg i pes del conjunt de 262,264KG, acabat pintat negre asfàltic, complint norma UNE EN-124, Classe C-250, producte certificat per SGS.amb tapa abatible, d'obertura fins a 110º i extraible a 90º, amb tancament de seguretat anti-robament amb clau de doble par
</t>
  </si>
  <si>
    <t>BDK1-N002</t>
  </si>
  <si>
    <t>Conjunt de tapa i marc per pericons Model CL-1 o similar, de 660 X1.010MM de longitud exterior del marc, de fosa dúctil GGG40, de pes de la tapa de 52,724KG, pes del marc de 50,822 KG i pes del conjunt de 103,607KG, acabat pintat negre asfàltic, complint norma UNE EN-124, Classe C-250, producte certificat per SGS, amb tapa abatible, d'obertura fins a 110º i extraïble a 90º, amb tancament de seguretat anti-robament amb clau de doble para</t>
  </si>
  <si>
    <t>BDK1-NM3N</t>
  </si>
  <si>
    <t>Bastiment i tapa per a pericó de serveis, de fosa dúctil de 400x400x40 mm i de 27 kg de pes (tot el dispositiu 39kg), col·locat amb morter. Compleix amb la norma UNE EN 124, amb certificat AENOR de producte vigent. De superfície metàl·lica antilliscant incorporant les lletres E.P. o bé Enllumenat Públic. Extraïble, obrint més de 90º i com a màxim 120º, amb  un dispositiu antitancament de bloqueig de seguretat a 90º.  El desbloqueig i obertura es realitza amb clau La clau de bloqueig serveix per la seva manipulació una vegada bloquejada la tapa.
El marc, amb canal interior amb l'aïllament de l</t>
  </si>
  <si>
    <t>BDK1-NM3O</t>
  </si>
  <si>
    <t>Bastiment i tapa per a pericó de serveis, de fosa dúctil de 600x600x50 mm i de 27 kg de pes (tot el dispositiu 39kg), col·locat amb morter. Compleix amb la norma UNE EN 124, amb certificat AENOR de producte vigent. De superfície metàl·lica antilliscant incorporant les lletres E.P. o bé Enllumenat Públic. Extraïble, obrint més de 90º i com a màxim 120º, amb  un dispositiu antitancament de bloqueig de seguretat a 90º.  El desbloqueig i obertura es realitza amb clau La clau de bloqueig serveix per la seva manipulació una vegada bloquejada la tapa.
El marc, amb canal interior amb l'aïllament de l</t>
  </si>
  <si>
    <t>BEU9-H5AY</t>
  </si>
  <si>
    <t>Manòmetre de glicerina per a una pressió de 0 a 10 bar, d'esfera de 63 mm de rosca d'1/4' de D</t>
  </si>
  <si>
    <t>BEU9-H5AZ</t>
  </si>
  <si>
    <t>Manòmetre de glicerina per a una pressió de 0 a 6 bar, d'esfera de 63 mm de diàmetre i rosca de connexió d'1/4''</t>
  </si>
  <si>
    <t>BFA7-N571</t>
  </si>
  <si>
    <t>Claveguera de tub de PVC de 160 mm de diàmetre, de paret massissa amb interior llis, rigidesa anular SN4, amb junt elàstic de campana</t>
  </si>
  <si>
    <t>BFA7-N572</t>
  </si>
  <si>
    <t>Claveguera de tub de PVC de 250 mm de diàmetre, de paret massissa amb interior llis, rigidesa anular SN4, amb junt elàstic de campana</t>
  </si>
  <si>
    <t>BFA7-N573</t>
  </si>
  <si>
    <t>Claveguera de tub de PVC de 315 mm de diàmetre, de paret massissa amb interior llis, rigidesa anular SN4, amb junt elàstic de campana</t>
  </si>
  <si>
    <t>BFA7-N574</t>
  </si>
  <si>
    <t>Claveguera de tub de PVC de 400 mm de diàmetre, de paret massissa amb interior llis, rigidesa anular SN4, amb junt elàstic de campana</t>
  </si>
  <si>
    <t>BFA7-N575</t>
  </si>
  <si>
    <t>Claveguera de tub de PVC de 500 mm de diàmetre, de paret massissa amb interior llis, rigidesa anular SN4, amb junt elàstic de campana</t>
  </si>
  <si>
    <t>BFB3-095L</t>
  </si>
  <si>
    <t>Tub de polietilè de designació PE 100, de 140 mm de diàmetre nominal, de 16 bar de pressió nominal, sèrie SDR 11, segons la norma UNE-EN 12201-2</t>
  </si>
  <si>
    <t>BFB3-095R</t>
  </si>
  <si>
    <t>Tub de polietilè de designació PE 100, de 25 mm de diàmetre nominal, de 16 bar de pressió nominal, sèrie SDR 11, segons la norma UNE-EN 12201-2</t>
  </si>
  <si>
    <t>BFB3-0964</t>
  </si>
  <si>
    <t>Tub de polietilè de designació PE 100, de 160 mm de diàmetre nominal, de 16 bar de pressió nominal, sèrie SDR 11, segons la norma UNE-EN 12201-2</t>
  </si>
  <si>
    <t>BFB3-0966</t>
  </si>
  <si>
    <t>Tub de polietilè de designació PE 100, de 180 mm de diàmetre nominal, de 16 bar de pressió nominal, sèrie SDR 11, segons la norma UNE-EN 12201-2</t>
  </si>
  <si>
    <t>BFB3-096E</t>
  </si>
  <si>
    <t>Tub de polietilè de designació PE 100, de 315 mm de diàmetre nominal, de 16 bar de pressió nominal, sèrie SDR 11, segons la norma UNE-EN 12201-2</t>
  </si>
  <si>
    <t>BFB3-096F</t>
  </si>
  <si>
    <t>Tub de polietilè de designació PE 100, de 200 mm de diàmetre nominal, de 16 bar de pressió nominal, sèrie SDR 11, segons la norma UNE-EN 12201-2</t>
  </si>
  <si>
    <t>BFB3-0994</t>
  </si>
  <si>
    <t>Tub de polietilè de designació PE 100, de 50 mm de diàmetre nominal, de 16 bar de pressió nominal, sèrie SDR 11, segons la norma UNE-EN 12201-2</t>
  </si>
  <si>
    <t>BFB3-099A</t>
  </si>
  <si>
    <t>Tub de polietilè de designació PE 100, de 63 mm de diàmetre nominal, de 16 bar de pressió nominal, sèrie SDR 11, segons la norma UNE-EN 12201-2</t>
  </si>
  <si>
    <t>BFB3-099G</t>
  </si>
  <si>
    <t>Tub de polietilè de designació PE 100, de 75 mm de diàmetre nominal, de 16 bar de pressió nominal, sèrie SDR 11, segons la norma UNE-EN 12201-2</t>
  </si>
  <si>
    <t>BFB3-099M</t>
  </si>
  <si>
    <t>Tub de polietilè de designació PE 100, de 90 mm de diàmetre nominal, de 10 bar de pressió nominal, sèrie SDR 17, segons la norma UNE-EN 12201-2</t>
  </si>
  <si>
    <t>BFB3-099N</t>
  </si>
  <si>
    <t>Tub de polietilè de designació PE 100, de 90 mm de diàmetre nominal, de 16 bar de pressió nominal, sèrie SDR 11, segons la norma UNE-EN 12201-2</t>
  </si>
  <si>
    <t>BFB6-09B8</t>
  </si>
  <si>
    <t>Tub de polietilè de designació PE 40, de 63 mm de diàmetre nominal, de 10 bar de pressió nominal, sèrie SDR 7,4, segons la norma UNE-EN 12201-2</t>
  </si>
  <si>
    <t>BFB6-09BA</t>
  </si>
  <si>
    <t>Tub de polietilè de designació PE 40, de 40 mm de diàmetre nominal, de 10 bar de pressió nominal, sèrie SDR 7,4, segons la norma UNE-EN 12201-2</t>
  </si>
  <si>
    <t>BFB6-09BH</t>
  </si>
  <si>
    <t>Tub de polietilè de designació PE 40, de 50 mm de diàmetre nominal, de 10 bar de pressió nominal, sèrie SDR 7,4, segons la norma UNE-EN 12201-2</t>
  </si>
  <si>
    <t>BFB6-09BZ</t>
  </si>
  <si>
    <t>Tub de polietilè de designació PE 40, de 75 mm de diàmetre nominal, de 10 bar de pressió nominal, sèrie SDR 7,4, segons la norma UNE-EN 12201-2</t>
  </si>
  <si>
    <t>BFWF-09SN</t>
  </si>
  <si>
    <t>Accessori per a tubs de polietilè de densitat alta, de 315 mm de diàmetre nominal exterior, de plàstic, 16 bar de pressió nominal, per a soldar</t>
  </si>
  <si>
    <t>BFWF-09SV</t>
  </si>
  <si>
    <t>Accessori per a tubs de polietilè de densitat baixa, de 40 mm de diàmetre nominal exterior, de plàstic, per a connectar a pressió</t>
  </si>
  <si>
    <t>BFWF-09TA</t>
  </si>
  <si>
    <t>Accessori per a tubs de polietilè de densitat alta, de 140 mm de diàmetre nominal exterior, de plàstic, 16 bar de pressió nominal, per a soldar</t>
  </si>
  <si>
    <t>BFWF-09TG</t>
  </si>
  <si>
    <t>Accessori per a tubs de polietilè de densitat alta, de 160 mm de diàmetre nominal exterior, de plàstic, 16 bar de pressió nominal, per a soldar</t>
  </si>
  <si>
    <t>BFWF-09TJ</t>
  </si>
  <si>
    <t>Accessori per a tubs de polietilè de densitat alta, de 180 mm de diàmetre nominal exterior, de plàstic, 16 bar de pressió nominal, per a soldar</t>
  </si>
  <si>
    <t>BFWF-09TK</t>
  </si>
  <si>
    <t>Accessori per a tubs de polietilè de densitat alta, de 200 mm de diàmetre nominal exterior, de plàstic, 16 bar de pressió nominal, per a soldar</t>
  </si>
  <si>
    <t>BFWF-09TW</t>
  </si>
  <si>
    <t>Accessori per a tubs de polietilè de densitat alta, de 25 mm de diàmetre nominal exterior, de plàstic, per a connectar a pressió</t>
  </si>
  <si>
    <t>BFWF-09V8</t>
  </si>
  <si>
    <t>Accessori per a tubs de polietilè de densitat alta, de 50 mm de diàmetre nominal exterior, de plàstic, per a connectar a pressió</t>
  </si>
  <si>
    <t>BFWF-09VA</t>
  </si>
  <si>
    <t>Accessori per a tubs de polietilè de densitat baixa, de 50 mm de diàmetre nominal exterior, de plàstic, per a connectar a pressió</t>
  </si>
  <si>
    <t>BFWF-09VF</t>
  </si>
  <si>
    <t>Accessori per a tubs de polietilè de densitat alta, de 63 mm de diàmetre nominal exterior, de plàstic, per a connectar a pressió</t>
  </si>
  <si>
    <t>BFWF-09VY</t>
  </si>
  <si>
    <t>Accessori per a tubs de polietilè de densitat alta, de 90 mm de diàmetre nominal exterior, de plàstic, per a connectar a pressió</t>
  </si>
  <si>
    <t>BFWF-09W2</t>
  </si>
  <si>
    <t>Accessori per a tubs de polietilè de densitat alta, de 90 mm de diàmetre nominal exterior, de plàstic, 16 bar de pressió nominal, per a soldar</t>
  </si>
  <si>
    <t>BFWF-N9VJ</t>
  </si>
  <si>
    <t>Accessori per a tubs de polietilè de densitat baixa, de 63 mm de diàmetre nominal exterior, de llautó, per a connectar a pressió</t>
  </si>
  <si>
    <t>BFWF-N9VO</t>
  </si>
  <si>
    <t>Accessori per a tubs de polietilè de densitat alta, de 75 mm de diàmetre nominal exterior, de llautó, per a connectar a pressió</t>
  </si>
  <si>
    <t>BFWF-N9VT</t>
  </si>
  <si>
    <t>Accessori per a tubs de polietilè de densitat baixa, de 75 mm de diàmetre nominal exterior, de llautó, per a connectar a pressió</t>
  </si>
  <si>
    <t>BFWF-N9VY</t>
  </si>
  <si>
    <t>Accessori per a tubs de polietilè de densitat alta, de 90 mm de diàmetre nominal exterior, de llautó, per a connectar a pressió</t>
  </si>
  <si>
    <t>BFYH-0A2M</t>
  </si>
  <si>
    <t>Part proporcional d'elements de muntatge per a tubs de polietilè de densitat alta, de 25 mm de diàmetre nominal exterior, per a connectar a pressió</t>
  </si>
  <si>
    <t>BFYH-0A3A</t>
  </si>
  <si>
    <t>Part proporcional d'elements de muntatge per a tubs de polietilè de densitat baixa, de 16 mm de diàmetre nominal exterior, per a connectar a pressió</t>
  </si>
  <si>
    <t>BFYH-0A3D</t>
  </si>
  <si>
    <t>Part proporcional d'elements de muntatge per a tubs de polietilè de densitat baixa, de 40 mm de diàmetre nominal exterior, per a connectar a pressió</t>
  </si>
  <si>
    <t>BFYH-0A4M</t>
  </si>
  <si>
    <t>Part proporcional d'elements de muntatge per a tubs de polietilè de densitat alta, de 200 mm de diàmetre nominal exterior, de 16 bar de pressió nominal, per a soldar</t>
  </si>
  <si>
    <t>BFYH-0A4O</t>
  </si>
  <si>
    <t>Part proporcional d'elements de muntatge per a tubs de polietilè de densitat alta, de 160 mm de diàmetre nominal exterior, de 16 bar de pressió nominal, per a soldar</t>
  </si>
  <si>
    <t>BFYH-0A4P</t>
  </si>
  <si>
    <t>Part proporcional d'elements de muntatge per a tubs de polietilè de densitat alta, de 140 mm de diàmetre nominal exterior, de 16 bar de pressió nominal, per a soldar</t>
  </si>
  <si>
    <t>BFYH-0A4Q</t>
  </si>
  <si>
    <t>Part proporcional d'elements de muntatge per a tubs de polietilè de densitat alta, de 180 mm de diàmetre nominal exterior, de 16 bar de pressió nominal, per a soldar</t>
  </si>
  <si>
    <t>BFYH-0A4X</t>
  </si>
  <si>
    <t>Part proporcional d'elements de muntatge per a tubs de polietilè de densitat alta, de 315 mm de diàmetre nominal exterior, de 16 bar de pressió nominal, per a soldar</t>
  </si>
  <si>
    <t>BFYH-0A5S</t>
  </si>
  <si>
    <t>Part proporcional d'elements de muntatge per a tubs de polietilè de densitat alta, de 50 mm de diàmetre nominal exterior, per a connectar a pressió</t>
  </si>
  <si>
    <t>BFYH-0A5T</t>
  </si>
  <si>
    <t>Part proporcional d'elements de muntatge per a tubs de polietilè de densitat baixa, de 50 mm de diàmetre nominal exterior, per a connectar a pressió</t>
  </si>
  <si>
    <t>BFYH-0A5W</t>
  </si>
  <si>
    <t>Part proporcional d'elements de muntatge per a tubs de polietilè de densitat alta, de 63 mm de diàmetre nominal exterior, per a connectar a pressió</t>
  </si>
  <si>
    <t>BFYH-0A5X</t>
  </si>
  <si>
    <t>Part proporcional d'elements de muntatge per a tubs de polietilè de densitat baixa, de 63 mm de diàmetre nominal exterior, per a connectar a pressió</t>
  </si>
  <si>
    <t>BFYH-0A60</t>
  </si>
  <si>
    <t>Part proporcional d'elements de muntatge per a tubs de polietilè de densitat alta, de 75 mm de diàmetre nominal exterior, per a connectar a pressió</t>
  </si>
  <si>
    <t>BFYH-0A61</t>
  </si>
  <si>
    <t>Part proporcional d'elements de muntatge per a tubs de polietilè de densitat baixa, de 75 mm de diàmetre nominal exterior, per a connectar a pressió</t>
  </si>
  <si>
    <t>BFYH-0A64</t>
  </si>
  <si>
    <t>Part proporcional d'elements de muntatge per a tubs de polietilè de densitat alta, de 90 mm de diàmetre nominal exterior, per a connectar a pressió</t>
  </si>
  <si>
    <t>BFYH-0A6S</t>
  </si>
  <si>
    <t>Part proporcional d'elements de muntatge per a tubs de polietilè de densitat alta, de 90 mm de diàmetre nominal exterior, de 16 bar de pressió nominal, per a soldar</t>
  </si>
  <si>
    <t>BG12-0G7A</t>
  </si>
  <si>
    <t>Caixa de derivació quadrada de plàstic, de 200x200 mm, amb grau de protecció IP-54 i per a muntar superficialment</t>
  </si>
  <si>
    <t>BG1A-U009</t>
  </si>
  <si>
    <t>Armari per quadre elèctric de 520x520 mm de base, de xapa d'acer inoxidable AISI-304 i pintura antigraffiti, subministrament trifàsic, fins a 63 A, sense estabilitzador-reductor de potència, 2S, amb interruptor general automàtic i interruptor manual de potència, amb sistema de comunicació inalàmbrica, amb sòcol empotrable i bancada de 300 mm d'alt, inclou l'aparellatge elèctric</t>
  </si>
  <si>
    <t>BG2P-1KUE</t>
  </si>
  <si>
    <t>Tub rígid de PVC, de 32 mm de diàmetre nominal, aïllant i no propagador de la flama, amb una resistència a l'impacte de 2 J, resistència a compressió de 1250 N i una rigidesa dielèctrica de 2000 V</t>
  </si>
  <si>
    <t>BG2P-1KUW</t>
  </si>
  <si>
    <t>Tub rígid de PVC, de 20 mm de diàmetre nominal, aïllant i no propagador de la flama, amb una resistència a l'impacte de 2 J, resistència a compressió de 1250 N i una rigidesa dielèctrica de 2000 V</t>
  </si>
  <si>
    <t>BG2Q-1KSV</t>
  </si>
  <si>
    <t>Tub flexible corrugat de pvc, de 25 mm de diàmetre nominal, aïllant i no propagador de la flama, resistència a l'impacte d'1 j, resistència a compressió de 320 n i una rigidesa dielèctrica de 2000 v</t>
  </si>
  <si>
    <t>BG2Q-1KTC</t>
  </si>
  <si>
    <t>Tub corbable corrugat de polietilè, de doble capa, llisa la interior i corrugada l'exterior, de 110 mm de diàmetre nominal, aïllant i no propagador de la flama, resistència a l'impacte de 28 J, resistència a compressió de 450 N, per a canalitzacions soterrades</t>
  </si>
  <si>
    <t>BG2Q-1KTE</t>
  </si>
  <si>
    <t>Tub corbable corrugat de polietilè, de doble capa, llisa la interior i corrugada l'exterior, de 90 mm de diàmetre nominal, aïllant i no propagador de la flama, resistència a l'impacte de 20 J, resistència a compressió de 450 N, per a canalitzacions soterrades</t>
  </si>
  <si>
    <t>BG2Q-1KTF</t>
  </si>
  <si>
    <t>Tub corbable corrugat de polietilè, de doble capa, llisa la interior i corrugada l'exterior, de 63 mm de diàmetre nominal, aïllant i no propagador de la flama, resistència a l'impacte de 20 J, resistència a compressió de 450 N, per a canalitzacions soterrades</t>
  </si>
  <si>
    <t>BG2Q-1KTM</t>
  </si>
  <si>
    <t>Tub corbable corrugat de pvc, de 100 mm de diàmetre nominal, aïllant i no propagador de la flama, resistència a l'impacte de 12 j, resistència a compressió de 250 n, per a canalitzacions soterrades</t>
  </si>
  <si>
    <t>BG2Q-1KTO</t>
  </si>
  <si>
    <t>Tub corbable corrugat de polietilè, de doble capa, llisa la interior i corrugada l'exterior, de 160 mm de diàmetre nominal, aïllant i no propagador de la flama, resistència a l'impacte de 40 J, resistència a compressió de 450 N, per a canalitzacions soterrades</t>
  </si>
  <si>
    <t>BG2Q-1KTP</t>
  </si>
  <si>
    <t>Tub corbable corrugat de polietilè, de doble capa, llisa la interior i corrugada l'exterior, de 200 mm de diàmetre nominal, aïllant i no propagador de la flama, resistència a l'impacte de 40 J, resistència a compressió de 450 N, per a canalitzacions soterrades</t>
  </si>
  <si>
    <t>BG2Q-M001</t>
  </si>
  <si>
    <t>Tub corbable de polietilè, eix singular, gruix 3,2mm, de doble capa, de 125 mm de diàmetre nominal, aïllant i no propagador de la flama, resistència a l'impacte de 28 J, resistència a compressió de 450 N, per a canalitzacions soterrades</t>
  </si>
  <si>
    <t>BG33-G2T4</t>
  </si>
  <si>
    <t>Cable amb conductor de coure de tensió assignada0,6/1 kV, de designació RZ1-K (AS), construcció segons norma UNE 21123-4, multipolar, de secció 12x2,5 mm2, amb coberta del cable de poliolefines, classe de reacció al foc Cca-s1b, d1, a1 segons la norma UNE-EN 50575 amb baixa emissió fums</t>
  </si>
  <si>
    <t>BG33-G2TE</t>
  </si>
  <si>
    <t>Cable amb conductor de coure de tensió assignada0,6/1 kV, de designació RVFV, construcció segons norma UNE 21123-2, tetrapolar, de secció 4x10 mm2, amb armadura de fleix d'acer i coberta del cable de PVC, classe de reacció al foc Eca segons la norma UNE-EN 50575</t>
  </si>
  <si>
    <t>BG33-G2VO</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</si>
  <si>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t>
  </si>
  <si>
    <t>BG33-G308</t>
  </si>
  <si>
    <t>Cable amb conductor de coure de tensió assignada0,6/1 kV, de designació RZ1-K (AS+), construcció segons norma UNE 211025, pentapolar, de secció 5x6 mm2, amb coberta del cable de poliolefines, classe de reacció al foc Cca-s1b, d1, a1 segons la norma UNE-EN 50575 amb baixa emissió fums</t>
  </si>
  <si>
    <t>BG33-N300</t>
  </si>
  <si>
    <t>Conductor de coure de designació UNE RV-K 0,6/1 KV, bipolar de secció 2X2.5 MM2</t>
  </si>
  <si>
    <t>BG33-N330</t>
  </si>
  <si>
    <t>Conductor de coure de designació une rv-k 0,6/1 kv, tripolar de secció 3x2,5 mm2</t>
  </si>
  <si>
    <t>BG3I-06W3</t>
  </si>
  <si>
    <t>Conductor de coure nu, unipolar de secció 1x35 mm2</t>
  </si>
  <si>
    <t>BG3Z-N110</t>
  </si>
  <si>
    <t>Terminal per a cable de Coure de 35 mm2</t>
  </si>
  <si>
    <t>BG43-N010</t>
  </si>
  <si>
    <t>Caixa de connexions i tallacircuits per a una o dues lampades</t>
  </si>
  <si>
    <t>BG43-NE10</t>
  </si>
  <si>
    <t>Placa de terra de coure de 500 x 500 i 2 mm de gruix</t>
  </si>
  <si>
    <t>BG74-NCUK</t>
  </si>
  <si>
    <t>Temporitzador per al control de l'ús de la zona de jocs d'aigua</t>
  </si>
  <si>
    <t>BGD2-06US</t>
  </si>
  <si>
    <t>Placa de connexió a terra d'acer quadrada (massissa), de 0,3 m2 de superfície i de 3 mm de gruix</t>
  </si>
  <si>
    <t>BGD4-16WD</t>
  </si>
  <si>
    <t>Punt de connexió a terra amb pont seccionador de platina de coure, muntat en caixa estanca i per muntar superficialment</t>
  </si>
  <si>
    <t>BGD5-06ST</t>
  </si>
  <si>
    <t>Piqueta de connexió a terra d'acer i recobriment de coure, de 1000 mm de llargària, de 14,6 mm de diàmetre, de 300 µm</t>
  </si>
  <si>
    <t>BGD5-06SU</t>
  </si>
  <si>
    <t>Piqueta de connexió a terra d'acer i recobriment de coure, de 1500 mm de llargària, de 14,6 mm de diàmetre, de 300 µm</t>
  </si>
  <si>
    <t>BGDZ-N020</t>
  </si>
  <si>
    <t>Cartutx per a soldadura Cadweld</t>
  </si>
  <si>
    <t>BGDZ-N030</t>
  </si>
  <si>
    <t>Sals de sulfat de sodi i magnesi</t>
  </si>
  <si>
    <t>BGW2-093M</t>
  </si>
  <si>
    <t>Part proporcional d'accessoris de caixa de derivació quadrada</t>
  </si>
  <si>
    <t>BGWC-09N4</t>
  </si>
  <si>
    <t>Part proporcional d'accessoris per a tubs rígids de PVC</t>
  </si>
  <si>
    <t>BGWD-0AS5</t>
  </si>
  <si>
    <t>Part proporcional d'accessoris per a tallacircuits amb fusible cilíndric</t>
  </si>
  <si>
    <t>BGWF-0ARJ</t>
  </si>
  <si>
    <t>Part proporcional d'accessoris per a conductors de coure nus</t>
  </si>
  <si>
    <t>BGY3-0B2S</t>
  </si>
  <si>
    <t>Part proporcional d'elements especials per a conductors de coure nus</t>
  </si>
  <si>
    <t>BGYD-0B2W</t>
  </si>
  <si>
    <t>Part proporcional d'elements especials per a piquetes de connexió a terra</t>
  </si>
  <si>
    <t>BGYD-0B2X</t>
  </si>
  <si>
    <t>Part proporcional d'elements especials per a plaques de connexió a terra</t>
  </si>
  <si>
    <t>BHGA-UMR6</t>
  </si>
  <si>
    <t>Quadre de comandament i protecció d'enllumenat públic, amb caixa seccionadora i cgp segons normes companyia subministradora, regulador de flux en capçalera de 15kVA, 6 sortides amb diferencials rearmables, doble nivell, mòdul de control i comunicacions Citilux o equivalent (a escollir per municipi), proteccions per a serveis del quadre i sortida monofàsica per reg, s'inclou bancada d'acer inoxidable de 300mm i tot el petit material auxiliar necessari de connexió i muntatge, 2 volums, amb tubulars de connexió entre volums de quadre d'enllumenat 2DN160mm (potència) i DN110mm (dades), amb connect</t>
  </si>
  <si>
    <t>BHGW-U001</t>
  </si>
  <si>
    <t>Petit material auxiliar de connexió i muntatge per a armaris de protecció i control d'enllumenat públic</t>
  </si>
  <si>
    <t>BHM2-N005</t>
  </si>
  <si>
    <t>COLUMNA TRONCOCÒNICA MODEL 'FUL-10' DE LA CASA 'ESCOFET' DE 10 M D'ALÇADA,  RAL 7016 GRIS ANTRACITA, D'ACER GALVANITZAT I PINTAT, AMB PORTES DE REGISTRE I TANCAMENT AMB CLAU DE TUB RECTANGULAR, PREPARADA PER A 5 PROJECTORS</t>
  </si>
  <si>
    <t>BHM2-N009</t>
  </si>
  <si>
    <t>COLUMNA TRONCOCÒNICA MODEL 'FUL-12' DE LA CASA 'ESCOFET' DE 12 M D'ALÇADA,  RAL 7016 GRIS ANTRACITA, D'ACER GALVANITZAT I PINTAT, AMB PORTES DE REGISTRE I TANCAMENT AMB CLAU DE TUB RECTANGULAR, PREPARADA PER A 4 PROJECTORS</t>
  </si>
  <si>
    <t>BHM2-NC79</t>
  </si>
  <si>
    <t>Columna troncónica d'acer galvanitzada de 4mm de gruix (acabat pintat ral 7024), alçada total 7m i curvatura de 29 graus respecte l'horitzontal, suports de projectors d'acer inoxidable (soldats a la columna) i amb dues portes registre 400x100 amb clau triangular. anell de reforç inclinat a la base de 8mm de gruix i 300 mm d'altura, col·locada sobre dau de formigó.</t>
  </si>
  <si>
    <t>BHQ6-N111</t>
  </si>
  <si>
    <t xml:space="preserve">Punt de llum tipus 5f amb 1 lluminària, incloent:
- 1 Lluminària model GOTA M SUS 2x7Y50 30K F5M1 PMMA SC P110 ANODIZADO P: 74W de Salvi
- 2 Columnes model POST GOTA 7M de tipus cilíndrica de h7m d'alçada d'acer galvanitzat de Salvi
- Control amb sistema IMCU
</t>
  </si>
  <si>
    <t>BHQ6-N112</t>
  </si>
  <si>
    <t>Punt de llum tipus 9b+6b amb 2 lluminàries, incloent:
- 1 Columna model LAN L 9.35-6.6m 2L LAT GRIS PLATA G2 de Salvi. Protegida amb un tractament específic per a la protecció de la part baixa o base del suport fins a la portella (protecció anti gossos) i amb un tractament per a la protecció contra enganxines i grafitis (tipus HLG) fins a una alçada de 3 m
- 1 Lluminària model  LAN L ESP 3x7Z 40K F4M2 VDR SP S129 GRIS PLATA G2 P: 125W de Salvi
- 1 Lluminària model  LAN N ESP 7Z 30K F2M2 VDR SP 1030 GRIS PLATA G2 P: 15W de Salvi
- Control amb sistema IMCU</t>
  </si>
  <si>
    <t>BHQ6-N200</t>
  </si>
  <si>
    <t>Tensor horquilla inox Ø6 M12 320/440 GOTA</t>
  </si>
  <si>
    <t>BHQ6-N222</t>
  </si>
  <si>
    <t>Lluminària  model STATUS T/H 60 3x5Y50 40K F4M2 VDR SP S150 GRIS PLATA G2 P: 110W de Salvi</t>
  </si>
  <si>
    <t>BHQ6-N6C1</t>
  </si>
  <si>
    <t>Punt de llum tipus 6c1+4c1 amb 2 projectors, incloent:
- Columna Urbidermis Santa &amp; Cole CU01 de tipus cilíndrica (d127mm) de 6,00m d'alçada total, realitzada en acer galvanitzat, acabat pintat. Amb anell de reforç a la base. Per a 2 projectors a diferent alçada a 180º (h5,3m/0º; h3,7m/180º). Protegida amb un tractament específic per a la protecció de la part baixa o base del suport fins a la portella (protecció anti gossos) i amb un tractament per a la protecció contra enganxines i grafitis (tipus HLG) fins a una alçada de 3 m:1 unitat
- Projector orientable Urbidermis Santa &amp; Cole ARNE</t>
  </si>
  <si>
    <t>BHQ6-N6C3</t>
  </si>
  <si>
    <t xml:space="preserve">Punt de llum tipus 6c1 amb 1 projector, incloent:
- Columna Urbidermis Santa &amp; Cole CU01 de tipus cilíndrica (d127mm) de 6,00m d'alçada total, realitzada en acer galvanitzat, acabat pintat. Amb anell de reforç a la base. Per a 1 projector (h5,3m/0º). Protegida amb un tractament específic per a la protecció de la part baixa o base del suport fins a la portella (protecció anti gossos) i amb un tractament per a la protecció contra enganxines i grafitis (tipus HLG) fins a una alçada de 3 m:1 unitat
- Projector orientable Urbidermis Santa &amp; Cole ARNE 40W (36L 3000K IRC80 350mA), realitzat en </t>
  </si>
  <si>
    <t>BHQ6-N6C5</t>
  </si>
  <si>
    <t>Punt de llum tipus 5c2+5c2 amb 2 projectors, incloent:
- Columna Urbidermis Santa &amp; Cole CU01 de tipus cilíndrica (d127mm) de 5,20m d'alçada total, realitzada en acer galvanitzat, acabat pintat. Amb anell de reforç a la base. Per a 2 projectors a la mateixa alçada (h4,5m /0º; h4,5m/180º). Protegida amb un tractament específic per a la protecció de la part baixa o base del suport fins a la portella (protecció anti gossos) i amb un tractament per a la protecció contra enganxines i grafitis (tipus HLG) fins a una alçada de 3 m:1 unitat
- Projector orientable Santa &amp; Cole ARNE 30W (18L 3000K</t>
  </si>
  <si>
    <t>BHQ6-N6C6</t>
  </si>
  <si>
    <t xml:space="preserve">Punt de llum tipus 5c3+5c3 amb 2 projectors, incloent:
- Columna Urbidermis Santa &amp; Cole CU01 de tipus cilíndrica (d127mm) de 5,20m d'alçada total, realitzada en acer galvanitzat, acabat pintat. Amb anell de reforç a la base. Per a 2 projectors a la mateixa alçada (h4,5m /0º; h4,5m/180º). Protegida amb un tractament específic per a la protecció de la part baixa o base del suport fins a la portella (protecció anti gossos) i amb un tractament per a la protecció contra enganxines i grafitis (tipus HLG) fins a una alçada de 3 m:1 unitat
-Projector orientable Santa &amp; Cole ARNE 21W (18L 3000K </t>
  </si>
  <si>
    <t>BHQ6-N6C9</t>
  </si>
  <si>
    <t xml:space="preserve">Punt de llum tipus 5c1 amb 1 projector, incloent:
- Columna Urbidermis Santa &amp; Cole CU01 de tipus cilíndrica (d127mm) de 5,20m d'alçada total, realitzada en acer galvanitzat, acabat pintat. Amb anell de reforç a la base. Per a 1 projector (h4,5m/0º). Protegida amb un tractament específic per a la protecció de la part baixa o base del suport fins a la portella (protecció anti gossos) i amb un tractament per a la protecció contra enganxines i grafitis (tipus HLG) fins a una alçada de 3 m:1 unitat
- Projector orientable Urbidermis Santa &amp; Cole ARNE 40W (18L 3000K IRC80 700mA), realitzat en </t>
  </si>
  <si>
    <t>BHQ6-N6D1</t>
  </si>
  <si>
    <t>Punt de llum tipus 5c1(cc) amb 1 projector, incloent:
- Projector orientable Urbidermis Santa &amp; Cole ARNE 40W (18L 3000K IRC80 700mA), realitzat en injecció d'alumini acabat pintat, de geometria circular amb cos de diàmetre 300mm i alçada 84mm per a allotjament de la font de llum i cos de diàmetre 110mm i alçada 218mm per allotjament de l'equip auxiliar. Sistema òptic de tecnologia LED, de distribució asimètrica viària IESNA Type II. Font d'alimentació electrònica regulable. Classe I. IP66. IK08.: 1 unitat
- Braç de fixació simple a columna catenàries (diàmetre a definir) per a project</t>
  </si>
  <si>
    <t>BHQ6-N6D2</t>
  </si>
  <si>
    <t>Punt de llum tipus 5c2 amb 1 projector, incloent:
- Columna Urbidermis Santa &amp; Cole CU01 de tipus cilíndrica (d127mm) de 5,20m d'alçada total, realitzada en acer galvanitzat, acabat pintat. Amb anell de reforç a la base. Per a 1 projector (h4,5m/0º). Protegida amb un tractament específic per a la protecció de la part baixa o base del suport fins a la portella (protecció anti gossos) i amb un tractament per a la protecció contra enganxines i grafitis (tipus HLG) fins a una alçada de 3 m: 1 unitat
- Projector orientable Urbidermis Santa &amp; Cole ARNE 30W (18L 3000K IRC80 500mA), realitzat en</t>
  </si>
  <si>
    <t>BHQ6-N6D3</t>
  </si>
  <si>
    <t>Punt de llum tipus 5c3 amb 1 projector, incloent:
-Columna Urbidermis Santa &amp; Cole CU01 de tipus cilíndrica (d127mm) de 5,20m d'alçada total, realitzada en acer galvanitzat, acabat pintat. Amb anell de reforç a la base. Per a 1 projector (h4,5m/0º). Protegida amb un tractament específic per a la protecció de la part baixa o base del suport fins a la portella (protecció anti gossos) i amb un tractament per a la protecció contra enganxines i grafitis (tipus HLG) fins a una alçada de 3 m: 1 unitat
- Projector orientable Santa &amp; Cole ARNE 21W (18L 3000K IRC80 350mA), realitzat en injecció d'</t>
  </si>
  <si>
    <t>BHQ6-N6D4</t>
  </si>
  <si>
    <t>Punt de llum tipus 4c1+4c1 amb 2 projectors, incloent:
- Columna Urbidermis Santa &amp; Cole CU04 de tipus cilíndrica (d114mm) de 4,40m d'alçada total, realitzada en acer galvanitzat, acabat pintat. Amb anell de reforç a la base. Per a 2 projectors a la mateixa alçada (h3,7m /0º; h3,7m /180º). Protegida amb un tractament específic per a la protecció de la part baixa o base del suport fins a la portella (protecció anti gossos) i amb un tractament per a la protecció contra enganxines i grafitis (tipus HLG) fins a una alçada de 3 m: 1 unitat
- Projector orientable Urbidermis Santa &amp; Cole ARNE S</t>
  </si>
  <si>
    <t>BHQ6-N6D5</t>
  </si>
  <si>
    <t>Punt de llum tipus 4c1 amb 1 projector, incloent:
- Columna Urbidermis Santa &amp; Cole CU04 de tipus cilíndrica (d114mm) de 4,40m d'alçada total, realitzada en acer galvanitzat, acabat pintat. Amb anell de reforç a la base. Per a 1 projector (h3,7m /0º). Protegida amb un tractament específic per a la protecció de la part baixa o base del suport fins a la portella (protecció anti gossos) i amb un tractament per a la protecció contra enganxines i grafitis (tipus HLG) fins a una alçada de 3 m: 1 unitat
- Projector orientable Urbidermis Santa &amp; Cole ARNE S 21W (12L 3000K IRC80 500mA), realitzat</t>
  </si>
  <si>
    <t>BHQ6-N6D7</t>
  </si>
  <si>
    <t>Punt de llum tipus 4d2 amb 1 lluminària, incloent:
- Columna Santa &amp; Cole CU04 de tipus cilíndrica (d114mm) de 4,20m d'alçada total, realitzada en acer galvanitzat en calent acabat pintat.  Amb anell de reforç a la base. Protegida amb un tractament específic per a la protecció de la part baixa o base del suport fins a la portella (protecció anti gossos) i amb un tractament per a la protecció contra enganxines i grafitis (tipus HLG) fins a una alçada de 3 m: 1 unitat
- Lluminària Santa &amp; Cole LENTIS LED de 22W (18L 3000K IRC80 350mA), realitzada en polietilè translúcid color natural de 85</t>
  </si>
  <si>
    <t>BHQ6-NLE4</t>
  </si>
  <si>
    <t xml:space="preserve">ref BU2116103CT PLATEA PRO COS PETIT 35W 2407lm 3000K DALI IRC80 IK08 IP66 LIRA SUPORT PER A COLUMNA 4833lm de Iguzzini </t>
  </si>
  <si>
    <t>BHQ6-NLE5</t>
  </si>
  <si>
    <t>Projector ref BU2116104CT COLOR GRIS
PLATEA PRO COS PETIT 35W 2407lm 3000K DALI IRC80 IK08 IP66 REFRACTOR ELIPTIC
LIRA SUPORT PER A COLUMNA  de Iguzzini</t>
  </si>
  <si>
    <t>BHW8-06IY</t>
  </si>
  <si>
    <t>Part proporcional d'accessoris per a columnes</t>
  </si>
  <si>
    <t>BJM3-0QU8</t>
  </si>
  <si>
    <t>Comptador d'aigua, per velocitat, de llautó, amb unions embridades de diàmetre nominal 2'', per a connectar a la bateria o al ramal</t>
  </si>
  <si>
    <t>BJM3-H59Y</t>
  </si>
  <si>
    <t>Comptador Woltmann, tipus WP, per a una pressió de treball de 10 bars, de calibre 40 mm, d'hèlix horitzontal, classe B de la CEE, per aigua freda fins a 40°C, pre-equipat per a emissor d'impuls, cabal nominal de 20 m3/h i màxim de 35 m3/h</t>
  </si>
  <si>
    <t>BJM9-H59S</t>
  </si>
  <si>
    <t>Ventosa automàtica (vàlvula antisifó) per a roscar de 1'' de diàmetre nominal, de plàstic</t>
  </si>
  <si>
    <t>BJS1-H6R1</t>
  </si>
  <si>
    <t>Petit material metàl·lic per a connexió de la boca de reg amb la canonada</t>
  </si>
  <si>
    <t>BJS2-28MC</t>
  </si>
  <si>
    <t>Conjunt d'accessoris per al muntatge d'una electrovàlvula d'1''1/2</t>
  </si>
  <si>
    <t>BJS2-28ME</t>
  </si>
  <si>
    <t>Conjunt d'accessoris per al muntatge d'una electrovàlvula d'1''</t>
  </si>
  <si>
    <t>BJS6-H5IN</t>
  </si>
  <si>
    <t>Boca de reg amb cos de fosa, brida d'entrada de DN 40 mm i ràcord de connexió tipus Barcelona de 45 mm de diàmetre, pericó i tapa de fosa i vàlvula de tancament amb junt EPDM, revestida amb pintura epoxi</t>
  </si>
  <si>
    <t>BJSF-N012</t>
  </si>
  <si>
    <t>Electrovàlvula d'1''1/2 de diàmetre, de material metàl·lic, amb solenoide de 24V, per a una pressió màxima de 16 bar i amb regulador de cabal</t>
  </si>
  <si>
    <t>BJSF-N034</t>
  </si>
  <si>
    <t>Electrovàlvula de 3/4''-1'' de diàmetre, de material metàl·lic, amb solenoide de 24V, per a una pressió màxima de 16 bar i amb regulador de cabal</t>
  </si>
  <si>
    <t>BJSF-N220</t>
  </si>
  <si>
    <t>Electrovalvula de rosca femella d'1 1/2'' dn, alimentació del relè a 24 v, per a pressions entre 1,5 i 14 bar, per a cabals entre 0,06 i 46 m3/h, regulador de cabal, cos i tapa de nylon reforçat amb fibra de vidre, possibilitat d'obertura manual actuant sobre el relè, amb filtre autonetejant, purgat extern</t>
  </si>
  <si>
    <t>BJSF-N230</t>
  </si>
  <si>
    <t>Electrovalvula de rosca femella de 2'' dn, alimentació del relè a 24 v, per a pressions entre 1,5 i 14 bar, per a cabals entre 0,06 i 46 m3/h, regulador de cabal, cos i tapa de nylon reforçat amb fibra de vidre, possibilitat d'apertura manual actuant sobre el relè, amb filtre autonetejant, purgat extern</t>
  </si>
  <si>
    <t>BJSN-NT01</t>
  </si>
  <si>
    <t>Programador electrònic i telegestionable amb 6 programes automàtics i 4 auxiliars manuals, amb control d'aportació d'aigua, amb temps de programació des de 1 min. fins a 6 h per estació en passos d'1 min., amb 54 estacions, amb transformador interior 230/26,5 V 50 Hz, amb bateria recarregable de salvaguarda del programa, amb circuit d'arrencada de bomba, carcassa de plàstic estanca i preparat per a muntatge mural exterior. Inclou el mòdem de telegestió compatible amb la plataforma de telegestió de l'Ajuntament de Barcelona.</t>
  </si>
  <si>
    <t>BJSN-NT10</t>
  </si>
  <si>
    <t>Programador electrònic amb 6 programes automàtics i 4 auxiliars manuals, amb control d'aportació d'aigua, amb temps de programacio des de 1 min. fins a 6 h per estació en passos d'1 min., amb 2 estacions, amb transformador interior 230/26,5 V 50 Hz, amb bateria recargable de salvaguarda del programa, amb circuit d'arrencada de bomba, carcassa de plàstic estanca i preparat per a muntatge mural exterior.</t>
  </si>
  <si>
    <t>BJSQ-26KH</t>
  </si>
  <si>
    <t>Sensor de pluja regulable amb protecció antivandàlica en acer inoxidable per a instal·lació amb cables</t>
  </si>
  <si>
    <t>BJSQ-26KM</t>
  </si>
  <si>
    <t>Sensor de cabal per a tub d'1'' de diàmetre per a connectar a controlador centralitzable</t>
  </si>
  <si>
    <t>BJSS-28MT</t>
  </si>
  <si>
    <t>Tub per a reg per degoteig de 16 mm de diàmetre, amb degoters autocompensats integrats cada 33 cm, amb marcatge identificatiu d'aigua no potable</t>
  </si>
  <si>
    <t>BJT2-NJ01</t>
  </si>
  <si>
    <t>Joc d'aigua d'alçada total de 304 cm que genera una cortina de làmines fines d'aigua perquè l'usuari experimenti i contempli la textura de l'aigua. Consta de dos tubs estructurals, un en vertical i un altre en horitzontal a la part superior, d'acer inoxidable, corbats amb un diàmetre exterior de 8,9 cm i gruix de 3 mm i amb una alçada màxima del joc de 304 cm. Conté un panell ancorat a l'estructura, de polímer resistent als raigs ultra violeta i que crea reflexos colorits quan es combinen els colors vius amb l'aigua i la llum del Sol. Compta amb 7 filtres alineats i equidistants fabricats en a</t>
  </si>
  <si>
    <t>BJT2-NJ02</t>
  </si>
  <si>
    <t>Joc d'aigua fabricat en un tub estructural d'acer inoxidable 304 amb un diàmetre exterior de 11,4 cm i un gruix de 3 mm corbat sense unions ni juntes. Amb 2,16 m d'alçada compta amb un protector de peu, d'elastòmer suau al tacte que protegeix del peu descalç. A la part superior té 8 filtres d'acer inoxidable que expulsen aigua a totes les direccions.</t>
  </si>
  <si>
    <t>BJT2-NJ03</t>
  </si>
  <si>
    <t>Joc d'aigua format per un tub estructural d'acer inoxidable corbat formant un cercle i subjecte per un pal estructural d'acer inoxidable 304. L'interior de la circumferència conté dos broquets d'acer inoxidable enfrontats un a l'altre per on emergeixen raigs d'aigua que xoquen entre si. Tota la circumferència pot rotar sobre ella mateixa gràcies a un sistema de rodaments que permet el gir de 360 graus. El joc també conté ancorats al pal dos panells, de polímer resistent als raigs ultra violeta i que crea reflexos colorits quan es combinen els colors vius amb l'aigua i la llum del Sol. Inclou t</t>
  </si>
  <si>
    <t>BJT9-NJAH</t>
  </si>
  <si>
    <t xml:space="preserve">Pal amb activador hidràulic a la part superior fabricat en acer inoxidable amb un diàmetre exterior de 11.4 cm i un gruix de 3 mm. La part superior del conjunt del pal és curada a la calor, amb una esfera de mà pintada de polièster, constant de dues mitges esferes acoblades fabricades en alumini d'alta densitat i resistència a l'impacte, amb un acabat de polièster curat amb calor. La peça d'activador és una vàlvula solenoide hidràulica de PVC i un activador de polsador en acer inoxidable assemblats a fàbrica. La vàlvula de solenoide hidràulica s'ubica enterrada mentre que el polsador controla </t>
  </si>
  <si>
    <t>BN12-N4F0</t>
  </si>
  <si>
    <t>Vàlvula de comporta manual amb brides de diàmetre nominal 50 mm, de 16 bar de pressió nominal, de fosa</t>
  </si>
  <si>
    <t>BN12-NT03</t>
  </si>
  <si>
    <t>Brida de transició entre tub de polietilè i tub de ferro de 3´´</t>
  </si>
  <si>
    <t>BN12-NT04</t>
  </si>
  <si>
    <t>Maniguet flexible amb brides d'acer galvanitzat als extrems per donar servei des de xarxa o des de aigües freàtiques</t>
  </si>
  <si>
    <t>BN37-0X86</t>
  </si>
  <si>
    <t>Vàlvula de bola segons norma UNE-EN 13709, manual, amb brides, de 2 vies, de 25 mm de diàmetre nominal, de 16 bar de pressió nominal, cos de dues peces de fosa d'acer inoxidable 1.4408 (CF8M), bola d'acer inoxidable 1.4401 (AISI 316), eix d'acer inoxidable 1.4401 (AISI 316), seient de tefló PTFE, accionament per palanca</t>
  </si>
  <si>
    <t>BN38-0XBY</t>
  </si>
  <si>
    <t>Vàlvula de bola manual amb rosca, de dues peces amb pas total, de bronze, de diàmetre nominal 1''1/2 '',i preu alt de 10 bar de PN</t>
  </si>
  <si>
    <t>BN38-0XC2</t>
  </si>
  <si>
    <t>Vàlvula de bola manual amb rosca, de dues peces amb pas total, de bronze, de diàmetre nominal 1''1/2 '',i preu alt de 16 bar de PN</t>
  </si>
  <si>
    <t>BN38-0XC4</t>
  </si>
  <si>
    <t>Vàlvula de bola manual amb rosca, de dues peces amb pas total, de bronze, de diàmetre nominal 2 '',i preu alt de 10 bar de PN</t>
  </si>
  <si>
    <t>BN45-2J27</t>
  </si>
  <si>
    <t>Vàlvula de papallona concèntrica, segons norma UNE-EN 593, manual, de doble brida, de 80 mm de diàmetre nominal, de 16 bar de pressió nominal, cos de fosa nodular EN-GJS-400-15 (GGG40) amb revestiment de resina epoxi (150 micres), disc d'acer inoxidable 1.4401 (AISI 316), anell d'etilè propilè diè (EPDM), eix d'acer inoxidable 1.4021 (AISI 420) i accionament per reductor manual</t>
  </si>
  <si>
    <t>BN70-0X69</t>
  </si>
  <si>
    <t>Vàlvula reductora de pressió amb brides, de 80 mm de diàmetre nominal, de 16 bar de pressió màxima i amb un diferencial màxim de 15 bar, de bronze, preu alt</t>
  </si>
  <si>
    <t>BN71-NT01</t>
  </si>
  <si>
    <t>Vàlvula reductora de pressió amb rosca, de diàmetre nominal 1´´, de 10 bar de pressió màxima i amb una regulació entre 10 i 0,8 atm. de llautó, preu mitjà</t>
  </si>
  <si>
    <t>BN74-N004</t>
  </si>
  <si>
    <t>Regulador de pressió de plàstic, de connexió 1'', amb sortida fixa de 3 Bar i presa manomètric, inclou part proporcional de peces de connexió</t>
  </si>
  <si>
    <t>BN74-N011</t>
  </si>
  <si>
    <t>Regulador de pressió de bronze d''1 1/2'' amb sortida de 0,5 a 5 BAR, inclou part proporcional de peces de connexió</t>
  </si>
  <si>
    <t>BN74-NT01</t>
  </si>
  <si>
    <t>Vàlvula de descàrrega automàtica automàtica per a tub ø 32 mm</t>
  </si>
  <si>
    <t>BN84-0X3L</t>
  </si>
  <si>
    <t>Vàlvula de retenció de clapeta, segons norma UNE-EN 12334, amb brides, de 80 mm de diàmetre nominal, de 16 bar de pressió nominal, cos de fosa nodular EN-GJS-400-15 (GGG40) amb recobriment de resina epoxi (200 micres), clapeta de fosa nodular EN-GJS-400-15 (GGG40), tancament de seient elàstic</t>
  </si>
  <si>
    <t>BN85-N320</t>
  </si>
  <si>
    <t>Vàlvula de retenció de clapeta amb rosca, de diàmetre nominal 2´´, de 10 bar de pn, de bronze, preu alt</t>
  </si>
  <si>
    <t>BNE1-1N4R</t>
  </si>
  <si>
    <t>Filtre colador en forma de Y amb brides, 50 mm de diàmetre nominal, 16 bar de pressió nominal, fosa grisa EN-GJL-250 (GG25), malla d'acer inoxidable 1.4301 (AISI 304) amb perforacions d'1,5 mm de diàmetre</t>
  </si>
  <si>
    <t>BNE1-1N50</t>
  </si>
  <si>
    <t>Filtre colador en forma de Y amb brides, 80 mm de diàmetre nominal, 16 bar de pressió nominal, fosa grisa EN-GJL-250 (GG25), malla d'acer inoxidable 1.4301 (AISI 304) amb perforacions d'1,5 mm de diàmetre</t>
  </si>
  <si>
    <t>BNE3-28LN</t>
  </si>
  <si>
    <t>Filtre per a instal·lació de reg d'1'' de diàmetre, de material plàstic, amb element filtrant de malla de 120 mesh, sense vàlvula de purga, per a muntar roscat</t>
  </si>
  <si>
    <t>BNE3-N8LO</t>
  </si>
  <si>
    <t>Filtre per a instal·lació de reg d'1''1/2 de diàmetre, metàl·lic de 300 micres, amb vàlvula de purga, i amb presa manomètrica, per a muntar roscat</t>
  </si>
  <si>
    <t>BNZ0-0TTP</t>
  </si>
  <si>
    <t>Carret extensible de desmuntatge amb brides, amb virolla interior i exterior d'acer inoxidable 1.4301 (AISI 304), junt d'estanquitat d'etilè propilè diè (EPDM), revestiment de resina epoxi (150 micres), de 80 mm de diàmetre nominal, de 16 bar de pressió nominal</t>
  </si>
  <si>
    <t>BNZ1-NT01</t>
  </si>
  <si>
    <t>Conjunt d'elements de connexió per a by pass format per: 2 colzes de llautó roscat mascle-femella  de 1´´1/2, 2 t de llautó roscades femella de 1´´1/2 i 2 enllaços mixtes de llautó de 1´´1/2.</t>
  </si>
  <si>
    <t>BNZ1-NT02</t>
  </si>
  <si>
    <t>Conjunt d'elements de connexió per a by pass  i xarxa de boques de reg format per: 5 colzes de llautó roscat mascle-femella  de 2´´, 3 t de llautó roscades femella de 2´´ i 3 enllaços mixtes de llautó de 2´´</t>
  </si>
  <si>
    <t>BQ30-NBY7</t>
  </si>
  <si>
    <t>Font, per a exterior, amb suport de xapa d'acer zincat, amb protecció antioxidant i pintura en pols de color marró RAL 8004. Reixa d'evacuació d'aigua i safata interior d'acer inoxidable aisi 316 l. Sortidor i polsador de llautó amb acabat en cromat mat, amb regulador de pressió i control temporitzat de flux per a optimitzar i economitzar al màxim el consum d'aigua. Col·locat encastat 10 cm al paviment i fixat mitjançant placa base amb quatre perns.</t>
  </si>
  <si>
    <t>BQ31-2A5K</t>
  </si>
  <si>
    <t>Part proporcional d'accessoris i elements de muntatge per a connexió a la xarxa d'aigua potable i a la xarxa de sanejament de font per a exterior</t>
  </si>
  <si>
    <t>BQA3-N011</t>
  </si>
  <si>
    <t>Esferes d'impuls amb marc d'unió. Diàmetre 70 cm.</t>
  </si>
  <si>
    <t>BQA3-N058</t>
  </si>
  <si>
    <t>Tanca musical de 49 tubs de so amb la melodia ´´Little John´´</t>
  </si>
  <si>
    <t>BQA3-N080</t>
  </si>
  <si>
    <t>Roda ´´CLIN-CLAN´´ de paret</t>
  </si>
  <si>
    <t>BQA3-N096</t>
  </si>
  <si>
    <t>Grua de sorra amb plataforma accessible per a cadira de rodes en fusta de làrix de muntanya no impregnada</t>
  </si>
  <si>
    <t>BQA3-N097</t>
  </si>
  <si>
    <t>Pal amb banderola en acer inoxidable. Banderola no girable.</t>
  </si>
  <si>
    <t>BQA3-N098</t>
  </si>
  <si>
    <t>Timó - volant</t>
  </si>
  <si>
    <t>BQA3-N221</t>
  </si>
  <si>
    <t>Disc giratori ´´ESPIRAL´´ per a fixar en la paret. Diàmetre 40 cm</t>
  </si>
  <si>
    <t>BQA3-N222</t>
  </si>
  <si>
    <t>Disc giratori ´´TORBELLINO´´ per a fixar en la paret. Diàmetre 40 cm</t>
  </si>
  <si>
    <t>BQA3-N226</t>
  </si>
  <si>
    <t>Disc giratori ´´PULSACIÓN 2´</t>
  </si>
  <si>
    <t>BQA3-N231</t>
  </si>
  <si>
    <t>Telescopi</t>
  </si>
  <si>
    <t>BQA3-N420</t>
  </si>
  <si>
    <t>Gronxador cistella niu amb cadenes sense junts, ancorat a pilars. Alçada de caiguda de 1,50 m.</t>
  </si>
  <si>
    <t>BQA3-N521</t>
  </si>
  <si>
    <t>Passarel·la de cadenes independent, sense fonaments</t>
  </si>
  <si>
    <t>BQA3-N525</t>
  </si>
  <si>
    <t>Xarxa de corda, sota passarel·la de cadenes</t>
  </si>
  <si>
    <t>BQA3-N694</t>
  </si>
  <si>
    <t xml:space="preserve">Pal lliscant (barra de bombers) per a adossar a anell gran. Altura 2,90 m, per cabana gran hexagonal, inclosa peça d'ancoratge especial a pilar.
</t>
  </si>
  <si>
    <t>BQA3-N710</t>
  </si>
  <si>
    <t>Figura de tortuga petita, en formigó, de 50 kg.</t>
  </si>
  <si>
    <t>BQA3-N715</t>
  </si>
  <si>
    <t>Figura de tortuga, en formigó, de 519 kg.</t>
  </si>
  <si>
    <t>BQA3-N720</t>
  </si>
  <si>
    <t>Kompan wheelchair Carrusel.</t>
  </si>
  <si>
    <t>BQA3-N722</t>
  </si>
  <si>
    <t>Carrusel de pneumàtic. Alçada de caiguda de 0,60 m.</t>
  </si>
  <si>
    <t>BQA3-N725</t>
  </si>
  <si>
    <t>Balancí adaptat La Balança (ref.PA4077)</t>
  </si>
  <si>
    <t>BQA3-N730</t>
  </si>
  <si>
    <t>Tauleta rodona de fusta d'àrix amb peus d'acer, de 46cm d'alçada, per a jugar amb fang</t>
  </si>
  <si>
    <t>BQA7-N43R</t>
  </si>
  <si>
    <t>Subministrament i muntatge de tobogan tub en acer inoxidable. Altura d'instal·lació 419 cm. Longitud de lliscament: 935 cm. Inclinació 35°. Corba a l'esquerra 24,3°. Corba a la dreta 48,6°. 2 parts de construcció. 2 platines d'acer. Corba d'arribada 35°. ATENCIÓ: Evitar l'orientació sud del tobogan, per l'escalfament del material. Inclosa planxa per al tobogan túnel.</t>
  </si>
  <si>
    <t>BQA7-N44R</t>
  </si>
  <si>
    <t>Subministrament i muntatge de tobogan tub en acer inoxidable. Altura d'instal·lació 419 cm. Longitud de lliscament: 935 cm. Inclinació 35°. Corba a l'esquerra 60,7°. Corba a la dreta 12,1°. 2 parts de construcció. 2 platines d'acer. Corba d'arribada 35°. ATENCIÓ: Evitar l'orientació sud del tobogan, per l'escalfament del material. Inclosa planxa per tobogán túnel.</t>
  </si>
  <si>
    <t>BQA7-N633</t>
  </si>
  <si>
    <t>Tobogan d'acer inoxidable amb entrada i sortida especial per a cadires de rodes. Ample 1,00 m Alt 1,50 m</t>
  </si>
  <si>
    <t>BQA7-N642</t>
  </si>
  <si>
    <t>Tobogan d'acer inoxidable, amb 1 ondulació. Ample 1,50 m. Altura de caiguda màxima fins a 2,50 m.</t>
  </si>
  <si>
    <t>BQA7-N680</t>
  </si>
  <si>
    <t>Tobogan túnel tancat en Acer Inoxidable: Altura d'instal·lació 375 cm. Inclinació 35°. Superfície de lliscament 925 cm. Construcció en una peça. Plataforma d'entrada per a usuaris en cadira de rodes. Pes aproximat 380 kg.</t>
  </si>
  <si>
    <t>BQAB-NF01</t>
  </si>
  <si>
    <t>Semi-esfera per a jocs infantils, de 490 mm de diàmetre i 245 mm d'alçada, de cautxú EPDM, 24 colors a escollir, segons norma une-en 1177, col·locada amb fixacions mecàniques</t>
  </si>
  <si>
    <t>BQAB-NF02</t>
  </si>
  <si>
    <t>Semi-esfera per a jocs infantils, de 300 mm de diàmetre i 150 mm d'alçada, de cautxú EPDM, 24 colors a escollir, segons norma une-en 1177, col·locada amb fixacions mecàniques</t>
  </si>
  <si>
    <t>BQAF-N025</t>
  </si>
  <si>
    <t xml:space="preserve">Xarxa de cordes horitzontal de dimensions 5,75 m x 1,66 m. </t>
  </si>
  <si>
    <t>BQAF-N102</t>
  </si>
  <si>
    <t>Xarxa de corda. Dimensions aproximades de 5,28 m x 7,24 m x 2,72 m. Col·locat sobre perfil tubular metàl·lic.</t>
  </si>
  <si>
    <t>BQAF-N103</t>
  </si>
  <si>
    <t>Xarxa vertical</t>
  </si>
  <si>
    <t>BQAF-N104</t>
  </si>
  <si>
    <t>Xarxa vertical de cordes. Ajustament al lloc</t>
  </si>
  <si>
    <t>BQAF-N145</t>
  </si>
  <si>
    <t>Xarxa inclinada per a grimpar. Per a adossar a l'anell petit. Altura=1,75 m.</t>
  </si>
  <si>
    <t>BQAF-N205</t>
  </si>
  <si>
    <t>Escala índia de color vermell, per a adossar a l'anell gran. Altura 2,76 m.</t>
  </si>
  <si>
    <t>BQAF-N207</t>
  </si>
  <si>
    <t>Cistella penjada cordes de color blau i diàmetre 110 cm.</t>
  </si>
  <si>
    <t>BQAF-N208</t>
  </si>
  <si>
    <t>Escala de cordes de color vermell i diàmetre 90 cm. Altura 2,14 m.</t>
  </si>
  <si>
    <t>BQAF-N209</t>
  </si>
  <si>
    <t>Escala de cordes de color vermell i diàmetre 90 cm. Altura 1,00 m.</t>
  </si>
  <si>
    <t>BQAF-N250</t>
  </si>
  <si>
    <t>Xarxa de cordes, inclosos traus per acoblar al lloc</t>
  </si>
  <si>
    <t>BQAF-N400</t>
  </si>
  <si>
    <t>Hamaca vermella sense pals per a adossar a l'anell gran</t>
  </si>
  <si>
    <t>BQAF-N630</t>
  </si>
  <si>
    <t>Xarxa vertical per a grimpar, color natural, entre plataformes triangularss. Altura 2,09 m</t>
  </si>
  <si>
    <t>BQAF-N691</t>
  </si>
  <si>
    <t>Subministrament i muntatge de xarxa inclinada per a grimpar. Per a adossar a l'anell petit. Altura=1,153 m. Inclosa peça especial d'ancoratge en acer inoxidable.</t>
  </si>
  <si>
    <t>BQAF-N717</t>
  </si>
  <si>
    <t>Crda d'equilibri de color vermell, fins a 5 m, amb alçada de caiguda de 0,60m.</t>
  </si>
  <si>
    <t>BQN1-H5YB</t>
  </si>
  <si>
    <t>Escala metàl·lica recta, de 0,6 m d'amplària, amb 2 suports amb perfils d'acer laminat IPN 120, esglaons de planxa metàl·lica amb relleu antilliscant, conformada amb plecs frontal i posterior, de 2 mm de gruix, soldats superiorment als perfils i barana metàl·lica d'acer amb tub superior de 42 mm de diàmetre, 3 barres de 12 mm de diàmetre i muntants de secció rectangular 50x10 mm soldats lateralment als perfils, amb acabat lacat</t>
  </si>
  <si>
    <t>BQTZ-NCND</t>
  </si>
  <si>
    <t>Peça prefabricada amb formigó autocompactant de coberta tridimensional a una cara, transitable amb un 35% de transparència i 14 cm de gruix, pes aproximat de 200 kg/m2, acabat blanc decapar a una cara</t>
  </si>
  <si>
    <t>BQTZ-NCNE</t>
  </si>
  <si>
    <t>Peça prefabricada amb formigó autocompactant de coberta tridimensional a una cara, amb panells de colors incorporats, transitable amb un 35% de transparència i 14 cm de gruix, pes aproximat de 200 kg/m2</t>
  </si>
  <si>
    <t>BQZB-N040</t>
  </si>
  <si>
    <t>Pal de parada de bus de 3,00 m d'alçaria, amb tub d'alumini oxilacat de 60 mm de diàmetre pintat amb pintura de poliureta de dos components, placa identificadora de 600x400 mm i suport identificatiu giratori</t>
  </si>
  <si>
    <t>BR30-0XRG</t>
  </si>
  <si>
    <t>Adob mineral sòlid de fons d'alliberament ràpid</t>
  </si>
  <si>
    <t>BR32-21DG</t>
  </si>
  <si>
    <t>Compost de classe I, d'origen vegetal, segons NTJ 05C, subministrat en sacs de 0,8 m3</t>
  </si>
  <si>
    <t>C111-0056</t>
  </si>
  <si>
    <t>Compressor amb dos martells pneumàtics</t>
  </si>
  <si>
    <t>C115-00EE</t>
  </si>
  <si>
    <t>Retroexcavadora amb martell trencador</t>
  </si>
  <si>
    <t>C131-005D</t>
  </si>
  <si>
    <t>Corró vibratori autopropulsat, de 1.5 a 2.5 t</t>
  </si>
  <si>
    <t>C131-005E</t>
  </si>
  <si>
    <t>Corró vibratori autopropulsat, de 8 a 10 t</t>
  </si>
  <si>
    <t>C131-005F</t>
  </si>
  <si>
    <t>Corró vibratori autopropulsat, de 10 a 12 t</t>
  </si>
  <si>
    <t>C131-005G</t>
  </si>
  <si>
    <t>Corró vibratori autopropulsat, de 12 a 14 t</t>
  </si>
  <si>
    <t>C133-00EO</t>
  </si>
  <si>
    <t>Minicarregadora sobre pneumàtics de 2 a 5.9 t, amb accessori anivellador</t>
  </si>
  <si>
    <t>C133-00EW</t>
  </si>
  <si>
    <t>Minicarregadora sobre pneumàtics de 2 a 5.9 t</t>
  </si>
  <si>
    <t>C134-00F7</t>
  </si>
  <si>
    <t>Minicarregadora sobre pneumàtics amb accessori anivellador</t>
  </si>
  <si>
    <t>C136-00F4</t>
  </si>
  <si>
    <t>Motoanivelladora petita</t>
  </si>
  <si>
    <t>C136-00F5</t>
  </si>
  <si>
    <t>Motoanivelladora mitjana</t>
  </si>
  <si>
    <t>C138-00KQ</t>
  </si>
  <si>
    <t>Pala carregadora sobre pneumàtics de 15 a 20 t</t>
  </si>
  <si>
    <t>C138-00KR</t>
  </si>
  <si>
    <t>Pala carregadora sobre pneumàtics de 8 a 14 t</t>
  </si>
  <si>
    <t>C139-00LH</t>
  </si>
  <si>
    <t>Pala excavadora giratoria sobre cadenes de 12 a 20 t</t>
  </si>
  <si>
    <t>C139-00LJ</t>
  </si>
  <si>
    <t>Pala excavadora giratoria sobre cadenes de 31 a 40 t</t>
  </si>
  <si>
    <t>C13A-00FQ</t>
  </si>
  <si>
    <t>Safata vibrant amb placa de 60 cm</t>
  </si>
  <si>
    <t>C13A-N070</t>
  </si>
  <si>
    <t>Picó vibrant dúplex de 1300 kg</t>
  </si>
  <si>
    <t>C13C-00LP</t>
  </si>
  <si>
    <t>Retroexcavadora sobre pneumàtics de 8 a 10 t</t>
  </si>
  <si>
    <t>C13C-N020</t>
  </si>
  <si>
    <t>Retroexcavadora de 50 hp, tipus cat-416 o equivalent</t>
  </si>
  <si>
    <t>C13C-N028</t>
  </si>
  <si>
    <t>Retroexcavadora de 95 hp, tipus CAT-446 o equivalent</t>
  </si>
  <si>
    <t>C150-002W</t>
  </si>
  <si>
    <t>Camió cistella de 10 a 19 m d'alçària</t>
  </si>
  <si>
    <t>C150-002X</t>
  </si>
  <si>
    <t>Camió cistella de 10 m d'alçària com a màxim</t>
  </si>
  <si>
    <t>C151-002Z</t>
  </si>
  <si>
    <t>Camió cisterna de 8 m3</t>
  </si>
  <si>
    <t>C151-0032</t>
  </si>
  <si>
    <t>Camió cisterna de 10 m3</t>
  </si>
  <si>
    <t>C151-0033</t>
  </si>
  <si>
    <t>Camió cisterna de 6 m3</t>
  </si>
  <si>
    <t>C152-0039</t>
  </si>
  <si>
    <t>Camió grua de 5 t</t>
  </si>
  <si>
    <t>C152-003B</t>
  </si>
  <si>
    <t>Camió grua</t>
  </si>
  <si>
    <t>C154-003M</t>
  </si>
  <si>
    <t>Camió per a transport de 12 t</t>
  </si>
  <si>
    <t>C154-003N</t>
  </si>
  <si>
    <t>Camió per a transport de 7 t</t>
  </si>
  <si>
    <t>C15E-0062</t>
  </si>
  <si>
    <t>Dúmper d'1,5 t de càrrega útil, amb mecanisme hidràulic</t>
  </si>
  <si>
    <t>C15G-00DD</t>
  </si>
  <si>
    <t>Grua autopropulsada de 12 t</t>
  </si>
  <si>
    <t>C15I-00JY</t>
  </si>
  <si>
    <t>Lloguer de plataforma autopropulsada amb cistella sobre braç articulat per a una alçària de treball de 16 m, sense operari</t>
  </si>
  <si>
    <t>C170-0036</t>
  </si>
  <si>
    <t>Camió cisterna per a reg asfàltic</t>
  </si>
  <si>
    <t>C172-003J</t>
  </si>
  <si>
    <t>Camió amb bomba de formigonar</t>
  </si>
  <si>
    <t>C173-005K</t>
  </si>
  <si>
    <t>Corró vibratori per a formigons i betums autopropulsat pneumàtic</t>
  </si>
  <si>
    <t>C174-00GD</t>
  </si>
  <si>
    <t>Escombradora autopropulsada</t>
  </si>
  <si>
    <t>C175-00G3</t>
  </si>
  <si>
    <t>Estenedora de granulat</t>
  </si>
  <si>
    <t>C175-00G4</t>
  </si>
  <si>
    <t>Estenedora per a paviments de mescla bituminosa</t>
  </si>
  <si>
    <t>C176-00FW</t>
  </si>
  <si>
    <t>Formigonera de 250 l</t>
  </si>
  <si>
    <t>C176-00FX</t>
  </si>
  <si>
    <t>Formigonera de 165 l</t>
  </si>
  <si>
    <t>C178-00GF</t>
  </si>
  <si>
    <t>Màquina tallajunts amb disc de diamant per a paviment</t>
  </si>
  <si>
    <t>C17D-00GH</t>
  </si>
  <si>
    <t>Planta de formigó per a 60 m3/h</t>
  </si>
  <si>
    <t>C1B0-006G</t>
  </si>
  <si>
    <t>Màquina per a pintar bandes de vial, d'accionament manual, per a seguretat i salut</t>
  </si>
  <si>
    <t>C206-00DW</t>
  </si>
  <si>
    <t>Equip i elements auxiliars per a soldadura elèctrica</t>
  </si>
  <si>
    <t>C207-00E1</t>
  </si>
  <si>
    <t>Equip i elements auxiliars per a tall oxiacetilènic</t>
  </si>
  <si>
    <t>C208-00H9</t>
  </si>
  <si>
    <t>Equip d'injecció manual de resines</t>
  </si>
  <si>
    <t>C20G-00DT</t>
  </si>
  <si>
    <t>Màquina taladradora</t>
  </si>
  <si>
    <t>C20J-N0DQ</t>
  </si>
  <si>
    <t>Polidora per a paviments, amb plats giratoris de moles abrasives</t>
  </si>
  <si>
    <t>C20K-00DP</t>
  </si>
  <si>
    <t>Regle vibratori</t>
  </si>
  <si>
    <t>C20L-00DO</t>
  </si>
  <si>
    <t>Remolinador mecànic</t>
  </si>
  <si>
    <t>CRE0-00C0</t>
  </si>
  <si>
    <t>Motoserra</t>
  </si>
  <si>
    <t>CRE2-00BZ</t>
  </si>
  <si>
    <t>Tisores pneumàtiques, amb part proporcional de compressor</t>
  </si>
  <si>
    <t>CZ15-00E4</t>
  </si>
  <si>
    <t>Grup electrògen de 20 a 30 kVA</t>
  </si>
  <si>
    <t>CZ16-00EG</t>
  </si>
  <si>
    <t>Màquina de raig d'aigua a pressió</t>
  </si>
  <si>
    <t>Projecte executiu d'urbanització del projecte urbà de l'espai lliure de la Plaça de les Glòries Catalanes de la ciutat de Barcelona 'Canòpia urbana'. Àmbit Túnels. Àmbit 1. Obres principals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</si>
</sst>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5" x14ac:knownFonts="1">
    <font>
      <sz val="11"/>
      <color theme="1"/>
      <name val="Calibri"/>
      <family val="2"/>
      <scheme val="minor"/>
    </font>
    <font>
      <sz val="8.25"/>
      <color rgb="FF000000"/>
      <name val="Calibri"/>
      <family val="2"/>
    </font>
    <font>
      <b/>
      <sz val="11"/>
      <color rgb="FF000000"/>
      <name val="Calibri"/>
      <family val="2"/>
    </font>
    <font>
      <sz val="11"/>
      <color rgb="FF424242"/>
      <name val="Calibri"/>
      <family val="2"/>
    </font>
    <font>
      <b/>
      <sz val="12"/>
      <color rgb="FF424242"/>
      <name val="Calibri"/>
      <family val="2"/>
    </font>
    <font>
      <sz val="12"/>
      <color rgb="FF424242"/>
      <name val="Calibri"/>
      <family val="2"/>
    </font>
    <font>
      <b/>
      <sz val="11"/>
      <color rgb="FF424242"/>
      <name val="Calibri"/>
      <family val="2"/>
    </font>
    <font>
      <b/>
      <sz val="10"/>
      <color rgb="FF424242"/>
      <name val="Calibri"/>
      <family val="2"/>
    </font>
    <font>
      <sz val="10"/>
      <color rgb="FF424242"/>
      <name val="Calibri"/>
      <family val="2"/>
    </font>
    <font>
      <sz val="10"/>
      <color rgb="FF000000"/>
      <name val="Calibri"/>
      <family val="2"/>
    </font>
    <font>
      <sz val="11"/>
      <color theme="1"/>
      <name val="Calibri"/>
      <family val="2"/>
      <scheme val="minor"/>
    </font>
    <font>
      <b/>
      <sz val="8.25"/>
      <color rgb="FF000000"/>
      <name val="Calibri"/>
      <family val="2"/>
    </font>
    <font>
      <b/>
      <sz val="11"/>
      <color rgb="FFC00000"/>
      <name val="Calibri"/>
      <family val="2"/>
    </font>
    <font>
      <b/>
      <sz val="11"/>
      <color theme="1"/>
      <name val="Calibri"/>
      <family val="2"/>
      <scheme val="minor"/>
    </font>
    <font>
      <b/>
      <sz val="14"/>
      <color theme="1"/>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rgb="FFC0C0C0"/>
      </patternFill>
    </fill>
    <fill>
      <patternFill patternType="solid">
        <fgColor rgb="FFFFFFFF"/>
        <bgColor rgb="FFFFFFFF"/>
      </patternFill>
    </fill>
    <fill>
      <patternFill patternType="solid">
        <fgColor rgb="FFFFFF00"/>
        <bgColor rgb="FFFFFFFF"/>
      </patternFill>
    </fill>
    <fill>
      <patternFill patternType="solid">
        <fgColor theme="7" tint="0.79998168889431442"/>
        <bgColor rgb="FFC0C0C0"/>
      </patternFill>
    </fill>
    <fill>
      <patternFill patternType="solid">
        <fgColor theme="6" tint="0.79998168889431442"/>
        <bgColor rgb="FFFFFFFF"/>
      </patternFill>
    </fill>
    <fill>
      <patternFill patternType="solid">
        <fgColor theme="6" tint="0.59999389629810485"/>
        <bgColor rgb="FFFFFFFF"/>
      </patternFill>
    </fill>
    <fill>
      <patternFill patternType="solid">
        <fgColor theme="6" tint="0.39997558519241921"/>
        <bgColor rgb="FFFFFFFF"/>
      </patternFill>
    </fill>
    <fill>
      <patternFill patternType="solid">
        <fgColor theme="7" tint="0.59999389629810485"/>
        <bgColor indexed="64"/>
      </patternFill>
    </fill>
  </fills>
  <borders count="29">
    <border>
      <left/>
      <right/>
      <top/>
      <bottom/>
      <diagonal/>
    </border>
    <border>
      <left style="thin">
        <color theme="7" tint="0.39994506668294322"/>
      </left>
      <right/>
      <top style="thin">
        <color theme="7" tint="0.39994506668294322"/>
      </top>
      <bottom style="thin">
        <color theme="7" tint="0.39994506668294322"/>
      </bottom>
      <diagonal/>
    </border>
    <border>
      <left/>
      <right/>
      <top style="thin">
        <color theme="7" tint="0.39994506668294322"/>
      </top>
      <bottom style="thin">
        <color theme="7" tint="0.39994506668294322"/>
      </bottom>
      <diagonal/>
    </border>
    <border>
      <left/>
      <right style="thin">
        <color theme="7" tint="0.39994506668294322"/>
      </right>
      <top style="thin">
        <color theme="7" tint="0.39994506668294322"/>
      </top>
      <bottom style="thin">
        <color theme="7" tint="0.39994506668294322"/>
      </bottom>
      <diagonal/>
    </border>
    <border>
      <left style="thin">
        <color theme="7" tint="0.39994506668294322"/>
      </left>
      <right style="hair">
        <color theme="7" tint="0.39991454817346722"/>
      </right>
      <top style="thin">
        <color theme="7" tint="0.39994506668294322"/>
      </top>
      <bottom style="thin">
        <color theme="7" tint="0.39991454817346722"/>
      </bottom>
      <diagonal/>
    </border>
    <border>
      <left style="hair">
        <color theme="7" tint="0.39991454817346722"/>
      </left>
      <right/>
      <top style="thin">
        <color theme="7" tint="0.39994506668294322"/>
      </top>
      <bottom style="thin">
        <color theme="7" tint="0.39991454817346722"/>
      </bottom>
      <diagonal/>
    </border>
    <border>
      <left style="thin">
        <color theme="7" tint="0.39988402966399123"/>
      </left>
      <right style="thin">
        <color theme="7" tint="0.39994506668294322"/>
      </right>
      <top style="thin">
        <color theme="7" tint="0.39994506668294322"/>
      </top>
      <bottom style="thin">
        <color theme="7" tint="0.39991454817346722"/>
      </bottom>
      <diagonal/>
    </border>
    <border>
      <left style="thin">
        <color theme="7" tint="0.39985351115451523"/>
      </left>
      <right style="thin">
        <color theme="7" tint="0.39985351115451523"/>
      </right>
      <top style="thin">
        <color theme="7" tint="0.39985351115451523"/>
      </top>
      <bottom style="hair">
        <color theme="7" tint="0.39991454817346722"/>
      </bottom>
      <diagonal/>
    </border>
    <border>
      <left style="hair">
        <color theme="7" tint="0.39991454817346722"/>
      </left>
      <right/>
      <top style="hair">
        <color theme="7" tint="0.39991454817346722"/>
      </top>
      <bottom style="hair">
        <color theme="7" tint="0.39991454817346722"/>
      </bottom>
      <diagonal/>
    </border>
    <border>
      <left style="thin">
        <color theme="7" tint="0.39985351115451523"/>
      </left>
      <right style="thin">
        <color theme="7" tint="0.39985351115451523"/>
      </right>
      <top style="hair">
        <color theme="7" tint="0.39991454817346722"/>
      </top>
      <bottom style="hair">
        <color theme="7" tint="0.39991454817346722"/>
      </bottom>
      <diagonal/>
    </border>
    <border>
      <left style="thin">
        <color theme="7" tint="0.39985351115451523"/>
      </left>
      <right style="thin">
        <color theme="7" tint="0.39985351115451523"/>
      </right>
      <top style="hair">
        <color theme="7" tint="0.39991454817346722"/>
      </top>
      <bottom style="thin">
        <color theme="7" tint="0.39985351115451523"/>
      </bottom>
      <diagonal/>
    </border>
    <border>
      <left style="thin">
        <color theme="7" tint="0.39991454817346722"/>
      </left>
      <right/>
      <top style="thin">
        <color theme="7" tint="0.39991454817346722"/>
      </top>
      <bottom style="thin">
        <color theme="7" tint="0.39991454817346722"/>
      </bottom>
      <diagonal/>
    </border>
    <border>
      <left/>
      <right/>
      <top style="thin">
        <color theme="7" tint="0.39991454817346722"/>
      </top>
      <bottom style="thin">
        <color theme="7" tint="0.39991454817346722"/>
      </bottom>
      <diagonal/>
    </border>
    <border>
      <left/>
      <right style="thin">
        <color theme="7" tint="0.39991454817346722"/>
      </right>
      <top style="thin">
        <color theme="7" tint="0.39994506668294322"/>
      </top>
      <bottom style="thin">
        <color theme="7" tint="0.39994506668294322"/>
      </bottom>
      <diagonal/>
    </border>
    <border>
      <left style="thin">
        <color theme="7" tint="0.39991454817346722"/>
      </left>
      <right style="thin">
        <color theme="7" tint="0.39991454817346722"/>
      </right>
      <top style="thin">
        <color theme="7" tint="0.39991454817346722"/>
      </top>
      <bottom style="thin">
        <color theme="7" tint="0.39991454817346722"/>
      </bottom>
      <diagonal/>
    </border>
    <border>
      <left/>
      <right style="thin">
        <color theme="7" tint="0.39991454817346722"/>
      </right>
      <top style="thin">
        <color theme="7" tint="0.39991454817346722"/>
      </top>
      <bottom style="thin">
        <color theme="7" tint="0.399914548173467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7" tint="0.39985351115451523"/>
      </left>
      <right style="hair">
        <color theme="7" tint="0.39991454817346722"/>
      </right>
      <top style="thin">
        <color theme="7" tint="0.39985351115451523"/>
      </top>
      <bottom style="hair">
        <color theme="7" tint="0.39991454817346722"/>
      </bottom>
      <diagonal/>
    </border>
    <border>
      <left style="hair">
        <color theme="7" tint="0.39991454817346722"/>
      </left>
      <right/>
      <top style="thin">
        <color theme="7" tint="0.39985351115451523"/>
      </top>
      <bottom style="hair">
        <color theme="7" tint="0.39991454817346722"/>
      </bottom>
      <diagonal/>
    </border>
    <border>
      <left style="thin">
        <color theme="7" tint="0.39985351115451523"/>
      </left>
      <right style="hair">
        <color theme="7" tint="0.39991454817346722"/>
      </right>
      <top style="hair">
        <color theme="7" tint="0.39991454817346722"/>
      </top>
      <bottom style="hair">
        <color theme="7" tint="0.39991454817346722"/>
      </bottom>
      <diagonal/>
    </border>
    <border>
      <left style="thin">
        <color theme="7" tint="0.39985351115451523"/>
      </left>
      <right style="hair">
        <color theme="7" tint="0.39991454817346722"/>
      </right>
      <top style="hair">
        <color theme="7" tint="0.39991454817346722"/>
      </top>
      <bottom style="thin">
        <color theme="7" tint="0.39985351115451523"/>
      </bottom>
      <diagonal/>
    </border>
    <border>
      <left style="hair">
        <color theme="7" tint="0.39991454817346722"/>
      </left>
      <right/>
      <top style="hair">
        <color theme="7" tint="0.39991454817346722"/>
      </top>
      <bottom style="thin">
        <color theme="7" tint="0.39985351115451523"/>
      </bottom>
      <diagonal/>
    </border>
  </borders>
  <cellStyleXfs count="2">
    <xf numFmtId="0" fontId="0" fillId="0" borderId="0"/>
    <xf numFmtId="9" fontId="10" fillId="0" borderId="0" applyFont="0" applyFill="0" applyBorder="0" applyAlignment="0" applyProtection="0"/>
  </cellStyleXfs>
  <cellXfs count="79">
    <xf numFmtId="0" fontId="0" fillId="0" borderId="0" xfId="0"/>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2" borderId="1" xfId="0" applyFont="1" applyFill="1" applyBorder="1" applyAlignment="1" applyProtection="1">
      <alignment vertical="center"/>
    </xf>
    <xf numFmtId="0" fontId="4" fillId="2" borderId="2"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5" fillId="0" borderId="0"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5" xfId="0" applyFont="1" applyFill="1" applyBorder="1" applyAlignment="1" applyProtection="1">
      <alignment horizontal="left" vertical="center"/>
    </xf>
    <xf numFmtId="0" fontId="6" fillId="2" borderId="6"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right" vertical="center"/>
    </xf>
    <xf numFmtId="0" fontId="8" fillId="0" borderId="0" xfId="0" applyFont="1" applyFill="1" applyBorder="1" applyAlignment="1" applyProtection="1">
      <alignment vertical="center"/>
    </xf>
    <xf numFmtId="164" fontId="8" fillId="0" borderId="7" xfId="0" applyNumberFormat="1" applyFont="1" applyFill="1" applyBorder="1" applyAlignment="1" applyProtection="1">
      <alignment horizontal="right" vertical="center"/>
    </xf>
    <xf numFmtId="0" fontId="8" fillId="0" borderId="8" xfId="0" applyFont="1" applyFill="1" applyBorder="1" applyAlignment="1" applyProtection="1">
      <alignment horizontal="left" vertical="center"/>
    </xf>
    <xf numFmtId="164" fontId="8" fillId="0" borderId="9" xfId="0" applyNumberFormat="1" applyFont="1" applyFill="1" applyBorder="1" applyAlignment="1" applyProtection="1">
      <alignment horizontal="right" vertical="center"/>
    </xf>
    <xf numFmtId="164" fontId="8" fillId="0" borderId="10" xfId="0" applyNumberFormat="1" applyFont="1" applyFill="1" applyBorder="1" applyAlignment="1" applyProtection="1">
      <alignment horizontal="right" vertical="center"/>
    </xf>
    <xf numFmtId="4" fontId="7" fillId="3" borderId="14" xfId="0" applyNumberFormat="1" applyFont="1" applyFill="1" applyBorder="1" applyAlignment="1" applyProtection="1">
      <alignment horizontal="right" vertical="center"/>
    </xf>
    <xf numFmtId="4" fontId="3" fillId="0" borderId="0" xfId="0" applyNumberFormat="1" applyFont="1" applyFill="1" applyBorder="1" applyAlignment="1" applyProtection="1">
      <alignment vertical="center"/>
    </xf>
    <xf numFmtId="0" fontId="0" fillId="0" borderId="0" xfId="0" applyFill="1" applyProtection="1"/>
    <xf numFmtId="0" fontId="11" fillId="5" borderId="0" xfId="0" applyFont="1" applyFill="1" applyAlignment="1" applyProtection="1">
      <alignment horizontal="center"/>
    </xf>
    <xf numFmtId="0" fontId="1" fillId="5" borderId="0" xfId="0" applyFont="1" applyFill="1" applyAlignment="1" applyProtection="1">
      <alignment horizontal="center"/>
    </xf>
    <xf numFmtId="0" fontId="1" fillId="5" borderId="0" xfId="0" applyFont="1" applyFill="1" applyAlignment="1" applyProtection="1">
      <alignment horizontal="left"/>
    </xf>
    <xf numFmtId="164" fontId="1" fillId="5" borderId="0" xfId="0" applyNumberFormat="1" applyFont="1" applyFill="1" applyAlignment="1" applyProtection="1">
      <alignment horizontal="right"/>
    </xf>
    <xf numFmtId="4" fontId="0" fillId="0" borderId="0" xfId="0" applyNumberFormat="1" applyFill="1" applyProtection="1"/>
    <xf numFmtId="0" fontId="11" fillId="6" borderId="0" xfId="0" applyFont="1" applyFill="1" applyAlignment="1" applyProtection="1">
      <alignment horizontal="center"/>
    </xf>
    <xf numFmtId="0" fontId="1" fillId="6" borderId="0" xfId="0" applyFont="1" applyFill="1" applyAlignment="1" applyProtection="1">
      <alignment horizontal="center"/>
    </xf>
    <xf numFmtId="0" fontId="1" fillId="6" borderId="0" xfId="0" applyFont="1" applyFill="1" applyAlignment="1" applyProtection="1">
      <alignment horizontal="left"/>
    </xf>
    <xf numFmtId="164" fontId="1" fillId="6" borderId="0" xfId="0" applyNumberFormat="1" applyFont="1" applyFill="1" applyAlignment="1" applyProtection="1">
      <alignment horizontal="right"/>
    </xf>
    <xf numFmtId="0" fontId="11" fillId="5" borderId="0" xfId="0" applyFont="1" applyFill="1" applyAlignment="1">
      <alignment horizontal="center"/>
    </xf>
    <xf numFmtId="0" fontId="1" fillId="5" borderId="0" xfId="0" applyFont="1" applyFill="1" applyAlignment="1">
      <alignment horizontal="center"/>
    </xf>
    <xf numFmtId="0" fontId="1" fillId="5" borderId="0" xfId="0" applyFont="1" applyFill="1" applyAlignment="1">
      <alignment horizontal="left"/>
    </xf>
    <xf numFmtId="164" fontId="1" fillId="5" borderId="0" xfId="0" applyNumberFormat="1" applyFont="1" applyFill="1" applyAlignment="1">
      <alignment horizontal="right"/>
    </xf>
    <xf numFmtId="0" fontId="2" fillId="7" borderId="0" xfId="0" applyFont="1" applyFill="1" applyAlignment="1" applyProtection="1">
      <alignment horizontal="center"/>
    </xf>
    <xf numFmtId="0" fontId="12" fillId="4" borderId="0" xfId="0" applyFont="1" applyFill="1" applyAlignment="1" applyProtection="1">
      <alignment horizontal="left"/>
    </xf>
    <xf numFmtId="0" fontId="12" fillId="4" borderId="0" xfId="0" applyFont="1" applyFill="1" applyAlignment="1" applyProtection="1">
      <alignment horizontal="center"/>
    </xf>
    <xf numFmtId="0" fontId="6" fillId="0" borderId="0" xfId="0" applyFont="1" applyFill="1" applyBorder="1" applyAlignment="1" applyProtection="1">
      <alignment vertical="center"/>
    </xf>
    <xf numFmtId="0" fontId="13" fillId="0" borderId="0" xfId="0" applyFont="1" applyFill="1" applyProtection="1"/>
    <xf numFmtId="4" fontId="0" fillId="0" borderId="0" xfId="1" applyNumberFormat="1" applyFont="1" applyFill="1" applyProtection="1"/>
    <xf numFmtId="3" fontId="7" fillId="3" borderId="14" xfId="0" applyNumberFormat="1" applyFont="1" applyFill="1" applyBorder="1" applyAlignment="1" applyProtection="1">
      <alignment horizontal="right" vertical="center"/>
    </xf>
    <xf numFmtId="0" fontId="11" fillId="8" borderId="0" xfId="0" applyFont="1" applyFill="1" applyAlignment="1" applyProtection="1">
      <alignment horizontal="center"/>
    </xf>
    <xf numFmtId="0" fontId="1" fillId="8" borderId="0" xfId="0" applyFont="1" applyFill="1" applyAlignment="1" applyProtection="1">
      <alignment horizontal="center"/>
    </xf>
    <xf numFmtId="0" fontId="1" fillId="8" borderId="0" xfId="0" applyFont="1" applyFill="1" applyAlignment="1" applyProtection="1">
      <alignment horizontal="left"/>
    </xf>
    <xf numFmtId="164" fontId="1" fillId="8" borderId="0" xfId="0" applyNumberFormat="1" applyFont="1" applyFill="1" applyAlignment="1" applyProtection="1">
      <alignment horizontal="right"/>
    </xf>
    <xf numFmtId="0" fontId="11" fillId="9" borderId="0" xfId="0" applyFont="1" applyFill="1" applyAlignment="1" applyProtection="1">
      <alignment horizontal="center"/>
    </xf>
    <xf numFmtId="0" fontId="1" fillId="9" borderId="0" xfId="0" applyFont="1" applyFill="1" applyAlignment="1" applyProtection="1">
      <alignment horizontal="center"/>
    </xf>
    <xf numFmtId="0" fontId="1" fillId="9" borderId="0" xfId="0" applyFont="1" applyFill="1" applyAlignment="1" applyProtection="1">
      <alignment horizontal="left"/>
    </xf>
    <xf numFmtId="164" fontId="1" fillId="9" borderId="0" xfId="0" applyNumberFormat="1" applyFont="1" applyFill="1" applyAlignment="1" applyProtection="1">
      <alignment horizontal="right"/>
    </xf>
    <xf numFmtId="0" fontId="1" fillId="9" borderId="0" xfId="0" applyFont="1" applyFill="1" applyAlignment="1" applyProtection="1">
      <alignment horizontal="left" wrapText="1"/>
    </xf>
    <xf numFmtId="0" fontId="11" fillId="10" borderId="0" xfId="0" applyFont="1" applyFill="1" applyAlignment="1" applyProtection="1">
      <alignment horizontal="center"/>
    </xf>
    <xf numFmtId="0" fontId="1" fillId="10" borderId="0" xfId="0" applyFont="1" applyFill="1" applyAlignment="1" applyProtection="1">
      <alignment horizontal="center"/>
    </xf>
    <xf numFmtId="0" fontId="1" fillId="10" borderId="0" xfId="0" applyFont="1" applyFill="1" applyAlignment="1" applyProtection="1">
      <alignment horizontal="left"/>
    </xf>
    <xf numFmtId="164" fontId="1" fillId="10" borderId="0" xfId="0" applyNumberFormat="1" applyFont="1" applyFill="1" applyAlignment="1" applyProtection="1">
      <alignment horizontal="right"/>
    </xf>
    <xf numFmtId="0" fontId="14" fillId="3" borderId="1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9" fillId="3" borderId="13" xfId="0" applyFont="1" applyFill="1" applyBorder="1" applyAlignment="1" applyProtection="1">
      <alignment vertical="center" wrapText="1"/>
    </xf>
    <xf numFmtId="0" fontId="0" fillId="3" borderId="19" xfId="0" applyFill="1" applyBorder="1" applyProtection="1"/>
    <xf numFmtId="0" fontId="0" fillId="3" borderId="0" xfId="0" applyFill="1" applyBorder="1" applyAlignment="1">
      <alignment wrapText="1"/>
    </xf>
    <xf numFmtId="0" fontId="0" fillId="3" borderId="0" xfId="0" applyFill="1" applyBorder="1" applyProtection="1"/>
    <xf numFmtId="3" fontId="0" fillId="3" borderId="0" xfId="0" applyNumberFormat="1" applyFill="1" applyBorder="1" applyProtection="1"/>
    <xf numFmtId="0" fontId="0" fillId="3" borderId="20" xfId="0" applyFill="1" applyBorder="1" applyProtection="1"/>
    <xf numFmtId="3" fontId="0" fillId="3" borderId="0" xfId="0" applyNumberFormat="1" applyFill="1" applyBorder="1"/>
    <xf numFmtId="0" fontId="0" fillId="3" borderId="0" xfId="0" applyFill="1" applyBorder="1" applyAlignment="1">
      <alignment horizontal="left" indent="1"/>
    </xf>
    <xf numFmtId="0" fontId="0" fillId="3" borderId="21" xfId="0" applyFill="1" applyBorder="1" applyProtection="1"/>
    <xf numFmtId="0" fontId="0" fillId="3" borderId="22" xfId="0" applyFill="1" applyBorder="1" applyAlignment="1">
      <alignment wrapText="1"/>
    </xf>
    <xf numFmtId="165" fontId="0" fillId="3" borderId="22" xfId="1" applyNumberFormat="1" applyFont="1" applyFill="1" applyBorder="1"/>
    <xf numFmtId="0" fontId="0" fillId="3" borderId="22" xfId="0" applyFill="1" applyBorder="1" applyProtection="1"/>
    <xf numFmtId="0" fontId="0" fillId="3" borderId="23" xfId="0" applyFill="1" applyBorder="1" applyProtection="1"/>
    <xf numFmtId="0" fontId="13" fillId="11" borderId="16" xfId="0" applyFont="1" applyFill="1" applyBorder="1" applyProtection="1"/>
    <xf numFmtId="0" fontId="0" fillId="11" borderId="17" xfId="0" applyFill="1" applyBorder="1" applyProtection="1"/>
    <xf numFmtId="0" fontId="0" fillId="11" borderId="18" xfId="0" applyFill="1" applyBorder="1" applyProtection="1"/>
    <xf numFmtId="0" fontId="8" fillId="0" borderId="24" xfId="0" applyFont="1" applyFill="1" applyBorder="1" applyAlignment="1" applyProtection="1">
      <alignment vertical="center"/>
    </xf>
    <xf numFmtId="0" fontId="8" fillId="0" borderId="25" xfId="0" applyFont="1" applyFill="1" applyBorder="1" applyAlignment="1" applyProtection="1">
      <alignment horizontal="left" vertical="center"/>
    </xf>
    <xf numFmtId="0" fontId="8" fillId="0" borderId="26" xfId="0" applyFont="1" applyFill="1" applyBorder="1" applyAlignment="1" applyProtection="1">
      <alignment vertical="center"/>
    </xf>
    <xf numFmtId="0" fontId="8" fillId="0" borderId="27" xfId="0" applyFont="1" applyFill="1" applyBorder="1" applyAlignment="1" applyProtection="1">
      <alignment vertical="center"/>
    </xf>
    <xf numFmtId="0" fontId="8" fillId="0" borderId="28" xfId="0" applyFont="1" applyFill="1" applyBorder="1" applyAlignment="1" applyProtection="1">
      <alignment horizontal="left" vertical="center"/>
    </xf>
  </cellXfs>
  <cellStyles count="2">
    <cellStyle name="Normal" xfId="0" builtinId="0"/>
    <cellStyle name="Porcentaje" xfId="1" builtinId="5"/>
  </cellStyles>
  <dxfs count="0"/>
  <tableStyles count="0" defaultTableStyle="TableStyleMedium2" defaultPivotStyle="PivotStyleLight16"/>
  <colors>
    <mruColors>
      <color rgb="FFF2F0F6"/>
      <color rgb="FF424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47"/>
  <sheetViews>
    <sheetView showGridLines="0" view="pageBreakPreview" zoomScale="70" zoomScaleNormal="70" zoomScaleSheetLayoutView="70" workbookViewId="0">
      <selection activeCell="A47" sqref="A47"/>
    </sheetView>
  </sheetViews>
  <sheetFormatPr baseColWidth="10" defaultColWidth="9.140625" defaultRowHeight="15" x14ac:dyDescent="0.25"/>
  <cols>
    <col min="1" max="1" width="15.140625" style="1" customWidth="1"/>
    <col min="2" max="2" width="76.42578125" style="1" customWidth="1"/>
    <col min="3" max="3" width="21.7109375" style="1" customWidth="1"/>
    <col min="4" max="16384" width="9.140625" style="1"/>
  </cols>
  <sheetData>
    <row r="1" spans="1:3" ht="43.5" customHeight="1" x14ac:dyDescent="0.25">
      <c r="A1" s="54" t="s">
        <v>1060</v>
      </c>
      <c r="B1" s="55"/>
      <c r="C1" s="56"/>
    </row>
    <row r="2" spans="1:3" ht="7.5" customHeight="1" x14ac:dyDescent="0.25">
      <c r="B2" s="2"/>
      <c r="C2" s="2"/>
    </row>
    <row r="3" spans="1:3" s="6" customFormat="1" ht="27.75" customHeight="1" x14ac:dyDescent="0.25">
      <c r="A3" s="3" t="s">
        <v>2</v>
      </c>
      <c r="B3" s="4"/>
      <c r="C3" s="5"/>
    </row>
    <row r="4" spans="1:3" ht="11.25" customHeight="1" x14ac:dyDescent="0.25">
      <c r="B4" s="2"/>
      <c r="C4" s="2"/>
    </row>
    <row r="5" spans="1:3" ht="32.25" customHeight="1" x14ac:dyDescent="0.25">
      <c r="A5" s="7" t="s">
        <v>3</v>
      </c>
      <c r="B5" s="8" t="s">
        <v>4</v>
      </c>
      <c r="C5" s="9" t="s">
        <v>5</v>
      </c>
    </row>
    <row r="6" spans="1:3" s="13" customFormat="1" ht="15.75" customHeight="1" x14ac:dyDescent="0.25">
      <c r="A6" s="10"/>
      <c r="B6" s="11"/>
      <c r="C6" s="12"/>
    </row>
    <row r="7" spans="1:3" s="13" customFormat="1" ht="12.75" x14ac:dyDescent="0.25">
      <c r="A7" s="74" t="s">
        <v>33</v>
      </c>
      <c r="B7" s="75" t="s">
        <v>35</v>
      </c>
      <c r="C7" s="14">
        <v>945.80309999999997</v>
      </c>
    </row>
    <row r="8" spans="1:3" s="13" customFormat="1" ht="12.75" x14ac:dyDescent="0.25">
      <c r="A8" s="76" t="s">
        <v>36</v>
      </c>
      <c r="B8" s="15" t="s">
        <v>37</v>
      </c>
      <c r="C8" s="16">
        <v>1297.4177999999999</v>
      </c>
    </row>
    <row r="9" spans="1:3" s="13" customFormat="1" ht="12.75" x14ac:dyDescent="0.25">
      <c r="A9" s="76" t="s">
        <v>38</v>
      </c>
      <c r="B9" s="15" t="s">
        <v>39</v>
      </c>
      <c r="C9" s="16">
        <v>335.19</v>
      </c>
    </row>
    <row r="10" spans="1:3" s="13" customFormat="1" ht="12.75" x14ac:dyDescent="0.25">
      <c r="A10" s="76" t="s">
        <v>40</v>
      </c>
      <c r="B10" s="15" t="s">
        <v>41</v>
      </c>
      <c r="C10" s="16">
        <v>892.96169999999995</v>
      </c>
    </row>
    <row r="11" spans="1:3" s="13" customFormat="1" ht="12.75" x14ac:dyDescent="0.25">
      <c r="A11" s="76" t="s">
        <v>42</v>
      </c>
      <c r="B11" s="15" t="s">
        <v>43</v>
      </c>
      <c r="C11" s="16">
        <v>67.4101</v>
      </c>
    </row>
    <row r="12" spans="1:3" s="13" customFormat="1" ht="12.75" x14ac:dyDescent="0.25">
      <c r="A12" s="76" t="s">
        <v>44</v>
      </c>
      <c r="B12" s="15" t="s">
        <v>45</v>
      </c>
      <c r="C12" s="16">
        <v>18.3094</v>
      </c>
    </row>
    <row r="13" spans="1:3" s="13" customFormat="1" ht="12.75" x14ac:dyDescent="0.25">
      <c r="A13" s="76" t="s">
        <v>46</v>
      </c>
      <c r="B13" s="15" t="s">
        <v>47</v>
      </c>
      <c r="C13" s="16">
        <v>973.8614</v>
      </c>
    </row>
    <row r="14" spans="1:3" s="13" customFormat="1" ht="12.75" x14ac:dyDescent="0.25">
      <c r="A14" s="76" t="s">
        <v>48</v>
      </c>
      <c r="B14" s="15" t="s">
        <v>49</v>
      </c>
      <c r="C14" s="16">
        <v>11</v>
      </c>
    </row>
    <row r="15" spans="1:3" s="13" customFormat="1" ht="12.75" x14ac:dyDescent="0.25">
      <c r="A15" s="76" t="s">
        <v>50</v>
      </c>
      <c r="B15" s="15" t="s">
        <v>51</v>
      </c>
      <c r="C15" s="16">
        <v>2123.2532000000001</v>
      </c>
    </row>
    <row r="16" spans="1:3" s="13" customFormat="1" ht="12.75" x14ac:dyDescent="0.25">
      <c r="A16" s="76" t="s">
        <v>52</v>
      </c>
      <c r="B16" s="15" t="s">
        <v>53</v>
      </c>
      <c r="C16" s="16">
        <v>555.98119999999994</v>
      </c>
    </row>
    <row r="17" spans="1:3" s="13" customFormat="1" ht="12.75" x14ac:dyDescent="0.25">
      <c r="A17" s="76" t="s">
        <v>54</v>
      </c>
      <c r="B17" s="15" t="s">
        <v>55</v>
      </c>
      <c r="C17" s="16">
        <v>351.33260000000001</v>
      </c>
    </row>
    <row r="18" spans="1:3" s="13" customFormat="1" ht="12.75" x14ac:dyDescent="0.25">
      <c r="A18" s="76" t="s">
        <v>56</v>
      </c>
      <c r="B18" s="15" t="s">
        <v>57</v>
      </c>
      <c r="C18" s="16">
        <v>1</v>
      </c>
    </row>
    <row r="19" spans="1:3" s="13" customFormat="1" ht="12.75" x14ac:dyDescent="0.25">
      <c r="A19" s="76" t="s">
        <v>58</v>
      </c>
      <c r="B19" s="15" t="s">
        <v>59</v>
      </c>
      <c r="C19" s="16">
        <v>18.736499999999999</v>
      </c>
    </row>
    <row r="20" spans="1:3" s="13" customFormat="1" ht="12.75" x14ac:dyDescent="0.25">
      <c r="A20" s="76" t="s">
        <v>60</v>
      </c>
      <c r="B20" s="15" t="s">
        <v>61</v>
      </c>
      <c r="C20" s="16">
        <v>9442.5794999999998</v>
      </c>
    </row>
    <row r="21" spans="1:3" s="13" customFormat="1" ht="12.75" x14ac:dyDescent="0.25">
      <c r="A21" s="76" t="s">
        <v>62</v>
      </c>
      <c r="B21" s="15" t="s">
        <v>63</v>
      </c>
      <c r="C21" s="16">
        <v>87.105000000000004</v>
      </c>
    </row>
    <row r="22" spans="1:3" s="13" customFormat="1" ht="12.75" x14ac:dyDescent="0.25">
      <c r="A22" s="76" t="s">
        <v>64</v>
      </c>
      <c r="B22" s="15" t="s">
        <v>65</v>
      </c>
      <c r="C22" s="16">
        <v>3655.8580000000002</v>
      </c>
    </row>
    <row r="23" spans="1:3" s="13" customFormat="1" ht="12.75" x14ac:dyDescent="0.25">
      <c r="A23" s="76" t="s">
        <v>66</v>
      </c>
      <c r="B23" s="15" t="s">
        <v>67</v>
      </c>
      <c r="C23" s="16">
        <v>1494.0626</v>
      </c>
    </row>
    <row r="24" spans="1:3" s="13" customFormat="1" ht="12.75" x14ac:dyDescent="0.25">
      <c r="A24" s="76" t="s">
        <v>68</v>
      </c>
      <c r="B24" s="15" t="s">
        <v>69</v>
      </c>
      <c r="C24" s="16">
        <v>1583.8851</v>
      </c>
    </row>
    <row r="25" spans="1:3" s="13" customFormat="1" ht="12.75" x14ac:dyDescent="0.25">
      <c r="A25" s="76" t="s">
        <v>70</v>
      </c>
      <c r="B25" s="15" t="s">
        <v>71</v>
      </c>
      <c r="C25" s="16">
        <v>1112.0257999999999</v>
      </c>
    </row>
    <row r="26" spans="1:3" s="13" customFormat="1" ht="12.75" x14ac:dyDescent="0.25">
      <c r="A26" s="76" t="s">
        <v>72</v>
      </c>
      <c r="B26" s="15" t="s">
        <v>73</v>
      </c>
      <c r="C26" s="16">
        <v>949.36410000000001</v>
      </c>
    </row>
    <row r="27" spans="1:3" s="13" customFormat="1" ht="12.75" x14ac:dyDescent="0.25">
      <c r="A27" s="76" t="s">
        <v>74</v>
      </c>
      <c r="B27" s="15" t="s">
        <v>75</v>
      </c>
      <c r="C27" s="16">
        <v>1278.4833000000001</v>
      </c>
    </row>
    <row r="28" spans="1:3" s="13" customFormat="1" ht="12.75" x14ac:dyDescent="0.25">
      <c r="A28" s="76" t="s">
        <v>76</v>
      </c>
      <c r="B28" s="15" t="s">
        <v>77</v>
      </c>
      <c r="C28" s="16">
        <v>175.55009999999999</v>
      </c>
    </row>
    <row r="29" spans="1:3" s="13" customFormat="1" ht="12.75" x14ac:dyDescent="0.25">
      <c r="A29" s="76" t="s">
        <v>78</v>
      </c>
      <c r="B29" s="15" t="s">
        <v>79</v>
      </c>
      <c r="C29" s="16">
        <v>11</v>
      </c>
    </row>
    <row r="30" spans="1:3" s="13" customFormat="1" ht="12.75" x14ac:dyDescent="0.25">
      <c r="A30" s="76" t="s">
        <v>80</v>
      </c>
      <c r="B30" s="15" t="s">
        <v>81</v>
      </c>
      <c r="C30" s="16">
        <v>130.2439</v>
      </c>
    </row>
    <row r="31" spans="1:3" s="13" customFormat="1" ht="12.75" x14ac:dyDescent="0.25">
      <c r="A31" s="76" t="s">
        <v>82</v>
      </c>
      <c r="B31" s="15" t="s">
        <v>83</v>
      </c>
      <c r="C31" s="16">
        <v>3821.2694999999999</v>
      </c>
    </row>
    <row r="32" spans="1:3" s="13" customFormat="1" ht="12.75" x14ac:dyDescent="0.25">
      <c r="A32" s="76" t="s">
        <v>84</v>
      </c>
      <c r="B32" s="15" t="s">
        <v>85</v>
      </c>
      <c r="C32" s="16">
        <v>9346.3955999999998</v>
      </c>
    </row>
    <row r="33" spans="1:3" s="13" customFormat="1" ht="12.75" x14ac:dyDescent="0.25">
      <c r="A33" s="76" t="s">
        <v>86</v>
      </c>
      <c r="B33" s="15" t="s">
        <v>87</v>
      </c>
      <c r="C33" s="16">
        <v>343.90190000000001</v>
      </c>
    </row>
    <row r="34" spans="1:3" s="13" customFormat="1" ht="12.75" x14ac:dyDescent="0.25">
      <c r="A34" s="76" t="s">
        <v>88</v>
      </c>
      <c r="B34" s="15" t="s">
        <v>89</v>
      </c>
      <c r="C34" s="16">
        <v>648.43830000000003</v>
      </c>
    </row>
    <row r="35" spans="1:3" s="13" customFormat="1" ht="12.75" x14ac:dyDescent="0.25">
      <c r="A35" s="76" t="s">
        <v>90</v>
      </c>
      <c r="B35" s="15" t="s">
        <v>91</v>
      </c>
      <c r="C35" s="16">
        <v>3.1756000000000002</v>
      </c>
    </row>
    <row r="36" spans="1:3" s="13" customFormat="1" ht="12.75" x14ac:dyDescent="0.25">
      <c r="A36" s="76" t="s">
        <v>92</v>
      </c>
      <c r="B36" s="15" t="s">
        <v>93</v>
      </c>
      <c r="C36" s="16">
        <v>793.45399999999995</v>
      </c>
    </row>
    <row r="37" spans="1:3" s="13" customFormat="1" ht="12.75" x14ac:dyDescent="0.25">
      <c r="A37" s="76" t="s">
        <v>94</v>
      </c>
      <c r="B37" s="15" t="s">
        <v>95</v>
      </c>
      <c r="C37" s="16">
        <v>13.543699999999999</v>
      </c>
    </row>
    <row r="38" spans="1:3" s="13" customFormat="1" ht="12.75" x14ac:dyDescent="0.25">
      <c r="A38" s="77" t="s">
        <v>96</v>
      </c>
      <c r="B38" s="78" t="s">
        <v>97</v>
      </c>
      <c r="C38" s="17">
        <v>4.1609999999999996</v>
      </c>
    </row>
    <row r="39" spans="1:3" s="13" customFormat="1" ht="5.25" customHeight="1" x14ac:dyDescent="0.25">
      <c r="C39" s="12"/>
    </row>
    <row r="40" spans="1:3" s="10" customFormat="1" ht="26.25" customHeight="1" x14ac:dyDescent="0.25">
      <c r="A40" s="57" t="s">
        <v>24</v>
      </c>
      <c r="B40" s="58"/>
      <c r="C40" s="18">
        <f>SUM(C7:C38)</f>
        <v>42486.753999999994</v>
      </c>
    </row>
    <row r="41" spans="1:3" ht="6.75" customHeight="1" x14ac:dyDescent="0.25"/>
    <row r="42" spans="1:3" s="10" customFormat="1" ht="30.75" customHeight="1" x14ac:dyDescent="0.25">
      <c r="A42" s="57" t="s">
        <v>6</v>
      </c>
      <c r="B42" s="58"/>
      <c r="C42" s="18">
        <f>COMPONENTS!F1458</f>
        <v>9555.6574999999993</v>
      </c>
    </row>
    <row r="43" spans="1:3" ht="6" customHeight="1" x14ac:dyDescent="0.25"/>
    <row r="44" spans="1:3" s="10" customFormat="1" ht="42" customHeight="1" x14ac:dyDescent="0.25">
      <c r="A44" s="57" t="s">
        <v>7</v>
      </c>
      <c r="B44" s="58"/>
      <c r="C44" s="40">
        <f>ROUND(SUM(C40,C42),0)</f>
        <v>52042</v>
      </c>
    </row>
    <row r="45" spans="1:3" ht="5.25" customHeight="1" x14ac:dyDescent="0.25"/>
    <row r="47" spans="1:3" x14ac:dyDescent="0.25">
      <c r="A47" s="37"/>
      <c r="C47" s="19"/>
    </row>
  </sheetData>
  <mergeCells count="4">
    <mergeCell ref="A1:C1"/>
    <mergeCell ref="A40:B40"/>
    <mergeCell ref="A42:B42"/>
    <mergeCell ref="A44:B44"/>
  </mergeCells>
  <printOptions horizontalCentered="1"/>
  <pageMargins left="0.11811023622047245" right="0.11811023622047245" top="0.55118110236220474" bottom="0.35433070866141736" header="0.11811023622047245" footer="0.19685039370078741"/>
  <pageSetup paperSize="9" scale="90" orientation="portrait" r:id="rId1"/>
  <headerFooter>
    <oddFooter>&amp;L&amp;9&amp;K00-009&amp;F - &amp;A&amp;R&amp;9&amp;K00-014Juny/2022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7"/>
  <sheetViews>
    <sheetView tabSelected="1" workbookViewId="0">
      <pane ySplit="3600" topLeftCell="A1452" activePane="bottomLeft"/>
      <selection pane="bottomLeft" activeCell="C1469" sqref="C1469"/>
    </sheetView>
  </sheetViews>
  <sheetFormatPr baseColWidth="10" defaultColWidth="9.140625" defaultRowHeight="15" x14ac:dyDescent="0.25"/>
  <cols>
    <col min="1" max="1" width="6.42578125" style="20" customWidth="1"/>
    <col min="2" max="2" width="12.42578125" style="20" customWidth="1"/>
    <col min="3" max="3" width="6.42578125" style="20" customWidth="1"/>
    <col min="4" max="4" width="41.42578125" style="20" customWidth="1"/>
    <col min="5" max="5" width="14.5703125" style="20" customWidth="1"/>
    <col min="6" max="6" width="16.42578125" style="20" customWidth="1"/>
    <col min="7" max="7" width="16.5703125" style="20" customWidth="1"/>
    <col min="8" max="8" width="6.42578125" style="20" customWidth="1"/>
    <col min="9" max="9" width="9.140625" style="20"/>
    <col min="10" max="10" width="16.85546875" style="20" customWidth="1"/>
    <col min="11" max="11" width="13.5703125" style="20" customWidth="1"/>
    <col min="12" max="16384" width="9.140625" style="20"/>
  </cols>
  <sheetData>
    <row r="1" spans="1:11" x14ac:dyDescent="0.25">
      <c r="A1" s="34" t="s">
        <v>8</v>
      </c>
      <c r="B1" s="34" t="s">
        <v>0</v>
      </c>
      <c r="C1" s="34" t="s">
        <v>9</v>
      </c>
      <c r="D1" s="34" t="s">
        <v>1</v>
      </c>
      <c r="E1" s="34" t="s">
        <v>10</v>
      </c>
      <c r="F1" s="34" t="s">
        <v>11</v>
      </c>
      <c r="G1" s="34" t="s">
        <v>12</v>
      </c>
      <c r="H1" s="34" t="s">
        <v>13</v>
      </c>
      <c r="J1" s="35" t="s">
        <v>22</v>
      </c>
      <c r="K1" s="36" t="s">
        <v>23</v>
      </c>
    </row>
    <row r="2" spans="1:11" x14ac:dyDescent="0.25">
      <c r="A2" s="41">
        <v>1</v>
      </c>
      <c r="B2" s="42" t="s">
        <v>33</v>
      </c>
      <c r="C2" s="42" t="s">
        <v>34</v>
      </c>
      <c r="D2" s="43" t="s">
        <v>35</v>
      </c>
      <c r="E2" s="44">
        <v>20.78</v>
      </c>
      <c r="F2" s="44">
        <v>945.80309999999997</v>
      </c>
      <c r="G2" s="44">
        <v>19653.8</v>
      </c>
      <c r="H2" s="44">
        <v>0.32</v>
      </c>
      <c r="J2" s="20" t="s">
        <v>19</v>
      </c>
    </row>
    <row r="3" spans="1:11" x14ac:dyDescent="0.25">
      <c r="A3" s="41">
        <v>2</v>
      </c>
      <c r="B3" s="42" t="s">
        <v>36</v>
      </c>
      <c r="C3" s="42" t="s">
        <v>34</v>
      </c>
      <c r="D3" s="43" t="s">
        <v>37</v>
      </c>
      <c r="E3" s="44">
        <v>20.78</v>
      </c>
      <c r="F3" s="44">
        <v>1297.4177999999999</v>
      </c>
      <c r="G3" s="44">
        <v>26960.36</v>
      </c>
      <c r="H3" s="44">
        <v>0.44</v>
      </c>
      <c r="J3" s="20" t="s">
        <v>19</v>
      </c>
    </row>
    <row r="4" spans="1:11" x14ac:dyDescent="0.25">
      <c r="A4" s="41">
        <v>3</v>
      </c>
      <c r="B4" s="42" t="s">
        <v>38</v>
      </c>
      <c r="C4" s="42" t="s">
        <v>34</v>
      </c>
      <c r="D4" s="43" t="s">
        <v>39</v>
      </c>
      <c r="E4" s="44">
        <v>20.86</v>
      </c>
      <c r="F4" s="44">
        <v>335.19</v>
      </c>
      <c r="G4" s="44">
        <v>6992.06</v>
      </c>
      <c r="H4" s="44">
        <v>0.11</v>
      </c>
      <c r="J4" s="20" t="s">
        <v>19</v>
      </c>
    </row>
    <row r="5" spans="1:11" x14ac:dyDescent="0.25">
      <c r="A5" s="41">
        <v>4</v>
      </c>
      <c r="B5" s="42" t="s">
        <v>40</v>
      </c>
      <c r="C5" s="42" t="s">
        <v>34</v>
      </c>
      <c r="D5" s="43" t="s">
        <v>41</v>
      </c>
      <c r="E5" s="44">
        <v>20.78</v>
      </c>
      <c r="F5" s="44">
        <v>892.96169999999995</v>
      </c>
      <c r="G5" s="44">
        <v>18555.73</v>
      </c>
      <c r="H5" s="44">
        <v>0.3</v>
      </c>
      <c r="J5" s="20" t="s">
        <v>19</v>
      </c>
    </row>
    <row r="6" spans="1:11" x14ac:dyDescent="0.25">
      <c r="A6" s="41">
        <v>5</v>
      </c>
      <c r="B6" s="42" t="s">
        <v>42</v>
      </c>
      <c r="C6" s="42" t="s">
        <v>34</v>
      </c>
      <c r="D6" s="43" t="s">
        <v>43</v>
      </c>
      <c r="E6" s="44">
        <v>20.78</v>
      </c>
      <c r="F6" s="44">
        <v>67.4101</v>
      </c>
      <c r="G6" s="44">
        <v>1400.77</v>
      </c>
      <c r="H6" s="44">
        <v>0.02</v>
      </c>
      <c r="J6" s="20" t="s">
        <v>19</v>
      </c>
    </row>
    <row r="7" spans="1:11" x14ac:dyDescent="0.25">
      <c r="A7" s="41">
        <v>6</v>
      </c>
      <c r="B7" s="42" t="s">
        <v>44</v>
      </c>
      <c r="C7" s="42" t="s">
        <v>34</v>
      </c>
      <c r="D7" s="43" t="s">
        <v>45</v>
      </c>
      <c r="E7" s="44">
        <v>20.86</v>
      </c>
      <c r="F7" s="44">
        <v>18.3094</v>
      </c>
      <c r="G7" s="44">
        <v>381.93</v>
      </c>
      <c r="H7" s="44">
        <v>0.01</v>
      </c>
      <c r="J7" s="20" t="s">
        <v>19</v>
      </c>
    </row>
    <row r="8" spans="1:11" x14ac:dyDescent="0.25">
      <c r="A8" s="41">
        <v>7</v>
      </c>
      <c r="B8" s="42" t="s">
        <v>46</v>
      </c>
      <c r="C8" s="42" t="s">
        <v>34</v>
      </c>
      <c r="D8" s="43" t="s">
        <v>47</v>
      </c>
      <c r="E8" s="44">
        <v>20.75</v>
      </c>
      <c r="F8" s="44">
        <v>973.8614</v>
      </c>
      <c r="G8" s="44">
        <v>20207.689999999999</v>
      </c>
      <c r="H8" s="44">
        <v>0.33</v>
      </c>
      <c r="J8" s="20" t="s">
        <v>19</v>
      </c>
    </row>
    <row r="9" spans="1:11" x14ac:dyDescent="0.25">
      <c r="A9" s="41">
        <v>8</v>
      </c>
      <c r="B9" s="42" t="s">
        <v>48</v>
      </c>
      <c r="C9" s="42" t="s">
        <v>34</v>
      </c>
      <c r="D9" s="43" t="s">
        <v>49</v>
      </c>
      <c r="E9" s="44">
        <v>20.75</v>
      </c>
      <c r="F9" s="44">
        <v>11</v>
      </c>
      <c r="G9" s="44">
        <v>228.25</v>
      </c>
      <c r="H9" s="44">
        <v>0</v>
      </c>
      <c r="J9" s="20" t="s">
        <v>19</v>
      </c>
    </row>
    <row r="10" spans="1:11" x14ac:dyDescent="0.25">
      <c r="A10" s="41">
        <v>9</v>
      </c>
      <c r="B10" s="42" t="s">
        <v>50</v>
      </c>
      <c r="C10" s="42" t="s">
        <v>34</v>
      </c>
      <c r="D10" s="43" t="s">
        <v>51</v>
      </c>
      <c r="E10" s="44">
        <v>20.78</v>
      </c>
      <c r="F10" s="44">
        <v>2123.2532000000001</v>
      </c>
      <c r="G10" s="44">
        <v>44121.26</v>
      </c>
      <c r="H10" s="44">
        <v>0.71</v>
      </c>
      <c r="J10" s="20" t="s">
        <v>19</v>
      </c>
    </row>
    <row r="11" spans="1:11" x14ac:dyDescent="0.25">
      <c r="A11" s="41">
        <v>10</v>
      </c>
      <c r="B11" s="42" t="s">
        <v>52</v>
      </c>
      <c r="C11" s="42" t="s">
        <v>34</v>
      </c>
      <c r="D11" s="43" t="s">
        <v>53</v>
      </c>
      <c r="E11" s="44">
        <v>20.78</v>
      </c>
      <c r="F11" s="44">
        <v>555.98119999999994</v>
      </c>
      <c r="G11" s="44">
        <v>11553.29</v>
      </c>
      <c r="H11" s="44">
        <v>0.19</v>
      </c>
      <c r="J11" s="20" t="s">
        <v>19</v>
      </c>
    </row>
    <row r="12" spans="1:11" x14ac:dyDescent="0.25">
      <c r="A12" s="41">
        <v>11</v>
      </c>
      <c r="B12" s="42" t="s">
        <v>54</v>
      </c>
      <c r="C12" s="42" t="s">
        <v>34</v>
      </c>
      <c r="D12" s="43" t="s">
        <v>55</v>
      </c>
      <c r="E12" s="44">
        <v>23.61</v>
      </c>
      <c r="F12" s="44">
        <v>351.33260000000001</v>
      </c>
      <c r="G12" s="44">
        <v>8294.9599999999991</v>
      </c>
      <c r="H12" s="44">
        <v>0.13</v>
      </c>
      <c r="J12" s="20" t="s">
        <v>19</v>
      </c>
    </row>
    <row r="13" spans="1:11" x14ac:dyDescent="0.25">
      <c r="A13" s="41">
        <v>12</v>
      </c>
      <c r="B13" s="42" t="s">
        <v>56</v>
      </c>
      <c r="C13" s="42" t="s">
        <v>34</v>
      </c>
      <c r="D13" s="43" t="s">
        <v>57</v>
      </c>
      <c r="E13" s="44">
        <v>20.78</v>
      </c>
      <c r="F13" s="44">
        <v>1</v>
      </c>
      <c r="G13" s="44">
        <v>20.78</v>
      </c>
      <c r="H13" s="44">
        <v>0</v>
      </c>
      <c r="J13" s="20" t="s">
        <v>19</v>
      </c>
    </row>
    <row r="14" spans="1:11" x14ac:dyDescent="0.25">
      <c r="A14" s="41">
        <v>13</v>
      </c>
      <c r="B14" s="42" t="s">
        <v>58</v>
      </c>
      <c r="C14" s="42" t="s">
        <v>34</v>
      </c>
      <c r="D14" s="43" t="s">
        <v>59</v>
      </c>
      <c r="E14" s="44">
        <v>24.8</v>
      </c>
      <c r="F14" s="44">
        <v>18.736499999999999</v>
      </c>
      <c r="G14" s="44">
        <v>464.66</v>
      </c>
      <c r="H14" s="44">
        <v>0.01</v>
      </c>
      <c r="J14" s="20" t="s">
        <v>19</v>
      </c>
    </row>
    <row r="15" spans="1:11" x14ac:dyDescent="0.25">
      <c r="A15" s="41">
        <v>14</v>
      </c>
      <c r="B15" s="42" t="s">
        <v>60</v>
      </c>
      <c r="C15" s="42" t="s">
        <v>34</v>
      </c>
      <c r="D15" s="43" t="s">
        <v>61</v>
      </c>
      <c r="E15" s="44">
        <v>19.54</v>
      </c>
      <c r="F15" s="44">
        <v>9442.5794999999998</v>
      </c>
      <c r="G15" s="44">
        <v>184508.02</v>
      </c>
      <c r="H15" s="44">
        <v>2.98</v>
      </c>
      <c r="J15" s="20" t="s">
        <v>19</v>
      </c>
    </row>
    <row r="16" spans="1:11" x14ac:dyDescent="0.25">
      <c r="A16" s="41">
        <v>15</v>
      </c>
      <c r="B16" s="42" t="s">
        <v>62</v>
      </c>
      <c r="C16" s="42" t="s">
        <v>34</v>
      </c>
      <c r="D16" s="43" t="s">
        <v>63</v>
      </c>
      <c r="E16" s="44">
        <v>19.54</v>
      </c>
      <c r="F16" s="44">
        <v>87.105000000000004</v>
      </c>
      <c r="G16" s="44">
        <v>1702.03</v>
      </c>
      <c r="H16" s="44">
        <v>0.03</v>
      </c>
      <c r="J16" s="20" t="s">
        <v>19</v>
      </c>
    </row>
    <row r="17" spans="1:10" x14ac:dyDescent="0.25">
      <c r="A17" s="41">
        <v>16</v>
      </c>
      <c r="B17" s="42" t="s">
        <v>64</v>
      </c>
      <c r="C17" s="42" t="s">
        <v>34</v>
      </c>
      <c r="D17" s="43" t="s">
        <v>65</v>
      </c>
      <c r="E17" s="44">
        <v>20.21</v>
      </c>
      <c r="F17" s="44">
        <v>3655.8580000000002</v>
      </c>
      <c r="G17" s="44">
        <v>73884.86</v>
      </c>
      <c r="H17" s="44">
        <v>1.2</v>
      </c>
      <c r="J17" s="20" t="s">
        <v>19</v>
      </c>
    </row>
    <row r="18" spans="1:10" x14ac:dyDescent="0.25">
      <c r="A18" s="41">
        <v>17</v>
      </c>
      <c r="B18" s="42" t="s">
        <v>66</v>
      </c>
      <c r="C18" s="42" t="s">
        <v>34</v>
      </c>
      <c r="D18" s="43" t="s">
        <v>67</v>
      </c>
      <c r="E18" s="44">
        <v>23.41</v>
      </c>
      <c r="F18" s="44">
        <v>1494.0626</v>
      </c>
      <c r="G18" s="44">
        <v>34976.07</v>
      </c>
      <c r="H18" s="44">
        <v>0.56999999999999995</v>
      </c>
      <c r="J18" s="20" t="s">
        <v>19</v>
      </c>
    </row>
    <row r="19" spans="1:10" x14ac:dyDescent="0.25">
      <c r="A19" s="41">
        <v>18</v>
      </c>
      <c r="B19" s="42" t="s">
        <v>68</v>
      </c>
      <c r="C19" s="42" t="s">
        <v>34</v>
      </c>
      <c r="D19" s="43" t="s">
        <v>69</v>
      </c>
      <c r="E19" s="44">
        <v>23.41</v>
      </c>
      <c r="F19" s="44">
        <v>1583.8851</v>
      </c>
      <c r="G19" s="44">
        <v>37078.75</v>
      </c>
      <c r="H19" s="44">
        <v>0.6</v>
      </c>
      <c r="J19" s="20" t="s">
        <v>19</v>
      </c>
    </row>
    <row r="20" spans="1:10" x14ac:dyDescent="0.25">
      <c r="A20" s="41">
        <v>19</v>
      </c>
      <c r="B20" s="42" t="s">
        <v>70</v>
      </c>
      <c r="C20" s="42" t="s">
        <v>34</v>
      </c>
      <c r="D20" s="43" t="s">
        <v>71</v>
      </c>
      <c r="E20" s="44">
        <v>24.19</v>
      </c>
      <c r="F20" s="44">
        <v>1112.0257999999999</v>
      </c>
      <c r="G20" s="44">
        <v>26899.99</v>
      </c>
      <c r="H20" s="44">
        <v>0.44</v>
      </c>
      <c r="J20" s="20" t="s">
        <v>19</v>
      </c>
    </row>
    <row r="21" spans="1:10" x14ac:dyDescent="0.25">
      <c r="A21" s="41">
        <v>20</v>
      </c>
      <c r="B21" s="42" t="s">
        <v>72</v>
      </c>
      <c r="C21" s="42" t="s">
        <v>34</v>
      </c>
      <c r="D21" s="43" t="s">
        <v>73</v>
      </c>
      <c r="E21" s="44">
        <v>23.41</v>
      </c>
      <c r="F21" s="44">
        <v>949.36410000000001</v>
      </c>
      <c r="G21" s="44">
        <v>22224.61</v>
      </c>
      <c r="H21" s="44">
        <v>0.36</v>
      </c>
      <c r="J21" s="20" t="s">
        <v>19</v>
      </c>
    </row>
    <row r="22" spans="1:10" x14ac:dyDescent="0.25">
      <c r="A22" s="41">
        <v>21</v>
      </c>
      <c r="B22" s="42" t="s">
        <v>74</v>
      </c>
      <c r="C22" s="42" t="s">
        <v>34</v>
      </c>
      <c r="D22" s="43" t="s">
        <v>75</v>
      </c>
      <c r="E22" s="44">
        <v>23.41</v>
      </c>
      <c r="F22" s="44">
        <v>1278.4833000000001</v>
      </c>
      <c r="G22" s="44">
        <v>29929.29</v>
      </c>
      <c r="H22" s="44">
        <v>0.48</v>
      </c>
      <c r="J22" s="20" t="s">
        <v>19</v>
      </c>
    </row>
    <row r="23" spans="1:10" x14ac:dyDescent="0.25">
      <c r="A23" s="41">
        <v>22</v>
      </c>
      <c r="B23" s="42" t="s">
        <v>76</v>
      </c>
      <c r="C23" s="42" t="s">
        <v>34</v>
      </c>
      <c r="D23" s="43" t="s">
        <v>77</v>
      </c>
      <c r="E23" s="44">
        <v>26.6</v>
      </c>
      <c r="F23" s="44">
        <v>175.55009999999999</v>
      </c>
      <c r="G23" s="44">
        <v>4669.63</v>
      </c>
      <c r="H23" s="44">
        <v>0.08</v>
      </c>
      <c r="J23" s="20" t="s">
        <v>19</v>
      </c>
    </row>
    <row r="24" spans="1:10" x14ac:dyDescent="0.25">
      <c r="A24" s="41">
        <v>23</v>
      </c>
      <c r="B24" s="42" t="s">
        <v>78</v>
      </c>
      <c r="C24" s="42" t="s">
        <v>34</v>
      </c>
      <c r="D24" s="43" t="s">
        <v>79</v>
      </c>
      <c r="E24" s="44">
        <v>24.19</v>
      </c>
      <c r="F24" s="44">
        <v>11</v>
      </c>
      <c r="G24" s="44">
        <v>266.08999999999997</v>
      </c>
      <c r="H24" s="44">
        <v>0</v>
      </c>
      <c r="J24" s="20" t="s">
        <v>19</v>
      </c>
    </row>
    <row r="25" spans="1:10" x14ac:dyDescent="0.25">
      <c r="A25" s="41">
        <v>24</v>
      </c>
      <c r="B25" s="42" t="s">
        <v>80</v>
      </c>
      <c r="C25" s="42" t="s">
        <v>34</v>
      </c>
      <c r="D25" s="43" t="s">
        <v>81</v>
      </c>
      <c r="E25" s="44">
        <v>23.78</v>
      </c>
      <c r="F25" s="44">
        <v>130.2439</v>
      </c>
      <c r="G25" s="44">
        <v>3097.21</v>
      </c>
      <c r="H25" s="44">
        <v>0.05</v>
      </c>
      <c r="J25" s="20" t="s">
        <v>19</v>
      </c>
    </row>
    <row r="26" spans="1:10" x14ac:dyDescent="0.25">
      <c r="A26" s="41">
        <v>25</v>
      </c>
      <c r="B26" s="42" t="s">
        <v>82</v>
      </c>
      <c r="C26" s="42" t="s">
        <v>34</v>
      </c>
      <c r="D26" s="43" t="s">
        <v>83</v>
      </c>
      <c r="E26" s="44">
        <v>24.19</v>
      </c>
      <c r="F26" s="44">
        <v>3821.2694999999999</v>
      </c>
      <c r="G26" s="44">
        <v>92436.55</v>
      </c>
      <c r="H26" s="44">
        <v>1.5</v>
      </c>
      <c r="J26" s="20" t="s">
        <v>19</v>
      </c>
    </row>
    <row r="27" spans="1:10" x14ac:dyDescent="0.25">
      <c r="A27" s="41">
        <v>26</v>
      </c>
      <c r="B27" s="42" t="s">
        <v>84</v>
      </c>
      <c r="C27" s="42" t="s">
        <v>34</v>
      </c>
      <c r="D27" s="43" t="s">
        <v>85</v>
      </c>
      <c r="E27" s="44">
        <v>23.41</v>
      </c>
      <c r="F27" s="44">
        <v>9346.3955999999998</v>
      </c>
      <c r="G27" s="44">
        <v>218799.15</v>
      </c>
      <c r="H27" s="44">
        <v>3.54</v>
      </c>
      <c r="J27" s="20" t="s">
        <v>19</v>
      </c>
    </row>
    <row r="28" spans="1:10" x14ac:dyDescent="0.25">
      <c r="A28" s="41">
        <v>27</v>
      </c>
      <c r="B28" s="42" t="s">
        <v>86</v>
      </c>
      <c r="C28" s="42" t="s">
        <v>34</v>
      </c>
      <c r="D28" s="43" t="s">
        <v>87</v>
      </c>
      <c r="E28" s="44">
        <v>23.41</v>
      </c>
      <c r="F28" s="44">
        <v>343.90190000000001</v>
      </c>
      <c r="G28" s="44">
        <v>8050.76</v>
      </c>
      <c r="H28" s="44">
        <v>0.13</v>
      </c>
      <c r="J28" s="20" t="s">
        <v>19</v>
      </c>
    </row>
    <row r="29" spans="1:10" x14ac:dyDescent="0.25">
      <c r="A29" s="41">
        <v>28</v>
      </c>
      <c r="B29" s="42" t="s">
        <v>88</v>
      </c>
      <c r="C29" s="42" t="s">
        <v>34</v>
      </c>
      <c r="D29" s="43" t="s">
        <v>89</v>
      </c>
      <c r="E29" s="44">
        <v>23.41</v>
      </c>
      <c r="F29" s="44">
        <v>648.43830000000003</v>
      </c>
      <c r="G29" s="44">
        <v>15179.95</v>
      </c>
      <c r="H29" s="44">
        <v>0.25</v>
      </c>
      <c r="J29" s="20" t="s">
        <v>19</v>
      </c>
    </row>
    <row r="30" spans="1:10" x14ac:dyDescent="0.25">
      <c r="A30" s="41">
        <v>29</v>
      </c>
      <c r="B30" s="42" t="s">
        <v>90</v>
      </c>
      <c r="C30" s="42" t="s">
        <v>34</v>
      </c>
      <c r="D30" s="43" t="s">
        <v>91</v>
      </c>
      <c r="E30" s="44">
        <v>23.41</v>
      </c>
      <c r="F30" s="44">
        <v>3.1756000000000002</v>
      </c>
      <c r="G30" s="44">
        <v>74.34</v>
      </c>
      <c r="H30" s="44">
        <v>0</v>
      </c>
      <c r="J30" s="20" t="s">
        <v>19</v>
      </c>
    </row>
    <row r="31" spans="1:10" x14ac:dyDescent="0.25">
      <c r="A31" s="41">
        <v>30</v>
      </c>
      <c r="B31" s="42" t="s">
        <v>92</v>
      </c>
      <c r="C31" s="42" t="s">
        <v>34</v>
      </c>
      <c r="D31" s="43" t="s">
        <v>93</v>
      </c>
      <c r="E31" s="44">
        <v>23.8</v>
      </c>
      <c r="F31" s="44">
        <v>793.45399999999995</v>
      </c>
      <c r="G31" s="44">
        <v>18884.2</v>
      </c>
      <c r="H31" s="44">
        <v>0.31</v>
      </c>
      <c r="J31" s="20" t="s">
        <v>19</v>
      </c>
    </row>
    <row r="32" spans="1:10" x14ac:dyDescent="0.25">
      <c r="A32" s="41">
        <v>31</v>
      </c>
      <c r="B32" s="42" t="s">
        <v>94</v>
      </c>
      <c r="C32" s="42" t="s">
        <v>34</v>
      </c>
      <c r="D32" s="43" t="s">
        <v>95</v>
      </c>
      <c r="E32" s="44">
        <v>32.58</v>
      </c>
      <c r="F32" s="44">
        <v>13.543699999999999</v>
      </c>
      <c r="G32" s="44">
        <v>441.25</v>
      </c>
      <c r="H32" s="44">
        <v>0.01</v>
      </c>
      <c r="J32" s="20" t="s">
        <v>19</v>
      </c>
    </row>
    <row r="33" spans="1:10" x14ac:dyDescent="0.25">
      <c r="A33" s="41">
        <v>32</v>
      </c>
      <c r="B33" s="42" t="s">
        <v>96</v>
      </c>
      <c r="C33" s="42" t="s">
        <v>34</v>
      </c>
      <c r="D33" s="43" t="s">
        <v>97</v>
      </c>
      <c r="E33" s="44">
        <v>23.41</v>
      </c>
      <c r="F33" s="44">
        <v>4.1609999999999996</v>
      </c>
      <c r="G33" s="44">
        <v>97.42</v>
      </c>
      <c r="H33" s="44">
        <v>0</v>
      </c>
      <c r="J33" s="20" t="s">
        <v>19</v>
      </c>
    </row>
    <row r="34" spans="1:10" x14ac:dyDescent="0.25">
      <c r="A34" s="30"/>
      <c r="B34" s="31"/>
      <c r="C34" s="31"/>
      <c r="D34" s="32"/>
      <c r="E34" s="33"/>
      <c r="F34" s="33"/>
      <c r="G34" s="33"/>
      <c r="H34" s="33"/>
      <c r="J34" s="20" t="s">
        <v>19</v>
      </c>
    </row>
    <row r="35" spans="1:10" x14ac:dyDescent="0.25">
      <c r="A35" s="30"/>
      <c r="B35" s="31"/>
      <c r="C35" s="31"/>
      <c r="D35" s="32"/>
      <c r="E35" s="33"/>
      <c r="F35" s="33"/>
      <c r="G35" s="33"/>
      <c r="H35" s="33"/>
      <c r="J35" s="20" t="s">
        <v>19</v>
      </c>
    </row>
    <row r="36" spans="1:10" x14ac:dyDescent="0.25">
      <c r="A36" s="30"/>
      <c r="B36" s="31"/>
      <c r="C36" s="31"/>
      <c r="D36" s="32"/>
      <c r="E36" s="33"/>
      <c r="F36" s="33"/>
      <c r="G36" s="33"/>
      <c r="H36" s="33"/>
      <c r="J36" s="20" t="s">
        <v>19</v>
      </c>
    </row>
    <row r="37" spans="1:10" x14ac:dyDescent="0.25">
      <c r="A37" s="30"/>
      <c r="B37" s="31"/>
      <c r="C37" s="31"/>
      <c r="D37" s="32"/>
      <c r="E37" s="33"/>
      <c r="F37" s="33"/>
      <c r="G37" s="33"/>
      <c r="H37" s="33"/>
      <c r="J37" s="20" t="s">
        <v>19</v>
      </c>
    </row>
    <row r="38" spans="1:10" x14ac:dyDescent="0.25">
      <c r="A38" s="30"/>
      <c r="B38" s="31"/>
      <c r="C38" s="31"/>
      <c r="D38" s="32"/>
      <c r="E38" s="33"/>
      <c r="F38" s="33"/>
      <c r="G38" s="33"/>
      <c r="H38" s="33"/>
      <c r="J38" s="20" t="s">
        <v>19</v>
      </c>
    </row>
    <row r="39" spans="1:10" x14ac:dyDescent="0.25">
      <c r="A39" s="21"/>
      <c r="B39" s="22"/>
      <c r="C39" s="22"/>
      <c r="D39" s="23"/>
      <c r="E39" s="24"/>
      <c r="F39" s="24"/>
      <c r="G39" s="24"/>
      <c r="H39" s="24"/>
      <c r="J39" s="20" t="s">
        <v>19</v>
      </c>
    </row>
    <row r="40" spans="1:10" x14ac:dyDescent="0.25">
      <c r="A40" s="21"/>
      <c r="B40" s="22"/>
      <c r="C40" s="22"/>
      <c r="D40" s="23"/>
      <c r="E40" s="24"/>
      <c r="F40" s="24"/>
      <c r="G40" s="24"/>
      <c r="H40" s="24"/>
      <c r="J40" s="20" t="s">
        <v>19</v>
      </c>
    </row>
    <row r="41" spans="1:10" x14ac:dyDescent="0.25">
      <c r="A41" s="21"/>
      <c r="B41" s="22"/>
      <c r="C41" s="22"/>
      <c r="D41" s="23"/>
      <c r="E41" s="24"/>
      <c r="F41" s="24"/>
      <c r="G41" s="24"/>
      <c r="H41" s="24"/>
      <c r="J41" s="20" t="s">
        <v>19</v>
      </c>
    </row>
    <row r="42" spans="1:10" x14ac:dyDescent="0.25">
      <c r="A42" s="21"/>
      <c r="B42" s="22"/>
      <c r="C42" s="22"/>
      <c r="D42" s="23"/>
      <c r="E42" s="24"/>
      <c r="F42" s="24"/>
      <c r="G42" s="24"/>
      <c r="H42" s="24"/>
      <c r="J42" s="20" t="s">
        <v>19</v>
      </c>
    </row>
    <row r="43" spans="1:10" x14ac:dyDescent="0.25">
      <c r="A43" s="21"/>
      <c r="B43" s="22"/>
      <c r="C43" s="22"/>
      <c r="D43" s="23"/>
      <c r="E43" s="24"/>
      <c r="F43" s="24"/>
      <c r="G43" s="24"/>
      <c r="H43" s="24"/>
      <c r="J43" s="20" t="s">
        <v>19</v>
      </c>
    </row>
    <row r="44" spans="1:10" x14ac:dyDescent="0.25">
      <c r="A44" s="21"/>
      <c r="B44" s="22"/>
      <c r="C44" s="22"/>
      <c r="D44" s="23"/>
      <c r="E44" s="24"/>
      <c r="F44" s="24"/>
      <c r="G44" s="24"/>
      <c r="H44" s="24"/>
      <c r="J44" s="20" t="s">
        <v>19</v>
      </c>
    </row>
    <row r="45" spans="1:10" x14ac:dyDescent="0.25">
      <c r="A45" s="21"/>
      <c r="B45" s="22"/>
      <c r="C45" s="22"/>
      <c r="D45" s="23"/>
      <c r="E45" s="24"/>
      <c r="F45" s="24"/>
      <c r="G45" s="24"/>
      <c r="H45" s="24"/>
      <c r="J45" s="20" t="s">
        <v>19</v>
      </c>
    </row>
    <row r="46" spans="1:10" x14ac:dyDescent="0.25">
      <c r="A46" s="21"/>
      <c r="B46" s="22"/>
      <c r="C46" s="22"/>
      <c r="D46" s="23"/>
      <c r="E46" s="24"/>
      <c r="F46" s="24"/>
      <c r="G46" s="24"/>
      <c r="H46" s="24"/>
      <c r="J46" s="20" t="s">
        <v>19</v>
      </c>
    </row>
    <row r="47" spans="1:10" x14ac:dyDescent="0.25">
      <c r="A47" s="21"/>
      <c r="B47" s="22"/>
      <c r="C47" s="22"/>
      <c r="D47" s="23"/>
      <c r="E47" s="24"/>
      <c r="F47" s="24"/>
      <c r="G47" s="24"/>
      <c r="H47" s="24"/>
      <c r="J47" s="20" t="s">
        <v>19</v>
      </c>
    </row>
    <row r="48" spans="1:10" x14ac:dyDescent="0.25">
      <c r="A48" s="21"/>
      <c r="B48" s="22"/>
      <c r="C48" s="22"/>
      <c r="D48" s="23"/>
      <c r="E48" s="24"/>
      <c r="F48" s="24"/>
      <c r="G48" s="24"/>
      <c r="H48" s="24"/>
      <c r="J48" s="20" t="s">
        <v>19</v>
      </c>
    </row>
    <row r="49" spans="1:10" x14ac:dyDescent="0.25">
      <c r="A49" s="21"/>
      <c r="B49" s="22"/>
      <c r="C49" s="22"/>
      <c r="D49" s="23"/>
      <c r="E49" s="24"/>
      <c r="F49" s="24"/>
      <c r="G49" s="24"/>
      <c r="H49" s="24"/>
      <c r="J49" s="20" t="s">
        <v>19</v>
      </c>
    </row>
    <row r="50" spans="1:10" x14ac:dyDescent="0.25">
      <c r="A50" s="21"/>
      <c r="B50" s="22"/>
      <c r="C50" s="22"/>
      <c r="D50" s="23"/>
      <c r="E50" s="24"/>
      <c r="F50" s="24"/>
      <c r="G50" s="24"/>
      <c r="H50" s="24"/>
      <c r="J50" s="20" t="s">
        <v>19</v>
      </c>
    </row>
    <row r="51" spans="1:10" x14ac:dyDescent="0.25">
      <c r="A51" s="21"/>
      <c r="B51" s="22"/>
      <c r="C51" s="22"/>
      <c r="D51" s="23"/>
      <c r="E51" s="24"/>
      <c r="F51" s="24"/>
      <c r="G51" s="24"/>
      <c r="H51" s="24"/>
      <c r="J51" s="20" t="s">
        <v>19</v>
      </c>
    </row>
    <row r="52" spans="1:10" x14ac:dyDescent="0.25">
      <c r="A52" s="21"/>
      <c r="B52" s="22"/>
      <c r="C52" s="22"/>
      <c r="D52" s="23"/>
      <c r="E52" s="24"/>
      <c r="F52" s="24"/>
      <c r="G52" s="24"/>
      <c r="H52" s="24"/>
      <c r="J52" s="20" t="s">
        <v>19</v>
      </c>
    </row>
    <row r="53" spans="1:10" x14ac:dyDescent="0.25">
      <c r="A53" s="21"/>
      <c r="B53" s="22"/>
      <c r="C53" s="22"/>
      <c r="D53" s="23"/>
      <c r="E53" s="24"/>
      <c r="F53" s="24"/>
      <c r="G53" s="24"/>
      <c r="H53" s="24"/>
      <c r="J53" s="20" t="s">
        <v>19</v>
      </c>
    </row>
    <row r="54" spans="1:10" x14ac:dyDescent="0.25">
      <c r="A54" s="21"/>
      <c r="B54" s="22"/>
      <c r="C54" s="22"/>
      <c r="D54" s="23"/>
      <c r="E54" s="24"/>
      <c r="F54" s="24"/>
      <c r="G54" s="24"/>
      <c r="H54" s="24"/>
      <c r="J54" s="20" t="s">
        <v>19</v>
      </c>
    </row>
    <row r="55" spans="1:10" x14ac:dyDescent="0.25">
      <c r="A55" s="21"/>
      <c r="B55" s="22"/>
      <c r="C55" s="22"/>
      <c r="D55" s="23"/>
      <c r="E55" s="24"/>
      <c r="F55" s="24"/>
      <c r="G55" s="24"/>
      <c r="H55" s="24"/>
      <c r="J55" s="20" t="s">
        <v>19</v>
      </c>
    </row>
    <row r="56" spans="1:10" x14ac:dyDescent="0.25">
      <c r="A56" s="21"/>
      <c r="B56" s="22"/>
      <c r="C56" s="22"/>
      <c r="D56" s="23"/>
      <c r="E56" s="24"/>
      <c r="F56" s="24"/>
      <c r="G56" s="24"/>
      <c r="H56" s="24"/>
      <c r="J56" s="20" t="s">
        <v>19</v>
      </c>
    </row>
    <row r="57" spans="1:10" x14ac:dyDescent="0.25">
      <c r="A57" s="21"/>
      <c r="B57" s="22"/>
      <c r="C57" s="22"/>
      <c r="D57" s="23"/>
      <c r="E57" s="24"/>
      <c r="F57" s="24"/>
      <c r="G57" s="24"/>
      <c r="H57" s="24"/>
      <c r="J57" s="20" t="s">
        <v>19</v>
      </c>
    </row>
    <row r="58" spans="1:10" x14ac:dyDescent="0.25">
      <c r="A58" s="21"/>
      <c r="B58" s="22"/>
      <c r="C58" s="22"/>
      <c r="D58" s="23"/>
      <c r="E58" s="24"/>
      <c r="F58" s="24"/>
      <c r="G58" s="24"/>
      <c r="H58" s="24"/>
      <c r="J58" s="20" t="s">
        <v>19</v>
      </c>
    </row>
    <row r="59" spans="1:10" x14ac:dyDescent="0.25">
      <c r="A59" s="21"/>
      <c r="B59" s="22"/>
      <c r="C59" s="22"/>
      <c r="D59" s="23"/>
      <c r="E59" s="24"/>
      <c r="F59" s="24"/>
      <c r="G59" s="24"/>
      <c r="H59" s="24"/>
      <c r="J59" s="20" t="s">
        <v>19</v>
      </c>
    </row>
    <row r="60" spans="1:10" x14ac:dyDescent="0.25">
      <c r="A60" s="21"/>
      <c r="B60" s="22"/>
      <c r="C60" s="22"/>
      <c r="D60" s="23"/>
      <c r="E60" s="24"/>
      <c r="F60" s="24"/>
      <c r="G60" s="24"/>
      <c r="H60" s="24"/>
      <c r="J60" s="20" t="s">
        <v>19</v>
      </c>
    </row>
    <row r="61" spans="1:10" x14ac:dyDescent="0.25">
      <c r="A61" s="21"/>
      <c r="B61" s="22"/>
      <c r="C61" s="22"/>
      <c r="D61" s="23"/>
      <c r="E61" s="24"/>
      <c r="F61" s="24"/>
      <c r="G61" s="24"/>
      <c r="H61" s="24"/>
      <c r="J61" s="20" t="s">
        <v>19</v>
      </c>
    </row>
    <row r="62" spans="1:10" x14ac:dyDescent="0.25">
      <c r="A62" s="21"/>
      <c r="B62" s="22"/>
      <c r="C62" s="22"/>
      <c r="D62" s="23"/>
      <c r="E62" s="24"/>
      <c r="F62" s="24"/>
      <c r="G62" s="24"/>
      <c r="H62" s="24"/>
      <c r="J62" s="20" t="s">
        <v>19</v>
      </c>
    </row>
    <row r="63" spans="1:10" x14ac:dyDescent="0.25">
      <c r="A63" s="21"/>
      <c r="B63" s="22"/>
      <c r="C63" s="22"/>
      <c r="D63" s="23"/>
      <c r="E63" s="24"/>
      <c r="F63" s="24"/>
      <c r="G63" s="24"/>
      <c r="H63" s="24"/>
      <c r="J63" s="20" t="s">
        <v>19</v>
      </c>
    </row>
    <row r="64" spans="1:10" x14ac:dyDescent="0.25">
      <c r="A64" s="21"/>
      <c r="B64" s="22"/>
      <c r="C64" s="22"/>
      <c r="D64" s="23"/>
      <c r="E64" s="24"/>
      <c r="F64" s="24"/>
      <c r="G64" s="24"/>
      <c r="H64" s="24"/>
      <c r="J64" s="20" t="s">
        <v>19</v>
      </c>
    </row>
    <row r="65" spans="1:10" x14ac:dyDescent="0.25">
      <c r="A65" s="21"/>
      <c r="B65" s="22"/>
      <c r="C65" s="22"/>
      <c r="D65" s="23"/>
      <c r="E65" s="24"/>
      <c r="F65" s="24"/>
      <c r="G65" s="24"/>
      <c r="H65" s="24"/>
      <c r="J65" s="20" t="s">
        <v>19</v>
      </c>
    </row>
    <row r="66" spans="1:10" x14ac:dyDescent="0.25">
      <c r="A66" s="21"/>
      <c r="B66" s="22"/>
      <c r="C66" s="22"/>
      <c r="D66" s="23"/>
      <c r="E66" s="24"/>
      <c r="F66" s="24"/>
      <c r="G66" s="24"/>
      <c r="H66" s="24"/>
      <c r="J66" s="20" t="s">
        <v>19</v>
      </c>
    </row>
    <row r="67" spans="1:10" x14ac:dyDescent="0.25">
      <c r="A67" s="21"/>
      <c r="B67" s="22"/>
      <c r="C67" s="22"/>
      <c r="D67" s="23"/>
      <c r="E67" s="24"/>
      <c r="F67" s="24"/>
      <c r="G67" s="24"/>
      <c r="H67" s="24"/>
      <c r="J67" s="20" t="s">
        <v>19</v>
      </c>
    </row>
    <row r="68" spans="1:10" x14ac:dyDescent="0.25">
      <c r="A68" s="21"/>
      <c r="B68" s="22"/>
      <c r="C68" s="22"/>
      <c r="D68" s="23"/>
      <c r="E68" s="24"/>
      <c r="F68" s="24"/>
      <c r="G68" s="24"/>
      <c r="H68" s="24"/>
      <c r="J68" s="20" t="s">
        <v>19</v>
      </c>
    </row>
    <row r="69" spans="1:10" x14ac:dyDescent="0.25">
      <c r="A69" s="21"/>
      <c r="B69" s="22"/>
      <c r="C69" s="22"/>
      <c r="D69" s="23"/>
      <c r="E69" s="24"/>
      <c r="F69" s="24"/>
      <c r="G69" s="24"/>
      <c r="H69" s="24"/>
      <c r="J69" s="20" t="s">
        <v>19</v>
      </c>
    </row>
    <row r="70" spans="1:10" x14ac:dyDescent="0.25">
      <c r="A70" s="21"/>
      <c r="B70" s="22"/>
      <c r="C70" s="22"/>
      <c r="D70" s="23"/>
      <c r="E70" s="24"/>
      <c r="F70" s="24"/>
      <c r="G70" s="24"/>
      <c r="H70" s="24"/>
      <c r="J70" s="20" t="s">
        <v>19</v>
      </c>
    </row>
    <row r="71" spans="1:10" x14ac:dyDescent="0.25">
      <c r="A71" s="21"/>
      <c r="B71" s="22"/>
      <c r="C71" s="22"/>
      <c r="D71" s="23"/>
      <c r="E71" s="24"/>
      <c r="F71" s="24"/>
      <c r="G71" s="24"/>
      <c r="H71" s="24"/>
      <c r="J71" s="20" t="s">
        <v>19</v>
      </c>
    </row>
    <row r="72" spans="1:10" x14ac:dyDescent="0.25">
      <c r="A72" s="21"/>
      <c r="B72" s="22"/>
      <c r="C72" s="22"/>
      <c r="D72" s="23"/>
      <c r="E72" s="24"/>
      <c r="F72" s="24"/>
      <c r="G72" s="24"/>
      <c r="H72" s="24"/>
      <c r="J72" s="20" t="s">
        <v>19</v>
      </c>
    </row>
    <row r="73" spans="1:10" x14ac:dyDescent="0.25">
      <c r="A73" s="21"/>
      <c r="B73" s="22"/>
      <c r="C73" s="22"/>
      <c r="D73" s="23"/>
      <c r="E73" s="24"/>
      <c r="F73" s="24"/>
      <c r="G73" s="24"/>
      <c r="H73" s="24"/>
      <c r="J73" s="20" t="s">
        <v>19</v>
      </c>
    </row>
    <row r="74" spans="1:10" x14ac:dyDescent="0.25">
      <c r="A74" s="21"/>
      <c r="B74" s="22"/>
      <c r="C74" s="22"/>
      <c r="D74" s="23"/>
      <c r="E74" s="24"/>
      <c r="F74" s="24"/>
      <c r="G74" s="24"/>
      <c r="H74" s="24"/>
      <c r="J74" s="20" t="s">
        <v>19</v>
      </c>
    </row>
    <row r="75" spans="1:10" x14ac:dyDescent="0.25">
      <c r="A75" s="21"/>
      <c r="B75" s="22"/>
      <c r="C75" s="22"/>
      <c r="D75" s="23"/>
      <c r="E75" s="24"/>
      <c r="F75" s="24"/>
      <c r="G75" s="24"/>
      <c r="H75" s="24"/>
      <c r="J75" s="20" t="s">
        <v>19</v>
      </c>
    </row>
    <row r="76" spans="1:10" x14ac:dyDescent="0.25">
      <c r="A76" s="21"/>
      <c r="B76" s="22"/>
      <c r="C76" s="22"/>
      <c r="D76" s="23"/>
      <c r="E76" s="24"/>
      <c r="F76" s="24"/>
      <c r="G76" s="24"/>
      <c r="H76" s="24"/>
      <c r="J76" s="20" t="s">
        <v>19</v>
      </c>
    </row>
    <row r="77" spans="1:10" x14ac:dyDescent="0.25">
      <c r="A77" s="21"/>
      <c r="B77" s="22"/>
      <c r="C77" s="22"/>
      <c r="D77" s="23"/>
      <c r="E77" s="24"/>
      <c r="F77" s="24"/>
      <c r="G77" s="24"/>
      <c r="H77" s="24"/>
      <c r="J77" s="20" t="s">
        <v>19</v>
      </c>
    </row>
    <row r="78" spans="1:10" x14ac:dyDescent="0.25">
      <c r="A78" s="21"/>
      <c r="B78" s="22"/>
      <c r="C78" s="22"/>
      <c r="D78" s="23"/>
      <c r="E78" s="24"/>
      <c r="F78" s="24"/>
      <c r="G78" s="24"/>
      <c r="H78" s="24"/>
      <c r="J78" s="20" t="s">
        <v>19</v>
      </c>
    </row>
    <row r="79" spans="1:10" x14ac:dyDescent="0.25">
      <c r="A79" s="21"/>
      <c r="B79" s="22"/>
      <c r="C79" s="22"/>
      <c r="D79" s="23"/>
      <c r="E79" s="24"/>
      <c r="F79" s="24"/>
      <c r="G79" s="24"/>
      <c r="H79" s="24"/>
      <c r="J79" s="20" t="s">
        <v>19</v>
      </c>
    </row>
    <row r="80" spans="1:10" x14ac:dyDescent="0.25">
      <c r="A80" s="21"/>
      <c r="B80" s="22"/>
      <c r="C80" s="22"/>
      <c r="D80" s="23"/>
      <c r="E80" s="24"/>
      <c r="F80" s="24"/>
      <c r="G80" s="24"/>
      <c r="H80" s="24"/>
      <c r="J80" s="20" t="s">
        <v>19</v>
      </c>
    </row>
    <row r="81" spans="1:10" x14ac:dyDescent="0.25">
      <c r="A81" s="21"/>
      <c r="B81" s="22"/>
      <c r="C81" s="22"/>
      <c r="D81" s="23"/>
      <c r="E81" s="24"/>
      <c r="F81" s="24"/>
      <c r="G81" s="24"/>
      <c r="H81" s="24"/>
      <c r="J81" s="20" t="s">
        <v>19</v>
      </c>
    </row>
    <row r="82" spans="1:10" x14ac:dyDescent="0.25">
      <c r="A82" s="21"/>
      <c r="B82" s="22"/>
      <c r="C82" s="22"/>
      <c r="D82" s="23"/>
      <c r="E82" s="24"/>
      <c r="F82" s="24"/>
      <c r="G82" s="24"/>
      <c r="H82" s="24"/>
      <c r="J82" s="20" t="s">
        <v>19</v>
      </c>
    </row>
    <row r="83" spans="1:10" x14ac:dyDescent="0.25">
      <c r="A83" s="21"/>
      <c r="B83" s="22"/>
      <c r="C83" s="22"/>
      <c r="D83" s="23"/>
      <c r="E83" s="24"/>
      <c r="F83" s="24"/>
      <c r="G83" s="24"/>
      <c r="H83" s="24"/>
      <c r="J83" s="20" t="s">
        <v>19</v>
      </c>
    </row>
    <row r="84" spans="1:10" x14ac:dyDescent="0.25">
      <c r="A84" s="21"/>
      <c r="B84" s="22"/>
      <c r="C84" s="22"/>
      <c r="D84" s="23"/>
      <c r="E84" s="24"/>
      <c r="F84" s="24"/>
      <c r="G84" s="24"/>
      <c r="H84" s="24"/>
      <c r="J84" s="20" t="s">
        <v>19</v>
      </c>
    </row>
    <row r="85" spans="1:10" x14ac:dyDescent="0.25">
      <c r="A85" s="21"/>
      <c r="B85" s="22"/>
      <c r="C85" s="22"/>
      <c r="D85" s="23"/>
      <c r="E85" s="24"/>
      <c r="F85" s="24"/>
      <c r="G85" s="24"/>
      <c r="H85" s="24"/>
      <c r="J85" s="20" t="s">
        <v>19</v>
      </c>
    </row>
    <row r="86" spans="1:10" x14ac:dyDescent="0.25">
      <c r="A86" s="21"/>
      <c r="B86" s="22"/>
      <c r="C86" s="22"/>
      <c r="D86" s="23"/>
      <c r="E86" s="24"/>
      <c r="F86" s="24"/>
      <c r="G86" s="24"/>
      <c r="H86" s="24"/>
      <c r="J86" s="20" t="s">
        <v>19</v>
      </c>
    </row>
    <row r="87" spans="1:10" x14ac:dyDescent="0.25">
      <c r="A87" s="21"/>
      <c r="B87" s="22"/>
      <c r="C87" s="22"/>
      <c r="D87" s="23"/>
      <c r="E87" s="24"/>
      <c r="F87" s="24"/>
      <c r="G87" s="24"/>
      <c r="H87" s="24"/>
      <c r="J87" s="20" t="s">
        <v>19</v>
      </c>
    </row>
    <row r="88" spans="1:10" x14ac:dyDescent="0.25">
      <c r="A88" s="21"/>
      <c r="B88" s="22"/>
      <c r="C88" s="22"/>
      <c r="D88" s="23"/>
      <c r="E88" s="24"/>
      <c r="F88" s="24"/>
      <c r="G88" s="24"/>
      <c r="H88" s="24"/>
      <c r="J88" s="20" t="s">
        <v>19</v>
      </c>
    </row>
    <row r="89" spans="1:10" x14ac:dyDescent="0.25">
      <c r="A89" s="21"/>
      <c r="B89" s="22"/>
      <c r="C89" s="22"/>
      <c r="D89" s="23"/>
      <c r="E89" s="24"/>
      <c r="F89" s="24"/>
      <c r="G89" s="24"/>
      <c r="H89" s="24"/>
      <c r="J89" s="20" t="s">
        <v>19</v>
      </c>
    </row>
    <row r="90" spans="1:10" x14ac:dyDescent="0.25">
      <c r="A90" s="21"/>
      <c r="B90" s="22"/>
      <c r="C90" s="22"/>
      <c r="D90" s="23"/>
      <c r="E90" s="24"/>
      <c r="F90" s="24"/>
      <c r="G90" s="24"/>
      <c r="H90" s="24"/>
      <c r="J90" s="20" t="s">
        <v>19</v>
      </c>
    </row>
    <row r="91" spans="1:10" x14ac:dyDescent="0.25">
      <c r="A91" s="21"/>
      <c r="B91" s="22"/>
      <c r="C91" s="22"/>
      <c r="D91" s="23"/>
      <c r="E91" s="24"/>
      <c r="F91" s="24"/>
      <c r="G91" s="24"/>
      <c r="H91" s="24"/>
      <c r="J91" s="20" t="s">
        <v>19</v>
      </c>
    </row>
    <row r="92" spans="1:10" x14ac:dyDescent="0.25">
      <c r="A92" s="21"/>
      <c r="B92" s="22"/>
      <c r="C92" s="22"/>
      <c r="D92" s="23"/>
      <c r="E92" s="24"/>
      <c r="F92" s="24"/>
      <c r="G92" s="24"/>
      <c r="H92" s="24"/>
      <c r="J92" s="20" t="s">
        <v>19</v>
      </c>
    </row>
    <row r="93" spans="1:10" x14ac:dyDescent="0.25">
      <c r="A93" s="21"/>
      <c r="B93" s="22"/>
      <c r="C93" s="22"/>
      <c r="D93" s="23"/>
      <c r="E93" s="24"/>
      <c r="F93" s="24"/>
      <c r="G93" s="24"/>
      <c r="H93" s="24"/>
      <c r="J93" s="20" t="s">
        <v>19</v>
      </c>
    </row>
    <row r="94" spans="1:10" x14ac:dyDescent="0.25">
      <c r="A94" s="21"/>
      <c r="B94" s="22"/>
      <c r="C94" s="22"/>
      <c r="D94" s="23"/>
      <c r="E94" s="24"/>
      <c r="F94" s="24"/>
      <c r="G94" s="24"/>
      <c r="H94" s="24"/>
      <c r="J94" s="20" t="s">
        <v>19</v>
      </c>
    </row>
    <row r="95" spans="1:10" x14ac:dyDescent="0.25">
      <c r="A95" s="21"/>
      <c r="B95" s="22"/>
      <c r="C95" s="22"/>
      <c r="D95" s="23"/>
      <c r="E95" s="24"/>
      <c r="F95" s="24"/>
      <c r="G95" s="24"/>
      <c r="H95" s="24"/>
      <c r="J95" s="20" t="s">
        <v>19</v>
      </c>
    </row>
    <row r="96" spans="1:10" x14ac:dyDescent="0.25">
      <c r="A96" s="21"/>
      <c r="B96" s="22"/>
      <c r="C96" s="22"/>
      <c r="D96" s="23"/>
      <c r="E96" s="24"/>
      <c r="F96" s="24"/>
      <c r="G96" s="24"/>
      <c r="H96" s="24"/>
      <c r="J96" s="20" t="s">
        <v>19</v>
      </c>
    </row>
    <row r="97" spans="1:10" x14ac:dyDescent="0.25">
      <c r="A97" s="21"/>
      <c r="B97" s="22"/>
      <c r="C97" s="22"/>
      <c r="D97" s="23"/>
      <c r="E97" s="24"/>
      <c r="F97" s="24"/>
      <c r="G97" s="24"/>
      <c r="H97" s="24"/>
      <c r="J97" s="20" t="s">
        <v>19</v>
      </c>
    </row>
    <row r="98" spans="1:10" x14ac:dyDescent="0.25">
      <c r="A98" s="21"/>
      <c r="B98" s="22"/>
      <c r="C98" s="22"/>
      <c r="D98" s="23"/>
      <c r="E98" s="24"/>
      <c r="F98" s="24"/>
      <c r="G98" s="24"/>
      <c r="H98" s="24"/>
      <c r="J98" s="20" t="s">
        <v>19</v>
      </c>
    </row>
    <row r="99" spans="1:10" x14ac:dyDescent="0.25">
      <c r="A99" s="21"/>
      <c r="B99" s="22"/>
      <c r="C99" s="22"/>
      <c r="D99" s="23"/>
      <c r="E99" s="24"/>
      <c r="F99" s="24"/>
      <c r="G99" s="24"/>
      <c r="H99" s="24"/>
      <c r="J99" s="20" t="s">
        <v>19</v>
      </c>
    </row>
    <row r="100" spans="1:10" x14ac:dyDescent="0.25">
      <c r="A100" s="21"/>
      <c r="B100" s="22"/>
      <c r="C100" s="22"/>
      <c r="D100" s="23"/>
      <c r="E100" s="24"/>
      <c r="F100" s="24"/>
      <c r="G100" s="24"/>
      <c r="H100" s="24"/>
      <c r="J100" s="20" t="s">
        <v>19</v>
      </c>
    </row>
    <row r="101" spans="1:10" x14ac:dyDescent="0.25">
      <c r="A101" s="26"/>
      <c r="B101" s="27"/>
      <c r="C101" s="27"/>
      <c r="D101" s="28"/>
      <c r="E101" s="29"/>
      <c r="F101" s="29"/>
      <c r="G101" s="29"/>
      <c r="H101" s="29"/>
      <c r="J101" s="20" t="s">
        <v>19</v>
      </c>
    </row>
    <row r="102" spans="1:10" x14ac:dyDescent="0.25">
      <c r="A102" s="45">
        <v>33</v>
      </c>
      <c r="B102" s="46" t="s">
        <v>98</v>
      </c>
      <c r="C102" s="46" t="s">
        <v>99</v>
      </c>
      <c r="D102" s="47" t="s">
        <v>100</v>
      </c>
      <c r="E102" s="48">
        <v>1.34</v>
      </c>
      <c r="F102" s="48">
        <v>827.07529999999997</v>
      </c>
      <c r="G102" s="48">
        <v>1108.25</v>
      </c>
      <c r="H102" s="48">
        <v>0.02</v>
      </c>
      <c r="J102" s="20" t="s">
        <v>20</v>
      </c>
    </row>
    <row r="103" spans="1:10" x14ac:dyDescent="0.25">
      <c r="A103" s="45">
        <v>34</v>
      </c>
      <c r="B103" s="46" t="s">
        <v>101</v>
      </c>
      <c r="C103" s="46" t="s">
        <v>102</v>
      </c>
      <c r="D103" s="47" t="s">
        <v>103</v>
      </c>
      <c r="E103" s="48">
        <v>11.39</v>
      </c>
      <c r="F103" s="48">
        <v>5.0495000000000001</v>
      </c>
      <c r="G103" s="48">
        <v>57.51</v>
      </c>
      <c r="H103" s="48">
        <v>0</v>
      </c>
      <c r="J103" s="20" t="s">
        <v>20</v>
      </c>
    </row>
    <row r="104" spans="1:10" x14ac:dyDescent="0.25">
      <c r="A104" s="45">
        <v>35</v>
      </c>
      <c r="B104" s="46" t="s">
        <v>104</v>
      </c>
      <c r="C104" s="46" t="s">
        <v>102</v>
      </c>
      <c r="D104" s="47" t="s">
        <v>105</v>
      </c>
      <c r="E104" s="48">
        <v>11.66</v>
      </c>
      <c r="F104" s="48">
        <v>46.073</v>
      </c>
      <c r="G104" s="48">
        <v>537.21</v>
      </c>
      <c r="H104" s="48">
        <v>0.01</v>
      </c>
      <c r="J104" s="20" t="s">
        <v>20</v>
      </c>
    </row>
    <row r="105" spans="1:10" x14ac:dyDescent="0.25">
      <c r="A105" s="45">
        <v>36</v>
      </c>
      <c r="B105" s="46" t="s">
        <v>106</v>
      </c>
      <c r="C105" s="46" t="s">
        <v>99</v>
      </c>
      <c r="D105" s="47" t="s">
        <v>107</v>
      </c>
      <c r="E105" s="48">
        <v>14.28</v>
      </c>
      <c r="F105" s="48">
        <v>54.350999999999999</v>
      </c>
      <c r="G105" s="48">
        <v>776.13</v>
      </c>
      <c r="H105" s="48">
        <v>0.01</v>
      </c>
      <c r="J105" s="20" t="s">
        <v>20</v>
      </c>
    </row>
    <row r="106" spans="1:10" x14ac:dyDescent="0.25">
      <c r="A106" s="45">
        <v>37</v>
      </c>
      <c r="B106" s="46" t="s">
        <v>108</v>
      </c>
      <c r="C106" s="46" t="s">
        <v>99</v>
      </c>
      <c r="D106" s="47" t="s">
        <v>109</v>
      </c>
      <c r="E106" s="48">
        <v>15.39</v>
      </c>
      <c r="F106" s="48">
        <v>370.18680000000001</v>
      </c>
      <c r="G106" s="48">
        <v>5697.17</v>
      </c>
      <c r="H106" s="48">
        <v>0.09</v>
      </c>
      <c r="J106" s="20" t="s">
        <v>20</v>
      </c>
    </row>
    <row r="107" spans="1:10" x14ac:dyDescent="0.25">
      <c r="A107" s="45">
        <v>38</v>
      </c>
      <c r="B107" s="46" t="s">
        <v>110</v>
      </c>
      <c r="C107" s="46" t="s">
        <v>99</v>
      </c>
      <c r="D107" s="47" t="s">
        <v>111</v>
      </c>
      <c r="E107" s="48">
        <v>4.8499999999999996</v>
      </c>
      <c r="F107" s="48">
        <v>7422.3662999999997</v>
      </c>
      <c r="G107" s="48">
        <v>35998.480000000003</v>
      </c>
      <c r="H107" s="48">
        <v>0.57999999999999996</v>
      </c>
      <c r="J107" s="20" t="s">
        <v>20</v>
      </c>
    </row>
    <row r="108" spans="1:10" x14ac:dyDescent="0.25">
      <c r="A108" s="45">
        <v>39</v>
      </c>
      <c r="B108" s="46" t="s">
        <v>112</v>
      </c>
      <c r="C108" s="46" t="s">
        <v>99</v>
      </c>
      <c r="D108" s="47" t="s">
        <v>113</v>
      </c>
      <c r="E108" s="48">
        <v>8.17</v>
      </c>
      <c r="F108" s="48">
        <v>2225.2910000000002</v>
      </c>
      <c r="G108" s="48">
        <v>18180.63</v>
      </c>
      <c r="H108" s="48">
        <v>0.28999999999999998</v>
      </c>
      <c r="J108" s="20" t="s">
        <v>20</v>
      </c>
    </row>
    <row r="109" spans="1:10" x14ac:dyDescent="0.25">
      <c r="A109" s="45">
        <v>40</v>
      </c>
      <c r="B109" s="46" t="s">
        <v>114</v>
      </c>
      <c r="C109" s="46" t="s">
        <v>99</v>
      </c>
      <c r="D109" s="47" t="s">
        <v>115</v>
      </c>
      <c r="E109" s="48">
        <v>0.39</v>
      </c>
      <c r="F109" s="48">
        <v>1888.6368</v>
      </c>
      <c r="G109" s="48">
        <v>736.57</v>
      </c>
      <c r="H109" s="48">
        <v>0.01</v>
      </c>
      <c r="J109" s="20" t="s">
        <v>20</v>
      </c>
    </row>
    <row r="110" spans="1:10" x14ac:dyDescent="0.25">
      <c r="A110" s="45">
        <v>41</v>
      </c>
      <c r="B110" s="46" t="s">
        <v>116</v>
      </c>
      <c r="C110" s="46" t="s">
        <v>99</v>
      </c>
      <c r="D110" s="47" t="s">
        <v>117</v>
      </c>
      <c r="E110" s="48">
        <v>13.26</v>
      </c>
      <c r="F110" s="48">
        <v>1039.0262</v>
      </c>
      <c r="G110" s="48">
        <v>13777.49</v>
      </c>
      <c r="H110" s="48">
        <v>0.22</v>
      </c>
      <c r="J110" s="20" t="s">
        <v>20</v>
      </c>
    </row>
    <row r="111" spans="1:10" x14ac:dyDescent="0.25">
      <c r="A111" s="45">
        <v>42</v>
      </c>
      <c r="B111" s="46" t="s">
        <v>118</v>
      </c>
      <c r="C111" s="46" t="s">
        <v>102</v>
      </c>
      <c r="D111" s="47" t="s">
        <v>119</v>
      </c>
      <c r="E111" s="48">
        <v>16.8</v>
      </c>
      <c r="F111" s="48">
        <v>255.5138</v>
      </c>
      <c r="G111" s="48">
        <v>4292.63</v>
      </c>
      <c r="H111" s="48">
        <v>7.0000000000000007E-2</v>
      </c>
      <c r="J111" s="20" t="s">
        <v>20</v>
      </c>
    </row>
    <row r="112" spans="1:10" x14ac:dyDescent="0.25">
      <c r="A112" s="45">
        <v>43</v>
      </c>
      <c r="B112" s="46" t="s">
        <v>120</v>
      </c>
      <c r="C112" s="46" t="s">
        <v>102</v>
      </c>
      <c r="D112" s="47" t="s">
        <v>121</v>
      </c>
      <c r="E112" s="48">
        <v>16.62</v>
      </c>
      <c r="F112" s="48">
        <v>0.46550000000000002</v>
      </c>
      <c r="G112" s="48">
        <v>7.74</v>
      </c>
      <c r="H112" s="48">
        <v>0</v>
      </c>
      <c r="J112" s="20" t="s">
        <v>20</v>
      </c>
    </row>
    <row r="113" spans="1:10" x14ac:dyDescent="0.25">
      <c r="A113" s="45">
        <v>44</v>
      </c>
      <c r="B113" s="46" t="s">
        <v>122</v>
      </c>
      <c r="C113" s="46" t="s">
        <v>102</v>
      </c>
      <c r="D113" s="47" t="s">
        <v>123</v>
      </c>
      <c r="E113" s="48">
        <v>17.61</v>
      </c>
      <c r="F113" s="48">
        <v>50.872500000000002</v>
      </c>
      <c r="G113" s="48">
        <v>895.86</v>
      </c>
      <c r="H113" s="48">
        <v>0.01</v>
      </c>
      <c r="J113" s="20" t="s">
        <v>20</v>
      </c>
    </row>
    <row r="114" spans="1:10" x14ac:dyDescent="0.25">
      <c r="A114" s="45">
        <v>45</v>
      </c>
      <c r="B114" s="46" t="s">
        <v>124</v>
      </c>
      <c r="C114" s="46" t="s">
        <v>102</v>
      </c>
      <c r="D114" s="47" t="s">
        <v>125</v>
      </c>
      <c r="E114" s="48">
        <v>17.649999999999999</v>
      </c>
      <c r="F114" s="48">
        <v>50.872500000000002</v>
      </c>
      <c r="G114" s="48">
        <v>897.9</v>
      </c>
      <c r="H114" s="48">
        <v>0.01</v>
      </c>
      <c r="J114" s="20" t="s">
        <v>20</v>
      </c>
    </row>
    <row r="115" spans="1:10" x14ac:dyDescent="0.25">
      <c r="A115" s="45">
        <v>46</v>
      </c>
      <c r="B115" s="46" t="s">
        <v>126</v>
      </c>
      <c r="C115" s="46" t="s">
        <v>102</v>
      </c>
      <c r="D115" s="47" t="s">
        <v>127</v>
      </c>
      <c r="E115" s="48">
        <v>17.05</v>
      </c>
      <c r="F115" s="48">
        <v>270.54410000000001</v>
      </c>
      <c r="G115" s="48">
        <v>4612.78</v>
      </c>
      <c r="H115" s="48">
        <v>7.0000000000000007E-2</v>
      </c>
      <c r="J115" s="20" t="s">
        <v>20</v>
      </c>
    </row>
    <row r="116" spans="1:10" x14ac:dyDescent="0.25">
      <c r="A116" s="45">
        <v>47</v>
      </c>
      <c r="B116" s="46" t="s">
        <v>128</v>
      </c>
      <c r="C116" s="46" t="s">
        <v>102</v>
      </c>
      <c r="D116" s="47" t="s">
        <v>129</v>
      </c>
      <c r="E116" s="48">
        <v>16.97</v>
      </c>
      <c r="F116" s="48">
        <v>523.91079999999999</v>
      </c>
      <c r="G116" s="48">
        <v>8890.76</v>
      </c>
      <c r="H116" s="48">
        <v>0.14000000000000001</v>
      </c>
      <c r="J116" s="20" t="s">
        <v>20</v>
      </c>
    </row>
    <row r="117" spans="1:10" x14ac:dyDescent="0.25">
      <c r="A117" s="45">
        <v>48</v>
      </c>
      <c r="B117" s="46" t="s">
        <v>130</v>
      </c>
      <c r="C117" s="46" t="s">
        <v>102</v>
      </c>
      <c r="D117" s="47" t="s">
        <v>131</v>
      </c>
      <c r="E117" s="48">
        <v>16.97</v>
      </c>
      <c r="F117" s="48">
        <v>4.95</v>
      </c>
      <c r="G117" s="48">
        <v>84</v>
      </c>
      <c r="H117" s="48">
        <v>0</v>
      </c>
      <c r="J117" s="20" t="s">
        <v>20</v>
      </c>
    </row>
    <row r="118" spans="1:10" x14ac:dyDescent="0.25">
      <c r="A118" s="45">
        <v>49</v>
      </c>
      <c r="B118" s="46" t="s">
        <v>132</v>
      </c>
      <c r="C118" s="46" t="s">
        <v>102</v>
      </c>
      <c r="D118" s="47" t="s">
        <v>133</v>
      </c>
      <c r="E118" s="48">
        <v>15.83</v>
      </c>
      <c r="F118" s="48">
        <v>0.19520000000000001</v>
      </c>
      <c r="G118" s="48">
        <v>3.09</v>
      </c>
      <c r="H118" s="48">
        <v>0</v>
      </c>
      <c r="J118" s="20" t="s">
        <v>20</v>
      </c>
    </row>
    <row r="119" spans="1:10" x14ac:dyDescent="0.25">
      <c r="A119" s="45">
        <v>50</v>
      </c>
      <c r="B119" s="46" t="s">
        <v>134</v>
      </c>
      <c r="C119" s="46" t="s">
        <v>102</v>
      </c>
      <c r="D119" s="47" t="s">
        <v>135</v>
      </c>
      <c r="E119" s="48">
        <v>34.840000000000003</v>
      </c>
      <c r="F119" s="48">
        <v>76.576499999999996</v>
      </c>
      <c r="G119" s="48">
        <v>2667.93</v>
      </c>
      <c r="H119" s="48">
        <v>0.04</v>
      </c>
      <c r="J119" s="20" t="s">
        <v>20</v>
      </c>
    </row>
    <row r="120" spans="1:10" x14ac:dyDescent="0.25">
      <c r="A120" s="45">
        <v>51</v>
      </c>
      <c r="B120" s="46" t="s">
        <v>136</v>
      </c>
      <c r="C120" s="46" t="s">
        <v>102</v>
      </c>
      <c r="D120" s="47" t="s">
        <v>137</v>
      </c>
      <c r="E120" s="48">
        <v>56.21</v>
      </c>
      <c r="F120" s="48">
        <v>8</v>
      </c>
      <c r="G120" s="48">
        <v>449.68</v>
      </c>
      <c r="H120" s="48">
        <v>0.01</v>
      </c>
      <c r="J120" s="20" t="s">
        <v>20</v>
      </c>
    </row>
    <row r="121" spans="1:10" x14ac:dyDescent="0.25">
      <c r="A121" s="45">
        <v>52</v>
      </c>
      <c r="B121" s="46" t="s">
        <v>138</v>
      </c>
      <c r="C121" s="46" t="s">
        <v>102</v>
      </c>
      <c r="D121" s="47" t="s">
        <v>139</v>
      </c>
      <c r="E121" s="48">
        <v>15.11</v>
      </c>
      <c r="F121" s="48">
        <v>1836.8987</v>
      </c>
      <c r="G121" s="48">
        <v>27755.54</v>
      </c>
      <c r="H121" s="48">
        <v>0.45</v>
      </c>
      <c r="J121" s="20" t="s">
        <v>20</v>
      </c>
    </row>
    <row r="122" spans="1:10" x14ac:dyDescent="0.25">
      <c r="A122" s="45">
        <v>53</v>
      </c>
      <c r="B122" s="46" t="s">
        <v>140</v>
      </c>
      <c r="C122" s="46" t="s">
        <v>102</v>
      </c>
      <c r="D122" s="47" t="s">
        <v>141</v>
      </c>
      <c r="E122" s="48">
        <v>15.44</v>
      </c>
      <c r="F122" s="48">
        <v>679.04079999999999</v>
      </c>
      <c r="G122" s="48">
        <v>10484.4</v>
      </c>
      <c r="H122" s="48">
        <v>0.17</v>
      </c>
      <c r="J122" s="20" t="s">
        <v>20</v>
      </c>
    </row>
    <row r="123" spans="1:10" x14ac:dyDescent="0.25">
      <c r="A123" s="45">
        <v>54</v>
      </c>
      <c r="B123" s="46" t="s">
        <v>142</v>
      </c>
      <c r="C123" s="46" t="s">
        <v>99</v>
      </c>
      <c r="D123" s="47" t="s">
        <v>143</v>
      </c>
      <c r="E123" s="48">
        <v>10.19</v>
      </c>
      <c r="F123" s="48">
        <v>13.1675</v>
      </c>
      <c r="G123" s="48">
        <v>134.18</v>
      </c>
      <c r="H123" s="48">
        <v>0</v>
      </c>
      <c r="J123" s="20" t="s">
        <v>20</v>
      </c>
    </row>
    <row r="124" spans="1:10" x14ac:dyDescent="0.25">
      <c r="A124" s="45">
        <v>55</v>
      </c>
      <c r="B124" s="46" t="s">
        <v>144</v>
      </c>
      <c r="C124" s="46" t="s">
        <v>145</v>
      </c>
      <c r="D124" s="47" t="s">
        <v>146</v>
      </c>
      <c r="E124" s="48">
        <v>0.22</v>
      </c>
      <c r="F124" s="48">
        <v>3624.6754000000001</v>
      </c>
      <c r="G124" s="48">
        <v>797.43</v>
      </c>
      <c r="H124" s="48">
        <v>0.01</v>
      </c>
      <c r="J124" s="20" t="s">
        <v>20</v>
      </c>
    </row>
    <row r="125" spans="1:10" x14ac:dyDescent="0.25">
      <c r="A125" s="45">
        <v>56</v>
      </c>
      <c r="B125" s="46" t="s">
        <v>147</v>
      </c>
      <c r="C125" s="46" t="s">
        <v>102</v>
      </c>
      <c r="D125" s="47" t="s">
        <v>148</v>
      </c>
      <c r="E125" s="48">
        <v>147.75</v>
      </c>
      <c r="F125" s="48">
        <v>9.7299999999999998E-2</v>
      </c>
      <c r="G125" s="48">
        <v>14.38</v>
      </c>
      <c r="H125" s="48">
        <v>0</v>
      </c>
      <c r="J125" s="20" t="s">
        <v>20</v>
      </c>
    </row>
    <row r="126" spans="1:10" x14ac:dyDescent="0.25">
      <c r="A126" s="45">
        <v>57</v>
      </c>
      <c r="B126" s="46" t="s">
        <v>149</v>
      </c>
      <c r="C126" s="46" t="s">
        <v>102</v>
      </c>
      <c r="D126" s="47" t="s">
        <v>150</v>
      </c>
      <c r="E126" s="48">
        <v>95.24</v>
      </c>
      <c r="F126" s="48">
        <v>179.70240000000001</v>
      </c>
      <c r="G126" s="48">
        <v>17114.830000000002</v>
      </c>
      <c r="H126" s="48">
        <v>0.28000000000000003</v>
      </c>
      <c r="J126" s="20" t="s">
        <v>20</v>
      </c>
    </row>
    <row r="127" spans="1:10" x14ac:dyDescent="0.25">
      <c r="A127" s="45">
        <v>58</v>
      </c>
      <c r="B127" s="46" t="s">
        <v>151</v>
      </c>
      <c r="C127" s="46" t="s">
        <v>102</v>
      </c>
      <c r="D127" s="47" t="s">
        <v>152</v>
      </c>
      <c r="E127" s="48">
        <v>96.61</v>
      </c>
      <c r="F127" s="48">
        <v>68.67</v>
      </c>
      <c r="G127" s="48">
        <v>6634.21</v>
      </c>
      <c r="H127" s="48">
        <v>0.11</v>
      </c>
      <c r="J127" s="20" t="s">
        <v>20</v>
      </c>
    </row>
    <row r="128" spans="1:10" x14ac:dyDescent="0.25">
      <c r="A128" s="45">
        <v>59</v>
      </c>
      <c r="B128" s="46" t="s">
        <v>153</v>
      </c>
      <c r="C128" s="46" t="s">
        <v>145</v>
      </c>
      <c r="D128" s="47" t="s">
        <v>154</v>
      </c>
      <c r="E128" s="48">
        <v>0.22</v>
      </c>
      <c r="F128" s="48">
        <v>56.038499999999999</v>
      </c>
      <c r="G128" s="48">
        <v>12.33</v>
      </c>
      <c r="H128" s="48">
        <v>0</v>
      </c>
      <c r="J128" s="20" t="s">
        <v>20</v>
      </c>
    </row>
    <row r="129" spans="1:10" x14ac:dyDescent="0.25">
      <c r="A129" s="45">
        <v>60</v>
      </c>
      <c r="B129" s="46" t="s">
        <v>155</v>
      </c>
      <c r="C129" s="46" t="s">
        <v>145</v>
      </c>
      <c r="D129" s="47" t="s">
        <v>156</v>
      </c>
      <c r="E129" s="48">
        <v>0.21</v>
      </c>
      <c r="F129" s="48">
        <v>18.68</v>
      </c>
      <c r="G129" s="48">
        <v>3.92</v>
      </c>
      <c r="H129" s="48">
        <v>0</v>
      </c>
      <c r="J129" s="20" t="s">
        <v>20</v>
      </c>
    </row>
    <row r="130" spans="1:10" x14ac:dyDescent="0.25">
      <c r="A130" s="45">
        <v>61</v>
      </c>
      <c r="B130" s="46" t="s">
        <v>157</v>
      </c>
      <c r="C130" s="46" t="s">
        <v>145</v>
      </c>
      <c r="D130" s="47" t="s">
        <v>158</v>
      </c>
      <c r="E130" s="48">
        <v>10.6</v>
      </c>
      <c r="F130" s="48">
        <v>0.61199999999999999</v>
      </c>
      <c r="G130" s="48">
        <v>6.49</v>
      </c>
      <c r="H130" s="48">
        <v>0</v>
      </c>
      <c r="J130" s="20" t="s">
        <v>20</v>
      </c>
    </row>
    <row r="131" spans="1:10" x14ac:dyDescent="0.25">
      <c r="A131" s="45">
        <v>62</v>
      </c>
      <c r="B131" s="46" t="s">
        <v>159</v>
      </c>
      <c r="C131" s="46" t="s">
        <v>145</v>
      </c>
      <c r="D131" s="47" t="s">
        <v>160</v>
      </c>
      <c r="E131" s="48">
        <v>0.99</v>
      </c>
      <c r="F131" s="48">
        <v>61670.531300000002</v>
      </c>
      <c r="G131" s="48">
        <v>61053.83</v>
      </c>
      <c r="H131" s="48">
        <v>0.99</v>
      </c>
      <c r="J131" s="20" t="s">
        <v>20</v>
      </c>
    </row>
    <row r="132" spans="1:10" x14ac:dyDescent="0.25">
      <c r="A132" s="45">
        <v>63</v>
      </c>
      <c r="B132" s="46" t="s">
        <v>161</v>
      </c>
      <c r="C132" s="46" t="s">
        <v>99</v>
      </c>
      <c r="D132" s="47" t="s">
        <v>162</v>
      </c>
      <c r="E132" s="48">
        <v>82.2</v>
      </c>
      <c r="F132" s="48">
        <v>184.29390000000001</v>
      </c>
      <c r="G132" s="48">
        <v>15148.96</v>
      </c>
      <c r="H132" s="48">
        <v>0.25</v>
      </c>
      <c r="J132" s="20" t="s">
        <v>20</v>
      </c>
    </row>
    <row r="133" spans="1:10" x14ac:dyDescent="0.25">
      <c r="A133" s="45">
        <v>64</v>
      </c>
      <c r="B133" s="46" t="s">
        <v>163</v>
      </c>
      <c r="C133" s="46" t="s">
        <v>164</v>
      </c>
      <c r="D133" s="47" t="s">
        <v>165</v>
      </c>
      <c r="E133" s="48">
        <v>94.14</v>
      </c>
      <c r="F133" s="48">
        <v>8.1089000000000002</v>
      </c>
      <c r="G133" s="48">
        <v>763.37</v>
      </c>
      <c r="H133" s="48">
        <v>0.01</v>
      </c>
      <c r="J133" s="20" t="s">
        <v>20</v>
      </c>
    </row>
    <row r="134" spans="1:10" x14ac:dyDescent="0.25">
      <c r="A134" s="45">
        <v>65</v>
      </c>
      <c r="B134" s="46" t="s">
        <v>166</v>
      </c>
      <c r="C134" s="46" t="s">
        <v>164</v>
      </c>
      <c r="D134" s="47" t="s">
        <v>167</v>
      </c>
      <c r="E134" s="48">
        <v>39.229999999999997</v>
      </c>
      <c r="F134" s="48">
        <v>2.7881999999999998</v>
      </c>
      <c r="G134" s="48">
        <v>109.38</v>
      </c>
      <c r="H134" s="48">
        <v>0</v>
      </c>
      <c r="J134" s="20" t="s">
        <v>20</v>
      </c>
    </row>
    <row r="135" spans="1:10" x14ac:dyDescent="0.25">
      <c r="A135" s="45">
        <v>66</v>
      </c>
      <c r="B135" s="46" t="s">
        <v>168</v>
      </c>
      <c r="C135" s="46" t="s">
        <v>99</v>
      </c>
      <c r="D135" s="47" t="s">
        <v>169</v>
      </c>
      <c r="E135" s="48">
        <v>297.16000000000003</v>
      </c>
      <c r="F135" s="48">
        <v>215.3168</v>
      </c>
      <c r="G135" s="48">
        <v>63983.55</v>
      </c>
      <c r="H135" s="48">
        <v>1.03</v>
      </c>
      <c r="J135" s="20" t="s">
        <v>20</v>
      </c>
    </row>
    <row r="136" spans="1:10" x14ac:dyDescent="0.25">
      <c r="A136" s="45">
        <v>67</v>
      </c>
      <c r="B136" s="46" t="s">
        <v>170</v>
      </c>
      <c r="C136" s="46" t="s">
        <v>99</v>
      </c>
      <c r="D136" s="47" t="s">
        <v>171</v>
      </c>
      <c r="E136" s="48">
        <v>56.92</v>
      </c>
      <c r="F136" s="48">
        <v>106.7384</v>
      </c>
      <c r="G136" s="48">
        <v>6075.54</v>
      </c>
      <c r="H136" s="48">
        <v>0.1</v>
      </c>
      <c r="J136" s="20" t="s">
        <v>20</v>
      </c>
    </row>
    <row r="137" spans="1:10" x14ac:dyDescent="0.25">
      <c r="A137" s="45">
        <v>68</v>
      </c>
      <c r="B137" s="46" t="s">
        <v>172</v>
      </c>
      <c r="C137" s="46" t="s">
        <v>99</v>
      </c>
      <c r="D137" s="47" t="s">
        <v>173</v>
      </c>
      <c r="E137" s="48">
        <v>55.95</v>
      </c>
      <c r="F137" s="48">
        <v>72.475800000000007</v>
      </c>
      <c r="G137" s="48">
        <v>4055.02</v>
      </c>
      <c r="H137" s="48">
        <v>7.0000000000000007E-2</v>
      </c>
      <c r="J137" s="20" t="s">
        <v>20</v>
      </c>
    </row>
    <row r="138" spans="1:10" x14ac:dyDescent="0.25">
      <c r="A138" s="45">
        <v>69</v>
      </c>
      <c r="B138" s="46" t="s">
        <v>174</v>
      </c>
      <c r="C138" s="46" t="s">
        <v>99</v>
      </c>
      <c r="D138" s="47" t="s">
        <v>175</v>
      </c>
      <c r="E138" s="48">
        <v>54.21</v>
      </c>
      <c r="F138" s="48">
        <v>8.7932000000000006</v>
      </c>
      <c r="G138" s="48">
        <v>476.68</v>
      </c>
      <c r="H138" s="48">
        <v>0.01</v>
      </c>
      <c r="J138" s="20" t="s">
        <v>20</v>
      </c>
    </row>
    <row r="139" spans="1:10" x14ac:dyDescent="0.25">
      <c r="A139" s="45">
        <v>70</v>
      </c>
      <c r="B139" s="46" t="s">
        <v>176</v>
      </c>
      <c r="C139" s="46" t="s">
        <v>99</v>
      </c>
      <c r="D139" s="47" t="s">
        <v>177</v>
      </c>
      <c r="E139" s="48">
        <v>53.77</v>
      </c>
      <c r="F139" s="48">
        <v>89.221599999999995</v>
      </c>
      <c r="G139" s="48">
        <v>4797.4399999999996</v>
      </c>
      <c r="H139" s="48">
        <v>0.08</v>
      </c>
      <c r="J139" s="20" t="s">
        <v>20</v>
      </c>
    </row>
    <row r="140" spans="1:10" x14ac:dyDescent="0.25">
      <c r="A140" s="45">
        <v>71</v>
      </c>
      <c r="B140" s="46" t="s">
        <v>178</v>
      </c>
      <c r="C140" s="46" t="s">
        <v>99</v>
      </c>
      <c r="D140" s="47" t="s">
        <v>179</v>
      </c>
      <c r="E140" s="48">
        <v>52.74</v>
      </c>
      <c r="F140" s="48">
        <v>1.6</v>
      </c>
      <c r="G140" s="48">
        <v>84.38</v>
      </c>
      <c r="H140" s="48">
        <v>0</v>
      </c>
      <c r="J140" s="20" t="s">
        <v>20</v>
      </c>
    </row>
    <row r="141" spans="1:10" x14ac:dyDescent="0.25">
      <c r="A141" s="45">
        <v>72</v>
      </c>
      <c r="B141" s="46" t="s">
        <v>180</v>
      </c>
      <c r="C141" s="46" t="s">
        <v>99</v>
      </c>
      <c r="D141" s="47" t="s">
        <v>181</v>
      </c>
      <c r="E141" s="48">
        <v>70.06</v>
      </c>
      <c r="F141" s="48">
        <v>0.30030000000000001</v>
      </c>
      <c r="G141" s="48">
        <v>21.04</v>
      </c>
      <c r="H141" s="48">
        <v>0</v>
      </c>
      <c r="J141" s="20" t="s">
        <v>20</v>
      </c>
    </row>
    <row r="142" spans="1:10" x14ac:dyDescent="0.25">
      <c r="A142" s="45">
        <v>73</v>
      </c>
      <c r="B142" s="46" t="s">
        <v>182</v>
      </c>
      <c r="C142" s="46" t="s">
        <v>99</v>
      </c>
      <c r="D142" s="47" t="s">
        <v>183</v>
      </c>
      <c r="E142" s="48">
        <v>71.819999999999993</v>
      </c>
      <c r="F142" s="48">
        <v>0.6</v>
      </c>
      <c r="G142" s="48">
        <v>43.09</v>
      </c>
      <c r="H142" s="48">
        <v>0</v>
      </c>
      <c r="J142" s="20" t="s">
        <v>20</v>
      </c>
    </row>
    <row r="143" spans="1:10" x14ac:dyDescent="0.25">
      <c r="A143" s="45">
        <v>74</v>
      </c>
      <c r="B143" s="46" t="s">
        <v>184</v>
      </c>
      <c r="C143" s="46" t="s">
        <v>99</v>
      </c>
      <c r="D143" s="47" t="s">
        <v>185</v>
      </c>
      <c r="E143" s="48">
        <v>63.67</v>
      </c>
      <c r="F143" s="48">
        <v>175.44</v>
      </c>
      <c r="G143" s="48">
        <v>11170.26</v>
      </c>
      <c r="H143" s="48">
        <v>0.18</v>
      </c>
      <c r="J143" s="20" t="s">
        <v>20</v>
      </c>
    </row>
    <row r="144" spans="1:10" x14ac:dyDescent="0.25">
      <c r="A144" s="45">
        <v>75</v>
      </c>
      <c r="B144" s="46" t="s">
        <v>186</v>
      </c>
      <c r="C144" s="46" t="s">
        <v>99</v>
      </c>
      <c r="D144" s="47" t="s">
        <v>187</v>
      </c>
      <c r="E144" s="48">
        <v>66.88</v>
      </c>
      <c r="F144" s="48">
        <v>19.233899999999998</v>
      </c>
      <c r="G144" s="48">
        <v>1286.3599999999999</v>
      </c>
      <c r="H144" s="48">
        <v>0.02</v>
      </c>
      <c r="J144" s="20" t="s">
        <v>20</v>
      </c>
    </row>
    <row r="145" spans="1:10" x14ac:dyDescent="0.25">
      <c r="A145" s="45">
        <v>76</v>
      </c>
      <c r="B145" s="46" t="s">
        <v>188</v>
      </c>
      <c r="C145" s="46" t="s">
        <v>99</v>
      </c>
      <c r="D145" s="47" t="s">
        <v>189</v>
      </c>
      <c r="E145" s="48">
        <v>79.260000000000005</v>
      </c>
      <c r="F145" s="48">
        <v>286.91890000000001</v>
      </c>
      <c r="G145" s="48">
        <v>22741.19</v>
      </c>
      <c r="H145" s="48">
        <v>0.37</v>
      </c>
      <c r="J145" s="20" t="s">
        <v>20</v>
      </c>
    </row>
    <row r="146" spans="1:10" x14ac:dyDescent="0.25">
      <c r="A146" s="45">
        <v>77</v>
      </c>
      <c r="B146" s="46" t="s">
        <v>190</v>
      </c>
      <c r="C146" s="46" t="s">
        <v>99</v>
      </c>
      <c r="D146" s="47" t="s">
        <v>191</v>
      </c>
      <c r="E146" s="48">
        <v>85.16</v>
      </c>
      <c r="F146" s="48">
        <v>14</v>
      </c>
      <c r="G146" s="48">
        <v>1192.24</v>
      </c>
      <c r="H146" s="48">
        <v>0.02</v>
      </c>
      <c r="J146" s="20" t="s">
        <v>20</v>
      </c>
    </row>
    <row r="147" spans="1:10" x14ac:dyDescent="0.25">
      <c r="A147" s="45">
        <v>78</v>
      </c>
      <c r="B147" s="46" t="s">
        <v>192</v>
      </c>
      <c r="C147" s="46" t="s">
        <v>99</v>
      </c>
      <c r="D147" s="47" t="s">
        <v>193</v>
      </c>
      <c r="E147" s="48">
        <v>71.81</v>
      </c>
      <c r="F147" s="48">
        <v>17.671500000000002</v>
      </c>
      <c r="G147" s="48">
        <v>1268.99</v>
      </c>
      <c r="H147" s="48">
        <v>0.02</v>
      </c>
      <c r="J147" s="20" t="s">
        <v>20</v>
      </c>
    </row>
    <row r="148" spans="1:10" x14ac:dyDescent="0.25">
      <c r="A148" s="45">
        <v>79</v>
      </c>
      <c r="B148" s="46" t="s">
        <v>194</v>
      </c>
      <c r="C148" s="46" t="s">
        <v>99</v>
      </c>
      <c r="D148" s="47" t="s">
        <v>195</v>
      </c>
      <c r="E148" s="48">
        <v>57.73</v>
      </c>
      <c r="F148" s="48">
        <v>605.67420000000004</v>
      </c>
      <c r="G148" s="48">
        <v>34965.58</v>
      </c>
      <c r="H148" s="48">
        <v>0.56999999999999995</v>
      </c>
      <c r="J148" s="20" t="s">
        <v>20</v>
      </c>
    </row>
    <row r="149" spans="1:10" x14ac:dyDescent="0.25">
      <c r="A149" s="45">
        <v>80</v>
      </c>
      <c r="B149" s="46" t="s">
        <v>196</v>
      </c>
      <c r="C149" s="46" t="s">
        <v>99</v>
      </c>
      <c r="D149" s="47" t="s">
        <v>197</v>
      </c>
      <c r="E149" s="48">
        <v>63.18</v>
      </c>
      <c r="F149" s="48">
        <v>171.815</v>
      </c>
      <c r="G149" s="48">
        <v>10855.27</v>
      </c>
      <c r="H149" s="48">
        <v>0.18</v>
      </c>
      <c r="J149" s="20" t="s">
        <v>20</v>
      </c>
    </row>
    <row r="150" spans="1:10" x14ac:dyDescent="0.25">
      <c r="A150" s="45">
        <v>81</v>
      </c>
      <c r="B150" s="46" t="s">
        <v>198</v>
      </c>
      <c r="C150" s="46" t="s">
        <v>99</v>
      </c>
      <c r="D150" s="47" t="s">
        <v>199</v>
      </c>
      <c r="E150" s="48">
        <v>56.27</v>
      </c>
      <c r="F150" s="48">
        <v>45.146000000000001</v>
      </c>
      <c r="G150" s="48">
        <v>2540.36</v>
      </c>
      <c r="H150" s="48">
        <v>0.04</v>
      </c>
      <c r="J150" s="20" t="s">
        <v>20</v>
      </c>
    </row>
    <row r="151" spans="1:10" x14ac:dyDescent="0.25">
      <c r="A151" s="45">
        <v>82</v>
      </c>
      <c r="B151" s="46" t="s">
        <v>200</v>
      </c>
      <c r="C151" s="46" t="s">
        <v>99</v>
      </c>
      <c r="D151" s="47" t="s">
        <v>201</v>
      </c>
      <c r="E151" s="48">
        <v>57.73</v>
      </c>
      <c r="F151" s="48">
        <v>2699.2037</v>
      </c>
      <c r="G151" s="48">
        <v>155825.04999999999</v>
      </c>
      <c r="H151" s="48">
        <v>2.52</v>
      </c>
      <c r="J151" s="20" t="s">
        <v>20</v>
      </c>
    </row>
    <row r="152" spans="1:10" x14ac:dyDescent="0.25">
      <c r="A152" s="45">
        <v>83</v>
      </c>
      <c r="B152" s="46" t="s">
        <v>202</v>
      </c>
      <c r="C152" s="46" t="s">
        <v>99</v>
      </c>
      <c r="D152" s="47" t="s">
        <v>203</v>
      </c>
      <c r="E152" s="48">
        <v>72.64</v>
      </c>
      <c r="F152" s="48">
        <v>6.0637999999999996</v>
      </c>
      <c r="G152" s="48">
        <v>440.47</v>
      </c>
      <c r="H152" s="48">
        <v>0.01</v>
      </c>
      <c r="J152" s="20" t="s">
        <v>20</v>
      </c>
    </row>
    <row r="153" spans="1:10" x14ac:dyDescent="0.25">
      <c r="A153" s="45">
        <v>84</v>
      </c>
      <c r="B153" s="46" t="s">
        <v>204</v>
      </c>
      <c r="C153" s="46" t="s">
        <v>145</v>
      </c>
      <c r="D153" s="47" t="s">
        <v>205</v>
      </c>
      <c r="E153" s="48">
        <v>0.59</v>
      </c>
      <c r="F153" s="48">
        <v>5.0199999999999996</v>
      </c>
      <c r="G153" s="48">
        <v>2.96</v>
      </c>
      <c r="H153" s="48">
        <v>0</v>
      </c>
      <c r="J153" s="20" t="s">
        <v>20</v>
      </c>
    </row>
    <row r="154" spans="1:10" x14ac:dyDescent="0.25">
      <c r="A154" s="45">
        <v>85</v>
      </c>
      <c r="B154" s="46" t="s">
        <v>206</v>
      </c>
      <c r="C154" s="46" t="s">
        <v>99</v>
      </c>
      <c r="D154" s="47" t="s">
        <v>207</v>
      </c>
      <c r="E154" s="48">
        <v>122.11</v>
      </c>
      <c r="F154" s="48">
        <v>0.62150000000000005</v>
      </c>
      <c r="G154" s="48">
        <v>75.89</v>
      </c>
      <c r="H154" s="48">
        <v>0</v>
      </c>
      <c r="J154" s="20" t="s">
        <v>20</v>
      </c>
    </row>
    <row r="155" spans="1:10" x14ac:dyDescent="0.25">
      <c r="A155" s="45">
        <v>86</v>
      </c>
      <c r="B155" s="46" t="s">
        <v>208</v>
      </c>
      <c r="C155" s="46" t="s">
        <v>99</v>
      </c>
      <c r="D155" s="47" t="s">
        <v>209</v>
      </c>
      <c r="E155" s="48">
        <v>111.5</v>
      </c>
      <c r="F155" s="48">
        <v>0.68510000000000004</v>
      </c>
      <c r="G155" s="48">
        <v>76.39</v>
      </c>
      <c r="H155" s="48">
        <v>0</v>
      </c>
      <c r="J155" s="20" t="s">
        <v>20</v>
      </c>
    </row>
    <row r="156" spans="1:10" x14ac:dyDescent="0.25">
      <c r="A156" s="45">
        <v>87</v>
      </c>
      <c r="B156" s="46" t="s">
        <v>210</v>
      </c>
      <c r="C156" s="46" t="s">
        <v>99</v>
      </c>
      <c r="D156" s="47" t="s">
        <v>211</v>
      </c>
      <c r="E156" s="48">
        <v>70.73</v>
      </c>
      <c r="F156" s="48">
        <v>4.6134000000000004</v>
      </c>
      <c r="G156" s="48">
        <v>326.31</v>
      </c>
      <c r="H156" s="48">
        <v>0.01</v>
      </c>
      <c r="J156" s="20" t="s">
        <v>20</v>
      </c>
    </row>
    <row r="157" spans="1:10" x14ac:dyDescent="0.25">
      <c r="A157" s="45">
        <v>88</v>
      </c>
      <c r="B157" s="46" t="s">
        <v>212</v>
      </c>
      <c r="C157" s="46" t="s">
        <v>99</v>
      </c>
      <c r="D157" s="47" t="s">
        <v>213</v>
      </c>
      <c r="E157" s="48">
        <v>81.41</v>
      </c>
      <c r="F157" s="48">
        <v>429.73090000000002</v>
      </c>
      <c r="G157" s="48">
        <v>34984.39</v>
      </c>
      <c r="H157" s="48">
        <v>0.56999999999999995</v>
      </c>
      <c r="J157" s="20" t="s">
        <v>20</v>
      </c>
    </row>
    <row r="158" spans="1:10" x14ac:dyDescent="0.25">
      <c r="A158" s="45">
        <v>89</v>
      </c>
      <c r="B158" s="46" t="s">
        <v>214</v>
      </c>
      <c r="C158" s="46" t="s">
        <v>99</v>
      </c>
      <c r="D158" s="47" t="s">
        <v>215</v>
      </c>
      <c r="E158" s="48">
        <v>153.47999999999999</v>
      </c>
      <c r="F158" s="48">
        <v>8.5694999999999997</v>
      </c>
      <c r="G158" s="48">
        <v>1315.23</v>
      </c>
      <c r="H158" s="48">
        <v>0.02</v>
      </c>
      <c r="J158" s="20" t="s">
        <v>20</v>
      </c>
    </row>
    <row r="159" spans="1:10" x14ac:dyDescent="0.25">
      <c r="A159" s="45">
        <v>90</v>
      </c>
      <c r="B159" s="46" t="s">
        <v>216</v>
      </c>
      <c r="C159" s="46" t="s">
        <v>99</v>
      </c>
      <c r="D159" s="47" t="s">
        <v>217</v>
      </c>
      <c r="E159" s="48">
        <v>67.66</v>
      </c>
      <c r="F159" s="48">
        <v>1.9824999999999999</v>
      </c>
      <c r="G159" s="48">
        <v>134.13</v>
      </c>
      <c r="H159" s="48">
        <v>0</v>
      </c>
      <c r="J159" s="20" t="s">
        <v>20</v>
      </c>
    </row>
    <row r="160" spans="1:10" x14ac:dyDescent="0.25">
      <c r="A160" s="45">
        <v>91</v>
      </c>
      <c r="B160" s="46" t="s">
        <v>218</v>
      </c>
      <c r="C160" s="46" t="s">
        <v>102</v>
      </c>
      <c r="D160" s="47" t="s">
        <v>219</v>
      </c>
      <c r="E160" s="48">
        <v>33.28</v>
      </c>
      <c r="F160" s="48">
        <v>16.716699999999999</v>
      </c>
      <c r="G160" s="48">
        <v>556.33000000000004</v>
      </c>
      <c r="H160" s="48">
        <v>0.01</v>
      </c>
      <c r="J160" s="20" t="s">
        <v>20</v>
      </c>
    </row>
    <row r="161" spans="1:10" x14ac:dyDescent="0.25">
      <c r="A161" s="45">
        <v>92</v>
      </c>
      <c r="B161" s="46" t="s">
        <v>220</v>
      </c>
      <c r="C161" s="46" t="s">
        <v>102</v>
      </c>
      <c r="D161" s="47" t="s">
        <v>221</v>
      </c>
      <c r="E161" s="48">
        <v>30.44</v>
      </c>
      <c r="F161" s="48">
        <v>1.2495000000000001</v>
      </c>
      <c r="G161" s="48">
        <v>38.03</v>
      </c>
      <c r="H161" s="48">
        <v>0</v>
      </c>
      <c r="J161" s="20" t="s">
        <v>20</v>
      </c>
    </row>
    <row r="162" spans="1:10" x14ac:dyDescent="0.25">
      <c r="A162" s="45">
        <v>93</v>
      </c>
      <c r="B162" s="46" t="s">
        <v>222</v>
      </c>
      <c r="C162" s="46" t="s">
        <v>102</v>
      </c>
      <c r="D162" s="47" t="s">
        <v>223</v>
      </c>
      <c r="E162" s="48">
        <v>34.200000000000003</v>
      </c>
      <c r="F162" s="48">
        <v>38.325000000000003</v>
      </c>
      <c r="G162" s="48">
        <v>1310.72</v>
      </c>
      <c r="H162" s="48">
        <v>0.02</v>
      </c>
      <c r="J162" s="20" t="s">
        <v>20</v>
      </c>
    </row>
    <row r="163" spans="1:10" x14ac:dyDescent="0.25">
      <c r="A163" s="45">
        <v>94</v>
      </c>
      <c r="B163" s="46" t="s">
        <v>224</v>
      </c>
      <c r="C163" s="46" t="s">
        <v>145</v>
      </c>
      <c r="D163" s="47" t="s">
        <v>225</v>
      </c>
      <c r="E163" s="48">
        <v>0.45</v>
      </c>
      <c r="F163" s="48">
        <v>37018.68</v>
      </c>
      <c r="G163" s="48">
        <v>16658.41</v>
      </c>
      <c r="H163" s="48">
        <v>0.27</v>
      </c>
      <c r="J163" s="20" t="s">
        <v>20</v>
      </c>
    </row>
    <row r="164" spans="1:10" x14ac:dyDescent="0.25">
      <c r="A164" s="45">
        <v>95</v>
      </c>
      <c r="B164" s="46" t="s">
        <v>226</v>
      </c>
      <c r="C164" s="46" t="s">
        <v>145</v>
      </c>
      <c r="D164" s="47" t="s">
        <v>227</v>
      </c>
      <c r="E164" s="48">
        <v>2.25</v>
      </c>
      <c r="F164" s="48">
        <v>234.024</v>
      </c>
      <c r="G164" s="48">
        <v>526.54999999999995</v>
      </c>
      <c r="H164" s="48">
        <v>0.01</v>
      </c>
      <c r="J164" s="20" t="s">
        <v>20</v>
      </c>
    </row>
    <row r="165" spans="1:10" x14ac:dyDescent="0.25">
      <c r="A165" s="45">
        <v>96</v>
      </c>
      <c r="B165" s="46" t="s">
        <v>228</v>
      </c>
      <c r="C165" s="46" t="s">
        <v>145</v>
      </c>
      <c r="D165" s="47" t="s">
        <v>229</v>
      </c>
      <c r="E165" s="48">
        <v>4.6399999999999997</v>
      </c>
      <c r="F165" s="48">
        <v>129.66249999999999</v>
      </c>
      <c r="G165" s="48">
        <v>601.63</v>
      </c>
      <c r="H165" s="48">
        <v>0.01</v>
      </c>
      <c r="J165" s="20" t="s">
        <v>20</v>
      </c>
    </row>
    <row r="166" spans="1:10" x14ac:dyDescent="0.25">
      <c r="A166" s="45">
        <v>97</v>
      </c>
      <c r="B166" s="46" t="s">
        <v>230</v>
      </c>
      <c r="C166" s="46" t="s">
        <v>145</v>
      </c>
      <c r="D166" s="47" t="s">
        <v>231</v>
      </c>
      <c r="E166" s="48">
        <v>16.670000000000002</v>
      </c>
      <c r="F166" s="48">
        <v>50.4</v>
      </c>
      <c r="G166" s="48">
        <v>840.17</v>
      </c>
      <c r="H166" s="48">
        <v>0.01</v>
      </c>
      <c r="J166" s="20" t="s">
        <v>20</v>
      </c>
    </row>
    <row r="167" spans="1:10" x14ac:dyDescent="0.25">
      <c r="A167" s="45">
        <v>98</v>
      </c>
      <c r="B167" s="46" t="s">
        <v>232</v>
      </c>
      <c r="C167" s="46" t="s">
        <v>145</v>
      </c>
      <c r="D167" s="47" t="s">
        <v>233</v>
      </c>
      <c r="E167" s="48">
        <v>2.12</v>
      </c>
      <c r="F167" s="48">
        <v>3532.5248999999999</v>
      </c>
      <c r="G167" s="48">
        <v>7488.95</v>
      </c>
      <c r="H167" s="48">
        <v>0.12</v>
      </c>
      <c r="J167" s="20" t="s">
        <v>20</v>
      </c>
    </row>
    <row r="168" spans="1:10" x14ac:dyDescent="0.25">
      <c r="A168" s="45">
        <v>99</v>
      </c>
      <c r="B168" s="46" t="s">
        <v>234</v>
      </c>
      <c r="C168" s="46" t="s">
        <v>235</v>
      </c>
      <c r="D168" s="47" t="s">
        <v>236</v>
      </c>
      <c r="E168" s="48">
        <v>0.7</v>
      </c>
      <c r="F168" s="48">
        <v>296</v>
      </c>
      <c r="G168" s="48">
        <v>207.2</v>
      </c>
      <c r="H168" s="48">
        <v>0</v>
      </c>
      <c r="J168" s="20" t="s">
        <v>20</v>
      </c>
    </row>
    <row r="169" spans="1:10" x14ac:dyDescent="0.25">
      <c r="A169" s="45">
        <v>100</v>
      </c>
      <c r="B169" s="46" t="s">
        <v>237</v>
      </c>
      <c r="C169" s="46" t="s">
        <v>145</v>
      </c>
      <c r="D169" s="47" t="s">
        <v>238</v>
      </c>
      <c r="E169" s="48">
        <v>1.17</v>
      </c>
      <c r="F169" s="48">
        <v>118.36450000000001</v>
      </c>
      <c r="G169" s="48">
        <v>138.47999999999999</v>
      </c>
      <c r="H169" s="48">
        <v>0</v>
      </c>
      <c r="J169" s="20" t="s">
        <v>20</v>
      </c>
    </row>
    <row r="170" spans="1:10" x14ac:dyDescent="0.25">
      <c r="A170" s="45">
        <v>101</v>
      </c>
      <c r="B170" s="46" t="s">
        <v>239</v>
      </c>
      <c r="C170" s="46" t="s">
        <v>145</v>
      </c>
      <c r="D170" s="47" t="s">
        <v>240</v>
      </c>
      <c r="E170" s="48">
        <v>1.1499999999999999</v>
      </c>
      <c r="F170" s="48">
        <v>1565.2986000000001</v>
      </c>
      <c r="G170" s="48">
        <v>1800.09</v>
      </c>
      <c r="H170" s="48">
        <v>0.03</v>
      </c>
      <c r="J170" s="20" t="s">
        <v>20</v>
      </c>
    </row>
    <row r="171" spans="1:10" x14ac:dyDescent="0.25">
      <c r="A171" s="45">
        <v>102</v>
      </c>
      <c r="B171" s="46" t="s">
        <v>241</v>
      </c>
      <c r="C171" s="46" t="s">
        <v>145</v>
      </c>
      <c r="D171" s="47" t="s">
        <v>242</v>
      </c>
      <c r="E171" s="48">
        <v>1.05</v>
      </c>
      <c r="F171" s="48">
        <v>33.918799999999997</v>
      </c>
      <c r="G171" s="48">
        <v>35.61</v>
      </c>
      <c r="H171" s="48">
        <v>0</v>
      </c>
      <c r="J171" s="20" t="s">
        <v>20</v>
      </c>
    </row>
    <row r="172" spans="1:10" x14ac:dyDescent="0.25">
      <c r="A172" s="45">
        <v>103</v>
      </c>
      <c r="B172" s="46" t="s">
        <v>243</v>
      </c>
      <c r="C172" s="46" t="s">
        <v>235</v>
      </c>
      <c r="D172" s="47" t="s">
        <v>244</v>
      </c>
      <c r="E172" s="48">
        <v>7.02</v>
      </c>
      <c r="F172" s="48">
        <v>16</v>
      </c>
      <c r="G172" s="48">
        <v>112.32</v>
      </c>
      <c r="H172" s="48">
        <v>0</v>
      </c>
      <c r="J172" s="20" t="s">
        <v>20</v>
      </c>
    </row>
    <row r="173" spans="1:10" x14ac:dyDescent="0.25">
      <c r="A173" s="45">
        <v>104</v>
      </c>
      <c r="B173" s="46" t="s">
        <v>245</v>
      </c>
      <c r="C173" s="46" t="s">
        <v>235</v>
      </c>
      <c r="D173" s="47" t="s">
        <v>246</v>
      </c>
      <c r="E173" s="48">
        <v>0.15</v>
      </c>
      <c r="F173" s="48">
        <v>275.60000000000002</v>
      </c>
      <c r="G173" s="48">
        <v>41.34</v>
      </c>
      <c r="H173" s="48">
        <v>0</v>
      </c>
      <c r="J173" s="20" t="s">
        <v>20</v>
      </c>
    </row>
    <row r="174" spans="1:10" x14ac:dyDescent="0.25">
      <c r="A174" s="45">
        <v>105</v>
      </c>
      <c r="B174" s="46" t="s">
        <v>247</v>
      </c>
      <c r="C174" s="46" t="s">
        <v>235</v>
      </c>
      <c r="D174" s="47" t="s">
        <v>248</v>
      </c>
      <c r="E174" s="48">
        <v>0.91</v>
      </c>
      <c r="F174" s="48">
        <v>66</v>
      </c>
      <c r="G174" s="48">
        <v>60.06</v>
      </c>
      <c r="H174" s="48">
        <v>0</v>
      </c>
      <c r="J174" s="20" t="s">
        <v>20</v>
      </c>
    </row>
    <row r="175" spans="1:10" x14ac:dyDescent="0.25">
      <c r="A175" s="45">
        <v>106</v>
      </c>
      <c r="B175" s="46" t="s">
        <v>249</v>
      </c>
      <c r="C175" s="46" t="s">
        <v>164</v>
      </c>
      <c r="D175" s="47" t="s">
        <v>250</v>
      </c>
      <c r="E175" s="48">
        <v>8.4499999999999993</v>
      </c>
      <c r="F175" s="48">
        <v>33.343000000000004</v>
      </c>
      <c r="G175" s="48">
        <v>281.75</v>
      </c>
      <c r="H175" s="48">
        <v>0</v>
      </c>
      <c r="J175" s="20" t="s">
        <v>20</v>
      </c>
    </row>
    <row r="176" spans="1:10" x14ac:dyDescent="0.25">
      <c r="A176" s="45">
        <v>107</v>
      </c>
      <c r="B176" s="46" t="s">
        <v>251</v>
      </c>
      <c r="C176" s="46" t="s">
        <v>145</v>
      </c>
      <c r="D176" s="47" t="s">
        <v>252</v>
      </c>
      <c r="E176" s="48">
        <v>1.27</v>
      </c>
      <c r="F176" s="48">
        <v>72943.388000000006</v>
      </c>
      <c r="G176" s="48">
        <v>92638.09</v>
      </c>
      <c r="H176" s="48">
        <v>1.5</v>
      </c>
      <c r="J176" s="20" t="s">
        <v>20</v>
      </c>
    </row>
    <row r="177" spans="1:10" x14ac:dyDescent="0.25">
      <c r="A177" s="45">
        <v>108</v>
      </c>
      <c r="B177" s="46" t="s">
        <v>253</v>
      </c>
      <c r="C177" s="46" t="s">
        <v>145</v>
      </c>
      <c r="D177" s="47" t="s">
        <v>254</v>
      </c>
      <c r="E177" s="48">
        <v>1.28</v>
      </c>
      <c r="F177" s="48">
        <v>2858.625</v>
      </c>
      <c r="G177" s="48">
        <v>3659.04</v>
      </c>
      <c r="H177" s="48">
        <v>0.06</v>
      </c>
      <c r="J177" s="20" t="s">
        <v>20</v>
      </c>
    </row>
    <row r="178" spans="1:10" x14ac:dyDescent="0.25">
      <c r="A178" s="45">
        <v>109</v>
      </c>
      <c r="B178" s="46" t="s">
        <v>255</v>
      </c>
      <c r="C178" s="46" t="s">
        <v>145</v>
      </c>
      <c r="D178" s="47" t="s">
        <v>256</v>
      </c>
      <c r="E178" s="48">
        <v>0.99</v>
      </c>
      <c r="F178" s="48">
        <v>104164.92200000001</v>
      </c>
      <c r="G178" s="48">
        <v>103123.26</v>
      </c>
      <c r="H178" s="48">
        <v>1.67</v>
      </c>
      <c r="J178" s="20" t="s">
        <v>20</v>
      </c>
    </row>
    <row r="179" spans="1:10" x14ac:dyDescent="0.25">
      <c r="A179" s="45">
        <v>110</v>
      </c>
      <c r="B179" s="46" t="s">
        <v>257</v>
      </c>
      <c r="C179" s="46" t="s">
        <v>145</v>
      </c>
      <c r="D179" s="47" t="s">
        <v>258</v>
      </c>
      <c r="E179" s="48">
        <v>1</v>
      </c>
      <c r="F179" s="48">
        <v>3001.5563000000002</v>
      </c>
      <c r="G179" s="48">
        <v>3001.56</v>
      </c>
      <c r="H179" s="48">
        <v>0.05</v>
      </c>
      <c r="J179" s="20" t="s">
        <v>20</v>
      </c>
    </row>
    <row r="180" spans="1:10" x14ac:dyDescent="0.25">
      <c r="A180" s="45">
        <v>111</v>
      </c>
      <c r="B180" s="46" t="s">
        <v>259</v>
      </c>
      <c r="C180" s="46" t="s">
        <v>260</v>
      </c>
      <c r="D180" s="47" t="s">
        <v>261</v>
      </c>
      <c r="E180" s="48">
        <v>1.56</v>
      </c>
      <c r="F180" s="48">
        <v>213.6</v>
      </c>
      <c r="G180" s="48">
        <v>333.22</v>
      </c>
      <c r="H180" s="48">
        <v>0.01</v>
      </c>
      <c r="J180" s="20" t="s">
        <v>20</v>
      </c>
    </row>
    <row r="181" spans="1:10" x14ac:dyDescent="0.25">
      <c r="A181" s="45">
        <v>112</v>
      </c>
      <c r="B181" s="46" t="s">
        <v>262</v>
      </c>
      <c r="C181" s="46" t="s">
        <v>260</v>
      </c>
      <c r="D181" s="47" t="s">
        <v>263</v>
      </c>
      <c r="E181" s="48">
        <v>4.6100000000000003</v>
      </c>
      <c r="F181" s="48">
        <v>8059.5024000000003</v>
      </c>
      <c r="G181" s="48">
        <v>37154.31</v>
      </c>
      <c r="H181" s="48">
        <v>0.6</v>
      </c>
      <c r="J181" s="20" t="s">
        <v>20</v>
      </c>
    </row>
    <row r="182" spans="1:10" x14ac:dyDescent="0.25">
      <c r="A182" s="45">
        <v>113</v>
      </c>
      <c r="B182" s="46" t="s">
        <v>264</v>
      </c>
      <c r="C182" s="46" t="s">
        <v>260</v>
      </c>
      <c r="D182" s="47" t="s">
        <v>265</v>
      </c>
      <c r="E182" s="48">
        <v>44.01</v>
      </c>
      <c r="F182" s="48">
        <v>3.0659999999999998</v>
      </c>
      <c r="G182" s="48">
        <v>134.93</v>
      </c>
      <c r="H182" s="48">
        <v>0</v>
      </c>
      <c r="J182" s="20" t="s">
        <v>20</v>
      </c>
    </row>
    <row r="183" spans="1:10" x14ac:dyDescent="0.25">
      <c r="A183" s="45">
        <v>114</v>
      </c>
      <c r="B183" s="46" t="s">
        <v>266</v>
      </c>
      <c r="C183" s="46" t="s">
        <v>260</v>
      </c>
      <c r="D183" s="47" t="s">
        <v>267</v>
      </c>
      <c r="E183" s="48">
        <v>11.6</v>
      </c>
      <c r="F183" s="48">
        <v>1189.2264</v>
      </c>
      <c r="G183" s="48">
        <v>13795.03</v>
      </c>
      <c r="H183" s="48">
        <v>0.22</v>
      </c>
      <c r="J183" s="20" t="s">
        <v>20</v>
      </c>
    </row>
    <row r="184" spans="1:10" x14ac:dyDescent="0.25">
      <c r="A184" s="45">
        <v>115</v>
      </c>
      <c r="B184" s="46" t="s">
        <v>268</v>
      </c>
      <c r="C184" s="46" t="s">
        <v>269</v>
      </c>
      <c r="D184" s="47" t="s">
        <v>270</v>
      </c>
      <c r="E184" s="48">
        <v>0.34</v>
      </c>
      <c r="F184" s="48">
        <v>2203.3000999999999</v>
      </c>
      <c r="G184" s="48">
        <v>749.13</v>
      </c>
      <c r="H184" s="48">
        <v>0.01</v>
      </c>
      <c r="J184" s="20" t="s">
        <v>20</v>
      </c>
    </row>
    <row r="185" spans="1:10" x14ac:dyDescent="0.25">
      <c r="A185" s="45">
        <v>116</v>
      </c>
      <c r="B185" s="46" t="s">
        <v>271</v>
      </c>
      <c r="C185" s="46" t="s">
        <v>99</v>
      </c>
      <c r="D185" s="47" t="s">
        <v>272</v>
      </c>
      <c r="E185" s="48">
        <v>243.24</v>
      </c>
      <c r="F185" s="48">
        <v>2.1284000000000001</v>
      </c>
      <c r="G185" s="48">
        <v>517.71</v>
      </c>
      <c r="H185" s="48">
        <v>0.01</v>
      </c>
      <c r="J185" s="20" t="s">
        <v>20</v>
      </c>
    </row>
    <row r="186" spans="1:10" x14ac:dyDescent="0.25">
      <c r="A186" s="45">
        <v>117</v>
      </c>
      <c r="B186" s="46" t="s">
        <v>273</v>
      </c>
      <c r="C186" s="46" t="s">
        <v>260</v>
      </c>
      <c r="D186" s="47" t="s">
        <v>274</v>
      </c>
      <c r="E186" s="48">
        <v>1.62</v>
      </c>
      <c r="F186" s="48">
        <v>795.52</v>
      </c>
      <c r="G186" s="48">
        <v>1288.74</v>
      </c>
      <c r="H186" s="48">
        <v>0.02</v>
      </c>
      <c r="J186" s="20" t="s">
        <v>20</v>
      </c>
    </row>
    <row r="187" spans="1:10" x14ac:dyDescent="0.25">
      <c r="A187" s="45">
        <v>118</v>
      </c>
      <c r="B187" s="46" t="s">
        <v>275</v>
      </c>
      <c r="C187" s="46" t="s">
        <v>260</v>
      </c>
      <c r="D187" s="47" t="s">
        <v>276</v>
      </c>
      <c r="E187" s="48">
        <v>3.25</v>
      </c>
      <c r="F187" s="48">
        <v>88.906300000000002</v>
      </c>
      <c r="G187" s="48">
        <v>288.94</v>
      </c>
      <c r="H187" s="48">
        <v>0</v>
      </c>
      <c r="J187" s="20" t="s">
        <v>20</v>
      </c>
    </row>
    <row r="188" spans="1:10" x14ac:dyDescent="0.25">
      <c r="A188" s="45">
        <v>119</v>
      </c>
      <c r="B188" s="46" t="s">
        <v>277</v>
      </c>
      <c r="C188" s="46" t="s">
        <v>260</v>
      </c>
      <c r="D188" s="47" t="s">
        <v>278</v>
      </c>
      <c r="E188" s="48">
        <v>9.69</v>
      </c>
      <c r="F188" s="48">
        <v>494.5</v>
      </c>
      <c r="G188" s="48">
        <v>4791.71</v>
      </c>
      <c r="H188" s="48">
        <v>0.08</v>
      </c>
      <c r="J188" s="20" t="s">
        <v>20</v>
      </c>
    </row>
    <row r="189" spans="1:10" x14ac:dyDescent="0.25">
      <c r="A189" s="45">
        <v>120</v>
      </c>
      <c r="B189" s="46" t="s">
        <v>279</v>
      </c>
      <c r="C189" s="46" t="s">
        <v>260</v>
      </c>
      <c r="D189" s="47" t="s">
        <v>280</v>
      </c>
      <c r="E189" s="48">
        <v>2.4</v>
      </c>
      <c r="F189" s="48">
        <v>910</v>
      </c>
      <c r="G189" s="48">
        <v>2184</v>
      </c>
      <c r="H189" s="48">
        <v>0.04</v>
      </c>
      <c r="J189" s="20" t="s">
        <v>20</v>
      </c>
    </row>
    <row r="190" spans="1:10" x14ac:dyDescent="0.25">
      <c r="A190" s="45">
        <v>121</v>
      </c>
      <c r="B190" s="46" t="s">
        <v>281</v>
      </c>
      <c r="C190" s="46" t="s">
        <v>260</v>
      </c>
      <c r="D190" s="47" t="s">
        <v>282</v>
      </c>
      <c r="E190" s="48">
        <v>1.1200000000000001</v>
      </c>
      <c r="F190" s="48">
        <v>229.5615</v>
      </c>
      <c r="G190" s="48">
        <v>257.11</v>
      </c>
      <c r="H190" s="48">
        <v>0</v>
      </c>
      <c r="J190" s="20" t="s">
        <v>20</v>
      </c>
    </row>
    <row r="191" spans="1:10" x14ac:dyDescent="0.25">
      <c r="A191" s="45">
        <v>122</v>
      </c>
      <c r="B191" s="46" t="s">
        <v>283</v>
      </c>
      <c r="C191" s="46" t="s">
        <v>235</v>
      </c>
      <c r="D191" s="47" t="s">
        <v>284</v>
      </c>
      <c r="E191" s="48">
        <v>2.09</v>
      </c>
      <c r="F191" s="48">
        <v>55.12</v>
      </c>
      <c r="G191" s="48">
        <v>115.2</v>
      </c>
      <c r="H191" s="48">
        <v>0</v>
      </c>
      <c r="J191" s="20" t="s">
        <v>20</v>
      </c>
    </row>
    <row r="192" spans="1:10" x14ac:dyDescent="0.25">
      <c r="A192" s="45">
        <v>123</v>
      </c>
      <c r="B192" s="46" t="s">
        <v>285</v>
      </c>
      <c r="C192" s="46" t="s">
        <v>99</v>
      </c>
      <c r="D192" s="47" t="s">
        <v>286</v>
      </c>
      <c r="E192" s="48">
        <v>5.47</v>
      </c>
      <c r="F192" s="48">
        <v>1647</v>
      </c>
      <c r="G192" s="48">
        <v>9009.09</v>
      </c>
      <c r="H192" s="48">
        <v>0.15</v>
      </c>
      <c r="J192" s="20" t="s">
        <v>20</v>
      </c>
    </row>
    <row r="193" spans="1:10" x14ac:dyDescent="0.25">
      <c r="A193" s="45">
        <v>124</v>
      </c>
      <c r="B193" s="46" t="s">
        <v>287</v>
      </c>
      <c r="C193" s="46" t="s">
        <v>260</v>
      </c>
      <c r="D193" s="47" t="s">
        <v>288</v>
      </c>
      <c r="E193" s="48">
        <v>16.45</v>
      </c>
      <c r="F193" s="48">
        <v>110.2503</v>
      </c>
      <c r="G193" s="48">
        <v>1813.62</v>
      </c>
      <c r="H193" s="48">
        <v>0.03</v>
      </c>
      <c r="J193" s="20" t="s">
        <v>20</v>
      </c>
    </row>
    <row r="194" spans="1:10" x14ac:dyDescent="0.25">
      <c r="A194" s="45">
        <v>125</v>
      </c>
      <c r="B194" s="46" t="s">
        <v>289</v>
      </c>
      <c r="C194" s="46" t="s">
        <v>235</v>
      </c>
      <c r="D194" s="47" t="s">
        <v>290</v>
      </c>
      <c r="E194" s="48">
        <v>1.1299999999999999</v>
      </c>
      <c r="F194" s="48">
        <v>8</v>
      </c>
      <c r="G194" s="48">
        <v>9.0399999999999991</v>
      </c>
      <c r="H194" s="48">
        <v>0</v>
      </c>
      <c r="J194" s="20" t="s">
        <v>20</v>
      </c>
    </row>
    <row r="195" spans="1:10" x14ac:dyDescent="0.25">
      <c r="A195" s="45">
        <v>126</v>
      </c>
      <c r="B195" s="46" t="s">
        <v>291</v>
      </c>
      <c r="C195" s="46" t="s">
        <v>235</v>
      </c>
      <c r="D195" s="47" t="s">
        <v>292</v>
      </c>
      <c r="E195" s="48">
        <v>1.32</v>
      </c>
      <c r="F195" s="48">
        <v>1.0069999999999999</v>
      </c>
      <c r="G195" s="48">
        <v>1.33</v>
      </c>
      <c r="H195" s="48">
        <v>0</v>
      </c>
      <c r="J195" s="20" t="s">
        <v>20</v>
      </c>
    </row>
    <row r="196" spans="1:10" x14ac:dyDescent="0.25">
      <c r="A196" s="45">
        <v>127</v>
      </c>
      <c r="B196" s="46" t="s">
        <v>293</v>
      </c>
      <c r="C196" s="46" t="s">
        <v>235</v>
      </c>
      <c r="D196" s="47" t="s">
        <v>294</v>
      </c>
      <c r="E196" s="48">
        <v>0.91</v>
      </c>
      <c r="F196" s="48">
        <v>30</v>
      </c>
      <c r="G196" s="48">
        <v>27.3</v>
      </c>
      <c r="H196" s="48">
        <v>0</v>
      </c>
      <c r="J196" s="20" t="s">
        <v>20</v>
      </c>
    </row>
    <row r="197" spans="1:10" x14ac:dyDescent="0.25">
      <c r="A197" s="45">
        <v>128</v>
      </c>
      <c r="B197" s="46" t="s">
        <v>295</v>
      </c>
      <c r="C197" s="46" t="s">
        <v>260</v>
      </c>
      <c r="D197" s="47" t="s">
        <v>296</v>
      </c>
      <c r="E197" s="48">
        <v>1.95</v>
      </c>
      <c r="F197" s="48">
        <v>330.72</v>
      </c>
      <c r="G197" s="48">
        <v>644.9</v>
      </c>
      <c r="H197" s="48">
        <v>0.01</v>
      </c>
      <c r="J197" s="20" t="s">
        <v>20</v>
      </c>
    </row>
    <row r="198" spans="1:10" x14ac:dyDescent="0.25">
      <c r="A198" s="45">
        <v>129</v>
      </c>
      <c r="B198" s="46" t="s">
        <v>297</v>
      </c>
      <c r="C198" s="46" t="s">
        <v>298</v>
      </c>
      <c r="D198" s="47" t="s">
        <v>299</v>
      </c>
      <c r="E198" s="48">
        <v>2.14</v>
      </c>
      <c r="F198" s="48">
        <v>88.183000000000007</v>
      </c>
      <c r="G198" s="48">
        <v>188.7</v>
      </c>
      <c r="H198" s="48">
        <v>0</v>
      </c>
      <c r="J198" s="20" t="s">
        <v>20</v>
      </c>
    </row>
    <row r="199" spans="1:10" x14ac:dyDescent="0.25">
      <c r="A199" s="45">
        <v>130</v>
      </c>
      <c r="B199" s="46" t="s">
        <v>300</v>
      </c>
      <c r="C199" s="46" t="s">
        <v>235</v>
      </c>
      <c r="D199" s="47" t="s">
        <v>301</v>
      </c>
      <c r="E199" s="48">
        <v>0.51</v>
      </c>
      <c r="F199" s="48">
        <v>218.63</v>
      </c>
      <c r="G199" s="48">
        <v>111.5</v>
      </c>
      <c r="H199" s="48">
        <v>0</v>
      </c>
      <c r="J199" s="20" t="s">
        <v>20</v>
      </c>
    </row>
    <row r="200" spans="1:10" x14ac:dyDescent="0.25">
      <c r="A200" s="45">
        <v>131</v>
      </c>
      <c r="B200" s="46" t="s">
        <v>302</v>
      </c>
      <c r="C200" s="46" t="s">
        <v>235</v>
      </c>
      <c r="D200" s="47" t="s">
        <v>303</v>
      </c>
      <c r="E200" s="48">
        <v>0.16</v>
      </c>
      <c r="F200" s="48">
        <v>9603.9964999999993</v>
      </c>
      <c r="G200" s="48">
        <v>1536.64</v>
      </c>
      <c r="H200" s="48">
        <v>0.02</v>
      </c>
      <c r="J200" s="20" t="s">
        <v>20</v>
      </c>
    </row>
    <row r="201" spans="1:10" x14ac:dyDescent="0.25">
      <c r="A201" s="45">
        <v>132</v>
      </c>
      <c r="B201" s="46" t="s">
        <v>304</v>
      </c>
      <c r="C201" s="46" t="s">
        <v>235</v>
      </c>
      <c r="D201" s="47" t="s">
        <v>305</v>
      </c>
      <c r="E201" s="48">
        <v>0.17</v>
      </c>
      <c r="F201" s="48">
        <v>1194.6492000000001</v>
      </c>
      <c r="G201" s="48">
        <v>203.09</v>
      </c>
      <c r="H201" s="48">
        <v>0</v>
      </c>
      <c r="J201" s="20" t="s">
        <v>20</v>
      </c>
    </row>
    <row r="202" spans="1:10" x14ac:dyDescent="0.25">
      <c r="A202" s="45">
        <v>133</v>
      </c>
      <c r="B202" s="46" t="s">
        <v>306</v>
      </c>
      <c r="C202" s="46" t="s">
        <v>235</v>
      </c>
      <c r="D202" s="47" t="s">
        <v>307</v>
      </c>
      <c r="E202" s="48">
        <v>0.17</v>
      </c>
      <c r="F202" s="48">
        <v>3978.4965000000002</v>
      </c>
      <c r="G202" s="48">
        <v>676.34</v>
      </c>
      <c r="H202" s="48">
        <v>0.01</v>
      </c>
      <c r="J202" s="20" t="s">
        <v>20</v>
      </c>
    </row>
    <row r="203" spans="1:10" x14ac:dyDescent="0.25">
      <c r="A203" s="45">
        <v>134</v>
      </c>
      <c r="B203" s="46" t="s">
        <v>308</v>
      </c>
      <c r="C203" s="46" t="s">
        <v>260</v>
      </c>
      <c r="D203" s="47" t="s">
        <v>309</v>
      </c>
      <c r="E203" s="48">
        <v>193.7</v>
      </c>
      <c r="F203" s="48">
        <v>52.696800000000003</v>
      </c>
      <c r="G203" s="48">
        <v>10207.36</v>
      </c>
      <c r="H203" s="48">
        <v>0.17</v>
      </c>
      <c r="J203" s="20" t="s">
        <v>20</v>
      </c>
    </row>
    <row r="204" spans="1:10" x14ac:dyDescent="0.25">
      <c r="A204" s="45">
        <v>135</v>
      </c>
      <c r="B204" s="46" t="s">
        <v>310</v>
      </c>
      <c r="C204" s="46" t="s">
        <v>102</v>
      </c>
      <c r="D204" s="47" t="s">
        <v>311</v>
      </c>
      <c r="E204" s="48">
        <v>64.58</v>
      </c>
      <c r="F204" s="48">
        <v>43.2</v>
      </c>
      <c r="G204" s="48">
        <v>2789.86</v>
      </c>
      <c r="H204" s="48">
        <v>0.05</v>
      </c>
      <c r="J204" s="20" t="s">
        <v>20</v>
      </c>
    </row>
    <row r="205" spans="1:10" x14ac:dyDescent="0.25">
      <c r="A205" s="45">
        <v>136</v>
      </c>
      <c r="B205" s="46" t="s">
        <v>312</v>
      </c>
      <c r="C205" s="46" t="s">
        <v>102</v>
      </c>
      <c r="D205" s="47" t="s">
        <v>313</v>
      </c>
      <c r="E205" s="48">
        <v>38.75</v>
      </c>
      <c r="F205" s="48">
        <v>0.875</v>
      </c>
      <c r="G205" s="48">
        <v>33.909999999999997</v>
      </c>
      <c r="H205" s="48">
        <v>0</v>
      </c>
      <c r="J205" s="20" t="s">
        <v>20</v>
      </c>
    </row>
    <row r="206" spans="1:10" x14ac:dyDescent="0.25">
      <c r="A206" s="45">
        <v>137</v>
      </c>
      <c r="B206" s="46" t="s">
        <v>314</v>
      </c>
      <c r="C206" s="46" t="s">
        <v>145</v>
      </c>
      <c r="D206" s="47" t="s">
        <v>315</v>
      </c>
      <c r="E206" s="48">
        <v>1.24</v>
      </c>
      <c r="F206" s="48">
        <v>22550</v>
      </c>
      <c r="G206" s="48">
        <v>27962</v>
      </c>
      <c r="H206" s="48">
        <v>0.45</v>
      </c>
      <c r="J206" s="20" t="s">
        <v>20</v>
      </c>
    </row>
    <row r="207" spans="1:10" x14ac:dyDescent="0.25">
      <c r="A207" s="45">
        <v>138</v>
      </c>
      <c r="B207" s="46" t="s">
        <v>316</v>
      </c>
      <c r="C207" s="46" t="s">
        <v>145</v>
      </c>
      <c r="D207" s="47" t="s">
        <v>317</v>
      </c>
      <c r="E207" s="48">
        <v>1.38</v>
      </c>
      <c r="F207" s="48">
        <v>6490</v>
      </c>
      <c r="G207" s="48">
        <v>8956.2000000000007</v>
      </c>
      <c r="H207" s="48">
        <v>0.14000000000000001</v>
      </c>
      <c r="J207" s="20" t="s">
        <v>20</v>
      </c>
    </row>
    <row r="208" spans="1:10" x14ac:dyDescent="0.25">
      <c r="A208" s="45">
        <v>139</v>
      </c>
      <c r="B208" s="46" t="s">
        <v>318</v>
      </c>
      <c r="C208" s="46" t="s">
        <v>145</v>
      </c>
      <c r="D208" s="47" t="s">
        <v>319</v>
      </c>
      <c r="E208" s="48">
        <v>1.48</v>
      </c>
      <c r="F208" s="48">
        <v>736</v>
      </c>
      <c r="G208" s="48">
        <v>1089.28</v>
      </c>
      <c r="H208" s="48">
        <v>0.02</v>
      </c>
      <c r="J208" s="20" t="s">
        <v>20</v>
      </c>
    </row>
    <row r="209" spans="1:10" x14ac:dyDescent="0.25">
      <c r="A209" s="45">
        <v>140</v>
      </c>
      <c r="B209" s="46" t="s">
        <v>320</v>
      </c>
      <c r="C209" s="46" t="s">
        <v>298</v>
      </c>
      <c r="D209" s="47" t="s">
        <v>321</v>
      </c>
      <c r="E209" s="48">
        <v>2.39</v>
      </c>
      <c r="F209" s="48">
        <v>200.05799999999999</v>
      </c>
      <c r="G209" s="48">
        <v>478.14</v>
      </c>
      <c r="H209" s="48">
        <v>0.01</v>
      </c>
      <c r="J209" s="20" t="s">
        <v>20</v>
      </c>
    </row>
    <row r="210" spans="1:10" x14ac:dyDescent="0.25">
      <c r="A210" s="45">
        <v>141</v>
      </c>
      <c r="B210" s="46" t="s">
        <v>322</v>
      </c>
      <c r="C210" s="46" t="s">
        <v>269</v>
      </c>
      <c r="D210" s="47" t="s">
        <v>323</v>
      </c>
      <c r="E210" s="48">
        <v>228.4</v>
      </c>
      <c r="F210" s="48">
        <v>158.09899999999999</v>
      </c>
      <c r="G210" s="48">
        <v>36109.81</v>
      </c>
      <c r="H210" s="48">
        <v>0.57999999999999996</v>
      </c>
      <c r="J210" s="20" t="s">
        <v>20</v>
      </c>
    </row>
    <row r="211" spans="1:10" x14ac:dyDescent="0.25">
      <c r="A211" s="45">
        <v>142</v>
      </c>
      <c r="B211" s="46" t="s">
        <v>324</v>
      </c>
      <c r="C211" s="46" t="s">
        <v>235</v>
      </c>
      <c r="D211" s="47" t="s">
        <v>325</v>
      </c>
      <c r="E211" s="48">
        <v>2495</v>
      </c>
      <c r="F211" s="48">
        <v>2</v>
      </c>
      <c r="G211" s="48">
        <v>4990</v>
      </c>
      <c r="H211" s="48">
        <v>0.08</v>
      </c>
      <c r="J211" s="20" t="s">
        <v>20</v>
      </c>
    </row>
    <row r="212" spans="1:10" ht="45.75" x14ac:dyDescent="0.25">
      <c r="A212" s="45">
        <v>143</v>
      </c>
      <c r="B212" s="46" t="s">
        <v>326</v>
      </c>
      <c r="C212" s="46" t="s">
        <v>235</v>
      </c>
      <c r="D212" s="49" t="s">
        <v>327</v>
      </c>
      <c r="E212" s="48">
        <v>2.5</v>
      </c>
      <c r="F212" s="48">
        <v>980.65499999999997</v>
      </c>
      <c r="G212" s="48">
        <v>2451.66</v>
      </c>
      <c r="H212" s="48">
        <v>0.04</v>
      </c>
      <c r="J212" s="20" t="s">
        <v>20</v>
      </c>
    </row>
    <row r="213" spans="1:10" x14ac:dyDescent="0.25">
      <c r="A213" s="45">
        <v>144</v>
      </c>
      <c r="B213" s="46" t="s">
        <v>328</v>
      </c>
      <c r="C213" s="46" t="s">
        <v>269</v>
      </c>
      <c r="D213" s="47" t="s">
        <v>329</v>
      </c>
      <c r="E213" s="48">
        <v>215.82</v>
      </c>
      <c r="F213" s="48">
        <v>220.82599999999999</v>
      </c>
      <c r="G213" s="48">
        <v>47658.67</v>
      </c>
      <c r="H213" s="48">
        <v>0.77</v>
      </c>
      <c r="J213" s="20" t="s">
        <v>20</v>
      </c>
    </row>
    <row r="214" spans="1:10" x14ac:dyDescent="0.25">
      <c r="A214" s="45">
        <v>145</v>
      </c>
      <c r="B214" s="46" t="s">
        <v>330</v>
      </c>
      <c r="C214" s="46" t="s">
        <v>269</v>
      </c>
      <c r="D214" s="47" t="s">
        <v>331</v>
      </c>
      <c r="E214" s="48">
        <v>80.61</v>
      </c>
      <c r="F214" s="48">
        <v>236.83799999999999</v>
      </c>
      <c r="G214" s="48">
        <v>19091.509999999998</v>
      </c>
      <c r="H214" s="48">
        <v>0.31</v>
      </c>
      <c r="J214" s="20" t="s">
        <v>20</v>
      </c>
    </row>
    <row r="215" spans="1:10" x14ac:dyDescent="0.25">
      <c r="A215" s="45">
        <v>146</v>
      </c>
      <c r="B215" s="46" t="s">
        <v>332</v>
      </c>
      <c r="C215" s="46" t="s">
        <v>269</v>
      </c>
      <c r="D215" s="47" t="s">
        <v>333</v>
      </c>
      <c r="E215" s="48">
        <v>0.55000000000000004</v>
      </c>
      <c r="F215" s="48">
        <v>841</v>
      </c>
      <c r="G215" s="48">
        <v>462.55</v>
      </c>
      <c r="H215" s="48">
        <v>0.01</v>
      </c>
      <c r="J215" s="20" t="s">
        <v>20</v>
      </c>
    </row>
    <row r="216" spans="1:10" x14ac:dyDescent="0.25">
      <c r="A216" s="45">
        <v>147</v>
      </c>
      <c r="B216" s="46" t="s">
        <v>334</v>
      </c>
      <c r="C216" s="46" t="s">
        <v>235</v>
      </c>
      <c r="D216" s="47" t="s">
        <v>335</v>
      </c>
      <c r="E216" s="48">
        <v>287.02</v>
      </c>
      <c r="F216" s="48">
        <v>2</v>
      </c>
      <c r="G216" s="48">
        <v>574.04</v>
      </c>
      <c r="H216" s="48">
        <v>0.01</v>
      </c>
      <c r="J216" s="20" t="s">
        <v>20</v>
      </c>
    </row>
    <row r="217" spans="1:10" x14ac:dyDescent="0.25">
      <c r="A217" s="45">
        <v>148</v>
      </c>
      <c r="B217" s="46" t="s">
        <v>336</v>
      </c>
      <c r="C217" s="46" t="s">
        <v>235</v>
      </c>
      <c r="D217" s="47" t="s">
        <v>337</v>
      </c>
      <c r="E217" s="48">
        <v>1577.8</v>
      </c>
      <c r="F217" s="48">
        <v>2</v>
      </c>
      <c r="G217" s="48">
        <v>3155.6</v>
      </c>
      <c r="H217" s="48">
        <v>0.05</v>
      </c>
      <c r="J217" s="20" t="s">
        <v>20</v>
      </c>
    </row>
    <row r="218" spans="1:10" x14ac:dyDescent="0.25">
      <c r="A218" s="45">
        <v>149</v>
      </c>
      <c r="B218" s="46" t="s">
        <v>338</v>
      </c>
      <c r="C218" s="46" t="s">
        <v>235</v>
      </c>
      <c r="D218" s="47" t="s">
        <v>339</v>
      </c>
      <c r="E218" s="48">
        <v>0.13</v>
      </c>
      <c r="F218" s="48">
        <v>252.3</v>
      </c>
      <c r="G218" s="48">
        <v>32.799999999999997</v>
      </c>
      <c r="H218" s="48">
        <v>0</v>
      </c>
      <c r="J218" s="20" t="s">
        <v>20</v>
      </c>
    </row>
    <row r="219" spans="1:10" x14ac:dyDescent="0.25">
      <c r="A219" s="45">
        <v>150</v>
      </c>
      <c r="B219" s="46" t="s">
        <v>340</v>
      </c>
      <c r="C219" s="46" t="s">
        <v>260</v>
      </c>
      <c r="D219" s="47" t="s">
        <v>341</v>
      </c>
      <c r="E219" s="48">
        <v>147.65</v>
      </c>
      <c r="F219" s="48">
        <v>1138.4000000000001</v>
      </c>
      <c r="G219" s="48">
        <v>168084.76</v>
      </c>
      <c r="H219" s="48">
        <v>2.72</v>
      </c>
      <c r="J219" s="20" t="s">
        <v>20</v>
      </c>
    </row>
    <row r="220" spans="1:10" x14ac:dyDescent="0.25">
      <c r="A220" s="45">
        <v>151</v>
      </c>
      <c r="B220" s="46" t="s">
        <v>342</v>
      </c>
      <c r="C220" s="46" t="s">
        <v>260</v>
      </c>
      <c r="D220" s="47" t="s">
        <v>343</v>
      </c>
      <c r="E220" s="48">
        <v>5.73</v>
      </c>
      <c r="F220" s="48">
        <v>3818.5421999999999</v>
      </c>
      <c r="G220" s="48">
        <v>21880.25</v>
      </c>
      <c r="H220" s="48">
        <v>0.35</v>
      </c>
      <c r="J220" s="20" t="s">
        <v>20</v>
      </c>
    </row>
    <row r="221" spans="1:10" x14ac:dyDescent="0.25">
      <c r="A221" s="45">
        <v>152</v>
      </c>
      <c r="B221" s="46" t="s">
        <v>344</v>
      </c>
      <c r="C221" s="46" t="s">
        <v>260</v>
      </c>
      <c r="D221" s="47" t="s">
        <v>345</v>
      </c>
      <c r="E221" s="48">
        <v>10.08</v>
      </c>
      <c r="F221" s="48">
        <v>259.32499999999999</v>
      </c>
      <c r="G221" s="48">
        <v>2614</v>
      </c>
      <c r="H221" s="48">
        <v>0.04</v>
      </c>
      <c r="J221" s="20" t="s">
        <v>20</v>
      </c>
    </row>
    <row r="222" spans="1:10" x14ac:dyDescent="0.25">
      <c r="A222" s="45">
        <v>153</v>
      </c>
      <c r="B222" s="46" t="s">
        <v>346</v>
      </c>
      <c r="C222" s="46" t="s">
        <v>260</v>
      </c>
      <c r="D222" s="47" t="s">
        <v>347</v>
      </c>
      <c r="E222" s="48">
        <v>9.6199999999999992</v>
      </c>
      <c r="F222" s="48">
        <v>248.04</v>
      </c>
      <c r="G222" s="48">
        <v>2386.14</v>
      </c>
      <c r="H222" s="48">
        <v>0.04</v>
      </c>
      <c r="J222" s="20" t="s">
        <v>20</v>
      </c>
    </row>
    <row r="223" spans="1:10" x14ac:dyDescent="0.25">
      <c r="A223" s="45">
        <v>154</v>
      </c>
      <c r="B223" s="46" t="s">
        <v>348</v>
      </c>
      <c r="C223" s="46" t="s">
        <v>260</v>
      </c>
      <c r="D223" s="47" t="s">
        <v>349</v>
      </c>
      <c r="E223" s="48">
        <v>1.7</v>
      </c>
      <c r="F223" s="48">
        <v>2</v>
      </c>
      <c r="G223" s="48">
        <v>3.4</v>
      </c>
      <c r="H223" s="48">
        <v>0</v>
      </c>
      <c r="J223" s="20" t="s">
        <v>20</v>
      </c>
    </row>
    <row r="224" spans="1:10" x14ac:dyDescent="0.25">
      <c r="A224" s="45">
        <v>155</v>
      </c>
      <c r="B224" s="46" t="s">
        <v>350</v>
      </c>
      <c r="C224" s="46" t="s">
        <v>235</v>
      </c>
      <c r="D224" s="47" t="s">
        <v>351</v>
      </c>
      <c r="E224" s="48">
        <v>1.2</v>
      </c>
      <c r="F224" s="48">
        <v>413.4</v>
      </c>
      <c r="G224" s="48">
        <v>496.08</v>
      </c>
      <c r="H224" s="48">
        <v>0.01</v>
      </c>
      <c r="J224" s="20" t="s">
        <v>20</v>
      </c>
    </row>
    <row r="225" spans="1:10" x14ac:dyDescent="0.25">
      <c r="A225" s="45">
        <v>156</v>
      </c>
      <c r="B225" s="46" t="s">
        <v>352</v>
      </c>
      <c r="C225" s="46" t="s">
        <v>260</v>
      </c>
      <c r="D225" s="47" t="s">
        <v>353</v>
      </c>
      <c r="E225" s="48">
        <v>3.7</v>
      </c>
      <c r="F225" s="48">
        <v>1037.74</v>
      </c>
      <c r="G225" s="48">
        <v>3839.64</v>
      </c>
      <c r="H225" s="48">
        <v>0.06</v>
      </c>
      <c r="J225" s="20" t="s">
        <v>20</v>
      </c>
    </row>
    <row r="226" spans="1:10" x14ac:dyDescent="0.25">
      <c r="A226" s="45">
        <v>157</v>
      </c>
      <c r="B226" s="46" t="s">
        <v>354</v>
      </c>
      <c r="C226" s="46" t="s">
        <v>260</v>
      </c>
      <c r="D226" s="47" t="s">
        <v>355</v>
      </c>
      <c r="E226" s="48">
        <v>1.0900000000000001</v>
      </c>
      <c r="F226" s="48">
        <v>54.4</v>
      </c>
      <c r="G226" s="48">
        <v>59.3</v>
      </c>
      <c r="H226" s="48">
        <v>0</v>
      </c>
      <c r="J226" s="20" t="s">
        <v>20</v>
      </c>
    </row>
    <row r="227" spans="1:10" x14ac:dyDescent="0.25">
      <c r="A227" s="45">
        <v>158</v>
      </c>
      <c r="B227" s="46" t="s">
        <v>356</v>
      </c>
      <c r="C227" s="46" t="s">
        <v>260</v>
      </c>
      <c r="D227" s="47" t="s">
        <v>357</v>
      </c>
      <c r="E227" s="48">
        <v>0.52</v>
      </c>
      <c r="F227" s="48">
        <v>54.781100000000002</v>
      </c>
      <c r="G227" s="48">
        <v>28.49</v>
      </c>
      <c r="H227" s="48">
        <v>0</v>
      </c>
      <c r="J227" s="20" t="s">
        <v>20</v>
      </c>
    </row>
    <row r="228" spans="1:10" x14ac:dyDescent="0.25">
      <c r="A228" s="45">
        <v>159</v>
      </c>
      <c r="B228" s="46" t="s">
        <v>358</v>
      </c>
      <c r="C228" s="46" t="s">
        <v>145</v>
      </c>
      <c r="D228" s="47" t="s">
        <v>359</v>
      </c>
      <c r="E228" s="48">
        <v>0.71</v>
      </c>
      <c r="F228" s="48">
        <v>823.87030000000004</v>
      </c>
      <c r="G228" s="48">
        <v>584.94000000000005</v>
      </c>
      <c r="H228" s="48">
        <v>0.01</v>
      </c>
      <c r="J228" s="20" t="s">
        <v>20</v>
      </c>
    </row>
    <row r="229" spans="1:10" x14ac:dyDescent="0.25">
      <c r="A229" s="45">
        <v>160</v>
      </c>
      <c r="B229" s="46" t="s">
        <v>360</v>
      </c>
      <c r="C229" s="46" t="s">
        <v>145</v>
      </c>
      <c r="D229" s="47" t="s">
        <v>361</v>
      </c>
      <c r="E229" s="48">
        <v>1.1100000000000001</v>
      </c>
      <c r="F229" s="48">
        <v>2157.3728000000001</v>
      </c>
      <c r="G229" s="48">
        <v>2394.6799999999998</v>
      </c>
      <c r="H229" s="48">
        <v>0.04</v>
      </c>
      <c r="J229" s="20" t="s">
        <v>20</v>
      </c>
    </row>
    <row r="230" spans="1:10" x14ac:dyDescent="0.25">
      <c r="A230" s="45">
        <v>161</v>
      </c>
      <c r="B230" s="46" t="s">
        <v>362</v>
      </c>
      <c r="C230" s="46" t="s">
        <v>145</v>
      </c>
      <c r="D230" s="47" t="s">
        <v>363</v>
      </c>
      <c r="E230" s="48">
        <v>11.97</v>
      </c>
      <c r="F230" s="48">
        <v>12.263999999999999</v>
      </c>
      <c r="G230" s="48">
        <v>146.80000000000001</v>
      </c>
      <c r="H230" s="48">
        <v>0</v>
      </c>
      <c r="J230" s="20" t="s">
        <v>20</v>
      </c>
    </row>
    <row r="231" spans="1:10" x14ac:dyDescent="0.25">
      <c r="A231" s="45">
        <v>162</v>
      </c>
      <c r="B231" s="46" t="s">
        <v>364</v>
      </c>
      <c r="C231" s="46" t="s">
        <v>298</v>
      </c>
      <c r="D231" s="47" t="s">
        <v>365</v>
      </c>
      <c r="E231" s="48">
        <v>8.4</v>
      </c>
      <c r="F231" s="48">
        <v>259.82819999999998</v>
      </c>
      <c r="G231" s="48">
        <v>2182.54</v>
      </c>
      <c r="H231" s="48">
        <v>0.04</v>
      </c>
      <c r="J231" s="20" t="s">
        <v>20</v>
      </c>
    </row>
    <row r="232" spans="1:10" x14ac:dyDescent="0.25">
      <c r="A232" s="45">
        <v>163</v>
      </c>
      <c r="B232" s="46" t="s">
        <v>366</v>
      </c>
      <c r="C232" s="46" t="s">
        <v>298</v>
      </c>
      <c r="D232" s="47" t="s">
        <v>367</v>
      </c>
      <c r="E232" s="48">
        <v>9.69</v>
      </c>
      <c r="F232" s="48">
        <v>177.7912</v>
      </c>
      <c r="G232" s="48">
        <v>1722.81</v>
      </c>
      <c r="H232" s="48">
        <v>0.03</v>
      </c>
      <c r="J232" s="20" t="s">
        <v>20</v>
      </c>
    </row>
    <row r="233" spans="1:10" x14ac:dyDescent="0.25">
      <c r="A233" s="45">
        <v>164</v>
      </c>
      <c r="B233" s="46" t="s">
        <v>368</v>
      </c>
      <c r="C233" s="46" t="s">
        <v>145</v>
      </c>
      <c r="D233" s="47" t="s">
        <v>369</v>
      </c>
      <c r="E233" s="48">
        <v>16.079999999999998</v>
      </c>
      <c r="F233" s="48">
        <v>17.062799999999999</v>
      </c>
      <c r="G233" s="48">
        <v>274.37</v>
      </c>
      <c r="H233" s="48">
        <v>0</v>
      </c>
      <c r="J233" s="20" t="s">
        <v>20</v>
      </c>
    </row>
    <row r="234" spans="1:10" x14ac:dyDescent="0.25">
      <c r="A234" s="45">
        <v>165</v>
      </c>
      <c r="B234" s="46" t="s">
        <v>370</v>
      </c>
      <c r="C234" s="46" t="s">
        <v>145</v>
      </c>
      <c r="D234" s="47" t="s">
        <v>371</v>
      </c>
      <c r="E234" s="48">
        <v>6.84</v>
      </c>
      <c r="F234" s="48">
        <v>13.5488</v>
      </c>
      <c r="G234" s="48">
        <v>92.67</v>
      </c>
      <c r="H234" s="48">
        <v>0</v>
      </c>
      <c r="J234" s="20" t="s">
        <v>20</v>
      </c>
    </row>
    <row r="235" spans="1:10" x14ac:dyDescent="0.25">
      <c r="A235" s="45">
        <v>166</v>
      </c>
      <c r="B235" s="46" t="s">
        <v>372</v>
      </c>
      <c r="C235" s="46" t="s">
        <v>145</v>
      </c>
      <c r="D235" s="47" t="s">
        <v>373</v>
      </c>
      <c r="E235" s="48">
        <v>13.42</v>
      </c>
      <c r="F235" s="48">
        <v>15.33</v>
      </c>
      <c r="G235" s="48">
        <v>205.73</v>
      </c>
      <c r="H235" s="48">
        <v>0</v>
      </c>
      <c r="J235" s="20" t="s">
        <v>20</v>
      </c>
    </row>
    <row r="236" spans="1:10" x14ac:dyDescent="0.25">
      <c r="A236" s="45">
        <v>167</v>
      </c>
      <c r="B236" s="46" t="s">
        <v>374</v>
      </c>
      <c r="C236" s="46" t="s">
        <v>145</v>
      </c>
      <c r="D236" s="47" t="s">
        <v>375</v>
      </c>
      <c r="E236" s="48">
        <v>22.95</v>
      </c>
      <c r="F236" s="48">
        <v>6.0853000000000002</v>
      </c>
      <c r="G236" s="48">
        <v>139.66</v>
      </c>
      <c r="H236" s="48">
        <v>0</v>
      </c>
      <c r="J236" s="20" t="s">
        <v>20</v>
      </c>
    </row>
    <row r="237" spans="1:10" x14ac:dyDescent="0.25">
      <c r="A237" s="45">
        <v>168</v>
      </c>
      <c r="B237" s="46" t="s">
        <v>376</v>
      </c>
      <c r="C237" s="46" t="s">
        <v>145</v>
      </c>
      <c r="D237" s="47" t="s">
        <v>377</v>
      </c>
      <c r="E237" s="48">
        <v>17.37</v>
      </c>
      <c r="F237" s="48">
        <v>75.45</v>
      </c>
      <c r="G237" s="48">
        <v>1310.57</v>
      </c>
      <c r="H237" s="48">
        <v>0.02</v>
      </c>
      <c r="J237" s="20" t="s">
        <v>20</v>
      </c>
    </row>
    <row r="238" spans="1:10" x14ac:dyDescent="0.25">
      <c r="A238" s="45">
        <v>169</v>
      </c>
      <c r="B238" s="46" t="s">
        <v>378</v>
      </c>
      <c r="C238" s="46" t="s">
        <v>260</v>
      </c>
      <c r="D238" s="47" t="s">
        <v>379</v>
      </c>
      <c r="E238" s="48">
        <v>35.32</v>
      </c>
      <c r="F238" s="48">
        <v>16.62</v>
      </c>
      <c r="G238" s="48">
        <v>587.02</v>
      </c>
      <c r="H238" s="48">
        <v>0.01</v>
      </c>
      <c r="J238" s="20" t="s">
        <v>20</v>
      </c>
    </row>
    <row r="239" spans="1:10" ht="45.75" x14ac:dyDescent="0.25">
      <c r="A239" s="45">
        <v>170</v>
      </c>
      <c r="B239" s="46" t="s">
        <v>380</v>
      </c>
      <c r="C239" s="46" t="s">
        <v>145</v>
      </c>
      <c r="D239" s="49" t="s">
        <v>381</v>
      </c>
      <c r="E239" s="48">
        <v>2.1</v>
      </c>
      <c r="F239" s="48">
        <v>9.4</v>
      </c>
      <c r="G239" s="48">
        <v>19.739999999999998</v>
      </c>
      <c r="H239" s="48">
        <v>0</v>
      </c>
      <c r="J239" s="20" t="s">
        <v>20</v>
      </c>
    </row>
    <row r="240" spans="1:10" x14ac:dyDescent="0.25">
      <c r="A240" s="45">
        <v>171</v>
      </c>
      <c r="B240" s="46" t="s">
        <v>382</v>
      </c>
      <c r="C240" s="46" t="s">
        <v>99</v>
      </c>
      <c r="D240" s="47" t="s">
        <v>383</v>
      </c>
      <c r="E240" s="48">
        <v>32.32</v>
      </c>
      <c r="F240" s="48">
        <v>343.35</v>
      </c>
      <c r="G240" s="48">
        <v>11097.07</v>
      </c>
      <c r="H240" s="48">
        <v>0.18</v>
      </c>
      <c r="J240" s="20" t="s">
        <v>20</v>
      </c>
    </row>
    <row r="241" spans="1:10" x14ac:dyDescent="0.25">
      <c r="A241" s="45">
        <v>172</v>
      </c>
      <c r="B241" s="46" t="s">
        <v>384</v>
      </c>
      <c r="C241" s="46" t="s">
        <v>269</v>
      </c>
      <c r="D241" s="47" t="s">
        <v>385</v>
      </c>
      <c r="E241" s="48">
        <v>27.05</v>
      </c>
      <c r="F241" s="48">
        <v>69.969899999999996</v>
      </c>
      <c r="G241" s="48">
        <v>1892.69</v>
      </c>
      <c r="H241" s="48">
        <v>0.03</v>
      </c>
      <c r="J241" s="20" t="s">
        <v>20</v>
      </c>
    </row>
    <row r="242" spans="1:10" x14ac:dyDescent="0.25">
      <c r="A242" s="45">
        <v>173</v>
      </c>
      <c r="B242" s="46" t="s">
        <v>386</v>
      </c>
      <c r="C242" s="46" t="s">
        <v>269</v>
      </c>
      <c r="D242" s="47" t="s">
        <v>387</v>
      </c>
      <c r="E242" s="48">
        <v>35.1</v>
      </c>
      <c r="F242" s="48">
        <v>378.67200000000003</v>
      </c>
      <c r="G242" s="48">
        <v>13291.39</v>
      </c>
      <c r="H242" s="48">
        <v>0.21</v>
      </c>
      <c r="J242" s="20" t="s">
        <v>20</v>
      </c>
    </row>
    <row r="243" spans="1:10" x14ac:dyDescent="0.25">
      <c r="A243" s="45">
        <v>174</v>
      </c>
      <c r="B243" s="46" t="s">
        <v>388</v>
      </c>
      <c r="C243" s="46" t="s">
        <v>269</v>
      </c>
      <c r="D243" s="47" t="s">
        <v>389</v>
      </c>
      <c r="E243" s="48">
        <v>25.09</v>
      </c>
      <c r="F243" s="48">
        <v>1237.73</v>
      </c>
      <c r="G243" s="48">
        <v>31054.65</v>
      </c>
      <c r="H243" s="48">
        <v>0.5</v>
      </c>
      <c r="J243" s="20" t="s">
        <v>20</v>
      </c>
    </row>
    <row r="244" spans="1:10" x14ac:dyDescent="0.25">
      <c r="A244" s="45">
        <v>175</v>
      </c>
      <c r="B244" s="46" t="s">
        <v>390</v>
      </c>
      <c r="C244" s="46" t="s">
        <v>269</v>
      </c>
      <c r="D244" s="47" t="s">
        <v>391</v>
      </c>
      <c r="E244" s="48">
        <v>32.950000000000003</v>
      </c>
      <c r="F244" s="48">
        <v>23.657</v>
      </c>
      <c r="G244" s="48">
        <v>779.5</v>
      </c>
      <c r="H244" s="48">
        <v>0.01</v>
      </c>
      <c r="J244" s="20" t="s">
        <v>20</v>
      </c>
    </row>
    <row r="245" spans="1:10" x14ac:dyDescent="0.25">
      <c r="A245" s="45">
        <v>176</v>
      </c>
      <c r="B245" s="46" t="s">
        <v>392</v>
      </c>
      <c r="C245" s="46" t="s">
        <v>269</v>
      </c>
      <c r="D245" s="47" t="s">
        <v>393</v>
      </c>
      <c r="E245" s="48">
        <v>47.93</v>
      </c>
      <c r="F245" s="48">
        <v>117.191</v>
      </c>
      <c r="G245" s="48">
        <v>5616.96</v>
      </c>
      <c r="H245" s="48">
        <v>0.09</v>
      </c>
      <c r="J245" s="20" t="s">
        <v>20</v>
      </c>
    </row>
    <row r="246" spans="1:10" x14ac:dyDescent="0.25">
      <c r="A246" s="45">
        <v>177</v>
      </c>
      <c r="B246" s="46" t="s">
        <v>394</v>
      </c>
      <c r="C246" s="46" t="s">
        <v>269</v>
      </c>
      <c r="D246" s="47" t="s">
        <v>395</v>
      </c>
      <c r="E246" s="48">
        <v>61.12</v>
      </c>
      <c r="F246" s="48">
        <v>26.88</v>
      </c>
      <c r="G246" s="48">
        <v>1642.91</v>
      </c>
      <c r="H246" s="48">
        <v>0.03</v>
      </c>
      <c r="J246" s="20" t="s">
        <v>20</v>
      </c>
    </row>
    <row r="247" spans="1:10" x14ac:dyDescent="0.25">
      <c r="A247" s="45">
        <v>178</v>
      </c>
      <c r="B247" s="46" t="s">
        <v>396</v>
      </c>
      <c r="C247" s="46" t="s">
        <v>235</v>
      </c>
      <c r="D247" s="47" t="s">
        <v>397</v>
      </c>
      <c r="E247" s="48">
        <v>0.81</v>
      </c>
      <c r="F247" s="48">
        <v>486.67500000000001</v>
      </c>
      <c r="G247" s="48">
        <v>394.21</v>
      </c>
      <c r="H247" s="48">
        <v>0.01</v>
      </c>
      <c r="J247" s="20" t="s">
        <v>20</v>
      </c>
    </row>
    <row r="248" spans="1:10" x14ac:dyDescent="0.25">
      <c r="A248" s="45">
        <v>179</v>
      </c>
      <c r="B248" s="46" t="s">
        <v>398</v>
      </c>
      <c r="C248" s="46" t="s">
        <v>235</v>
      </c>
      <c r="D248" s="47" t="s">
        <v>399</v>
      </c>
      <c r="E248" s="48">
        <v>252.26</v>
      </c>
      <c r="F248" s="48">
        <v>4</v>
      </c>
      <c r="G248" s="48">
        <v>1009.04</v>
      </c>
      <c r="H248" s="48">
        <v>0.02</v>
      </c>
      <c r="J248" s="20" t="s">
        <v>20</v>
      </c>
    </row>
    <row r="249" spans="1:10" x14ac:dyDescent="0.25">
      <c r="A249" s="45">
        <v>180</v>
      </c>
      <c r="B249" s="46" t="s">
        <v>400</v>
      </c>
      <c r="C249" s="46" t="s">
        <v>269</v>
      </c>
      <c r="D249" s="47" t="s">
        <v>401</v>
      </c>
      <c r="E249" s="48">
        <v>153.77000000000001</v>
      </c>
      <c r="F249" s="48">
        <v>17.449100000000001</v>
      </c>
      <c r="G249" s="48">
        <v>2683.15</v>
      </c>
      <c r="H249" s="48">
        <v>0.04</v>
      </c>
      <c r="J249" s="20" t="s">
        <v>20</v>
      </c>
    </row>
    <row r="250" spans="1:10" x14ac:dyDescent="0.25">
      <c r="A250" s="45">
        <v>181</v>
      </c>
      <c r="B250" s="46" t="s">
        <v>402</v>
      </c>
      <c r="C250" s="46" t="s">
        <v>235</v>
      </c>
      <c r="D250" s="47" t="s">
        <v>403</v>
      </c>
      <c r="E250" s="48">
        <v>495</v>
      </c>
      <c r="F250" s="48">
        <v>8</v>
      </c>
      <c r="G250" s="48">
        <v>3960</v>
      </c>
      <c r="H250" s="48">
        <v>0.06</v>
      </c>
      <c r="J250" s="20" t="s">
        <v>20</v>
      </c>
    </row>
    <row r="251" spans="1:10" x14ac:dyDescent="0.25">
      <c r="A251" s="45">
        <v>182</v>
      </c>
      <c r="B251" s="46" t="s">
        <v>404</v>
      </c>
      <c r="C251" s="46" t="s">
        <v>235</v>
      </c>
      <c r="D251" s="47" t="s">
        <v>405</v>
      </c>
      <c r="E251" s="48">
        <v>146.22999999999999</v>
      </c>
      <c r="F251" s="48">
        <v>91</v>
      </c>
      <c r="G251" s="48">
        <v>13306.93</v>
      </c>
      <c r="H251" s="48">
        <v>0.22</v>
      </c>
      <c r="J251" s="20" t="s">
        <v>20</v>
      </c>
    </row>
    <row r="252" spans="1:10" x14ac:dyDescent="0.25">
      <c r="A252" s="45">
        <v>183</v>
      </c>
      <c r="B252" s="46" t="s">
        <v>406</v>
      </c>
      <c r="C252" s="46" t="s">
        <v>235</v>
      </c>
      <c r="D252" s="47" t="s">
        <v>407</v>
      </c>
      <c r="E252" s="48">
        <v>110</v>
      </c>
      <c r="F252" s="48">
        <v>32</v>
      </c>
      <c r="G252" s="48">
        <v>3520</v>
      </c>
      <c r="H252" s="48">
        <v>0.06</v>
      </c>
      <c r="J252" s="20" t="s">
        <v>20</v>
      </c>
    </row>
    <row r="253" spans="1:10" x14ac:dyDescent="0.25">
      <c r="A253" s="45">
        <v>184</v>
      </c>
      <c r="B253" s="46" t="s">
        <v>408</v>
      </c>
      <c r="C253" s="46" t="s">
        <v>235</v>
      </c>
      <c r="D253" s="47" t="s">
        <v>409</v>
      </c>
      <c r="E253" s="48">
        <v>202.58</v>
      </c>
      <c r="F253" s="48">
        <v>27</v>
      </c>
      <c r="G253" s="48">
        <v>5469.66</v>
      </c>
      <c r="H253" s="48">
        <v>0.09</v>
      </c>
      <c r="J253" s="20" t="s">
        <v>20</v>
      </c>
    </row>
    <row r="254" spans="1:10" x14ac:dyDescent="0.25">
      <c r="A254" s="45">
        <v>185</v>
      </c>
      <c r="B254" s="46" t="s">
        <v>410</v>
      </c>
      <c r="C254" s="46" t="s">
        <v>235</v>
      </c>
      <c r="D254" s="47" t="s">
        <v>411</v>
      </c>
      <c r="E254" s="48">
        <v>260</v>
      </c>
      <c r="F254" s="48">
        <v>8</v>
      </c>
      <c r="G254" s="48">
        <v>2080</v>
      </c>
      <c r="H254" s="48">
        <v>0.03</v>
      </c>
      <c r="J254" s="20" t="s">
        <v>20</v>
      </c>
    </row>
    <row r="255" spans="1:10" x14ac:dyDescent="0.25">
      <c r="A255" s="45">
        <v>186</v>
      </c>
      <c r="B255" s="46" t="s">
        <v>412</v>
      </c>
      <c r="C255" s="46" t="s">
        <v>260</v>
      </c>
      <c r="D255" s="47" t="s">
        <v>413</v>
      </c>
      <c r="E255" s="48">
        <v>37.53</v>
      </c>
      <c r="F255" s="48">
        <v>1682.0404000000001</v>
      </c>
      <c r="G255" s="48">
        <v>63126.98</v>
      </c>
      <c r="H255" s="48">
        <v>1.02</v>
      </c>
      <c r="J255" s="20" t="s">
        <v>20</v>
      </c>
    </row>
    <row r="256" spans="1:10" x14ac:dyDescent="0.25">
      <c r="A256" s="45">
        <v>187</v>
      </c>
      <c r="B256" s="46" t="s">
        <v>414</v>
      </c>
      <c r="C256" s="46" t="s">
        <v>260</v>
      </c>
      <c r="D256" s="47" t="s">
        <v>415</v>
      </c>
      <c r="E256" s="48">
        <v>37.53</v>
      </c>
      <c r="F256" s="48">
        <v>91.355099999999993</v>
      </c>
      <c r="G256" s="48">
        <v>3428.56</v>
      </c>
      <c r="H256" s="48">
        <v>0.06</v>
      </c>
      <c r="J256" s="20" t="s">
        <v>20</v>
      </c>
    </row>
    <row r="257" spans="1:10" x14ac:dyDescent="0.25">
      <c r="A257" s="45">
        <v>188</v>
      </c>
      <c r="B257" s="46" t="s">
        <v>416</v>
      </c>
      <c r="C257" s="46" t="s">
        <v>260</v>
      </c>
      <c r="D257" s="47" t="s">
        <v>417</v>
      </c>
      <c r="E257" s="48">
        <v>27.48</v>
      </c>
      <c r="F257" s="48">
        <v>48.442799999999998</v>
      </c>
      <c r="G257" s="48">
        <v>1331.21</v>
      </c>
      <c r="H257" s="48">
        <v>0.02</v>
      </c>
      <c r="J257" s="20" t="s">
        <v>20</v>
      </c>
    </row>
    <row r="258" spans="1:10" x14ac:dyDescent="0.25">
      <c r="A258" s="45">
        <v>189</v>
      </c>
      <c r="B258" s="46" t="s">
        <v>418</v>
      </c>
      <c r="C258" s="46" t="s">
        <v>260</v>
      </c>
      <c r="D258" s="47" t="s">
        <v>419</v>
      </c>
      <c r="E258" s="48">
        <v>37.53</v>
      </c>
      <c r="F258" s="48">
        <v>2676.6390000000001</v>
      </c>
      <c r="G258" s="48">
        <v>100454.26</v>
      </c>
      <c r="H258" s="48">
        <v>1.62</v>
      </c>
      <c r="J258" s="20" t="s">
        <v>20</v>
      </c>
    </row>
    <row r="259" spans="1:10" x14ac:dyDescent="0.25">
      <c r="A259" s="45">
        <v>190</v>
      </c>
      <c r="B259" s="46" t="s">
        <v>420</v>
      </c>
      <c r="C259" s="46" t="s">
        <v>260</v>
      </c>
      <c r="D259" s="47" t="s">
        <v>421</v>
      </c>
      <c r="E259" s="48">
        <v>34.840000000000003</v>
      </c>
      <c r="F259" s="48">
        <v>6243.4386000000004</v>
      </c>
      <c r="G259" s="48">
        <v>217521.4</v>
      </c>
      <c r="H259" s="48">
        <v>3.52</v>
      </c>
      <c r="J259" s="20" t="s">
        <v>20</v>
      </c>
    </row>
    <row r="260" spans="1:10" x14ac:dyDescent="0.25">
      <c r="A260" s="45">
        <v>191</v>
      </c>
      <c r="B260" s="46" t="s">
        <v>422</v>
      </c>
      <c r="C260" s="46" t="s">
        <v>260</v>
      </c>
      <c r="D260" s="47" t="s">
        <v>423</v>
      </c>
      <c r="E260" s="48">
        <v>20.8</v>
      </c>
      <c r="F260" s="48">
        <v>489.68</v>
      </c>
      <c r="G260" s="48">
        <v>10185.34</v>
      </c>
      <c r="H260" s="48">
        <v>0.16</v>
      </c>
      <c r="J260" s="20" t="s">
        <v>20</v>
      </c>
    </row>
    <row r="261" spans="1:10" x14ac:dyDescent="0.25">
      <c r="A261" s="45">
        <v>192</v>
      </c>
      <c r="B261" s="46" t="s">
        <v>424</v>
      </c>
      <c r="C261" s="46" t="s">
        <v>102</v>
      </c>
      <c r="D261" s="47" t="s">
        <v>425</v>
      </c>
      <c r="E261" s="48">
        <v>51.68</v>
      </c>
      <c r="F261" s="48">
        <v>3.5870000000000002</v>
      </c>
      <c r="G261" s="48">
        <v>185.38</v>
      </c>
      <c r="H261" s="48">
        <v>0</v>
      </c>
      <c r="J261" s="20" t="s">
        <v>20</v>
      </c>
    </row>
    <row r="262" spans="1:10" ht="45.75" x14ac:dyDescent="0.25">
      <c r="A262" s="45">
        <v>193</v>
      </c>
      <c r="B262" s="46" t="s">
        <v>426</v>
      </c>
      <c r="C262" s="46" t="s">
        <v>102</v>
      </c>
      <c r="D262" s="49" t="s">
        <v>427</v>
      </c>
      <c r="E262" s="48">
        <v>47.55</v>
      </c>
      <c r="F262" s="48">
        <v>3.1379999999999999</v>
      </c>
      <c r="G262" s="48">
        <v>149.21</v>
      </c>
      <c r="H262" s="48">
        <v>0</v>
      </c>
      <c r="J262" s="20" t="s">
        <v>20</v>
      </c>
    </row>
    <row r="263" spans="1:10" x14ac:dyDescent="0.25">
      <c r="A263" s="45">
        <v>194</v>
      </c>
      <c r="B263" s="46" t="s">
        <v>428</v>
      </c>
      <c r="C263" s="46" t="s">
        <v>102</v>
      </c>
      <c r="D263" s="47" t="s">
        <v>429</v>
      </c>
      <c r="E263" s="48">
        <v>54.47</v>
      </c>
      <c r="F263" s="48">
        <v>1.345</v>
      </c>
      <c r="G263" s="48">
        <v>73.260000000000005</v>
      </c>
      <c r="H263" s="48">
        <v>0</v>
      </c>
      <c r="J263" s="20" t="s">
        <v>20</v>
      </c>
    </row>
    <row r="264" spans="1:10" x14ac:dyDescent="0.25">
      <c r="A264" s="45">
        <v>195</v>
      </c>
      <c r="B264" s="46" t="s">
        <v>430</v>
      </c>
      <c r="C264" s="46" t="s">
        <v>145</v>
      </c>
      <c r="D264" s="47" t="s">
        <v>431</v>
      </c>
      <c r="E264" s="48">
        <v>1.44</v>
      </c>
      <c r="F264" s="48">
        <v>2130.5726</v>
      </c>
      <c r="G264" s="48">
        <v>3068.02</v>
      </c>
      <c r="H264" s="48">
        <v>0.05</v>
      </c>
      <c r="J264" s="20" t="s">
        <v>20</v>
      </c>
    </row>
    <row r="265" spans="1:10" x14ac:dyDescent="0.25">
      <c r="A265" s="45">
        <v>196</v>
      </c>
      <c r="B265" s="46" t="s">
        <v>432</v>
      </c>
      <c r="C265" s="46" t="s">
        <v>145</v>
      </c>
      <c r="D265" s="47" t="s">
        <v>433</v>
      </c>
      <c r="E265" s="48">
        <v>1.8</v>
      </c>
      <c r="F265" s="48">
        <v>2124.1936999999998</v>
      </c>
      <c r="G265" s="48">
        <v>3823.55</v>
      </c>
      <c r="H265" s="48">
        <v>0.06</v>
      </c>
      <c r="J265" s="20" t="s">
        <v>20</v>
      </c>
    </row>
    <row r="266" spans="1:10" x14ac:dyDescent="0.25">
      <c r="A266" s="45">
        <v>197</v>
      </c>
      <c r="B266" s="46" t="s">
        <v>434</v>
      </c>
      <c r="C266" s="46" t="s">
        <v>145</v>
      </c>
      <c r="D266" s="47" t="s">
        <v>435</v>
      </c>
      <c r="E266" s="48">
        <v>0.22</v>
      </c>
      <c r="F266" s="48">
        <v>22567.329000000002</v>
      </c>
      <c r="G266" s="48">
        <v>4964.8100000000004</v>
      </c>
      <c r="H266" s="48">
        <v>0.08</v>
      </c>
      <c r="J266" s="20" t="s">
        <v>20</v>
      </c>
    </row>
    <row r="267" spans="1:10" x14ac:dyDescent="0.25">
      <c r="A267" s="45">
        <v>198</v>
      </c>
      <c r="B267" s="46" t="s">
        <v>436</v>
      </c>
      <c r="C267" s="46" t="s">
        <v>145</v>
      </c>
      <c r="D267" s="47" t="s">
        <v>437</v>
      </c>
      <c r="E267" s="48">
        <v>1.62</v>
      </c>
      <c r="F267" s="48">
        <v>2124.1936999999998</v>
      </c>
      <c r="G267" s="48">
        <v>3441.19</v>
      </c>
      <c r="H267" s="48">
        <v>0.06</v>
      </c>
      <c r="J267" s="20" t="s">
        <v>20</v>
      </c>
    </row>
    <row r="268" spans="1:10" x14ac:dyDescent="0.25">
      <c r="A268" s="45">
        <v>199</v>
      </c>
      <c r="B268" s="46" t="s">
        <v>438</v>
      </c>
      <c r="C268" s="46" t="s">
        <v>269</v>
      </c>
      <c r="D268" s="47" t="s">
        <v>439</v>
      </c>
      <c r="E268" s="48">
        <v>10.199999999999999</v>
      </c>
      <c r="F268" s="48">
        <v>720.2088</v>
      </c>
      <c r="G268" s="48">
        <v>7346.13</v>
      </c>
      <c r="H268" s="48">
        <v>0.12</v>
      </c>
      <c r="J268" s="20" t="s">
        <v>20</v>
      </c>
    </row>
    <row r="269" spans="1:10" x14ac:dyDescent="0.25">
      <c r="A269" s="45">
        <v>200</v>
      </c>
      <c r="B269" s="46" t="s">
        <v>440</v>
      </c>
      <c r="C269" s="46" t="s">
        <v>269</v>
      </c>
      <c r="D269" s="47" t="s">
        <v>441</v>
      </c>
      <c r="E269" s="48">
        <v>3.05</v>
      </c>
      <c r="F269" s="48">
        <v>113.36620000000001</v>
      </c>
      <c r="G269" s="48">
        <v>345.77</v>
      </c>
      <c r="H269" s="48">
        <v>0.01</v>
      </c>
      <c r="J269" s="20" t="s">
        <v>20</v>
      </c>
    </row>
    <row r="270" spans="1:10" x14ac:dyDescent="0.25">
      <c r="A270" s="45">
        <v>201</v>
      </c>
      <c r="B270" s="46" t="s">
        <v>442</v>
      </c>
      <c r="C270" s="46" t="s">
        <v>269</v>
      </c>
      <c r="D270" s="47" t="s">
        <v>443</v>
      </c>
      <c r="E270" s="48">
        <v>55</v>
      </c>
      <c r="F270" s="48">
        <v>94</v>
      </c>
      <c r="G270" s="48">
        <v>5170</v>
      </c>
      <c r="H270" s="48">
        <v>0.08</v>
      </c>
      <c r="J270" s="20" t="s">
        <v>20</v>
      </c>
    </row>
    <row r="271" spans="1:10" x14ac:dyDescent="0.25">
      <c r="A271" s="45">
        <v>202</v>
      </c>
      <c r="B271" s="46" t="s">
        <v>444</v>
      </c>
      <c r="C271" s="46" t="s">
        <v>269</v>
      </c>
      <c r="D271" s="47" t="s">
        <v>445</v>
      </c>
      <c r="E271" s="48">
        <v>148</v>
      </c>
      <c r="F271" s="48">
        <v>33</v>
      </c>
      <c r="G271" s="48">
        <v>4884</v>
      </c>
      <c r="H271" s="48">
        <v>0.08</v>
      </c>
      <c r="J271" s="20" t="s">
        <v>20</v>
      </c>
    </row>
    <row r="272" spans="1:10" x14ac:dyDescent="0.25">
      <c r="A272" s="45">
        <v>203</v>
      </c>
      <c r="B272" s="46" t="s">
        <v>446</v>
      </c>
      <c r="C272" s="46" t="s">
        <v>269</v>
      </c>
      <c r="D272" s="47" t="s">
        <v>447</v>
      </c>
      <c r="E272" s="48">
        <v>72.849999999999994</v>
      </c>
      <c r="F272" s="48">
        <v>26.87</v>
      </c>
      <c r="G272" s="48">
        <v>1957.48</v>
      </c>
      <c r="H272" s="48">
        <v>0.03</v>
      </c>
      <c r="J272" s="20" t="s">
        <v>20</v>
      </c>
    </row>
    <row r="273" spans="1:10" x14ac:dyDescent="0.25">
      <c r="A273" s="45">
        <v>204</v>
      </c>
      <c r="B273" s="46" t="s">
        <v>448</v>
      </c>
      <c r="C273" s="46" t="s">
        <v>269</v>
      </c>
      <c r="D273" s="47" t="s">
        <v>449</v>
      </c>
      <c r="E273" s="48">
        <v>35.6</v>
      </c>
      <c r="F273" s="48">
        <v>298.02199999999999</v>
      </c>
      <c r="G273" s="48">
        <v>10609.58</v>
      </c>
      <c r="H273" s="48">
        <v>0.17</v>
      </c>
      <c r="J273" s="20" t="s">
        <v>20</v>
      </c>
    </row>
    <row r="274" spans="1:10" x14ac:dyDescent="0.25">
      <c r="A274" s="45">
        <v>205</v>
      </c>
      <c r="B274" s="46" t="s">
        <v>450</v>
      </c>
      <c r="C274" s="46" t="s">
        <v>269</v>
      </c>
      <c r="D274" s="47" t="s">
        <v>451</v>
      </c>
      <c r="E274" s="48">
        <v>7.96</v>
      </c>
      <c r="F274" s="48">
        <v>306.60000000000002</v>
      </c>
      <c r="G274" s="48">
        <v>2440.54</v>
      </c>
      <c r="H274" s="48">
        <v>0.04</v>
      </c>
      <c r="J274" s="20" t="s">
        <v>20</v>
      </c>
    </row>
    <row r="275" spans="1:10" x14ac:dyDescent="0.25">
      <c r="A275" s="45">
        <v>206</v>
      </c>
      <c r="B275" s="46" t="s">
        <v>452</v>
      </c>
      <c r="C275" s="46" t="s">
        <v>145</v>
      </c>
      <c r="D275" s="47" t="s">
        <v>453</v>
      </c>
      <c r="E275" s="48">
        <v>2.16</v>
      </c>
      <c r="F275" s="48">
        <v>3.1579000000000002</v>
      </c>
      <c r="G275" s="48">
        <v>6.82</v>
      </c>
      <c r="H275" s="48">
        <v>0</v>
      </c>
      <c r="J275" s="20" t="s">
        <v>20</v>
      </c>
    </row>
    <row r="276" spans="1:10" x14ac:dyDescent="0.25">
      <c r="A276" s="45">
        <v>207</v>
      </c>
      <c r="B276" s="46" t="s">
        <v>454</v>
      </c>
      <c r="C276" s="46" t="s">
        <v>235</v>
      </c>
      <c r="D276" s="47" t="s">
        <v>455</v>
      </c>
      <c r="E276" s="48">
        <v>820</v>
      </c>
      <c r="F276" s="48">
        <v>2</v>
      </c>
      <c r="G276" s="48">
        <v>1640</v>
      </c>
      <c r="H276" s="48">
        <v>0.03</v>
      </c>
      <c r="J276" s="20" t="s">
        <v>20</v>
      </c>
    </row>
    <row r="277" spans="1:10" x14ac:dyDescent="0.25">
      <c r="A277" s="45">
        <v>208</v>
      </c>
      <c r="B277" s="46" t="s">
        <v>456</v>
      </c>
      <c r="C277" s="46" t="s">
        <v>235</v>
      </c>
      <c r="D277" s="47" t="s">
        <v>457</v>
      </c>
      <c r="E277" s="48">
        <v>508.65</v>
      </c>
      <c r="F277" s="48">
        <v>4</v>
      </c>
      <c r="G277" s="48">
        <v>2034.6</v>
      </c>
      <c r="H277" s="48">
        <v>0.03</v>
      </c>
      <c r="J277" s="20" t="s">
        <v>20</v>
      </c>
    </row>
    <row r="278" spans="1:10" x14ac:dyDescent="0.25">
      <c r="A278" s="45">
        <v>209</v>
      </c>
      <c r="B278" s="46" t="s">
        <v>458</v>
      </c>
      <c r="C278" s="46" t="s">
        <v>235</v>
      </c>
      <c r="D278" s="47" t="s">
        <v>459</v>
      </c>
      <c r="E278" s="48">
        <v>715.05</v>
      </c>
      <c r="F278" s="48">
        <v>5</v>
      </c>
      <c r="G278" s="48">
        <v>3575.25</v>
      </c>
      <c r="H278" s="48">
        <v>0.06</v>
      </c>
      <c r="J278" s="20" t="s">
        <v>20</v>
      </c>
    </row>
    <row r="279" spans="1:10" x14ac:dyDescent="0.25">
      <c r="A279" s="45">
        <v>210</v>
      </c>
      <c r="B279" s="46" t="s">
        <v>460</v>
      </c>
      <c r="C279" s="46" t="s">
        <v>235</v>
      </c>
      <c r="D279" s="47" t="s">
        <v>461</v>
      </c>
      <c r="E279" s="48">
        <v>215.1</v>
      </c>
      <c r="F279" s="48">
        <v>13</v>
      </c>
      <c r="G279" s="48">
        <v>2796.3</v>
      </c>
      <c r="H279" s="48">
        <v>0.05</v>
      </c>
      <c r="J279" s="20" t="s">
        <v>20</v>
      </c>
    </row>
    <row r="280" spans="1:10" x14ac:dyDescent="0.25">
      <c r="A280" s="45">
        <v>211</v>
      </c>
      <c r="B280" s="46" t="s">
        <v>462</v>
      </c>
      <c r="C280" s="46" t="s">
        <v>235</v>
      </c>
      <c r="D280" s="47" t="s">
        <v>463</v>
      </c>
      <c r="E280" s="48">
        <v>358.55</v>
      </c>
      <c r="F280" s="48">
        <v>2</v>
      </c>
      <c r="G280" s="48">
        <v>717.1</v>
      </c>
      <c r="H280" s="48">
        <v>0.01</v>
      </c>
      <c r="J280" s="20" t="s">
        <v>20</v>
      </c>
    </row>
    <row r="281" spans="1:10" x14ac:dyDescent="0.25">
      <c r="A281" s="45">
        <v>212</v>
      </c>
      <c r="B281" s="46" t="s">
        <v>464</v>
      </c>
      <c r="C281" s="46" t="s">
        <v>235</v>
      </c>
      <c r="D281" s="47" t="s">
        <v>465</v>
      </c>
      <c r="E281" s="48">
        <v>215.1</v>
      </c>
      <c r="F281" s="48">
        <v>2</v>
      </c>
      <c r="G281" s="48">
        <v>430.2</v>
      </c>
      <c r="H281" s="48">
        <v>0.01</v>
      </c>
      <c r="J281" s="20" t="s">
        <v>20</v>
      </c>
    </row>
    <row r="282" spans="1:10" x14ac:dyDescent="0.25">
      <c r="A282" s="45">
        <v>213</v>
      </c>
      <c r="B282" s="46" t="s">
        <v>466</v>
      </c>
      <c r="C282" s="46" t="s">
        <v>235</v>
      </c>
      <c r="D282" s="47" t="s">
        <v>467</v>
      </c>
      <c r="E282" s="48">
        <v>203.26</v>
      </c>
      <c r="F282" s="48">
        <v>1</v>
      </c>
      <c r="G282" s="48">
        <v>203.26</v>
      </c>
      <c r="H282" s="48">
        <v>0</v>
      </c>
      <c r="J282" s="20" t="s">
        <v>20</v>
      </c>
    </row>
    <row r="283" spans="1:10" x14ac:dyDescent="0.25">
      <c r="A283" s="45">
        <v>214</v>
      </c>
      <c r="B283" s="46" t="s">
        <v>468</v>
      </c>
      <c r="C283" s="46" t="s">
        <v>235</v>
      </c>
      <c r="D283" s="47" t="s">
        <v>469</v>
      </c>
      <c r="E283" s="48">
        <v>44.79</v>
      </c>
      <c r="F283" s="48">
        <v>1</v>
      </c>
      <c r="G283" s="48">
        <v>44.79</v>
      </c>
      <c r="H283" s="48">
        <v>0</v>
      </c>
      <c r="J283" s="20" t="s">
        <v>20</v>
      </c>
    </row>
    <row r="284" spans="1:10" x14ac:dyDescent="0.25">
      <c r="A284" s="45">
        <v>215</v>
      </c>
      <c r="B284" s="46" t="s">
        <v>470</v>
      </c>
      <c r="C284" s="46" t="s">
        <v>235</v>
      </c>
      <c r="D284" s="47" t="s">
        <v>471</v>
      </c>
      <c r="E284" s="48">
        <v>40.29</v>
      </c>
      <c r="F284" s="48">
        <v>5</v>
      </c>
      <c r="G284" s="48">
        <v>201.45</v>
      </c>
      <c r="H284" s="48">
        <v>0</v>
      </c>
      <c r="J284" s="20" t="s">
        <v>20</v>
      </c>
    </row>
    <row r="285" spans="1:10" x14ac:dyDescent="0.25">
      <c r="A285" s="45">
        <v>216</v>
      </c>
      <c r="B285" s="46" t="s">
        <v>472</v>
      </c>
      <c r="C285" s="46" t="s">
        <v>235</v>
      </c>
      <c r="D285" s="47" t="s">
        <v>473</v>
      </c>
      <c r="E285" s="48">
        <v>46.19</v>
      </c>
      <c r="F285" s="48">
        <v>6</v>
      </c>
      <c r="G285" s="48">
        <v>277.14</v>
      </c>
      <c r="H285" s="48">
        <v>0</v>
      </c>
      <c r="J285" s="20" t="s">
        <v>20</v>
      </c>
    </row>
    <row r="286" spans="1:10" x14ac:dyDescent="0.25">
      <c r="A286" s="45">
        <v>217</v>
      </c>
      <c r="B286" s="46" t="s">
        <v>474</v>
      </c>
      <c r="C286" s="46" t="s">
        <v>235</v>
      </c>
      <c r="D286" s="47" t="s">
        <v>475</v>
      </c>
      <c r="E286" s="48">
        <v>43.39</v>
      </c>
      <c r="F286" s="48">
        <v>26</v>
      </c>
      <c r="G286" s="48">
        <v>1128.1400000000001</v>
      </c>
      <c r="H286" s="48">
        <v>0.02</v>
      </c>
      <c r="J286" s="20" t="s">
        <v>20</v>
      </c>
    </row>
    <row r="287" spans="1:10" x14ac:dyDescent="0.25">
      <c r="A287" s="45">
        <v>218</v>
      </c>
      <c r="B287" s="46" t="s">
        <v>476</v>
      </c>
      <c r="C287" s="46" t="s">
        <v>235</v>
      </c>
      <c r="D287" s="47" t="s">
        <v>477</v>
      </c>
      <c r="E287" s="48">
        <v>39.909999999999997</v>
      </c>
      <c r="F287" s="48">
        <v>7</v>
      </c>
      <c r="G287" s="48">
        <v>279.37</v>
      </c>
      <c r="H287" s="48">
        <v>0</v>
      </c>
      <c r="J287" s="20" t="s">
        <v>20</v>
      </c>
    </row>
    <row r="288" spans="1:10" x14ac:dyDescent="0.25">
      <c r="A288" s="45">
        <v>219</v>
      </c>
      <c r="B288" s="46" t="s">
        <v>478</v>
      </c>
      <c r="C288" s="46" t="s">
        <v>269</v>
      </c>
      <c r="D288" s="47" t="s">
        <v>479</v>
      </c>
      <c r="E288" s="48">
        <v>18.12</v>
      </c>
      <c r="F288" s="48">
        <v>42</v>
      </c>
      <c r="G288" s="48">
        <v>761.04</v>
      </c>
      <c r="H288" s="48">
        <v>0.01</v>
      </c>
      <c r="J288" s="20" t="s">
        <v>20</v>
      </c>
    </row>
    <row r="289" spans="1:10" x14ac:dyDescent="0.25">
      <c r="A289" s="45">
        <v>220</v>
      </c>
      <c r="B289" s="46" t="s">
        <v>480</v>
      </c>
      <c r="C289" s="46" t="s">
        <v>269</v>
      </c>
      <c r="D289" s="47" t="s">
        <v>481</v>
      </c>
      <c r="E289" s="48">
        <v>54</v>
      </c>
      <c r="F289" s="48">
        <v>284.97000000000003</v>
      </c>
      <c r="G289" s="48">
        <v>15388.38</v>
      </c>
      <c r="H289" s="48">
        <v>0.25</v>
      </c>
      <c r="J289" s="20" t="s">
        <v>20</v>
      </c>
    </row>
    <row r="290" spans="1:10" x14ac:dyDescent="0.25">
      <c r="A290" s="45">
        <v>221</v>
      </c>
      <c r="B290" s="46" t="s">
        <v>482</v>
      </c>
      <c r="C290" s="46" t="s">
        <v>269</v>
      </c>
      <c r="D290" s="47" t="s">
        <v>483</v>
      </c>
      <c r="E290" s="48">
        <v>135</v>
      </c>
      <c r="F290" s="48">
        <v>303.02999999999997</v>
      </c>
      <c r="G290" s="48">
        <v>40909.050000000003</v>
      </c>
      <c r="H290" s="48">
        <v>0.66</v>
      </c>
      <c r="J290" s="20" t="s">
        <v>20</v>
      </c>
    </row>
    <row r="291" spans="1:10" x14ac:dyDescent="0.25">
      <c r="A291" s="45">
        <v>222</v>
      </c>
      <c r="B291" s="46" t="s">
        <v>484</v>
      </c>
      <c r="C291" s="46" t="s">
        <v>260</v>
      </c>
      <c r="D291" s="47" t="s">
        <v>485</v>
      </c>
      <c r="E291" s="48">
        <v>3.56</v>
      </c>
      <c r="F291" s="48">
        <v>151.58000000000001</v>
      </c>
      <c r="G291" s="48">
        <v>539.62</v>
      </c>
      <c r="H291" s="48">
        <v>0.01</v>
      </c>
      <c r="J291" s="20" t="s">
        <v>20</v>
      </c>
    </row>
    <row r="292" spans="1:10" x14ac:dyDescent="0.25">
      <c r="A292" s="45">
        <v>223</v>
      </c>
      <c r="B292" s="46" t="s">
        <v>486</v>
      </c>
      <c r="C292" s="46" t="s">
        <v>235</v>
      </c>
      <c r="D292" s="47" t="s">
        <v>487</v>
      </c>
      <c r="E292" s="48">
        <v>199.27</v>
      </c>
      <c r="F292" s="48">
        <v>39</v>
      </c>
      <c r="G292" s="48">
        <v>7771.53</v>
      </c>
      <c r="H292" s="48">
        <v>0.13</v>
      </c>
      <c r="J292" s="20" t="s">
        <v>20</v>
      </c>
    </row>
    <row r="293" spans="1:10" x14ac:dyDescent="0.25">
      <c r="A293" s="45">
        <v>224</v>
      </c>
      <c r="B293" s="46" t="s">
        <v>488</v>
      </c>
      <c r="C293" s="46" t="s">
        <v>260</v>
      </c>
      <c r="D293" s="47" t="s">
        <v>489</v>
      </c>
      <c r="E293" s="48">
        <v>39</v>
      </c>
      <c r="F293" s="48">
        <v>11.6</v>
      </c>
      <c r="G293" s="48">
        <v>452.4</v>
      </c>
      <c r="H293" s="48">
        <v>0.01</v>
      </c>
      <c r="J293" s="20" t="s">
        <v>20</v>
      </c>
    </row>
    <row r="294" spans="1:10" x14ac:dyDescent="0.25">
      <c r="A294" s="45">
        <v>225</v>
      </c>
      <c r="B294" s="46" t="s">
        <v>490</v>
      </c>
      <c r="C294" s="46" t="s">
        <v>269</v>
      </c>
      <c r="D294" s="47" t="s">
        <v>491</v>
      </c>
      <c r="E294" s="48">
        <v>8.0299999999999994</v>
      </c>
      <c r="F294" s="48">
        <v>17.850000000000001</v>
      </c>
      <c r="G294" s="48">
        <v>143.34</v>
      </c>
      <c r="H294" s="48">
        <v>0</v>
      </c>
      <c r="J294" s="20" t="s">
        <v>20</v>
      </c>
    </row>
    <row r="295" spans="1:10" x14ac:dyDescent="0.25">
      <c r="A295" s="45">
        <v>226</v>
      </c>
      <c r="B295" s="46" t="s">
        <v>492</v>
      </c>
      <c r="C295" s="46" t="s">
        <v>269</v>
      </c>
      <c r="D295" s="47" t="s">
        <v>493</v>
      </c>
      <c r="E295" s="48">
        <v>0.77</v>
      </c>
      <c r="F295" s="48">
        <v>851.2</v>
      </c>
      <c r="G295" s="48">
        <v>655.42</v>
      </c>
      <c r="H295" s="48">
        <v>0.01</v>
      </c>
      <c r="J295" s="20" t="s">
        <v>20</v>
      </c>
    </row>
    <row r="296" spans="1:10" x14ac:dyDescent="0.25">
      <c r="A296" s="45">
        <v>227</v>
      </c>
      <c r="B296" s="46" t="s">
        <v>494</v>
      </c>
      <c r="C296" s="46" t="s">
        <v>235</v>
      </c>
      <c r="D296" s="47" t="s">
        <v>495</v>
      </c>
      <c r="E296" s="48">
        <v>139</v>
      </c>
      <c r="F296" s="48">
        <v>339.25</v>
      </c>
      <c r="G296" s="48">
        <v>47155.75</v>
      </c>
      <c r="H296" s="48">
        <v>0.76</v>
      </c>
      <c r="J296" s="20" t="s">
        <v>20</v>
      </c>
    </row>
    <row r="297" spans="1:10" x14ac:dyDescent="0.25">
      <c r="A297" s="45">
        <v>228</v>
      </c>
      <c r="B297" s="46" t="s">
        <v>496</v>
      </c>
      <c r="C297" s="46" t="s">
        <v>269</v>
      </c>
      <c r="D297" s="47" t="s">
        <v>497</v>
      </c>
      <c r="E297" s="48">
        <v>49.51</v>
      </c>
      <c r="F297" s="48">
        <v>16</v>
      </c>
      <c r="G297" s="48">
        <v>792.16</v>
      </c>
      <c r="H297" s="48">
        <v>0.01</v>
      </c>
      <c r="J297" s="20" t="s">
        <v>20</v>
      </c>
    </row>
    <row r="298" spans="1:10" x14ac:dyDescent="0.25">
      <c r="A298" s="45">
        <v>229</v>
      </c>
      <c r="B298" s="46" t="s">
        <v>498</v>
      </c>
      <c r="C298" s="46" t="s">
        <v>235</v>
      </c>
      <c r="D298" s="47" t="s">
        <v>499</v>
      </c>
      <c r="E298" s="48">
        <v>31.4</v>
      </c>
      <c r="F298" s="48">
        <v>22</v>
      </c>
      <c r="G298" s="48">
        <v>690.8</v>
      </c>
      <c r="H298" s="48">
        <v>0.01</v>
      </c>
      <c r="J298" s="20" t="s">
        <v>20</v>
      </c>
    </row>
    <row r="299" spans="1:10" x14ac:dyDescent="0.25">
      <c r="A299" s="45">
        <v>230</v>
      </c>
      <c r="B299" s="46" t="s">
        <v>500</v>
      </c>
      <c r="C299" s="46" t="s">
        <v>235</v>
      </c>
      <c r="D299" s="47" t="s">
        <v>501</v>
      </c>
      <c r="E299" s="48">
        <v>60.88</v>
      </c>
      <c r="F299" s="48">
        <v>41</v>
      </c>
      <c r="G299" s="48">
        <v>2496.08</v>
      </c>
      <c r="H299" s="48">
        <v>0.04</v>
      </c>
      <c r="J299" s="20" t="s">
        <v>20</v>
      </c>
    </row>
    <row r="300" spans="1:10" x14ac:dyDescent="0.25">
      <c r="A300" s="45">
        <v>231</v>
      </c>
      <c r="B300" s="46" t="s">
        <v>502</v>
      </c>
      <c r="C300" s="46" t="s">
        <v>235</v>
      </c>
      <c r="D300" s="47" t="s">
        <v>503</v>
      </c>
      <c r="E300" s="48">
        <v>89.04</v>
      </c>
      <c r="F300" s="48">
        <v>54</v>
      </c>
      <c r="G300" s="48">
        <v>4808.16</v>
      </c>
      <c r="H300" s="48">
        <v>0.08</v>
      </c>
      <c r="J300" s="20" t="s">
        <v>20</v>
      </c>
    </row>
    <row r="301" spans="1:10" x14ac:dyDescent="0.25">
      <c r="A301" s="45">
        <v>232</v>
      </c>
      <c r="B301" s="46" t="s">
        <v>504</v>
      </c>
      <c r="C301" s="46" t="s">
        <v>235</v>
      </c>
      <c r="D301" s="47" t="s">
        <v>505</v>
      </c>
      <c r="E301" s="48">
        <v>135.19999999999999</v>
      </c>
      <c r="F301" s="48">
        <v>15</v>
      </c>
      <c r="G301" s="48">
        <v>2028</v>
      </c>
      <c r="H301" s="48">
        <v>0.03</v>
      </c>
      <c r="J301" s="20" t="s">
        <v>20</v>
      </c>
    </row>
    <row r="302" spans="1:10" x14ac:dyDescent="0.25">
      <c r="A302" s="45">
        <v>233</v>
      </c>
      <c r="B302" s="46" t="s">
        <v>506</v>
      </c>
      <c r="C302" s="46" t="s">
        <v>235</v>
      </c>
      <c r="D302" s="47" t="s">
        <v>507</v>
      </c>
      <c r="E302" s="48">
        <v>172.58</v>
      </c>
      <c r="F302" s="48">
        <v>50</v>
      </c>
      <c r="G302" s="48">
        <v>8629</v>
      </c>
      <c r="H302" s="48">
        <v>0.14000000000000001</v>
      </c>
      <c r="J302" s="20" t="s">
        <v>20</v>
      </c>
    </row>
    <row r="303" spans="1:10" x14ac:dyDescent="0.25">
      <c r="A303" s="45">
        <v>234</v>
      </c>
      <c r="B303" s="46" t="s">
        <v>508</v>
      </c>
      <c r="C303" s="46" t="s">
        <v>235</v>
      </c>
      <c r="D303" s="47" t="s">
        <v>509</v>
      </c>
      <c r="E303" s="48">
        <v>4.7699999999999996</v>
      </c>
      <c r="F303" s="48">
        <v>4.25</v>
      </c>
      <c r="G303" s="48">
        <v>20.27</v>
      </c>
      <c r="H303" s="48">
        <v>0</v>
      </c>
      <c r="J303" s="20" t="s">
        <v>20</v>
      </c>
    </row>
    <row r="304" spans="1:10" x14ac:dyDescent="0.25">
      <c r="A304" s="45">
        <v>235</v>
      </c>
      <c r="B304" s="46" t="s">
        <v>510</v>
      </c>
      <c r="C304" s="46" t="s">
        <v>235</v>
      </c>
      <c r="D304" s="47" t="s">
        <v>511</v>
      </c>
      <c r="E304" s="48">
        <v>3.13</v>
      </c>
      <c r="F304" s="48">
        <v>245</v>
      </c>
      <c r="G304" s="48">
        <v>766.85</v>
      </c>
      <c r="H304" s="48">
        <v>0.01</v>
      </c>
      <c r="J304" s="20" t="s">
        <v>20</v>
      </c>
    </row>
    <row r="305" spans="1:10" x14ac:dyDescent="0.25">
      <c r="A305" s="45">
        <v>236</v>
      </c>
      <c r="B305" s="46" t="s">
        <v>512</v>
      </c>
      <c r="C305" s="46" t="s">
        <v>269</v>
      </c>
      <c r="D305" s="47" t="s">
        <v>513</v>
      </c>
      <c r="E305" s="48">
        <v>36.700000000000003</v>
      </c>
      <c r="F305" s="48">
        <v>4.6500000000000004</v>
      </c>
      <c r="G305" s="48">
        <v>170.66</v>
      </c>
      <c r="H305" s="48">
        <v>0</v>
      </c>
      <c r="J305" s="20" t="s">
        <v>20</v>
      </c>
    </row>
    <row r="306" spans="1:10" x14ac:dyDescent="0.25">
      <c r="A306" s="45">
        <v>237</v>
      </c>
      <c r="B306" s="46" t="s">
        <v>514</v>
      </c>
      <c r="C306" s="46" t="s">
        <v>269</v>
      </c>
      <c r="D306" s="47" t="s">
        <v>515</v>
      </c>
      <c r="E306" s="48">
        <v>47</v>
      </c>
      <c r="F306" s="48">
        <v>1.2</v>
      </c>
      <c r="G306" s="48">
        <v>56.4</v>
      </c>
      <c r="H306" s="48">
        <v>0</v>
      </c>
      <c r="J306" s="20" t="s">
        <v>20</v>
      </c>
    </row>
    <row r="307" spans="1:10" x14ac:dyDescent="0.25">
      <c r="A307" s="45">
        <v>238</v>
      </c>
      <c r="B307" s="46" t="s">
        <v>516</v>
      </c>
      <c r="C307" s="46" t="s">
        <v>269</v>
      </c>
      <c r="D307" s="47" t="s">
        <v>517</v>
      </c>
      <c r="E307" s="48">
        <v>77.540000000000006</v>
      </c>
      <c r="F307" s="48">
        <v>1.8</v>
      </c>
      <c r="G307" s="48">
        <v>139.57</v>
      </c>
      <c r="H307" s="48">
        <v>0</v>
      </c>
      <c r="J307" s="20" t="s">
        <v>20</v>
      </c>
    </row>
    <row r="308" spans="1:10" x14ac:dyDescent="0.25">
      <c r="A308" s="45">
        <v>239</v>
      </c>
      <c r="B308" s="46" t="s">
        <v>518</v>
      </c>
      <c r="C308" s="46" t="s">
        <v>269</v>
      </c>
      <c r="D308" s="47" t="s">
        <v>519</v>
      </c>
      <c r="E308" s="48">
        <v>0.23</v>
      </c>
      <c r="F308" s="48">
        <v>2525.3364000000001</v>
      </c>
      <c r="G308" s="48">
        <v>580.83000000000004</v>
      </c>
      <c r="H308" s="48">
        <v>0.01</v>
      </c>
      <c r="J308" s="20" t="s">
        <v>20</v>
      </c>
    </row>
    <row r="309" spans="1:10" x14ac:dyDescent="0.25">
      <c r="A309" s="45">
        <v>240</v>
      </c>
      <c r="B309" s="46" t="s">
        <v>520</v>
      </c>
      <c r="C309" s="46" t="s">
        <v>269</v>
      </c>
      <c r="D309" s="47" t="s">
        <v>521</v>
      </c>
      <c r="E309" s="48">
        <v>0.11</v>
      </c>
      <c r="F309" s="48">
        <v>3077.34</v>
      </c>
      <c r="G309" s="48">
        <v>338.51</v>
      </c>
      <c r="H309" s="48">
        <v>0.01</v>
      </c>
      <c r="J309" s="20" t="s">
        <v>20</v>
      </c>
    </row>
    <row r="310" spans="1:10" x14ac:dyDescent="0.25">
      <c r="A310" s="45">
        <v>241</v>
      </c>
      <c r="B310" s="46" t="s">
        <v>522</v>
      </c>
      <c r="C310" s="46" t="s">
        <v>269</v>
      </c>
      <c r="D310" s="47" t="s">
        <v>523</v>
      </c>
      <c r="E310" s="48">
        <v>0.11</v>
      </c>
      <c r="F310" s="48">
        <v>2392.7199999999998</v>
      </c>
      <c r="G310" s="48">
        <v>263.2</v>
      </c>
      <c r="H310" s="48">
        <v>0</v>
      </c>
      <c r="J310" s="20" t="s">
        <v>20</v>
      </c>
    </row>
    <row r="311" spans="1:10" x14ac:dyDescent="0.25">
      <c r="A311" s="45">
        <v>242</v>
      </c>
      <c r="B311" s="46" t="s">
        <v>524</v>
      </c>
      <c r="C311" s="46" t="s">
        <v>269</v>
      </c>
      <c r="D311" s="47" t="s">
        <v>525</v>
      </c>
      <c r="E311" s="48">
        <v>0.12</v>
      </c>
      <c r="F311" s="48">
        <v>1821.5364</v>
      </c>
      <c r="G311" s="48">
        <v>218.58</v>
      </c>
      <c r="H311" s="48">
        <v>0</v>
      </c>
      <c r="J311" s="20" t="s">
        <v>20</v>
      </c>
    </row>
    <row r="312" spans="1:10" x14ac:dyDescent="0.25">
      <c r="A312" s="45">
        <v>243</v>
      </c>
      <c r="B312" s="46" t="s">
        <v>526</v>
      </c>
      <c r="C312" s="46" t="s">
        <v>235</v>
      </c>
      <c r="D312" s="47" t="s">
        <v>527</v>
      </c>
      <c r="E312" s="48">
        <v>0.24</v>
      </c>
      <c r="F312" s="48">
        <v>1088.4972</v>
      </c>
      <c r="G312" s="48">
        <v>261.24</v>
      </c>
      <c r="H312" s="48">
        <v>0</v>
      </c>
      <c r="J312" s="20" t="s">
        <v>20</v>
      </c>
    </row>
    <row r="313" spans="1:10" x14ac:dyDescent="0.25">
      <c r="A313" s="45">
        <v>244</v>
      </c>
      <c r="B313" s="46" t="s">
        <v>528</v>
      </c>
      <c r="C313" s="46" t="s">
        <v>235</v>
      </c>
      <c r="D313" s="47" t="s">
        <v>529</v>
      </c>
      <c r="E313" s="48">
        <v>0.36</v>
      </c>
      <c r="F313" s="48">
        <v>57.57</v>
      </c>
      <c r="G313" s="48">
        <v>20.73</v>
      </c>
      <c r="H313" s="48">
        <v>0</v>
      </c>
      <c r="J313" s="20" t="s">
        <v>20</v>
      </c>
    </row>
    <row r="314" spans="1:10" x14ac:dyDescent="0.25">
      <c r="A314" s="45">
        <v>245</v>
      </c>
      <c r="B314" s="46" t="s">
        <v>530</v>
      </c>
      <c r="C314" s="46" t="s">
        <v>235</v>
      </c>
      <c r="D314" s="47" t="s">
        <v>531</v>
      </c>
      <c r="E314" s="48">
        <v>0.2</v>
      </c>
      <c r="F314" s="48">
        <v>610.14099999999996</v>
      </c>
      <c r="G314" s="48">
        <v>122.03</v>
      </c>
      <c r="H314" s="48">
        <v>0</v>
      </c>
      <c r="J314" s="20" t="s">
        <v>20</v>
      </c>
    </row>
    <row r="315" spans="1:10" x14ac:dyDescent="0.25">
      <c r="A315" s="45">
        <v>246</v>
      </c>
      <c r="B315" s="46" t="s">
        <v>532</v>
      </c>
      <c r="C315" s="46" t="s">
        <v>235</v>
      </c>
      <c r="D315" s="47" t="s">
        <v>533</v>
      </c>
      <c r="E315" s="48">
        <v>1.48</v>
      </c>
      <c r="F315" s="48">
        <v>47.47</v>
      </c>
      <c r="G315" s="48">
        <v>70.260000000000005</v>
      </c>
      <c r="H315" s="48">
        <v>0</v>
      </c>
      <c r="J315" s="20" t="s">
        <v>20</v>
      </c>
    </row>
    <row r="316" spans="1:10" x14ac:dyDescent="0.25">
      <c r="A316" s="45">
        <v>247</v>
      </c>
      <c r="B316" s="46" t="s">
        <v>534</v>
      </c>
      <c r="C316" s="46" t="s">
        <v>235</v>
      </c>
      <c r="D316" s="47" t="s">
        <v>535</v>
      </c>
      <c r="E316" s="48">
        <v>26.18</v>
      </c>
      <c r="F316" s="48">
        <v>1</v>
      </c>
      <c r="G316" s="48">
        <v>26.18</v>
      </c>
      <c r="H316" s="48">
        <v>0</v>
      </c>
      <c r="J316" s="20" t="s">
        <v>20</v>
      </c>
    </row>
    <row r="317" spans="1:10" ht="124.5" x14ac:dyDescent="0.25">
      <c r="A317" s="45">
        <v>248</v>
      </c>
      <c r="B317" s="46" t="s">
        <v>536</v>
      </c>
      <c r="C317" s="46" t="s">
        <v>235</v>
      </c>
      <c r="D317" s="49" t="s">
        <v>537</v>
      </c>
      <c r="E317" s="48">
        <v>1250</v>
      </c>
      <c r="F317" s="48">
        <v>2</v>
      </c>
      <c r="G317" s="48">
        <v>2500</v>
      </c>
      <c r="H317" s="48">
        <v>0.04</v>
      </c>
      <c r="J317" s="20" t="s">
        <v>20</v>
      </c>
    </row>
    <row r="318" spans="1:10" x14ac:dyDescent="0.25">
      <c r="A318" s="45">
        <v>249</v>
      </c>
      <c r="B318" s="46" t="s">
        <v>538</v>
      </c>
      <c r="C318" s="46" t="s">
        <v>235</v>
      </c>
      <c r="D318" s="47" t="s">
        <v>539</v>
      </c>
      <c r="E318" s="48">
        <v>495</v>
      </c>
      <c r="F318" s="48">
        <v>1</v>
      </c>
      <c r="G318" s="48">
        <v>495</v>
      </c>
      <c r="H318" s="48">
        <v>0.01</v>
      </c>
      <c r="J318" s="20" t="s">
        <v>20</v>
      </c>
    </row>
    <row r="319" spans="1:10" ht="124.5" x14ac:dyDescent="0.25">
      <c r="A319" s="45">
        <v>250</v>
      </c>
      <c r="B319" s="46" t="s">
        <v>540</v>
      </c>
      <c r="C319" s="46" t="s">
        <v>235</v>
      </c>
      <c r="D319" s="49" t="s">
        <v>541</v>
      </c>
      <c r="E319" s="48">
        <v>180</v>
      </c>
      <c r="F319" s="48">
        <v>15</v>
      </c>
      <c r="G319" s="48">
        <v>2700</v>
      </c>
      <c r="H319" s="48">
        <v>0.04</v>
      </c>
      <c r="J319" s="20" t="s">
        <v>20</v>
      </c>
    </row>
    <row r="320" spans="1:10" ht="124.5" x14ac:dyDescent="0.25">
      <c r="A320" s="45">
        <v>251</v>
      </c>
      <c r="B320" s="46" t="s">
        <v>542</v>
      </c>
      <c r="C320" s="46" t="s">
        <v>235</v>
      </c>
      <c r="D320" s="49" t="s">
        <v>543</v>
      </c>
      <c r="E320" s="48">
        <v>227</v>
      </c>
      <c r="F320" s="48">
        <v>29</v>
      </c>
      <c r="G320" s="48">
        <v>6583</v>
      </c>
      <c r="H320" s="48">
        <v>0.11</v>
      </c>
      <c r="J320" s="20" t="s">
        <v>20</v>
      </c>
    </row>
    <row r="321" spans="1:10" x14ac:dyDescent="0.25">
      <c r="A321" s="45">
        <v>252</v>
      </c>
      <c r="B321" s="46" t="s">
        <v>544</v>
      </c>
      <c r="C321" s="46" t="s">
        <v>235</v>
      </c>
      <c r="D321" s="47" t="s">
        <v>545</v>
      </c>
      <c r="E321" s="48">
        <v>10.94</v>
      </c>
      <c r="F321" s="48">
        <v>1</v>
      </c>
      <c r="G321" s="48">
        <v>10.94</v>
      </c>
      <c r="H321" s="48">
        <v>0</v>
      </c>
      <c r="J321" s="20" t="s">
        <v>20</v>
      </c>
    </row>
    <row r="322" spans="1:10" x14ac:dyDescent="0.25">
      <c r="A322" s="45">
        <v>253</v>
      </c>
      <c r="B322" s="46" t="s">
        <v>546</v>
      </c>
      <c r="C322" s="46" t="s">
        <v>235</v>
      </c>
      <c r="D322" s="47" t="s">
        <v>547</v>
      </c>
      <c r="E322" s="48">
        <v>7.45</v>
      </c>
      <c r="F322" s="48">
        <v>1</v>
      </c>
      <c r="G322" s="48">
        <v>7.45</v>
      </c>
      <c r="H322" s="48">
        <v>0</v>
      </c>
      <c r="J322" s="20" t="s">
        <v>20</v>
      </c>
    </row>
    <row r="323" spans="1:10" x14ac:dyDescent="0.25">
      <c r="A323" s="45">
        <v>254</v>
      </c>
      <c r="B323" s="46" t="s">
        <v>548</v>
      </c>
      <c r="C323" s="46" t="s">
        <v>269</v>
      </c>
      <c r="D323" s="47" t="s">
        <v>549</v>
      </c>
      <c r="E323" s="48">
        <v>11.92</v>
      </c>
      <c r="F323" s="48">
        <v>248.2</v>
      </c>
      <c r="G323" s="48">
        <v>2958.54</v>
      </c>
      <c r="H323" s="48">
        <v>0.05</v>
      </c>
      <c r="J323" s="20" t="s">
        <v>20</v>
      </c>
    </row>
    <row r="324" spans="1:10" x14ac:dyDescent="0.25">
      <c r="A324" s="45">
        <v>255</v>
      </c>
      <c r="B324" s="46" t="s">
        <v>550</v>
      </c>
      <c r="C324" s="46" t="s">
        <v>269</v>
      </c>
      <c r="D324" s="47" t="s">
        <v>551</v>
      </c>
      <c r="E324" s="48">
        <v>28.64</v>
      </c>
      <c r="F324" s="48">
        <v>23.3</v>
      </c>
      <c r="G324" s="48">
        <v>667.31</v>
      </c>
      <c r="H324" s="48">
        <v>0.01</v>
      </c>
      <c r="J324" s="20" t="s">
        <v>20</v>
      </c>
    </row>
    <row r="325" spans="1:10" x14ac:dyDescent="0.25">
      <c r="A325" s="45">
        <v>256</v>
      </c>
      <c r="B325" s="46" t="s">
        <v>552</v>
      </c>
      <c r="C325" s="46" t="s">
        <v>269</v>
      </c>
      <c r="D325" s="47" t="s">
        <v>553</v>
      </c>
      <c r="E325" s="48">
        <v>45.69</v>
      </c>
      <c r="F325" s="48">
        <v>29.3</v>
      </c>
      <c r="G325" s="48">
        <v>1338.72</v>
      </c>
      <c r="H325" s="48">
        <v>0.02</v>
      </c>
      <c r="J325" s="20" t="s">
        <v>20</v>
      </c>
    </row>
    <row r="326" spans="1:10" x14ac:dyDescent="0.25">
      <c r="A326" s="45">
        <v>257</v>
      </c>
      <c r="B326" s="46" t="s">
        <v>554</v>
      </c>
      <c r="C326" s="46" t="s">
        <v>269</v>
      </c>
      <c r="D326" s="47" t="s">
        <v>555</v>
      </c>
      <c r="E326" s="48">
        <v>73.319999999999993</v>
      </c>
      <c r="F326" s="48">
        <v>748.75</v>
      </c>
      <c r="G326" s="48">
        <v>54898.35</v>
      </c>
      <c r="H326" s="48">
        <v>0.89</v>
      </c>
      <c r="J326" s="20" t="s">
        <v>20</v>
      </c>
    </row>
    <row r="327" spans="1:10" x14ac:dyDescent="0.25">
      <c r="A327" s="45">
        <v>258</v>
      </c>
      <c r="B327" s="46" t="s">
        <v>556</v>
      </c>
      <c r="C327" s="46" t="s">
        <v>269</v>
      </c>
      <c r="D327" s="47" t="s">
        <v>557</v>
      </c>
      <c r="E327" s="48">
        <v>113.46</v>
      </c>
      <c r="F327" s="48">
        <v>210.4</v>
      </c>
      <c r="G327" s="48">
        <v>23871.98</v>
      </c>
      <c r="H327" s="48">
        <v>0.39</v>
      </c>
      <c r="J327" s="20" t="s">
        <v>20</v>
      </c>
    </row>
    <row r="328" spans="1:10" x14ac:dyDescent="0.25">
      <c r="A328" s="45">
        <v>259</v>
      </c>
      <c r="B328" s="46" t="s">
        <v>558</v>
      </c>
      <c r="C328" s="46" t="s">
        <v>269</v>
      </c>
      <c r="D328" s="47" t="s">
        <v>559</v>
      </c>
      <c r="E328" s="48">
        <v>10.49</v>
      </c>
      <c r="F328" s="48">
        <v>25.704000000000001</v>
      </c>
      <c r="G328" s="48">
        <v>269.63</v>
      </c>
      <c r="H328" s="48">
        <v>0</v>
      </c>
      <c r="J328" s="20" t="s">
        <v>20</v>
      </c>
    </row>
    <row r="329" spans="1:10" x14ac:dyDescent="0.25">
      <c r="A329" s="45">
        <v>260</v>
      </c>
      <c r="B329" s="46" t="s">
        <v>560</v>
      </c>
      <c r="C329" s="46" t="s">
        <v>269</v>
      </c>
      <c r="D329" s="47" t="s">
        <v>561</v>
      </c>
      <c r="E329" s="48">
        <v>0.36</v>
      </c>
      <c r="F329" s="48">
        <v>58.14</v>
      </c>
      <c r="G329" s="48">
        <v>20.93</v>
      </c>
      <c r="H329" s="48">
        <v>0</v>
      </c>
      <c r="J329" s="20" t="s">
        <v>20</v>
      </c>
    </row>
    <row r="330" spans="1:10" x14ac:dyDescent="0.25">
      <c r="A330" s="45">
        <v>261</v>
      </c>
      <c r="B330" s="46" t="s">
        <v>562</v>
      </c>
      <c r="C330" s="46" t="s">
        <v>269</v>
      </c>
      <c r="D330" s="47" t="s">
        <v>563</v>
      </c>
      <c r="E330" s="48">
        <v>13.77</v>
      </c>
      <c r="F330" s="48">
        <v>51.408000000000001</v>
      </c>
      <c r="G330" s="48">
        <v>707.89</v>
      </c>
      <c r="H330" s="48">
        <v>0.01</v>
      </c>
      <c r="J330" s="20" t="s">
        <v>20</v>
      </c>
    </row>
    <row r="331" spans="1:10" x14ac:dyDescent="0.25">
      <c r="A331" s="45">
        <v>262</v>
      </c>
      <c r="B331" s="46" t="s">
        <v>564</v>
      </c>
      <c r="C331" s="46" t="s">
        <v>269</v>
      </c>
      <c r="D331" s="47" t="s">
        <v>565</v>
      </c>
      <c r="E331" s="48">
        <v>17.399999999999999</v>
      </c>
      <c r="F331" s="48">
        <v>77.111999999999995</v>
      </c>
      <c r="G331" s="48">
        <v>1341.75</v>
      </c>
      <c r="H331" s="48">
        <v>0.02</v>
      </c>
      <c r="J331" s="20" t="s">
        <v>20</v>
      </c>
    </row>
    <row r="332" spans="1:10" x14ac:dyDescent="0.25">
      <c r="A332" s="45">
        <v>263</v>
      </c>
      <c r="B332" s="46" t="s">
        <v>566</v>
      </c>
      <c r="C332" s="46" t="s">
        <v>269</v>
      </c>
      <c r="D332" s="47" t="s">
        <v>567</v>
      </c>
      <c r="E332" s="48">
        <v>53.01</v>
      </c>
      <c r="F332" s="48">
        <v>8.16</v>
      </c>
      <c r="G332" s="48">
        <v>432.56</v>
      </c>
      <c r="H332" s="48">
        <v>0.01</v>
      </c>
      <c r="J332" s="20" t="s">
        <v>20</v>
      </c>
    </row>
    <row r="333" spans="1:10" x14ac:dyDescent="0.25">
      <c r="A333" s="45">
        <v>264</v>
      </c>
      <c r="B333" s="46" t="s">
        <v>568</v>
      </c>
      <c r="C333" s="46" t="s">
        <v>269</v>
      </c>
      <c r="D333" s="47" t="s">
        <v>569</v>
      </c>
      <c r="E333" s="48">
        <v>21.46</v>
      </c>
      <c r="F333" s="48">
        <v>102.816</v>
      </c>
      <c r="G333" s="48">
        <v>2206.4299999999998</v>
      </c>
      <c r="H333" s="48">
        <v>0.04</v>
      </c>
      <c r="J333" s="20" t="s">
        <v>20</v>
      </c>
    </row>
    <row r="334" spans="1:10" x14ac:dyDescent="0.25">
      <c r="A334" s="45">
        <v>265</v>
      </c>
      <c r="B334" s="46" t="s">
        <v>570</v>
      </c>
      <c r="C334" s="46" t="s">
        <v>269</v>
      </c>
      <c r="D334" s="47" t="s">
        <v>571</v>
      </c>
      <c r="E334" s="48">
        <v>1.44</v>
      </c>
      <c r="F334" s="48">
        <v>13.872</v>
      </c>
      <c r="G334" s="48">
        <v>19.97</v>
      </c>
      <c r="H334" s="48">
        <v>0</v>
      </c>
      <c r="J334" s="20" t="s">
        <v>20</v>
      </c>
    </row>
    <row r="335" spans="1:10" x14ac:dyDescent="0.25">
      <c r="A335" s="45">
        <v>266</v>
      </c>
      <c r="B335" s="46" t="s">
        <v>572</v>
      </c>
      <c r="C335" s="46" t="s">
        <v>269</v>
      </c>
      <c r="D335" s="47" t="s">
        <v>573</v>
      </c>
      <c r="E335" s="48">
        <v>2.27</v>
      </c>
      <c r="F335" s="48">
        <v>4.08</v>
      </c>
      <c r="G335" s="48">
        <v>9.26</v>
      </c>
      <c r="H335" s="48">
        <v>0</v>
      </c>
      <c r="J335" s="20" t="s">
        <v>20</v>
      </c>
    </row>
    <row r="336" spans="1:10" x14ac:dyDescent="0.25">
      <c r="A336" s="45">
        <v>267</v>
      </c>
      <c r="B336" s="46" t="s">
        <v>574</v>
      </c>
      <c r="C336" s="46" t="s">
        <v>269</v>
      </c>
      <c r="D336" s="47" t="s">
        <v>575</v>
      </c>
      <c r="E336" s="48">
        <v>3.18</v>
      </c>
      <c r="F336" s="48">
        <v>6.12</v>
      </c>
      <c r="G336" s="48">
        <v>19.46</v>
      </c>
      <c r="H336" s="48">
        <v>0</v>
      </c>
      <c r="J336" s="20" t="s">
        <v>20</v>
      </c>
    </row>
    <row r="337" spans="1:10" x14ac:dyDescent="0.25">
      <c r="A337" s="45">
        <v>268</v>
      </c>
      <c r="B337" s="46" t="s">
        <v>576</v>
      </c>
      <c r="C337" s="46" t="s">
        <v>269</v>
      </c>
      <c r="D337" s="47" t="s">
        <v>577</v>
      </c>
      <c r="E337" s="48">
        <v>3.15</v>
      </c>
      <c r="F337" s="48">
        <v>441.66</v>
      </c>
      <c r="G337" s="48">
        <v>1391.23</v>
      </c>
      <c r="H337" s="48">
        <v>0.02</v>
      </c>
      <c r="J337" s="20" t="s">
        <v>20</v>
      </c>
    </row>
    <row r="338" spans="1:10" x14ac:dyDescent="0.25">
      <c r="A338" s="45">
        <v>269</v>
      </c>
      <c r="B338" s="46" t="s">
        <v>578</v>
      </c>
      <c r="C338" s="46" t="s">
        <v>269</v>
      </c>
      <c r="D338" s="47" t="s">
        <v>579</v>
      </c>
      <c r="E338" s="48">
        <v>4.5999999999999996</v>
      </c>
      <c r="F338" s="48">
        <v>429.42</v>
      </c>
      <c r="G338" s="48">
        <v>1975.33</v>
      </c>
      <c r="H338" s="48">
        <v>0.03</v>
      </c>
      <c r="J338" s="20" t="s">
        <v>20</v>
      </c>
    </row>
    <row r="339" spans="1:10" x14ac:dyDescent="0.25">
      <c r="A339" s="45">
        <v>270</v>
      </c>
      <c r="B339" s="46" t="s">
        <v>580</v>
      </c>
      <c r="C339" s="46" t="s">
        <v>269</v>
      </c>
      <c r="D339" s="47" t="s">
        <v>581</v>
      </c>
      <c r="E339" s="48">
        <v>2.79</v>
      </c>
      <c r="F339" s="48">
        <v>608.94000000000005</v>
      </c>
      <c r="G339" s="48">
        <v>1698.94</v>
      </c>
      <c r="H339" s="48">
        <v>0.03</v>
      </c>
      <c r="J339" s="20" t="s">
        <v>20</v>
      </c>
    </row>
    <row r="340" spans="1:10" x14ac:dyDescent="0.25">
      <c r="A340" s="45">
        <v>271</v>
      </c>
      <c r="B340" s="46" t="s">
        <v>582</v>
      </c>
      <c r="C340" s="46" t="s">
        <v>269</v>
      </c>
      <c r="D340" s="47" t="s">
        <v>583</v>
      </c>
      <c r="E340" s="48">
        <v>1.1499999999999999</v>
      </c>
      <c r="F340" s="48">
        <v>1817.64</v>
      </c>
      <c r="G340" s="48">
        <v>2090.29</v>
      </c>
      <c r="H340" s="48">
        <v>0.03</v>
      </c>
      <c r="J340" s="20" t="s">
        <v>20</v>
      </c>
    </row>
    <row r="341" spans="1:10" x14ac:dyDescent="0.25">
      <c r="A341" s="45">
        <v>272</v>
      </c>
      <c r="B341" s="46" t="s">
        <v>584</v>
      </c>
      <c r="C341" s="46" t="s">
        <v>269</v>
      </c>
      <c r="D341" s="47" t="s">
        <v>585</v>
      </c>
      <c r="E341" s="48">
        <v>1.77</v>
      </c>
      <c r="F341" s="48">
        <v>650.76</v>
      </c>
      <c r="G341" s="48">
        <v>1151.8499999999999</v>
      </c>
      <c r="H341" s="48">
        <v>0.02</v>
      </c>
      <c r="J341" s="20" t="s">
        <v>20</v>
      </c>
    </row>
    <row r="342" spans="1:10" x14ac:dyDescent="0.25">
      <c r="A342" s="45">
        <v>273</v>
      </c>
      <c r="B342" s="46" t="s">
        <v>586</v>
      </c>
      <c r="C342" s="46" t="s">
        <v>269</v>
      </c>
      <c r="D342" s="47" t="s">
        <v>587</v>
      </c>
      <c r="E342" s="48">
        <v>3.96</v>
      </c>
      <c r="F342" s="48">
        <v>167.28</v>
      </c>
      <c r="G342" s="48">
        <v>662.43</v>
      </c>
      <c r="H342" s="48">
        <v>0.01</v>
      </c>
      <c r="J342" s="20" t="s">
        <v>20</v>
      </c>
    </row>
    <row r="343" spans="1:10" x14ac:dyDescent="0.25">
      <c r="A343" s="45">
        <v>274</v>
      </c>
      <c r="B343" s="46" t="s">
        <v>588</v>
      </c>
      <c r="C343" s="46" t="s">
        <v>235</v>
      </c>
      <c r="D343" s="47" t="s">
        <v>589</v>
      </c>
      <c r="E343" s="48">
        <v>305.77999999999997</v>
      </c>
      <c r="F343" s="48">
        <v>1.2</v>
      </c>
      <c r="G343" s="48">
        <v>366.94</v>
      </c>
      <c r="H343" s="48">
        <v>0.01</v>
      </c>
      <c r="J343" s="20" t="s">
        <v>20</v>
      </c>
    </row>
    <row r="344" spans="1:10" x14ac:dyDescent="0.25">
      <c r="A344" s="45">
        <v>275</v>
      </c>
      <c r="B344" s="46" t="s">
        <v>590</v>
      </c>
      <c r="C344" s="46" t="s">
        <v>235</v>
      </c>
      <c r="D344" s="47" t="s">
        <v>591</v>
      </c>
      <c r="E344" s="48">
        <v>4.29</v>
      </c>
      <c r="F344" s="48">
        <v>534.6</v>
      </c>
      <c r="G344" s="48">
        <v>2293.4299999999998</v>
      </c>
      <c r="H344" s="48">
        <v>0.04</v>
      </c>
      <c r="J344" s="20" t="s">
        <v>20</v>
      </c>
    </row>
    <row r="345" spans="1:10" x14ac:dyDescent="0.25">
      <c r="A345" s="45">
        <v>276</v>
      </c>
      <c r="B345" s="46" t="s">
        <v>592</v>
      </c>
      <c r="C345" s="46" t="s">
        <v>235</v>
      </c>
      <c r="D345" s="47" t="s">
        <v>593</v>
      </c>
      <c r="E345" s="48">
        <v>59.58</v>
      </c>
      <c r="F345" s="48">
        <v>5.04</v>
      </c>
      <c r="G345" s="48">
        <v>300.27999999999997</v>
      </c>
      <c r="H345" s="48">
        <v>0</v>
      </c>
      <c r="J345" s="20" t="s">
        <v>20</v>
      </c>
    </row>
    <row r="346" spans="1:10" x14ac:dyDescent="0.25">
      <c r="A346" s="45">
        <v>277</v>
      </c>
      <c r="B346" s="46" t="s">
        <v>594</v>
      </c>
      <c r="C346" s="46" t="s">
        <v>235</v>
      </c>
      <c r="D346" s="47" t="s">
        <v>595</v>
      </c>
      <c r="E346" s="48">
        <v>73.25</v>
      </c>
      <c r="F346" s="48">
        <v>10.08</v>
      </c>
      <c r="G346" s="48">
        <v>738.36</v>
      </c>
      <c r="H346" s="48">
        <v>0.01</v>
      </c>
      <c r="J346" s="20" t="s">
        <v>20</v>
      </c>
    </row>
    <row r="347" spans="1:10" x14ac:dyDescent="0.25">
      <c r="A347" s="45">
        <v>278</v>
      </c>
      <c r="B347" s="46" t="s">
        <v>596</v>
      </c>
      <c r="C347" s="46" t="s">
        <v>235</v>
      </c>
      <c r="D347" s="47" t="s">
        <v>597</v>
      </c>
      <c r="E347" s="48">
        <v>88.07</v>
      </c>
      <c r="F347" s="48">
        <v>15.12</v>
      </c>
      <c r="G347" s="48">
        <v>1331.62</v>
      </c>
      <c r="H347" s="48">
        <v>0.02</v>
      </c>
      <c r="J347" s="20" t="s">
        <v>20</v>
      </c>
    </row>
    <row r="348" spans="1:10" x14ac:dyDescent="0.25">
      <c r="A348" s="45">
        <v>279</v>
      </c>
      <c r="B348" s="46" t="s">
        <v>598</v>
      </c>
      <c r="C348" s="46" t="s">
        <v>235</v>
      </c>
      <c r="D348" s="47" t="s">
        <v>599</v>
      </c>
      <c r="E348" s="48">
        <v>140.74</v>
      </c>
      <c r="F348" s="48">
        <v>20.16</v>
      </c>
      <c r="G348" s="48">
        <v>2837.32</v>
      </c>
      <c r="H348" s="48">
        <v>0.05</v>
      </c>
      <c r="J348" s="20" t="s">
        <v>20</v>
      </c>
    </row>
    <row r="349" spans="1:10" x14ac:dyDescent="0.25">
      <c r="A349" s="45">
        <v>280</v>
      </c>
      <c r="B349" s="46" t="s">
        <v>600</v>
      </c>
      <c r="C349" s="46" t="s">
        <v>235</v>
      </c>
      <c r="D349" s="47" t="s">
        <v>601</v>
      </c>
      <c r="E349" s="48">
        <v>2.72</v>
      </c>
      <c r="F349" s="48">
        <v>17.100000000000001</v>
      </c>
      <c r="G349" s="48">
        <v>46.51</v>
      </c>
      <c r="H349" s="48">
        <v>0</v>
      </c>
      <c r="J349" s="20" t="s">
        <v>20</v>
      </c>
    </row>
    <row r="350" spans="1:10" x14ac:dyDescent="0.25">
      <c r="A350" s="45">
        <v>281</v>
      </c>
      <c r="B350" s="46" t="s">
        <v>602</v>
      </c>
      <c r="C350" s="46" t="s">
        <v>235</v>
      </c>
      <c r="D350" s="47" t="s">
        <v>603</v>
      </c>
      <c r="E350" s="48">
        <v>8.2100000000000009</v>
      </c>
      <c r="F350" s="48">
        <v>4.08</v>
      </c>
      <c r="G350" s="48">
        <v>33.5</v>
      </c>
      <c r="H350" s="48">
        <v>0</v>
      </c>
      <c r="J350" s="20" t="s">
        <v>20</v>
      </c>
    </row>
    <row r="351" spans="1:10" x14ac:dyDescent="0.25">
      <c r="A351" s="45">
        <v>282</v>
      </c>
      <c r="B351" s="46" t="s">
        <v>604</v>
      </c>
      <c r="C351" s="46" t="s">
        <v>235</v>
      </c>
      <c r="D351" s="47" t="s">
        <v>605</v>
      </c>
      <c r="E351" s="48">
        <v>6.01</v>
      </c>
      <c r="F351" s="48">
        <v>191.4</v>
      </c>
      <c r="G351" s="48">
        <v>1150.31</v>
      </c>
      <c r="H351" s="48">
        <v>0.02</v>
      </c>
      <c r="J351" s="20" t="s">
        <v>20</v>
      </c>
    </row>
    <row r="352" spans="1:10" x14ac:dyDescent="0.25">
      <c r="A352" s="45">
        <v>283</v>
      </c>
      <c r="B352" s="46" t="s">
        <v>606</v>
      </c>
      <c r="C352" s="46" t="s">
        <v>235</v>
      </c>
      <c r="D352" s="47" t="s">
        <v>607</v>
      </c>
      <c r="E352" s="48">
        <v>12.2</v>
      </c>
      <c r="F352" s="48">
        <v>1.2</v>
      </c>
      <c r="G352" s="48">
        <v>14.64</v>
      </c>
      <c r="H352" s="48">
        <v>0</v>
      </c>
      <c r="J352" s="20" t="s">
        <v>20</v>
      </c>
    </row>
    <row r="353" spans="1:10" x14ac:dyDescent="0.25">
      <c r="A353" s="45">
        <v>284</v>
      </c>
      <c r="B353" s="46" t="s">
        <v>608</v>
      </c>
      <c r="C353" s="46" t="s">
        <v>235</v>
      </c>
      <c r="D353" s="47" t="s">
        <v>609</v>
      </c>
      <c r="E353" s="48">
        <v>38.340000000000003</v>
      </c>
      <c r="F353" s="48">
        <v>17.100000000000001</v>
      </c>
      <c r="G353" s="48">
        <v>655.61</v>
      </c>
      <c r="H353" s="48">
        <v>0.01</v>
      </c>
      <c r="J353" s="20" t="s">
        <v>20</v>
      </c>
    </row>
    <row r="354" spans="1:10" x14ac:dyDescent="0.25">
      <c r="A354" s="45">
        <v>285</v>
      </c>
      <c r="B354" s="46" t="s">
        <v>610</v>
      </c>
      <c r="C354" s="46" t="s">
        <v>235</v>
      </c>
      <c r="D354" s="47" t="s">
        <v>611</v>
      </c>
      <c r="E354" s="48">
        <v>27.31</v>
      </c>
      <c r="F354" s="48">
        <v>109.2</v>
      </c>
      <c r="G354" s="48">
        <v>2982.25</v>
      </c>
      <c r="H354" s="48">
        <v>0.05</v>
      </c>
      <c r="J354" s="20" t="s">
        <v>20</v>
      </c>
    </row>
    <row r="355" spans="1:10" x14ac:dyDescent="0.25">
      <c r="A355" s="45">
        <v>286</v>
      </c>
      <c r="B355" s="46" t="s">
        <v>612</v>
      </c>
      <c r="C355" s="46" t="s">
        <v>235</v>
      </c>
      <c r="D355" s="47" t="s">
        <v>613</v>
      </c>
      <c r="E355" s="48">
        <v>8.94</v>
      </c>
      <c r="F355" s="48">
        <v>179.1</v>
      </c>
      <c r="G355" s="48">
        <v>1601.15</v>
      </c>
      <c r="H355" s="48">
        <v>0.03</v>
      </c>
      <c r="J355" s="20" t="s">
        <v>20</v>
      </c>
    </row>
    <row r="356" spans="1:10" x14ac:dyDescent="0.25">
      <c r="A356" s="45">
        <v>287</v>
      </c>
      <c r="B356" s="46" t="s">
        <v>614</v>
      </c>
      <c r="C356" s="46" t="s">
        <v>235</v>
      </c>
      <c r="D356" s="47" t="s">
        <v>615</v>
      </c>
      <c r="E356" s="48">
        <v>23.84</v>
      </c>
      <c r="F356" s="48">
        <v>1.8</v>
      </c>
      <c r="G356" s="48">
        <v>42.91</v>
      </c>
      <c r="H356" s="48">
        <v>0</v>
      </c>
      <c r="J356" s="20" t="s">
        <v>20</v>
      </c>
    </row>
    <row r="357" spans="1:10" x14ac:dyDescent="0.25">
      <c r="A357" s="45">
        <v>288</v>
      </c>
      <c r="B357" s="46" t="s">
        <v>616</v>
      </c>
      <c r="C357" s="46" t="s">
        <v>235</v>
      </c>
      <c r="D357" s="47" t="s">
        <v>617</v>
      </c>
      <c r="E357" s="48">
        <v>17.46</v>
      </c>
      <c r="F357" s="48">
        <v>49.2</v>
      </c>
      <c r="G357" s="48">
        <v>859.03</v>
      </c>
      <c r="H357" s="48">
        <v>0.01</v>
      </c>
      <c r="J357" s="20" t="s">
        <v>20</v>
      </c>
    </row>
    <row r="358" spans="1:10" x14ac:dyDescent="0.25">
      <c r="A358" s="45">
        <v>289</v>
      </c>
      <c r="B358" s="46" t="s">
        <v>618</v>
      </c>
      <c r="C358" s="46" t="s">
        <v>235</v>
      </c>
      <c r="D358" s="47" t="s">
        <v>619</v>
      </c>
      <c r="E358" s="48">
        <v>37.630000000000003</v>
      </c>
      <c r="F358" s="48">
        <v>129.9</v>
      </c>
      <c r="G358" s="48">
        <v>4888.1400000000003</v>
      </c>
      <c r="H358" s="48">
        <v>0.08</v>
      </c>
      <c r="J358" s="20" t="s">
        <v>20</v>
      </c>
    </row>
    <row r="359" spans="1:10" x14ac:dyDescent="0.25">
      <c r="A359" s="45">
        <v>290</v>
      </c>
      <c r="B359" s="46" t="s">
        <v>620</v>
      </c>
      <c r="C359" s="46" t="s">
        <v>235</v>
      </c>
      <c r="D359" s="47" t="s">
        <v>621</v>
      </c>
      <c r="E359" s="48">
        <v>0.02</v>
      </c>
      <c r="F359" s="48">
        <v>57</v>
      </c>
      <c r="G359" s="48">
        <v>1.1399999999999999</v>
      </c>
      <c r="H359" s="48">
        <v>0</v>
      </c>
      <c r="J359" s="20" t="s">
        <v>20</v>
      </c>
    </row>
    <row r="360" spans="1:10" x14ac:dyDescent="0.25">
      <c r="A360" s="45">
        <v>291</v>
      </c>
      <c r="B360" s="46" t="s">
        <v>622</v>
      </c>
      <c r="C360" s="46" t="s">
        <v>235</v>
      </c>
      <c r="D360" s="47" t="s">
        <v>623</v>
      </c>
      <c r="E360" s="48">
        <v>0.02</v>
      </c>
      <c r="F360" s="48">
        <v>7126.8</v>
      </c>
      <c r="G360" s="48">
        <v>142.54</v>
      </c>
      <c r="H360" s="48">
        <v>0</v>
      </c>
      <c r="J360" s="20" t="s">
        <v>20</v>
      </c>
    </row>
    <row r="361" spans="1:10" x14ac:dyDescent="0.25">
      <c r="A361" s="45">
        <v>292</v>
      </c>
      <c r="B361" s="46" t="s">
        <v>624</v>
      </c>
      <c r="C361" s="46" t="s">
        <v>235</v>
      </c>
      <c r="D361" s="47" t="s">
        <v>625</v>
      </c>
      <c r="E361" s="48">
        <v>0.12</v>
      </c>
      <c r="F361" s="48">
        <v>1782</v>
      </c>
      <c r="G361" s="48">
        <v>213.84</v>
      </c>
      <c r="H361" s="48">
        <v>0</v>
      </c>
      <c r="J361" s="20" t="s">
        <v>20</v>
      </c>
    </row>
    <row r="362" spans="1:10" x14ac:dyDescent="0.25">
      <c r="A362" s="45">
        <v>293</v>
      </c>
      <c r="B362" s="46" t="s">
        <v>626</v>
      </c>
      <c r="C362" s="46" t="s">
        <v>235</v>
      </c>
      <c r="D362" s="47" t="s">
        <v>627</v>
      </c>
      <c r="E362" s="48">
        <v>2.93</v>
      </c>
      <c r="F362" s="48">
        <v>100.8</v>
      </c>
      <c r="G362" s="48">
        <v>295.33999999999997</v>
      </c>
      <c r="H362" s="48">
        <v>0</v>
      </c>
      <c r="J362" s="20" t="s">
        <v>20</v>
      </c>
    </row>
    <row r="363" spans="1:10" x14ac:dyDescent="0.25">
      <c r="A363" s="45">
        <v>294</v>
      </c>
      <c r="B363" s="46" t="s">
        <v>628</v>
      </c>
      <c r="C363" s="46" t="s">
        <v>235</v>
      </c>
      <c r="D363" s="47" t="s">
        <v>629</v>
      </c>
      <c r="E363" s="48">
        <v>1.84</v>
      </c>
      <c r="F363" s="48">
        <v>50.4</v>
      </c>
      <c r="G363" s="48">
        <v>92.74</v>
      </c>
      <c r="H363" s="48">
        <v>0</v>
      </c>
      <c r="J363" s="20" t="s">
        <v>20</v>
      </c>
    </row>
    <row r="364" spans="1:10" x14ac:dyDescent="0.25">
      <c r="A364" s="45">
        <v>295</v>
      </c>
      <c r="B364" s="46" t="s">
        <v>630</v>
      </c>
      <c r="C364" s="46" t="s">
        <v>235</v>
      </c>
      <c r="D364" s="47" t="s">
        <v>631</v>
      </c>
      <c r="E364" s="48">
        <v>1.41</v>
      </c>
      <c r="F364" s="48">
        <v>25.2</v>
      </c>
      <c r="G364" s="48">
        <v>35.53</v>
      </c>
      <c r="H364" s="48">
        <v>0</v>
      </c>
      <c r="J364" s="20" t="s">
        <v>20</v>
      </c>
    </row>
    <row r="365" spans="1:10" x14ac:dyDescent="0.25">
      <c r="A365" s="45">
        <v>296</v>
      </c>
      <c r="B365" s="46" t="s">
        <v>632</v>
      </c>
      <c r="C365" s="46" t="s">
        <v>235</v>
      </c>
      <c r="D365" s="47" t="s">
        <v>633</v>
      </c>
      <c r="E365" s="48">
        <v>2.34</v>
      </c>
      <c r="F365" s="48">
        <v>75.599999999999994</v>
      </c>
      <c r="G365" s="48">
        <v>176.9</v>
      </c>
      <c r="H365" s="48">
        <v>0</v>
      </c>
      <c r="J365" s="20" t="s">
        <v>20</v>
      </c>
    </row>
    <row r="366" spans="1:10" x14ac:dyDescent="0.25">
      <c r="A366" s="45">
        <v>297</v>
      </c>
      <c r="B366" s="46" t="s">
        <v>634</v>
      </c>
      <c r="C366" s="46" t="s">
        <v>235</v>
      </c>
      <c r="D366" s="47" t="s">
        <v>635</v>
      </c>
      <c r="E366" s="48">
        <v>7.71</v>
      </c>
      <c r="F366" s="48">
        <v>8</v>
      </c>
      <c r="G366" s="48">
        <v>61.68</v>
      </c>
      <c r="H366" s="48">
        <v>0</v>
      </c>
      <c r="J366" s="20" t="s">
        <v>20</v>
      </c>
    </row>
    <row r="367" spans="1:10" x14ac:dyDescent="0.25">
      <c r="A367" s="45">
        <v>298</v>
      </c>
      <c r="B367" s="46" t="s">
        <v>636</v>
      </c>
      <c r="C367" s="46" t="s">
        <v>235</v>
      </c>
      <c r="D367" s="47" t="s">
        <v>637</v>
      </c>
      <c r="E367" s="48">
        <v>0.05</v>
      </c>
      <c r="F367" s="48">
        <v>13.6</v>
      </c>
      <c r="G367" s="48">
        <v>0.68</v>
      </c>
      <c r="H367" s="48">
        <v>0</v>
      </c>
      <c r="J367" s="20" t="s">
        <v>20</v>
      </c>
    </row>
    <row r="368" spans="1:10" x14ac:dyDescent="0.25">
      <c r="A368" s="45">
        <v>299</v>
      </c>
      <c r="B368" s="46" t="s">
        <v>638</v>
      </c>
      <c r="C368" s="46" t="s">
        <v>235</v>
      </c>
      <c r="D368" s="47" t="s">
        <v>639</v>
      </c>
      <c r="E368" s="48">
        <v>0.18</v>
      </c>
      <c r="F368" s="48">
        <v>638</v>
      </c>
      <c r="G368" s="48">
        <v>114.84</v>
      </c>
      <c r="H368" s="48">
        <v>0</v>
      </c>
      <c r="J368" s="20" t="s">
        <v>20</v>
      </c>
    </row>
    <row r="369" spans="1:10" x14ac:dyDescent="0.25">
      <c r="A369" s="45">
        <v>300</v>
      </c>
      <c r="B369" s="46" t="s">
        <v>640</v>
      </c>
      <c r="C369" s="46" t="s">
        <v>235</v>
      </c>
      <c r="D369" s="47" t="s">
        <v>641</v>
      </c>
      <c r="E369" s="48">
        <v>0.09</v>
      </c>
      <c r="F369" s="48">
        <v>4</v>
      </c>
      <c r="G369" s="48">
        <v>0.36</v>
      </c>
      <c r="H369" s="48">
        <v>0</v>
      </c>
      <c r="J369" s="20" t="s">
        <v>20</v>
      </c>
    </row>
    <row r="370" spans="1:10" x14ac:dyDescent="0.25">
      <c r="A370" s="45">
        <v>301</v>
      </c>
      <c r="B370" s="46" t="s">
        <v>642</v>
      </c>
      <c r="C370" s="46" t="s">
        <v>235</v>
      </c>
      <c r="D370" s="47" t="s">
        <v>643</v>
      </c>
      <c r="E370" s="48">
        <v>0.28000000000000003</v>
      </c>
      <c r="F370" s="48">
        <v>597</v>
      </c>
      <c r="G370" s="48">
        <v>167.16</v>
      </c>
      <c r="H370" s="48">
        <v>0</v>
      </c>
      <c r="J370" s="20" t="s">
        <v>20</v>
      </c>
    </row>
    <row r="371" spans="1:10" x14ac:dyDescent="0.25">
      <c r="A371" s="45">
        <v>302</v>
      </c>
      <c r="B371" s="46" t="s">
        <v>644</v>
      </c>
      <c r="C371" s="46" t="s">
        <v>235</v>
      </c>
      <c r="D371" s="47" t="s">
        <v>645</v>
      </c>
      <c r="E371" s="48">
        <v>0.13</v>
      </c>
      <c r="F371" s="48">
        <v>6</v>
      </c>
      <c r="G371" s="48">
        <v>0.78</v>
      </c>
      <c r="H371" s="48">
        <v>0</v>
      </c>
      <c r="J371" s="20" t="s">
        <v>20</v>
      </c>
    </row>
    <row r="372" spans="1:10" x14ac:dyDescent="0.25">
      <c r="A372" s="45">
        <v>303</v>
      </c>
      <c r="B372" s="46" t="s">
        <v>646</v>
      </c>
      <c r="C372" s="46" t="s">
        <v>235</v>
      </c>
      <c r="D372" s="47" t="s">
        <v>647</v>
      </c>
      <c r="E372" s="48">
        <v>0.46</v>
      </c>
      <c r="F372" s="48">
        <v>164</v>
      </c>
      <c r="G372" s="48">
        <v>75.44</v>
      </c>
      <c r="H372" s="48">
        <v>0</v>
      </c>
      <c r="J372" s="20" t="s">
        <v>20</v>
      </c>
    </row>
    <row r="373" spans="1:10" x14ac:dyDescent="0.25">
      <c r="A373" s="45">
        <v>304</v>
      </c>
      <c r="B373" s="46" t="s">
        <v>648</v>
      </c>
      <c r="C373" s="46" t="s">
        <v>235</v>
      </c>
      <c r="D373" s="47" t="s">
        <v>649</v>
      </c>
      <c r="E373" s="48">
        <v>0.18</v>
      </c>
      <c r="F373" s="48">
        <v>490</v>
      </c>
      <c r="G373" s="48">
        <v>88.2</v>
      </c>
      <c r="H373" s="48">
        <v>0</v>
      </c>
      <c r="J373" s="20" t="s">
        <v>20</v>
      </c>
    </row>
    <row r="374" spans="1:10" x14ac:dyDescent="0.25">
      <c r="A374" s="45">
        <v>305</v>
      </c>
      <c r="B374" s="46" t="s">
        <v>650</v>
      </c>
      <c r="C374" s="46" t="s">
        <v>235</v>
      </c>
      <c r="D374" s="47" t="s">
        <v>651</v>
      </c>
      <c r="E374" s="48">
        <v>0.59</v>
      </c>
      <c r="F374" s="48">
        <v>364</v>
      </c>
      <c r="G374" s="48">
        <v>214.76</v>
      </c>
      <c r="H374" s="48">
        <v>0</v>
      </c>
      <c r="J374" s="20" t="s">
        <v>20</v>
      </c>
    </row>
    <row r="375" spans="1:10" x14ac:dyDescent="0.25">
      <c r="A375" s="45">
        <v>306</v>
      </c>
      <c r="B375" s="46" t="s">
        <v>652</v>
      </c>
      <c r="C375" s="46" t="s">
        <v>235</v>
      </c>
      <c r="D375" s="47" t="s">
        <v>653</v>
      </c>
      <c r="E375" s="48">
        <v>13.76</v>
      </c>
      <c r="F375" s="48">
        <v>27</v>
      </c>
      <c r="G375" s="48">
        <v>371.52</v>
      </c>
      <c r="H375" s="48">
        <v>0.01</v>
      </c>
      <c r="J375" s="20" t="s">
        <v>20</v>
      </c>
    </row>
    <row r="376" spans="1:10" x14ac:dyDescent="0.25">
      <c r="A376" s="45">
        <v>307</v>
      </c>
      <c r="B376" s="46" t="s">
        <v>654</v>
      </c>
      <c r="C376" s="46" t="s">
        <v>235</v>
      </c>
      <c r="D376" s="47" t="s">
        <v>655</v>
      </c>
      <c r="E376" s="48">
        <v>9384.1</v>
      </c>
      <c r="F376" s="48">
        <v>3</v>
      </c>
      <c r="G376" s="48">
        <v>28152.3</v>
      </c>
      <c r="H376" s="48">
        <v>0.46</v>
      </c>
      <c r="J376" s="20" t="s">
        <v>20</v>
      </c>
    </row>
    <row r="377" spans="1:10" x14ac:dyDescent="0.25">
      <c r="A377" s="45">
        <v>308</v>
      </c>
      <c r="B377" s="46" t="s">
        <v>656</v>
      </c>
      <c r="C377" s="46" t="s">
        <v>269</v>
      </c>
      <c r="D377" s="47" t="s">
        <v>657</v>
      </c>
      <c r="E377" s="48">
        <v>1.26</v>
      </c>
      <c r="F377" s="48">
        <v>4.2</v>
      </c>
      <c r="G377" s="48">
        <v>5.32</v>
      </c>
      <c r="H377" s="48">
        <v>0</v>
      </c>
      <c r="J377" s="20" t="s">
        <v>20</v>
      </c>
    </row>
    <row r="378" spans="1:10" x14ac:dyDescent="0.25">
      <c r="A378" s="45">
        <v>309</v>
      </c>
      <c r="B378" s="46" t="s">
        <v>658</v>
      </c>
      <c r="C378" s="46" t="s">
        <v>269</v>
      </c>
      <c r="D378" s="47" t="s">
        <v>659</v>
      </c>
      <c r="E378" s="48">
        <v>0.61</v>
      </c>
      <c r="F378" s="48">
        <v>3.06</v>
      </c>
      <c r="G378" s="48">
        <v>1.87</v>
      </c>
      <c r="H378" s="48">
        <v>0</v>
      </c>
      <c r="J378" s="20" t="s">
        <v>20</v>
      </c>
    </row>
    <row r="379" spans="1:10" x14ac:dyDescent="0.25">
      <c r="A379" s="45">
        <v>310</v>
      </c>
      <c r="B379" s="46" t="s">
        <v>660</v>
      </c>
      <c r="C379" s="46" t="s">
        <v>269</v>
      </c>
      <c r="D379" s="47" t="s">
        <v>661</v>
      </c>
      <c r="E379" s="48">
        <v>0.26</v>
      </c>
      <c r="F379" s="48">
        <v>1071.306</v>
      </c>
      <c r="G379" s="48">
        <v>278.54000000000002</v>
      </c>
      <c r="H379" s="48">
        <v>0</v>
      </c>
      <c r="J379" s="20" t="s">
        <v>20</v>
      </c>
    </row>
    <row r="380" spans="1:10" x14ac:dyDescent="0.25">
      <c r="A380" s="45">
        <v>311</v>
      </c>
      <c r="B380" s="46" t="s">
        <v>662</v>
      </c>
      <c r="C380" s="46" t="s">
        <v>269</v>
      </c>
      <c r="D380" s="47" t="s">
        <v>663</v>
      </c>
      <c r="E380" s="48">
        <v>2.12</v>
      </c>
      <c r="F380" s="48">
        <v>3601.6889999999999</v>
      </c>
      <c r="G380" s="48">
        <v>7635.58</v>
      </c>
      <c r="H380" s="48">
        <v>0.12</v>
      </c>
      <c r="J380" s="20" t="s">
        <v>20</v>
      </c>
    </row>
    <row r="381" spans="1:10" x14ac:dyDescent="0.25">
      <c r="A381" s="45">
        <v>312</v>
      </c>
      <c r="B381" s="46" t="s">
        <v>664</v>
      </c>
      <c r="C381" s="46" t="s">
        <v>269</v>
      </c>
      <c r="D381" s="47" t="s">
        <v>665</v>
      </c>
      <c r="E381" s="48">
        <v>1.68</v>
      </c>
      <c r="F381" s="48">
        <v>1710.7439999999999</v>
      </c>
      <c r="G381" s="48">
        <v>2874.05</v>
      </c>
      <c r="H381" s="48">
        <v>0.05</v>
      </c>
      <c r="J381" s="20" t="s">
        <v>20</v>
      </c>
    </row>
    <row r="382" spans="1:10" x14ac:dyDescent="0.25">
      <c r="A382" s="45">
        <v>313</v>
      </c>
      <c r="B382" s="46" t="s">
        <v>666</v>
      </c>
      <c r="C382" s="46" t="s">
        <v>269</v>
      </c>
      <c r="D382" s="47" t="s">
        <v>667</v>
      </c>
      <c r="E382" s="48">
        <v>1.1499999999999999</v>
      </c>
      <c r="F382" s="48">
        <v>1009.47</v>
      </c>
      <c r="G382" s="48">
        <v>1160.9000000000001</v>
      </c>
      <c r="H382" s="48">
        <v>0.02</v>
      </c>
      <c r="J382" s="20" t="s">
        <v>20</v>
      </c>
    </row>
    <row r="383" spans="1:10" x14ac:dyDescent="0.25">
      <c r="A383" s="45">
        <v>314</v>
      </c>
      <c r="B383" s="46" t="s">
        <v>668</v>
      </c>
      <c r="C383" s="46" t="s">
        <v>269</v>
      </c>
      <c r="D383" s="47" t="s">
        <v>669</v>
      </c>
      <c r="E383" s="48">
        <v>1.96</v>
      </c>
      <c r="F383" s="48">
        <v>9.1999999999999993</v>
      </c>
      <c r="G383" s="48">
        <v>18.010000000000002</v>
      </c>
      <c r="H383" s="48">
        <v>0</v>
      </c>
      <c r="J383" s="20" t="s">
        <v>20</v>
      </c>
    </row>
    <row r="384" spans="1:10" x14ac:dyDescent="0.25">
      <c r="A384" s="45">
        <v>315</v>
      </c>
      <c r="B384" s="46" t="s">
        <v>670</v>
      </c>
      <c r="C384" s="46" t="s">
        <v>269</v>
      </c>
      <c r="D384" s="47" t="s">
        <v>671</v>
      </c>
      <c r="E384" s="48">
        <v>3.65</v>
      </c>
      <c r="F384" s="48">
        <v>1157.259</v>
      </c>
      <c r="G384" s="48">
        <v>4224</v>
      </c>
      <c r="H384" s="48">
        <v>7.0000000000000007E-2</v>
      </c>
      <c r="J384" s="20" t="s">
        <v>20</v>
      </c>
    </row>
    <row r="385" spans="1:10" x14ac:dyDescent="0.25">
      <c r="A385" s="45">
        <v>316</v>
      </c>
      <c r="B385" s="46" t="s">
        <v>672</v>
      </c>
      <c r="C385" s="46" t="s">
        <v>269</v>
      </c>
      <c r="D385" s="47" t="s">
        <v>673</v>
      </c>
      <c r="E385" s="48">
        <v>5.68</v>
      </c>
      <c r="F385" s="48">
        <v>49.35</v>
      </c>
      <c r="G385" s="48">
        <v>280.31</v>
      </c>
      <c r="H385" s="48">
        <v>0</v>
      </c>
      <c r="J385" s="20" t="s">
        <v>20</v>
      </c>
    </row>
    <row r="386" spans="1:10" x14ac:dyDescent="0.25">
      <c r="A386" s="45">
        <v>317</v>
      </c>
      <c r="B386" s="46" t="s">
        <v>674</v>
      </c>
      <c r="C386" s="46" t="s">
        <v>269</v>
      </c>
      <c r="D386" s="47" t="s">
        <v>675</v>
      </c>
      <c r="E386" s="48">
        <v>2.77</v>
      </c>
      <c r="F386" s="48">
        <v>1131.606</v>
      </c>
      <c r="G386" s="48">
        <v>3134.55</v>
      </c>
      <c r="H386" s="48">
        <v>0.05</v>
      </c>
      <c r="J386" s="20" t="s">
        <v>20</v>
      </c>
    </row>
    <row r="387" spans="1:10" x14ac:dyDescent="0.25">
      <c r="A387" s="45">
        <v>318</v>
      </c>
      <c r="B387" s="46" t="s">
        <v>676</v>
      </c>
      <c r="C387" s="46" t="s">
        <v>269</v>
      </c>
      <c r="D387" s="47" t="s">
        <v>677</v>
      </c>
      <c r="E387" s="48">
        <v>5.94</v>
      </c>
      <c r="F387" s="48">
        <v>4095</v>
      </c>
      <c r="G387" s="48">
        <v>24324.3</v>
      </c>
      <c r="H387" s="48">
        <v>0.39</v>
      </c>
      <c r="J387" s="20" t="s">
        <v>20</v>
      </c>
    </row>
    <row r="388" spans="1:10" x14ac:dyDescent="0.25">
      <c r="A388" s="45">
        <v>319</v>
      </c>
      <c r="B388" s="46" t="s">
        <v>678</v>
      </c>
      <c r="C388" s="46" t="s">
        <v>269</v>
      </c>
      <c r="D388" s="47" t="s">
        <v>679</v>
      </c>
      <c r="E388" s="48">
        <v>2.12</v>
      </c>
      <c r="F388" s="48">
        <v>1710.7439999999999</v>
      </c>
      <c r="G388" s="48">
        <v>3626.78</v>
      </c>
      <c r="H388" s="48">
        <v>0.06</v>
      </c>
      <c r="J388" s="20" t="s">
        <v>20</v>
      </c>
    </row>
    <row r="389" spans="1:10" x14ac:dyDescent="0.25">
      <c r="A389" s="45">
        <v>320</v>
      </c>
      <c r="B389" s="46" t="s">
        <v>680</v>
      </c>
      <c r="C389" s="46" t="s">
        <v>269</v>
      </c>
      <c r="D389" s="47" t="s">
        <v>681</v>
      </c>
      <c r="E389" s="48">
        <v>1.47</v>
      </c>
      <c r="F389" s="48">
        <v>112</v>
      </c>
      <c r="G389" s="48">
        <v>164.64</v>
      </c>
      <c r="H389" s="48">
        <v>0</v>
      </c>
      <c r="J389" s="20" t="s">
        <v>20</v>
      </c>
    </row>
    <row r="390" spans="1:10" x14ac:dyDescent="0.25">
      <c r="A390" s="45">
        <v>321</v>
      </c>
      <c r="B390" s="46" t="s">
        <v>682</v>
      </c>
      <c r="C390" s="46" t="s">
        <v>269</v>
      </c>
      <c r="D390" s="47" t="s">
        <v>683</v>
      </c>
      <c r="E390" s="48">
        <v>6.27</v>
      </c>
      <c r="F390" s="48">
        <v>18.36</v>
      </c>
      <c r="G390" s="48">
        <v>115.12</v>
      </c>
      <c r="H390" s="48">
        <v>0</v>
      </c>
      <c r="J390" s="20" t="s">
        <v>20</v>
      </c>
    </row>
    <row r="391" spans="1:10" x14ac:dyDescent="0.25">
      <c r="A391" s="45">
        <v>322</v>
      </c>
      <c r="B391" s="46" t="s">
        <v>684</v>
      </c>
      <c r="C391" s="46" t="s">
        <v>269</v>
      </c>
      <c r="D391" s="47" t="s">
        <v>685</v>
      </c>
      <c r="E391" s="48">
        <v>0.62</v>
      </c>
      <c r="F391" s="48">
        <v>84</v>
      </c>
      <c r="G391" s="48">
        <v>52.08</v>
      </c>
      <c r="H391" s="48">
        <v>0</v>
      </c>
      <c r="J391" s="20" t="s">
        <v>20</v>
      </c>
    </row>
    <row r="392" spans="1:10" x14ac:dyDescent="0.25">
      <c r="A392" s="45">
        <v>323</v>
      </c>
      <c r="B392" s="46" t="s">
        <v>686</v>
      </c>
      <c r="C392" s="46" t="s">
        <v>269</v>
      </c>
      <c r="D392" s="47" t="s">
        <v>687</v>
      </c>
      <c r="E392" s="48">
        <v>0.75</v>
      </c>
      <c r="F392" s="48">
        <v>1071.306</v>
      </c>
      <c r="G392" s="48">
        <v>803.48</v>
      </c>
      <c r="H392" s="48">
        <v>0.01</v>
      </c>
      <c r="J392" s="20" t="s">
        <v>20</v>
      </c>
    </row>
    <row r="393" spans="1:10" x14ac:dyDescent="0.25">
      <c r="A393" s="45">
        <v>324</v>
      </c>
      <c r="B393" s="46" t="s">
        <v>688</v>
      </c>
      <c r="C393" s="46" t="s">
        <v>269</v>
      </c>
      <c r="D393" s="47" t="s">
        <v>689</v>
      </c>
      <c r="E393" s="48">
        <v>1.4</v>
      </c>
      <c r="F393" s="48">
        <v>2880.864</v>
      </c>
      <c r="G393" s="48">
        <v>4033.21</v>
      </c>
      <c r="H393" s="48">
        <v>7.0000000000000007E-2</v>
      </c>
      <c r="J393" s="20" t="s">
        <v>20</v>
      </c>
    </row>
    <row r="394" spans="1:10" x14ac:dyDescent="0.25">
      <c r="A394" s="45">
        <v>325</v>
      </c>
      <c r="B394" s="46" t="s">
        <v>690</v>
      </c>
      <c r="C394" s="46" t="s">
        <v>235</v>
      </c>
      <c r="D394" s="47" t="s">
        <v>691</v>
      </c>
      <c r="E394" s="48">
        <v>1.35</v>
      </c>
      <c r="F394" s="48">
        <v>14</v>
      </c>
      <c r="G394" s="48">
        <v>18.899999999999999</v>
      </c>
      <c r="H394" s="48">
        <v>0</v>
      </c>
      <c r="J394" s="20" t="s">
        <v>20</v>
      </c>
    </row>
    <row r="395" spans="1:10" x14ac:dyDescent="0.25">
      <c r="A395" s="45">
        <v>326</v>
      </c>
      <c r="B395" s="46" t="s">
        <v>692</v>
      </c>
      <c r="C395" s="46" t="s">
        <v>235</v>
      </c>
      <c r="D395" s="47" t="s">
        <v>693</v>
      </c>
      <c r="E395" s="48">
        <v>11.36</v>
      </c>
      <c r="F395" s="48">
        <v>90</v>
      </c>
      <c r="G395" s="48">
        <v>1022.4</v>
      </c>
      <c r="H395" s="48">
        <v>0.02</v>
      </c>
      <c r="J395" s="20" t="s">
        <v>20</v>
      </c>
    </row>
    <row r="396" spans="1:10" x14ac:dyDescent="0.25">
      <c r="A396" s="45">
        <v>327</v>
      </c>
      <c r="B396" s="46" t="s">
        <v>694</v>
      </c>
      <c r="C396" s="46" t="s">
        <v>235</v>
      </c>
      <c r="D396" s="47" t="s">
        <v>695</v>
      </c>
      <c r="E396" s="48">
        <v>12.21</v>
      </c>
      <c r="F396" s="48">
        <v>7</v>
      </c>
      <c r="G396" s="48">
        <v>85.47</v>
      </c>
      <c r="H396" s="48">
        <v>0</v>
      </c>
      <c r="J396" s="20" t="s">
        <v>20</v>
      </c>
    </row>
    <row r="397" spans="1:10" x14ac:dyDescent="0.25">
      <c r="A397" s="45">
        <v>328</v>
      </c>
      <c r="B397" s="46" t="s">
        <v>696</v>
      </c>
      <c r="C397" s="46" t="s">
        <v>235</v>
      </c>
      <c r="D397" s="47" t="s">
        <v>697</v>
      </c>
      <c r="E397" s="48">
        <v>1300</v>
      </c>
      <c r="F397" s="48">
        <v>1</v>
      </c>
      <c r="G397" s="48">
        <v>1300</v>
      </c>
      <c r="H397" s="48">
        <v>0.02</v>
      </c>
      <c r="J397" s="20" t="s">
        <v>20</v>
      </c>
    </row>
    <row r="398" spans="1:10" x14ac:dyDescent="0.25">
      <c r="A398" s="45">
        <v>329</v>
      </c>
      <c r="B398" s="46" t="s">
        <v>698</v>
      </c>
      <c r="C398" s="46" t="s">
        <v>235</v>
      </c>
      <c r="D398" s="47" t="s">
        <v>699</v>
      </c>
      <c r="E398" s="48">
        <v>36.97</v>
      </c>
      <c r="F398" s="48">
        <v>83</v>
      </c>
      <c r="G398" s="48">
        <v>3068.51</v>
      </c>
      <c r="H398" s="48">
        <v>0.05</v>
      </c>
      <c r="J398" s="20" t="s">
        <v>20</v>
      </c>
    </row>
    <row r="399" spans="1:10" x14ac:dyDescent="0.25">
      <c r="A399" s="45">
        <v>330</v>
      </c>
      <c r="B399" s="46" t="s">
        <v>700</v>
      </c>
      <c r="C399" s="46" t="s">
        <v>235</v>
      </c>
      <c r="D399" s="47" t="s">
        <v>701</v>
      </c>
      <c r="E399" s="48">
        <v>22.65</v>
      </c>
      <c r="F399" s="48">
        <v>2</v>
      </c>
      <c r="G399" s="48">
        <v>45.3</v>
      </c>
      <c r="H399" s="48">
        <v>0</v>
      </c>
      <c r="J399" s="20" t="s">
        <v>20</v>
      </c>
    </row>
    <row r="400" spans="1:10" x14ac:dyDescent="0.25">
      <c r="A400" s="45">
        <v>331</v>
      </c>
      <c r="B400" s="46" t="s">
        <v>702</v>
      </c>
      <c r="C400" s="46" t="s">
        <v>235</v>
      </c>
      <c r="D400" s="47" t="s">
        <v>703</v>
      </c>
      <c r="E400" s="48">
        <v>9.57</v>
      </c>
      <c r="F400" s="48">
        <v>1</v>
      </c>
      <c r="G400" s="48">
        <v>9.57</v>
      </c>
      <c r="H400" s="48">
        <v>0</v>
      </c>
      <c r="J400" s="20" t="s">
        <v>20</v>
      </c>
    </row>
    <row r="401" spans="1:10" x14ac:dyDescent="0.25">
      <c r="A401" s="45">
        <v>332</v>
      </c>
      <c r="B401" s="46" t="s">
        <v>704</v>
      </c>
      <c r="C401" s="46" t="s">
        <v>235</v>
      </c>
      <c r="D401" s="47" t="s">
        <v>705</v>
      </c>
      <c r="E401" s="48">
        <v>11.91</v>
      </c>
      <c r="F401" s="48">
        <v>8</v>
      </c>
      <c r="G401" s="48">
        <v>95.28</v>
      </c>
      <c r="H401" s="48">
        <v>0</v>
      </c>
      <c r="J401" s="20" t="s">
        <v>20</v>
      </c>
    </row>
    <row r="402" spans="1:10" x14ac:dyDescent="0.25">
      <c r="A402" s="45">
        <v>333</v>
      </c>
      <c r="B402" s="46" t="s">
        <v>706</v>
      </c>
      <c r="C402" s="46" t="s">
        <v>235</v>
      </c>
      <c r="D402" s="47" t="s">
        <v>707</v>
      </c>
      <c r="E402" s="48">
        <v>1.22</v>
      </c>
      <c r="F402" s="48">
        <v>7</v>
      </c>
      <c r="G402" s="48">
        <v>8.5399999999999991</v>
      </c>
      <c r="H402" s="48">
        <v>0</v>
      </c>
      <c r="J402" s="20" t="s">
        <v>20</v>
      </c>
    </row>
    <row r="403" spans="1:10" x14ac:dyDescent="0.25">
      <c r="A403" s="45">
        <v>334</v>
      </c>
      <c r="B403" s="46" t="s">
        <v>708</v>
      </c>
      <c r="C403" s="46" t="s">
        <v>235</v>
      </c>
      <c r="D403" s="47" t="s">
        <v>709</v>
      </c>
      <c r="E403" s="48">
        <v>0.67</v>
      </c>
      <c r="F403" s="48">
        <v>7</v>
      </c>
      <c r="G403" s="48">
        <v>4.6900000000000004</v>
      </c>
      <c r="H403" s="48">
        <v>0</v>
      </c>
      <c r="J403" s="20" t="s">
        <v>20</v>
      </c>
    </row>
    <row r="404" spans="1:10" x14ac:dyDescent="0.25">
      <c r="A404" s="45">
        <v>335</v>
      </c>
      <c r="B404" s="46" t="s">
        <v>710</v>
      </c>
      <c r="C404" s="46" t="s">
        <v>235</v>
      </c>
      <c r="D404" s="47" t="s">
        <v>711</v>
      </c>
      <c r="E404" s="48">
        <v>0.28000000000000003</v>
      </c>
      <c r="F404" s="48">
        <v>27</v>
      </c>
      <c r="G404" s="48">
        <v>7.56</v>
      </c>
      <c r="H404" s="48">
        <v>0</v>
      </c>
      <c r="J404" s="20" t="s">
        <v>20</v>
      </c>
    </row>
    <row r="405" spans="1:10" x14ac:dyDescent="0.25">
      <c r="A405" s="45">
        <v>336</v>
      </c>
      <c r="B405" s="46" t="s">
        <v>712</v>
      </c>
      <c r="C405" s="46" t="s">
        <v>235</v>
      </c>
      <c r="D405" s="47" t="s">
        <v>713</v>
      </c>
      <c r="E405" s="48">
        <v>0.13</v>
      </c>
      <c r="F405" s="48">
        <v>3</v>
      </c>
      <c r="G405" s="48">
        <v>0.39</v>
      </c>
      <c r="H405" s="48">
        <v>0</v>
      </c>
      <c r="J405" s="20" t="s">
        <v>20</v>
      </c>
    </row>
    <row r="406" spans="1:10" x14ac:dyDescent="0.25">
      <c r="A406" s="45">
        <v>337</v>
      </c>
      <c r="B406" s="46" t="s">
        <v>714</v>
      </c>
      <c r="C406" s="46" t="s">
        <v>235</v>
      </c>
      <c r="D406" s="47" t="s">
        <v>715</v>
      </c>
      <c r="E406" s="48">
        <v>0.27</v>
      </c>
      <c r="F406" s="48">
        <v>83</v>
      </c>
      <c r="G406" s="48">
        <v>22.41</v>
      </c>
      <c r="H406" s="48">
        <v>0</v>
      </c>
      <c r="J406" s="20" t="s">
        <v>20</v>
      </c>
    </row>
    <row r="407" spans="1:10" x14ac:dyDescent="0.25">
      <c r="A407" s="45">
        <v>338</v>
      </c>
      <c r="B407" s="46" t="s">
        <v>716</v>
      </c>
      <c r="C407" s="46" t="s">
        <v>235</v>
      </c>
      <c r="D407" s="47" t="s">
        <v>717</v>
      </c>
      <c r="E407" s="48">
        <v>0.28000000000000003</v>
      </c>
      <c r="F407" s="48">
        <v>1061.3</v>
      </c>
      <c r="G407" s="48">
        <v>297.16000000000003</v>
      </c>
      <c r="H407" s="48">
        <v>0</v>
      </c>
      <c r="J407" s="20" t="s">
        <v>20</v>
      </c>
    </row>
    <row r="408" spans="1:10" x14ac:dyDescent="0.25">
      <c r="A408" s="45">
        <v>339</v>
      </c>
      <c r="B408" s="46" t="s">
        <v>718</v>
      </c>
      <c r="C408" s="46" t="s">
        <v>235</v>
      </c>
      <c r="D408" s="47" t="s">
        <v>719</v>
      </c>
      <c r="E408" s="48">
        <v>0.14000000000000001</v>
      </c>
      <c r="F408" s="48">
        <v>2817.5</v>
      </c>
      <c r="G408" s="48">
        <v>394.45</v>
      </c>
      <c r="H408" s="48">
        <v>0.01</v>
      </c>
      <c r="J408" s="20" t="s">
        <v>20</v>
      </c>
    </row>
    <row r="409" spans="1:10" x14ac:dyDescent="0.25">
      <c r="A409" s="45">
        <v>340</v>
      </c>
      <c r="B409" s="46" t="s">
        <v>720</v>
      </c>
      <c r="C409" s="46" t="s">
        <v>235</v>
      </c>
      <c r="D409" s="47" t="s">
        <v>721</v>
      </c>
      <c r="E409" s="48">
        <v>3.41</v>
      </c>
      <c r="F409" s="48">
        <v>9</v>
      </c>
      <c r="G409" s="48">
        <v>30.69</v>
      </c>
      <c r="H409" s="48">
        <v>0</v>
      </c>
      <c r="J409" s="20" t="s">
        <v>20</v>
      </c>
    </row>
    <row r="410" spans="1:10" x14ac:dyDescent="0.25">
      <c r="A410" s="45">
        <v>341</v>
      </c>
      <c r="B410" s="46" t="s">
        <v>722</v>
      </c>
      <c r="C410" s="46" t="s">
        <v>235</v>
      </c>
      <c r="D410" s="47" t="s">
        <v>723</v>
      </c>
      <c r="E410" s="48">
        <v>3.41</v>
      </c>
      <c r="F410" s="48">
        <v>83</v>
      </c>
      <c r="G410" s="48">
        <v>283.02999999999997</v>
      </c>
      <c r="H410" s="48">
        <v>0</v>
      </c>
      <c r="J410" s="20" t="s">
        <v>20</v>
      </c>
    </row>
    <row r="411" spans="1:10" x14ac:dyDescent="0.25">
      <c r="A411" s="45">
        <v>342</v>
      </c>
      <c r="B411" s="46" t="s">
        <v>724</v>
      </c>
      <c r="C411" s="46" t="s">
        <v>235</v>
      </c>
      <c r="D411" s="47" t="s">
        <v>725</v>
      </c>
      <c r="E411" s="48">
        <v>13837.43</v>
      </c>
      <c r="F411" s="48">
        <v>1</v>
      </c>
      <c r="G411" s="48">
        <v>13837.43</v>
      </c>
      <c r="H411" s="48">
        <v>0.22</v>
      </c>
      <c r="J411" s="20" t="s">
        <v>20</v>
      </c>
    </row>
    <row r="412" spans="1:10" x14ac:dyDescent="0.25">
      <c r="A412" s="45">
        <v>343</v>
      </c>
      <c r="B412" s="46" t="s">
        <v>726</v>
      </c>
      <c r="C412" s="46" t="s">
        <v>235</v>
      </c>
      <c r="D412" s="47" t="s">
        <v>727</v>
      </c>
      <c r="E412" s="48">
        <v>94.16</v>
      </c>
      <c r="F412" s="48">
        <v>1</v>
      </c>
      <c r="G412" s="48">
        <v>94.16</v>
      </c>
      <c r="H412" s="48">
        <v>0</v>
      </c>
      <c r="J412" s="20" t="s">
        <v>20</v>
      </c>
    </row>
    <row r="413" spans="1:10" x14ac:dyDescent="0.25">
      <c r="A413" s="45">
        <v>344</v>
      </c>
      <c r="B413" s="46" t="s">
        <v>728</v>
      </c>
      <c r="C413" s="46" t="s">
        <v>235</v>
      </c>
      <c r="D413" s="47" t="s">
        <v>729</v>
      </c>
      <c r="E413" s="48">
        <v>2552</v>
      </c>
      <c r="F413" s="48">
        <v>4</v>
      </c>
      <c r="G413" s="48">
        <v>10208</v>
      </c>
      <c r="H413" s="48">
        <v>0.17</v>
      </c>
      <c r="J413" s="20" t="s">
        <v>20</v>
      </c>
    </row>
    <row r="414" spans="1:10" x14ac:dyDescent="0.25">
      <c r="A414" s="45">
        <v>345</v>
      </c>
      <c r="B414" s="46" t="s">
        <v>730</v>
      </c>
      <c r="C414" s="46" t="s">
        <v>235</v>
      </c>
      <c r="D414" s="47" t="s">
        <v>731</v>
      </c>
      <c r="E414" s="48">
        <v>3121</v>
      </c>
      <c r="F414" s="48">
        <v>3</v>
      </c>
      <c r="G414" s="48">
        <v>9363</v>
      </c>
      <c r="H414" s="48">
        <v>0.15</v>
      </c>
      <c r="J414" s="20" t="s">
        <v>20</v>
      </c>
    </row>
    <row r="415" spans="1:10" x14ac:dyDescent="0.25">
      <c r="A415" s="45">
        <v>346</v>
      </c>
      <c r="B415" s="46" t="s">
        <v>732</v>
      </c>
      <c r="C415" s="46" t="s">
        <v>235</v>
      </c>
      <c r="D415" s="47" t="s">
        <v>733</v>
      </c>
      <c r="E415" s="48">
        <v>1423.58</v>
      </c>
      <c r="F415" s="48">
        <v>4</v>
      </c>
      <c r="G415" s="48">
        <v>5694.32</v>
      </c>
      <c r="H415" s="48">
        <v>0.09</v>
      </c>
      <c r="J415" s="20" t="s">
        <v>20</v>
      </c>
    </row>
    <row r="416" spans="1:10" ht="113.25" x14ac:dyDescent="0.25">
      <c r="A416" s="45">
        <v>347</v>
      </c>
      <c r="B416" s="46" t="s">
        <v>734</v>
      </c>
      <c r="C416" s="46" t="s">
        <v>235</v>
      </c>
      <c r="D416" s="49" t="s">
        <v>735</v>
      </c>
      <c r="E416" s="48">
        <v>684.89</v>
      </c>
      <c r="F416" s="48">
        <v>2</v>
      </c>
      <c r="G416" s="48">
        <v>1369.78</v>
      </c>
      <c r="H416" s="48">
        <v>0.02</v>
      </c>
      <c r="J416" s="20" t="s">
        <v>20</v>
      </c>
    </row>
    <row r="417" spans="1:10" ht="180.75" x14ac:dyDescent="0.25">
      <c r="A417" s="45">
        <v>348</v>
      </c>
      <c r="B417" s="46" t="s">
        <v>736</v>
      </c>
      <c r="C417" s="46" t="s">
        <v>235</v>
      </c>
      <c r="D417" s="49" t="s">
        <v>737</v>
      </c>
      <c r="E417" s="48">
        <v>5531.13</v>
      </c>
      <c r="F417" s="48">
        <v>15</v>
      </c>
      <c r="G417" s="48">
        <v>82966.95</v>
      </c>
      <c r="H417" s="48">
        <v>1.34</v>
      </c>
      <c r="J417" s="20" t="s">
        <v>20</v>
      </c>
    </row>
    <row r="418" spans="1:10" x14ac:dyDescent="0.25">
      <c r="A418" s="45">
        <v>349</v>
      </c>
      <c r="B418" s="46" t="s">
        <v>738</v>
      </c>
      <c r="C418" s="46" t="s">
        <v>235</v>
      </c>
      <c r="D418" s="47" t="s">
        <v>739</v>
      </c>
      <c r="E418" s="48">
        <v>28.4</v>
      </c>
      <c r="F418" s="48">
        <v>4</v>
      </c>
      <c r="G418" s="48">
        <v>113.6</v>
      </c>
      <c r="H418" s="48">
        <v>0</v>
      </c>
      <c r="J418" s="20" t="s">
        <v>20</v>
      </c>
    </row>
    <row r="419" spans="1:10" x14ac:dyDescent="0.25">
      <c r="A419" s="45">
        <v>350</v>
      </c>
      <c r="B419" s="46" t="s">
        <v>740</v>
      </c>
      <c r="C419" s="46" t="s">
        <v>235</v>
      </c>
      <c r="D419" s="47" t="s">
        <v>741</v>
      </c>
      <c r="E419" s="48">
        <v>552.82000000000005</v>
      </c>
      <c r="F419" s="48">
        <v>4</v>
      </c>
      <c r="G419" s="48">
        <v>2211.2800000000002</v>
      </c>
      <c r="H419" s="48">
        <v>0.04</v>
      </c>
      <c r="J419" s="20" t="s">
        <v>20</v>
      </c>
    </row>
    <row r="420" spans="1:10" ht="147" x14ac:dyDescent="0.25">
      <c r="A420" s="45">
        <v>351</v>
      </c>
      <c r="B420" s="46" t="s">
        <v>742</v>
      </c>
      <c r="C420" s="46" t="s">
        <v>235</v>
      </c>
      <c r="D420" s="49" t="s">
        <v>743</v>
      </c>
      <c r="E420" s="48">
        <v>3090</v>
      </c>
      <c r="F420" s="48">
        <v>4</v>
      </c>
      <c r="G420" s="48">
        <v>12360</v>
      </c>
      <c r="H420" s="48">
        <v>0.2</v>
      </c>
      <c r="J420" s="20" t="s">
        <v>20</v>
      </c>
    </row>
    <row r="421" spans="1:10" ht="147" x14ac:dyDescent="0.25">
      <c r="A421" s="45">
        <v>352</v>
      </c>
      <c r="B421" s="46" t="s">
        <v>744</v>
      </c>
      <c r="C421" s="46" t="s">
        <v>235</v>
      </c>
      <c r="D421" s="49" t="s">
        <v>745</v>
      </c>
      <c r="E421" s="48">
        <v>2185</v>
      </c>
      <c r="F421" s="48">
        <v>2</v>
      </c>
      <c r="G421" s="48">
        <v>4370</v>
      </c>
      <c r="H421" s="48">
        <v>7.0000000000000007E-2</v>
      </c>
      <c r="J421" s="20" t="s">
        <v>20</v>
      </c>
    </row>
    <row r="422" spans="1:10" ht="147" x14ac:dyDescent="0.25">
      <c r="A422" s="45">
        <v>353</v>
      </c>
      <c r="B422" s="46" t="s">
        <v>746</v>
      </c>
      <c r="C422" s="46" t="s">
        <v>235</v>
      </c>
      <c r="D422" s="49" t="s">
        <v>747</v>
      </c>
      <c r="E422" s="48">
        <v>3020</v>
      </c>
      <c r="F422" s="48">
        <v>3</v>
      </c>
      <c r="G422" s="48">
        <v>9060</v>
      </c>
      <c r="H422" s="48">
        <v>0.15</v>
      </c>
      <c r="J422" s="20" t="s">
        <v>20</v>
      </c>
    </row>
    <row r="423" spans="1:10" ht="147" x14ac:dyDescent="0.25">
      <c r="A423" s="45">
        <v>354</v>
      </c>
      <c r="B423" s="46" t="s">
        <v>748</v>
      </c>
      <c r="C423" s="46" t="s">
        <v>235</v>
      </c>
      <c r="D423" s="49" t="s">
        <v>749</v>
      </c>
      <c r="E423" s="48">
        <v>3020</v>
      </c>
      <c r="F423" s="48">
        <v>2</v>
      </c>
      <c r="G423" s="48">
        <v>6040</v>
      </c>
      <c r="H423" s="48">
        <v>0.1</v>
      </c>
      <c r="J423" s="20" t="s">
        <v>20</v>
      </c>
    </row>
    <row r="424" spans="1:10" ht="147" x14ac:dyDescent="0.25">
      <c r="A424" s="45">
        <v>355</v>
      </c>
      <c r="B424" s="46" t="s">
        <v>750</v>
      </c>
      <c r="C424" s="46" t="s">
        <v>235</v>
      </c>
      <c r="D424" s="49" t="s">
        <v>751</v>
      </c>
      <c r="E424" s="48">
        <v>1975</v>
      </c>
      <c r="F424" s="48">
        <v>5</v>
      </c>
      <c r="G424" s="48">
        <v>9875</v>
      </c>
      <c r="H424" s="48">
        <v>0.16</v>
      </c>
      <c r="J424" s="20" t="s">
        <v>20</v>
      </c>
    </row>
    <row r="425" spans="1:10" ht="169.5" x14ac:dyDescent="0.25">
      <c r="A425" s="45">
        <v>356</v>
      </c>
      <c r="B425" s="46" t="s">
        <v>752</v>
      </c>
      <c r="C425" s="46" t="s">
        <v>235</v>
      </c>
      <c r="D425" s="49" t="s">
        <v>753</v>
      </c>
      <c r="E425" s="48">
        <v>1055</v>
      </c>
      <c r="F425" s="48">
        <v>3</v>
      </c>
      <c r="G425" s="48">
        <v>3165</v>
      </c>
      <c r="H425" s="48">
        <v>0.05</v>
      </c>
      <c r="J425" s="20" t="s">
        <v>20</v>
      </c>
    </row>
    <row r="426" spans="1:10" ht="147" x14ac:dyDescent="0.25">
      <c r="A426" s="45">
        <v>357</v>
      </c>
      <c r="B426" s="46" t="s">
        <v>754</v>
      </c>
      <c r="C426" s="46" t="s">
        <v>235</v>
      </c>
      <c r="D426" s="49" t="s">
        <v>755</v>
      </c>
      <c r="E426" s="48">
        <v>1975</v>
      </c>
      <c r="F426" s="48">
        <v>6</v>
      </c>
      <c r="G426" s="48">
        <v>11850</v>
      </c>
      <c r="H426" s="48">
        <v>0.19</v>
      </c>
      <c r="J426" s="20" t="s">
        <v>20</v>
      </c>
    </row>
    <row r="427" spans="1:10" ht="147" x14ac:dyDescent="0.25">
      <c r="A427" s="45">
        <v>358</v>
      </c>
      <c r="B427" s="46" t="s">
        <v>756</v>
      </c>
      <c r="C427" s="46" t="s">
        <v>235</v>
      </c>
      <c r="D427" s="49" t="s">
        <v>757</v>
      </c>
      <c r="E427" s="48">
        <v>1975</v>
      </c>
      <c r="F427" s="48">
        <v>2</v>
      </c>
      <c r="G427" s="48">
        <v>3950</v>
      </c>
      <c r="H427" s="48">
        <v>0.06</v>
      </c>
      <c r="J427" s="20" t="s">
        <v>20</v>
      </c>
    </row>
    <row r="428" spans="1:10" ht="147" x14ac:dyDescent="0.25">
      <c r="A428" s="45">
        <v>359</v>
      </c>
      <c r="B428" s="46" t="s">
        <v>758</v>
      </c>
      <c r="C428" s="46" t="s">
        <v>235</v>
      </c>
      <c r="D428" s="49" t="s">
        <v>759</v>
      </c>
      <c r="E428" s="48">
        <v>2680</v>
      </c>
      <c r="F428" s="48">
        <v>13</v>
      </c>
      <c r="G428" s="48">
        <v>34840</v>
      </c>
      <c r="H428" s="48">
        <v>0.56000000000000005</v>
      </c>
      <c r="J428" s="20" t="s">
        <v>20</v>
      </c>
    </row>
    <row r="429" spans="1:10" ht="147" x14ac:dyDescent="0.25">
      <c r="A429" s="45">
        <v>360</v>
      </c>
      <c r="B429" s="46" t="s">
        <v>760</v>
      </c>
      <c r="C429" s="46" t="s">
        <v>235</v>
      </c>
      <c r="D429" s="49" t="s">
        <v>761</v>
      </c>
      <c r="E429" s="48">
        <v>1785</v>
      </c>
      <c r="F429" s="48">
        <v>8</v>
      </c>
      <c r="G429" s="48">
        <v>14280</v>
      </c>
      <c r="H429" s="48">
        <v>0.23</v>
      </c>
      <c r="J429" s="20" t="s">
        <v>20</v>
      </c>
    </row>
    <row r="430" spans="1:10" ht="158.25" x14ac:dyDescent="0.25">
      <c r="A430" s="45">
        <v>361</v>
      </c>
      <c r="B430" s="46" t="s">
        <v>762</v>
      </c>
      <c r="C430" s="46" t="s">
        <v>235</v>
      </c>
      <c r="D430" s="49" t="s">
        <v>763</v>
      </c>
      <c r="E430" s="48">
        <v>2940</v>
      </c>
      <c r="F430" s="48">
        <v>7</v>
      </c>
      <c r="G430" s="48">
        <v>20580</v>
      </c>
      <c r="H430" s="48">
        <v>0.33</v>
      </c>
      <c r="J430" s="20" t="s">
        <v>20</v>
      </c>
    </row>
    <row r="431" spans="1:10" x14ac:dyDescent="0.25">
      <c r="A431" s="45">
        <v>362</v>
      </c>
      <c r="B431" s="46" t="s">
        <v>764</v>
      </c>
      <c r="C431" s="46" t="s">
        <v>235</v>
      </c>
      <c r="D431" s="47" t="s">
        <v>765</v>
      </c>
      <c r="E431" s="48">
        <v>1296.9000000000001</v>
      </c>
      <c r="F431" s="48">
        <v>6</v>
      </c>
      <c r="G431" s="48">
        <v>7781.4</v>
      </c>
      <c r="H431" s="48">
        <v>0.13</v>
      </c>
      <c r="J431" s="20" t="s">
        <v>20</v>
      </c>
    </row>
    <row r="432" spans="1:10" x14ac:dyDescent="0.25">
      <c r="A432" s="45">
        <v>363</v>
      </c>
      <c r="B432" s="46" t="s">
        <v>766</v>
      </c>
      <c r="C432" s="46" t="s">
        <v>235</v>
      </c>
      <c r="D432" s="47" t="s">
        <v>767</v>
      </c>
      <c r="E432" s="48">
        <v>1361.1</v>
      </c>
      <c r="F432" s="48">
        <v>10</v>
      </c>
      <c r="G432" s="48">
        <v>13611</v>
      </c>
      <c r="H432" s="48">
        <v>0.22</v>
      </c>
      <c r="J432" s="20" t="s">
        <v>20</v>
      </c>
    </row>
    <row r="433" spans="1:10" x14ac:dyDescent="0.25">
      <c r="A433" s="45">
        <v>364</v>
      </c>
      <c r="B433" s="46" t="s">
        <v>768</v>
      </c>
      <c r="C433" s="46" t="s">
        <v>235</v>
      </c>
      <c r="D433" s="47" t="s">
        <v>769</v>
      </c>
      <c r="E433" s="48">
        <v>34.479999999999997</v>
      </c>
      <c r="F433" s="48">
        <v>4</v>
      </c>
      <c r="G433" s="48">
        <v>137.91999999999999</v>
      </c>
      <c r="H433" s="48">
        <v>0</v>
      </c>
      <c r="J433" s="20" t="s">
        <v>20</v>
      </c>
    </row>
    <row r="434" spans="1:10" x14ac:dyDescent="0.25">
      <c r="A434" s="45">
        <v>365</v>
      </c>
      <c r="B434" s="46" t="s">
        <v>770</v>
      </c>
      <c r="C434" s="46" t="s">
        <v>235</v>
      </c>
      <c r="D434" s="47" t="s">
        <v>771</v>
      </c>
      <c r="E434" s="48">
        <v>329.23</v>
      </c>
      <c r="F434" s="48">
        <v>1</v>
      </c>
      <c r="G434" s="48">
        <v>329.23</v>
      </c>
      <c r="H434" s="48">
        <v>0.01</v>
      </c>
      <c r="J434" s="20" t="s">
        <v>20</v>
      </c>
    </row>
    <row r="435" spans="1:10" x14ac:dyDescent="0.25">
      <c r="A435" s="45">
        <v>366</v>
      </c>
      <c r="B435" s="46" t="s">
        <v>772</v>
      </c>
      <c r="C435" s="46" t="s">
        <v>235</v>
      </c>
      <c r="D435" s="47" t="s">
        <v>773</v>
      </c>
      <c r="E435" s="48">
        <v>332.41</v>
      </c>
      <c r="F435" s="48">
        <v>1</v>
      </c>
      <c r="G435" s="48">
        <v>332.41</v>
      </c>
      <c r="H435" s="48">
        <v>0.01</v>
      </c>
      <c r="J435" s="20" t="s">
        <v>20</v>
      </c>
    </row>
    <row r="436" spans="1:10" x14ac:dyDescent="0.25">
      <c r="A436" s="45">
        <v>367</v>
      </c>
      <c r="B436" s="46" t="s">
        <v>774</v>
      </c>
      <c r="C436" s="46" t="s">
        <v>235</v>
      </c>
      <c r="D436" s="47" t="s">
        <v>775</v>
      </c>
      <c r="E436" s="48">
        <v>5.57</v>
      </c>
      <c r="F436" s="48">
        <v>10</v>
      </c>
      <c r="G436" s="48">
        <v>55.7</v>
      </c>
      <c r="H436" s="48">
        <v>0</v>
      </c>
      <c r="J436" s="20" t="s">
        <v>20</v>
      </c>
    </row>
    <row r="437" spans="1:10" x14ac:dyDescent="0.25">
      <c r="A437" s="45">
        <v>368</v>
      </c>
      <c r="B437" s="46" t="s">
        <v>776</v>
      </c>
      <c r="C437" s="46" t="s">
        <v>235</v>
      </c>
      <c r="D437" s="47" t="s">
        <v>777</v>
      </c>
      <c r="E437" s="48">
        <v>25.83</v>
      </c>
      <c r="F437" s="48">
        <v>11</v>
      </c>
      <c r="G437" s="48">
        <v>284.13</v>
      </c>
      <c r="H437" s="48">
        <v>0</v>
      </c>
      <c r="J437" s="20" t="s">
        <v>20</v>
      </c>
    </row>
    <row r="438" spans="1:10" x14ac:dyDescent="0.25">
      <c r="A438" s="45">
        <v>369</v>
      </c>
      <c r="B438" s="46" t="s">
        <v>778</v>
      </c>
      <c r="C438" s="46" t="s">
        <v>235</v>
      </c>
      <c r="D438" s="47" t="s">
        <v>779</v>
      </c>
      <c r="E438" s="48">
        <v>3.99</v>
      </c>
      <c r="F438" s="48">
        <v>1</v>
      </c>
      <c r="G438" s="48">
        <v>3.99</v>
      </c>
      <c r="H438" s="48">
        <v>0</v>
      </c>
      <c r="J438" s="20" t="s">
        <v>20</v>
      </c>
    </row>
    <row r="439" spans="1:10" x14ac:dyDescent="0.25">
      <c r="A439" s="45">
        <v>370</v>
      </c>
      <c r="B439" s="46" t="s">
        <v>780</v>
      </c>
      <c r="C439" s="46" t="s">
        <v>235</v>
      </c>
      <c r="D439" s="47" t="s">
        <v>781</v>
      </c>
      <c r="E439" s="48">
        <v>3.25</v>
      </c>
      <c r="F439" s="48">
        <v>1</v>
      </c>
      <c r="G439" s="48">
        <v>3.25</v>
      </c>
      <c r="H439" s="48">
        <v>0</v>
      </c>
      <c r="J439" s="20" t="s">
        <v>20</v>
      </c>
    </row>
    <row r="440" spans="1:10" x14ac:dyDescent="0.25">
      <c r="A440" s="45">
        <v>371</v>
      </c>
      <c r="B440" s="46" t="s">
        <v>782</v>
      </c>
      <c r="C440" s="46" t="s">
        <v>235</v>
      </c>
      <c r="D440" s="47" t="s">
        <v>783</v>
      </c>
      <c r="E440" s="48">
        <v>125.03</v>
      </c>
      <c r="F440" s="48">
        <v>11</v>
      </c>
      <c r="G440" s="48">
        <v>1375.33</v>
      </c>
      <c r="H440" s="48">
        <v>0.02</v>
      </c>
      <c r="J440" s="20" t="s">
        <v>20</v>
      </c>
    </row>
    <row r="441" spans="1:10" x14ac:dyDescent="0.25">
      <c r="A441" s="45">
        <v>372</v>
      </c>
      <c r="B441" s="46" t="s">
        <v>784</v>
      </c>
      <c r="C441" s="46" t="s">
        <v>235</v>
      </c>
      <c r="D441" s="47" t="s">
        <v>785</v>
      </c>
      <c r="E441" s="48">
        <v>155.25</v>
      </c>
      <c r="F441" s="48">
        <v>1</v>
      </c>
      <c r="G441" s="48">
        <v>155.25</v>
      </c>
      <c r="H441" s="48">
        <v>0</v>
      </c>
      <c r="J441" s="20" t="s">
        <v>20</v>
      </c>
    </row>
    <row r="442" spans="1:10" x14ac:dyDescent="0.25">
      <c r="A442" s="45">
        <v>373</v>
      </c>
      <c r="B442" s="46" t="s">
        <v>786</v>
      </c>
      <c r="C442" s="46" t="s">
        <v>235</v>
      </c>
      <c r="D442" s="47" t="s">
        <v>787</v>
      </c>
      <c r="E442" s="48">
        <v>83.78</v>
      </c>
      <c r="F442" s="48">
        <v>1</v>
      </c>
      <c r="G442" s="48">
        <v>83.78</v>
      </c>
      <c r="H442" s="48">
        <v>0</v>
      </c>
      <c r="J442" s="20" t="s">
        <v>20</v>
      </c>
    </row>
    <row r="443" spans="1:10" x14ac:dyDescent="0.25">
      <c r="A443" s="45">
        <v>374</v>
      </c>
      <c r="B443" s="46" t="s">
        <v>788</v>
      </c>
      <c r="C443" s="46" t="s">
        <v>235</v>
      </c>
      <c r="D443" s="47" t="s">
        <v>789</v>
      </c>
      <c r="E443" s="48">
        <v>114.87</v>
      </c>
      <c r="F443" s="48">
        <v>26</v>
      </c>
      <c r="G443" s="48">
        <v>2986.62</v>
      </c>
      <c r="H443" s="48">
        <v>0.05</v>
      </c>
      <c r="J443" s="20" t="s">
        <v>20</v>
      </c>
    </row>
    <row r="444" spans="1:10" x14ac:dyDescent="0.25">
      <c r="A444" s="45">
        <v>375</v>
      </c>
      <c r="B444" s="46" t="s">
        <v>790</v>
      </c>
      <c r="C444" s="46" t="s">
        <v>235</v>
      </c>
      <c r="D444" s="47" t="s">
        <v>791</v>
      </c>
      <c r="E444" s="48">
        <v>150.13</v>
      </c>
      <c r="F444" s="48">
        <v>1</v>
      </c>
      <c r="G444" s="48">
        <v>150.13</v>
      </c>
      <c r="H444" s="48">
        <v>0</v>
      </c>
      <c r="J444" s="20" t="s">
        <v>20</v>
      </c>
    </row>
    <row r="445" spans="1:10" x14ac:dyDescent="0.25">
      <c r="A445" s="45">
        <v>376</v>
      </c>
      <c r="B445" s="46" t="s">
        <v>792</v>
      </c>
      <c r="C445" s="46" t="s">
        <v>235</v>
      </c>
      <c r="D445" s="47" t="s">
        <v>793</v>
      </c>
      <c r="E445" s="48">
        <v>6326</v>
      </c>
      <c r="F445" s="48">
        <v>1</v>
      </c>
      <c r="G445" s="48">
        <v>6326</v>
      </c>
      <c r="H445" s="48">
        <v>0.1</v>
      </c>
      <c r="J445" s="20" t="s">
        <v>20</v>
      </c>
    </row>
    <row r="446" spans="1:10" x14ac:dyDescent="0.25">
      <c r="A446" s="45">
        <v>377</v>
      </c>
      <c r="B446" s="46" t="s">
        <v>794</v>
      </c>
      <c r="C446" s="46" t="s">
        <v>235</v>
      </c>
      <c r="D446" s="47" t="s">
        <v>795</v>
      </c>
      <c r="E446" s="48">
        <v>1406</v>
      </c>
      <c r="F446" s="48">
        <v>1</v>
      </c>
      <c r="G446" s="48">
        <v>1406</v>
      </c>
      <c r="H446" s="48">
        <v>0.02</v>
      </c>
      <c r="J446" s="20" t="s">
        <v>20</v>
      </c>
    </row>
    <row r="447" spans="1:10" x14ac:dyDescent="0.25">
      <c r="A447" s="45">
        <v>378</v>
      </c>
      <c r="B447" s="46" t="s">
        <v>796</v>
      </c>
      <c r="C447" s="46" t="s">
        <v>235</v>
      </c>
      <c r="D447" s="47" t="s">
        <v>797</v>
      </c>
      <c r="E447" s="48">
        <v>207.61</v>
      </c>
      <c r="F447" s="48">
        <v>1</v>
      </c>
      <c r="G447" s="48">
        <v>207.61</v>
      </c>
      <c r="H447" s="48">
        <v>0</v>
      </c>
      <c r="J447" s="20" t="s">
        <v>20</v>
      </c>
    </row>
    <row r="448" spans="1:10" x14ac:dyDescent="0.25">
      <c r="A448" s="45">
        <v>379</v>
      </c>
      <c r="B448" s="46" t="s">
        <v>798</v>
      </c>
      <c r="C448" s="46" t="s">
        <v>235</v>
      </c>
      <c r="D448" s="47" t="s">
        <v>799</v>
      </c>
      <c r="E448" s="48">
        <v>182.45</v>
      </c>
      <c r="F448" s="48">
        <v>1</v>
      </c>
      <c r="G448" s="48">
        <v>182.45</v>
      </c>
      <c r="H448" s="48">
        <v>0</v>
      </c>
      <c r="J448" s="20" t="s">
        <v>20</v>
      </c>
    </row>
    <row r="449" spans="1:10" x14ac:dyDescent="0.25">
      <c r="A449" s="45">
        <v>380</v>
      </c>
      <c r="B449" s="46" t="s">
        <v>800</v>
      </c>
      <c r="C449" s="46" t="s">
        <v>269</v>
      </c>
      <c r="D449" s="47" t="s">
        <v>801</v>
      </c>
      <c r="E449" s="48">
        <v>1.02</v>
      </c>
      <c r="F449" s="48">
        <v>8052.1</v>
      </c>
      <c r="G449" s="48">
        <v>8213.14</v>
      </c>
      <c r="H449" s="48">
        <v>0.13</v>
      </c>
      <c r="J449" s="20" t="s">
        <v>20</v>
      </c>
    </row>
    <row r="450" spans="1:10" x14ac:dyDescent="0.25">
      <c r="A450" s="45">
        <v>381</v>
      </c>
      <c r="B450" s="46" t="s">
        <v>802</v>
      </c>
      <c r="C450" s="46" t="s">
        <v>235</v>
      </c>
      <c r="D450" s="47" t="s">
        <v>803</v>
      </c>
      <c r="E450" s="48">
        <v>7400</v>
      </c>
      <c r="F450" s="48">
        <v>1</v>
      </c>
      <c r="G450" s="48">
        <v>7400</v>
      </c>
      <c r="H450" s="48">
        <v>0.12</v>
      </c>
      <c r="J450" s="20" t="s">
        <v>20</v>
      </c>
    </row>
    <row r="451" spans="1:10" x14ac:dyDescent="0.25">
      <c r="A451" s="45">
        <v>382</v>
      </c>
      <c r="B451" s="46" t="s">
        <v>804</v>
      </c>
      <c r="C451" s="46" t="s">
        <v>235</v>
      </c>
      <c r="D451" s="47" t="s">
        <v>805</v>
      </c>
      <c r="E451" s="48">
        <v>3700</v>
      </c>
      <c r="F451" s="48">
        <v>1</v>
      </c>
      <c r="G451" s="48">
        <v>3700</v>
      </c>
      <c r="H451" s="48">
        <v>0.06</v>
      </c>
      <c r="J451" s="20" t="s">
        <v>20</v>
      </c>
    </row>
    <row r="452" spans="1:10" x14ac:dyDescent="0.25">
      <c r="A452" s="45">
        <v>383</v>
      </c>
      <c r="B452" s="46" t="s">
        <v>806</v>
      </c>
      <c r="C452" s="46" t="s">
        <v>235</v>
      </c>
      <c r="D452" s="47" t="s">
        <v>807</v>
      </c>
      <c r="E452" s="48">
        <v>6300</v>
      </c>
      <c r="F452" s="48">
        <v>1</v>
      </c>
      <c r="G452" s="48">
        <v>6300</v>
      </c>
      <c r="H452" s="48">
        <v>0.1</v>
      </c>
      <c r="J452" s="20" t="s">
        <v>20</v>
      </c>
    </row>
    <row r="453" spans="1:10" x14ac:dyDescent="0.25">
      <c r="A453" s="45">
        <v>384</v>
      </c>
      <c r="B453" s="46" t="s">
        <v>808</v>
      </c>
      <c r="C453" s="46" t="s">
        <v>235</v>
      </c>
      <c r="D453" s="47" t="s">
        <v>809</v>
      </c>
      <c r="E453" s="48">
        <v>8800</v>
      </c>
      <c r="F453" s="48">
        <v>1</v>
      </c>
      <c r="G453" s="48">
        <v>8800</v>
      </c>
      <c r="H453" s="48">
        <v>0.14000000000000001</v>
      </c>
      <c r="J453" s="20" t="s">
        <v>20</v>
      </c>
    </row>
    <row r="454" spans="1:10" x14ac:dyDescent="0.25">
      <c r="A454" s="45">
        <v>385</v>
      </c>
      <c r="B454" s="46" t="s">
        <v>810</v>
      </c>
      <c r="C454" s="46" t="s">
        <v>235</v>
      </c>
      <c r="D454" s="47" t="s">
        <v>811</v>
      </c>
      <c r="E454" s="48">
        <v>137.44999999999999</v>
      </c>
      <c r="F454" s="48">
        <v>4</v>
      </c>
      <c r="G454" s="48">
        <v>549.79999999999995</v>
      </c>
      <c r="H454" s="48">
        <v>0.01</v>
      </c>
      <c r="J454" s="20" t="s">
        <v>20</v>
      </c>
    </row>
    <row r="455" spans="1:10" x14ac:dyDescent="0.25">
      <c r="A455" s="45">
        <v>386</v>
      </c>
      <c r="B455" s="46" t="s">
        <v>812</v>
      </c>
      <c r="C455" s="46" t="s">
        <v>235</v>
      </c>
      <c r="D455" s="47" t="s">
        <v>813</v>
      </c>
      <c r="E455" s="48">
        <v>20</v>
      </c>
      <c r="F455" s="48">
        <v>3</v>
      </c>
      <c r="G455" s="48">
        <v>60</v>
      </c>
      <c r="H455" s="48">
        <v>0</v>
      </c>
      <c r="J455" s="20" t="s">
        <v>20</v>
      </c>
    </row>
    <row r="456" spans="1:10" x14ac:dyDescent="0.25">
      <c r="A456" s="45">
        <v>387</v>
      </c>
      <c r="B456" s="46" t="s">
        <v>814</v>
      </c>
      <c r="C456" s="46" t="s">
        <v>235</v>
      </c>
      <c r="D456" s="47" t="s">
        <v>815</v>
      </c>
      <c r="E456" s="48">
        <v>45</v>
      </c>
      <c r="F456" s="48">
        <v>1</v>
      </c>
      <c r="G456" s="48">
        <v>45</v>
      </c>
      <c r="H456" s="48">
        <v>0</v>
      </c>
      <c r="J456" s="20" t="s">
        <v>20</v>
      </c>
    </row>
    <row r="457" spans="1:10" x14ac:dyDescent="0.25">
      <c r="A457" s="45">
        <v>388</v>
      </c>
      <c r="B457" s="46" t="s">
        <v>816</v>
      </c>
      <c r="C457" s="46" t="s">
        <v>235</v>
      </c>
      <c r="D457" s="47" t="s">
        <v>817</v>
      </c>
      <c r="E457" s="48">
        <v>75.66</v>
      </c>
      <c r="F457" s="48">
        <v>3</v>
      </c>
      <c r="G457" s="48">
        <v>226.98</v>
      </c>
      <c r="H457" s="48">
        <v>0</v>
      </c>
      <c r="J457" s="20" t="s">
        <v>20</v>
      </c>
    </row>
    <row r="458" spans="1:10" x14ac:dyDescent="0.25">
      <c r="A458" s="45">
        <v>389</v>
      </c>
      <c r="B458" s="46" t="s">
        <v>818</v>
      </c>
      <c r="C458" s="46" t="s">
        <v>235</v>
      </c>
      <c r="D458" s="47" t="s">
        <v>819</v>
      </c>
      <c r="E458" s="48">
        <v>36.31</v>
      </c>
      <c r="F458" s="48">
        <v>106</v>
      </c>
      <c r="G458" s="48">
        <v>3848.86</v>
      </c>
      <c r="H458" s="48">
        <v>0.06</v>
      </c>
      <c r="J458" s="20" t="s">
        <v>20</v>
      </c>
    </row>
    <row r="459" spans="1:10" x14ac:dyDescent="0.25">
      <c r="A459" s="45">
        <v>390</v>
      </c>
      <c r="B459" s="46" t="s">
        <v>820</v>
      </c>
      <c r="C459" s="46" t="s">
        <v>235</v>
      </c>
      <c r="D459" s="47" t="s">
        <v>821</v>
      </c>
      <c r="E459" s="48">
        <v>38.97</v>
      </c>
      <c r="F459" s="48">
        <v>1</v>
      </c>
      <c r="G459" s="48">
        <v>38.97</v>
      </c>
      <c r="H459" s="48">
        <v>0</v>
      </c>
      <c r="J459" s="20" t="s">
        <v>20</v>
      </c>
    </row>
    <row r="460" spans="1:10" x14ac:dyDescent="0.25">
      <c r="A460" s="45">
        <v>391</v>
      </c>
      <c r="B460" s="46" t="s">
        <v>822</v>
      </c>
      <c r="C460" s="46" t="s">
        <v>235</v>
      </c>
      <c r="D460" s="47" t="s">
        <v>823</v>
      </c>
      <c r="E460" s="48">
        <v>56.53</v>
      </c>
      <c r="F460" s="48">
        <v>32</v>
      </c>
      <c r="G460" s="48">
        <v>1808.96</v>
      </c>
      <c r="H460" s="48">
        <v>0.03</v>
      </c>
      <c r="J460" s="20" t="s">
        <v>20</v>
      </c>
    </row>
    <row r="461" spans="1:10" x14ac:dyDescent="0.25">
      <c r="A461" s="45">
        <v>392</v>
      </c>
      <c r="B461" s="46" t="s">
        <v>824</v>
      </c>
      <c r="C461" s="46" t="s">
        <v>235</v>
      </c>
      <c r="D461" s="47" t="s">
        <v>825</v>
      </c>
      <c r="E461" s="48">
        <v>93.26</v>
      </c>
      <c r="F461" s="48">
        <v>2</v>
      </c>
      <c r="G461" s="48">
        <v>186.52</v>
      </c>
      <c r="H461" s="48">
        <v>0</v>
      </c>
      <c r="J461" s="20" t="s">
        <v>20</v>
      </c>
    </row>
    <row r="462" spans="1:10" x14ac:dyDescent="0.25">
      <c r="A462" s="45">
        <v>393</v>
      </c>
      <c r="B462" s="46" t="s">
        <v>826</v>
      </c>
      <c r="C462" s="46" t="s">
        <v>235</v>
      </c>
      <c r="D462" s="47" t="s">
        <v>827</v>
      </c>
      <c r="E462" s="48">
        <v>2734.37</v>
      </c>
      <c r="F462" s="48">
        <v>1</v>
      </c>
      <c r="G462" s="48">
        <v>2734.37</v>
      </c>
      <c r="H462" s="48">
        <v>0.04</v>
      </c>
      <c r="J462" s="20" t="s">
        <v>20</v>
      </c>
    </row>
    <row r="463" spans="1:10" x14ac:dyDescent="0.25">
      <c r="A463" s="45">
        <v>394</v>
      </c>
      <c r="B463" s="46" t="s">
        <v>828</v>
      </c>
      <c r="C463" s="46" t="s">
        <v>235</v>
      </c>
      <c r="D463" s="47" t="s">
        <v>829</v>
      </c>
      <c r="E463" s="48">
        <v>63.93</v>
      </c>
      <c r="F463" s="48">
        <v>11</v>
      </c>
      <c r="G463" s="48">
        <v>703.23</v>
      </c>
      <c r="H463" s="48">
        <v>0.01</v>
      </c>
      <c r="J463" s="20" t="s">
        <v>20</v>
      </c>
    </row>
    <row r="464" spans="1:10" x14ac:dyDescent="0.25">
      <c r="A464" s="45">
        <v>395</v>
      </c>
      <c r="B464" s="46" t="s">
        <v>830</v>
      </c>
      <c r="C464" s="46" t="s">
        <v>235</v>
      </c>
      <c r="D464" s="47" t="s">
        <v>831</v>
      </c>
      <c r="E464" s="48">
        <v>13.45</v>
      </c>
      <c r="F464" s="48">
        <v>11</v>
      </c>
      <c r="G464" s="48">
        <v>147.94999999999999</v>
      </c>
      <c r="H464" s="48">
        <v>0</v>
      </c>
      <c r="J464" s="20" t="s">
        <v>20</v>
      </c>
    </row>
    <row r="465" spans="1:10" x14ac:dyDescent="0.25">
      <c r="A465" s="45">
        <v>396</v>
      </c>
      <c r="B465" s="46" t="s">
        <v>832</v>
      </c>
      <c r="C465" s="46" t="s">
        <v>235</v>
      </c>
      <c r="D465" s="47" t="s">
        <v>833</v>
      </c>
      <c r="E465" s="48">
        <v>130.28</v>
      </c>
      <c r="F465" s="48">
        <v>15</v>
      </c>
      <c r="G465" s="48">
        <v>1954.2</v>
      </c>
      <c r="H465" s="48">
        <v>0.03</v>
      </c>
      <c r="J465" s="20" t="s">
        <v>20</v>
      </c>
    </row>
    <row r="466" spans="1:10" x14ac:dyDescent="0.25">
      <c r="A466" s="45">
        <v>397</v>
      </c>
      <c r="B466" s="46" t="s">
        <v>834</v>
      </c>
      <c r="C466" s="46" t="s">
        <v>235</v>
      </c>
      <c r="D466" s="47" t="s">
        <v>835</v>
      </c>
      <c r="E466" s="48">
        <v>7.32</v>
      </c>
      <c r="F466" s="48">
        <v>28</v>
      </c>
      <c r="G466" s="48">
        <v>204.96</v>
      </c>
      <c r="H466" s="48">
        <v>0</v>
      </c>
      <c r="J466" s="20" t="s">
        <v>20</v>
      </c>
    </row>
    <row r="467" spans="1:10" x14ac:dyDescent="0.25">
      <c r="A467" s="45">
        <v>398</v>
      </c>
      <c r="B467" s="46" t="s">
        <v>836</v>
      </c>
      <c r="C467" s="46" t="s">
        <v>235</v>
      </c>
      <c r="D467" s="47" t="s">
        <v>837</v>
      </c>
      <c r="E467" s="48">
        <v>88.45</v>
      </c>
      <c r="F467" s="48">
        <v>1</v>
      </c>
      <c r="G467" s="48">
        <v>88.45</v>
      </c>
      <c r="H467" s="48">
        <v>0</v>
      </c>
      <c r="J467" s="20" t="s">
        <v>20</v>
      </c>
    </row>
    <row r="468" spans="1:10" x14ac:dyDescent="0.25">
      <c r="A468" s="45">
        <v>399</v>
      </c>
      <c r="B468" s="46" t="s">
        <v>838</v>
      </c>
      <c r="C468" s="46" t="s">
        <v>235</v>
      </c>
      <c r="D468" s="47" t="s">
        <v>839</v>
      </c>
      <c r="E468" s="48">
        <v>43.11</v>
      </c>
      <c r="F468" s="48">
        <v>1</v>
      </c>
      <c r="G468" s="48">
        <v>43.11</v>
      </c>
      <c r="H468" s="48">
        <v>0</v>
      </c>
      <c r="J468" s="20" t="s">
        <v>20</v>
      </c>
    </row>
    <row r="469" spans="1:10" x14ac:dyDescent="0.25">
      <c r="A469" s="45">
        <v>400</v>
      </c>
      <c r="B469" s="46" t="s">
        <v>840</v>
      </c>
      <c r="C469" s="46" t="s">
        <v>235</v>
      </c>
      <c r="D469" s="47" t="s">
        <v>841</v>
      </c>
      <c r="E469" s="48">
        <v>53.64</v>
      </c>
      <c r="F469" s="48">
        <v>1</v>
      </c>
      <c r="G469" s="48">
        <v>53.64</v>
      </c>
      <c r="H469" s="48">
        <v>0</v>
      </c>
      <c r="J469" s="20" t="s">
        <v>20</v>
      </c>
    </row>
    <row r="470" spans="1:10" x14ac:dyDescent="0.25">
      <c r="A470" s="45">
        <v>401</v>
      </c>
      <c r="B470" s="46" t="s">
        <v>842</v>
      </c>
      <c r="C470" s="46" t="s">
        <v>235</v>
      </c>
      <c r="D470" s="47" t="s">
        <v>843</v>
      </c>
      <c r="E470" s="48">
        <v>94.49</v>
      </c>
      <c r="F470" s="48">
        <v>1</v>
      </c>
      <c r="G470" s="48">
        <v>94.49</v>
      </c>
      <c r="H470" s="48">
        <v>0</v>
      </c>
      <c r="J470" s="20" t="s">
        <v>20</v>
      </c>
    </row>
    <row r="471" spans="1:10" x14ac:dyDescent="0.25">
      <c r="A471" s="45">
        <v>402</v>
      </c>
      <c r="B471" s="46" t="s">
        <v>844</v>
      </c>
      <c r="C471" s="46" t="s">
        <v>235</v>
      </c>
      <c r="D471" s="47" t="s">
        <v>845</v>
      </c>
      <c r="E471" s="48">
        <v>6.49</v>
      </c>
      <c r="F471" s="48">
        <v>11</v>
      </c>
      <c r="G471" s="48">
        <v>71.39</v>
      </c>
      <c r="H471" s="48">
        <v>0</v>
      </c>
      <c r="J471" s="20" t="s">
        <v>20</v>
      </c>
    </row>
    <row r="472" spans="1:10" x14ac:dyDescent="0.25">
      <c r="A472" s="45">
        <v>403</v>
      </c>
      <c r="B472" s="46" t="s">
        <v>846</v>
      </c>
      <c r="C472" s="46" t="s">
        <v>235</v>
      </c>
      <c r="D472" s="47" t="s">
        <v>847</v>
      </c>
      <c r="E472" s="48">
        <v>109.17</v>
      </c>
      <c r="F472" s="48">
        <v>15</v>
      </c>
      <c r="G472" s="48">
        <v>1637.55</v>
      </c>
      <c r="H472" s="48">
        <v>0.03</v>
      </c>
      <c r="J472" s="20" t="s">
        <v>20</v>
      </c>
    </row>
    <row r="473" spans="1:10" x14ac:dyDescent="0.25">
      <c r="A473" s="45">
        <v>404</v>
      </c>
      <c r="B473" s="46" t="s">
        <v>848</v>
      </c>
      <c r="C473" s="46" t="s">
        <v>235</v>
      </c>
      <c r="D473" s="47" t="s">
        <v>849</v>
      </c>
      <c r="E473" s="48">
        <v>92.68</v>
      </c>
      <c r="F473" s="48">
        <v>2</v>
      </c>
      <c r="G473" s="48">
        <v>185.36</v>
      </c>
      <c r="H473" s="48">
        <v>0</v>
      </c>
      <c r="J473" s="20" t="s">
        <v>20</v>
      </c>
    </row>
    <row r="474" spans="1:10" x14ac:dyDescent="0.25">
      <c r="A474" s="45">
        <v>405</v>
      </c>
      <c r="B474" s="46" t="s">
        <v>850</v>
      </c>
      <c r="C474" s="46" t="s">
        <v>235</v>
      </c>
      <c r="D474" s="47" t="s">
        <v>851</v>
      </c>
      <c r="E474" s="48">
        <v>65</v>
      </c>
      <c r="F474" s="48">
        <v>26</v>
      </c>
      <c r="G474" s="48">
        <v>1690</v>
      </c>
      <c r="H474" s="48">
        <v>0.03</v>
      </c>
      <c r="J474" s="20" t="s">
        <v>20</v>
      </c>
    </row>
    <row r="475" spans="1:10" x14ac:dyDescent="0.25">
      <c r="A475" s="45">
        <v>406</v>
      </c>
      <c r="B475" s="46" t="s">
        <v>852</v>
      </c>
      <c r="C475" s="46" t="s">
        <v>235</v>
      </c>
      <c r="D475" s="47" t="s">
        <v>853</v>
      </c>
      <c r="E475" s="48">
        <v>75</v>
      </c>
      <c r="F475" s="48">
        <v>1</v>
      </c>
      <c r="G475" s="48">
        <v>75</v>
      </c>
      <c r="H475" s="48">
        <v>0</v>
      </c>
      <c r="J475" s="20" t="s">
        <v>20</v>
      </c>
    </row>
    <row r="476" spans="1:10" x14ac:dyDescent="0.25">
      <c r="A476" s="45">
        <v>407</v>
      </c>
      <c r="B476" s="46" t="s">
        <v>854</v>
      </c>
      <c r="C476" s="46" t="s">
        <v>235</v>
      </c>
      <c r="D476" s="47" t="s">
        <v>855</v>
      </c>
      <c r="E476" s="48">
        <v>1424.95</v>
      </c>
      <c r="F476" s="48">
        <v>2</v>
      </c>
      <c r="G476" s="48">
        <v>2849.9</v>
      </c>
      <c r="H476" s="48">
        <v>0.05</v>
      </c>
      <c r="J476" s="20" t="s">
        <v>20</v>
      </c>
    </row>
    <row r="477" spans="1:10" x14ac:dyDescent="0.25">
      <c r="A477" s="45">
        <v>408</v>
      </c>
      <c r="B477" s="46" t="s">
        <v>856</v>
      </c>
      <c r="C477" s="46" t="s">
        <v>235</v>
      </c>
      <c r="D477" s="47" t="s">
        <v>857</v>
      </c>
      <c r="E477" s="48">
        <v>21.99</v>
      </c>
      <c r="F477" s="48">
        <v>3</v>
      </c>
      <c r="G477" s="48">
        <v>65.97</v>
      </c>
      <c r="H477" s="48">
        <v>0</v>
      </c>
      <c r="J477" s="20" t="s">
        <v>20</v>
      </c>
    </row>
    <row r="478" spans="1:10" x14ac:dyDescent="0.25">
      <c r="A478" s="45">
        <v>409</v>
      </c>
      <c r="B478" s="46" t="s">
        <v>858</v>
      </c>
      <c r="C478" s="46" t="s">
        <v>235</v>
      </c>
      <c r="D478" s="47" t="s">
        <v>859</v>
      </c>
      <c r="E478" s="48">
        <v>12121</v>
      </c>
      <c r="F478" s="48">
        <v>1</v>
      </c>
      <c r="G478" s="48">
        <v>12121</v>
      </c>
      <c r="H478" s="48">
        <v>0.2</v>
      </c>
      <c r="J478" s="20" t="s">
        <v>20</v>
      </c>
    </row>
    <row r="479" spans="1:10" x14ac:dyDescent="0.25">
      <c r="A479" s="45">
        <v>410</v>
      </c>
      <c r="B479" s="46" t="s">
        <v>860</v>
      </c>
      <c r="C479" s="46" t="s">
        <v>235</v>
      </c>
      <c r="D479" s="47" t="s">
        <v>861</v>
      </c>
      <c r="E479" s="48">
        <v>24450</v>
      </c>
      <c r="F479" s="48">
        <v>1</v>
      </c>
      <c r="G479" s="48">
        <v>24450</v>
      </c>
      <c r="H479" s="48">
        <v>0.4</v>
      </c>
      <c r="J479" s="20" t="s">
        <v>20</v>
      </c>
    </row>
    <row r="480" spans="1:10" x14ac:dyDescent="0.25">
      <c r="A480" s="45">
        <v>411</v>
      </c>
      <c r="B480" s="46" t="s">
        <v>862</v>
      </c>
      <c r="C480" s="46" t="s">
        <v>235</v>
      </c>
      <c r="D480" s="47" t="s">
        <v>863</v>
      </c>
      <c r="E480" s="48">
        <v>7206</v>
      </c>
      <c r="F480" s="48">
        <v>1</v>
      </c>
      <c r="G480" s="48">
        <v>7206</v>
      </c>
      <c r="H480" s="48">
        <v>0.12</v>
      </c>
      <c r="J480" s="20" t="s">
        <v>20</v>
      </c>
    </row>
    <row r="481" spans="1:10" x14ac:dyDescent="0.25">
      <c r="A481" s="45">
        <v>412</v>
      </c>
      <c r="B481" s="46" t="s">
        <v>864</v>
      </c>
      <c r="C481" s="46" t="s">
        <v>235</v>
      </c>
      <c r="D481" s="47" t="s">
        <v>865</v>
      </c>
      <c r="E481" s="48">
        <v>12190</v>
      </c>
      <c r="F481" s="48">
        <v>1</v>
      </c>
      <c r="G481" s="48">
        <v>12190</v>
      </c>
      <c r="H481" s="48">
        <v>0.2</v>
      </c>
      <c r="J481" s="20" t="s">
        <v>20</v>
      </c>
    </row>
    <row r="482" spans="1:10" x14ac:dyDescent="0.25">
      <c r="A482" s="45">
        <v>413</v>
      </c>
      <c r="B482" s="46" t="s">
        <v>866</v>
      </c>
      <c r="C482" s="46" t="s">
        <v>235</v>
      </c>
      <c r="D482" s="47" t="s">
        <v>867</v>
      </c>
      <c r="E482" s="48">
        <v>742</v>
      </c>
      <c r="F482" s="48">
        <v>1</v>
      </c>
      <c r="G482" s="48">
        <v>742</v>
      </c>
      <c r="H482" s="48">
        <v>0.01</v>
      </c>
      <c r="J482" s="20" t="s">
        <v>20</v>
      </c>
    </row>
    <row r="483" spans="1:10" x14ac:dyDescent="0.25">
      <c r="A483" s="45">
        <v>414</v>
      </c>
      <c r="B483" s="46" t="s">
        <v>868</v>
      </c>
      <c r="C483" s="46" t="s">
        <v>235</v>
      </c>
      <c r="D483" s="47" t="s">
        <v>869</v>
      </c>
      <c r="E483" s="48">
        <v>802</v>
      </c>
      <c r="F483" s="48">
        <v>1</v>
      </c>
      <c r="G483" s="48">
        <v>802</v>
      </c>
      <c r="H483" s="48">
        <v>0.01</v>
      </c>
      <c r="J483" s="20" t="s">
        <v>20</v>
      </c>
    </row>
    <row r="484" spans="1:10" x14ac:dyDescent="0.25">
      <c r="A484" s="45">
        <v>415</v>
      </c>
      <c r="B484" s="46" t="s">
        <v>870</v>
      </c>
      <c r="C484" s="46" t="s">
        <v>235</v>
      </c>
      <c r="D484" s="47" t="s">
        <v>871</v>
      </c>
      <c r="E484" s="48">
        <v>2323</v>
      </c>
      <c r="F484" s="48">
        <v>1</v>
      </c>
      <c r="G484" s="48">
        <v>2323</v>
      </c>
      <c r="H484" s="48">
        <v>0.04</v>
      </c>
      <c r="J484" s="20" t="s">
        <v>20</v>
      </c>
    </row>
    <row r="485" spans="1:10" x14ac:dyDescent="0.25">
      <c r="A485" s="45">
        <v>416</v>
      </c>
      <c r="B485" s="46" t="s">
        <v>872</v>
      </c>
      <c r="C485" s="46" t="s">
        <v>235</v>
      </c>
      <c r="D485" s="47" t="s">
        <v>873</v>
      </c>
      <c r="E485" s="48">
        <v>2384</v>
      </c>
      <c r="F485" s="48">
        <v>1</v>
      </c>
      <c r="G485" s="48">
        <v>2384</v>
      </c>
      <c r="H485" s="48">
        <v>0.04</v>
      </c>
      <c r="J485" s="20" t="s">
        <v>20</v>
      </c>
    </row>
    <row r="486" spans="1:10" x14ac:dyDescent="0.25">
      <c r="A486" s="45">
        <v>417</v>
      </c>
      <c r="B486" s="46" t="s">
        <v>874</v>
      </c>
      <c r="C486" s="46" t="s">
        <v>235</v>
      </c>
      <c r="D486" s="47" t="s">
        <v>875</v>
      </c>
      <c r="E486" s="48">
        <v>5155</v>
      </c>
      <c r="F486" s="48">
        <v>1</v>
      </c>
      <c r="G486" s="48">
        <v>5155</v>
      </c>
      <c r="H486" s="48">
        <v>0.08</v>
      </c>
      <c r="J486" s="20" t="s">
        <v>20</v>
      </c>
    </row>
    <row r="487" spans="1:10" x14ac:dyDescent="0.25">
      <c r="A487" s="45">
        <v>418</v>
      </c>
      <c r="B487" s="46" t="s">
        <v>876</v>
      </c>
      <c r="C487" s="46" t="s">
        <v>235</v>
      </c>
      <c r="D487" s="47" t="s">
        <v>877</v>
      </c>
      <c r="E487" s="48">
        <v>13020</v>
      </c>
      <c r="F487" s="48">
        <v>1</v>
      </c>
      <c r="G487" s="48">
        <v>13020</v>
      </c>
      <c r="H487" s="48">
        <v>0.21</v>
      </c>
      <c r="J487" s="20" t="s">
        <v>20</v>
      </c>
    </row>
    <row r="488" spans="1:10" x14ac:dyDescent="0.25">
      <c r="A488" s="45">
        <v>419</v>
      </c>
      <c r="B488" s="46" t="s">
        <v>878</v>
      </c>
      <c r="C488" s="46" t="s">
        <v>235</v>
      </c>
      <c r="D488" s="47" t="s">
        <v>879</v>
      </c>
      <c r="E488" s="48">
        <v>2712</v>
      </c>
      <c r="F488" s="48">
        <v>1</v>
      </c>
      <c r="G488" s="48">
        <v>2712</v>
      </c>
      <c r="H488" s="48">
        <v>0.04</v>
      </c>
      <c r="J488" s="20" t="s">
        <v>20</v>
      </c>
    </row>
    <row r="489" spans="1:10" x14ac:dyDescent="0.25">
      <c r="A489" s="45">
        <v>420</v>
      </c>
      <c r="B489" s="46" t="s">
        <v>880</v>
      </c>
      <c r="C489" s="46" t="s">
        <v>235</v>
      </c>
      <c r="D489" s="47" t="s">
        <v>881</v>
      </c>
      <c r="E489" s="48">
        <v>17330</v>
      </c>
      <c r="F489" s="48">
        <v>1</v>
      </c>
      <c r="G489" s="48">
        <v>17330</v>
      </c>
      <c r="H489" s="48">
        <v>0.28000000000000003</v>
      </c>
      <c r="J489" s="20" t="s">
        <v>20</v>
      </c>
    </row>
    <row r="490" spans="1:10" x14ac:dyDescent="0.25">
      <c r="A490" s="45">
        <v>421</v>
      </c>
      <c r="B490" s="46" t="s">
        <v>882</v>
      </c>
      <c r="C490" s="46" t="s">
        <v>235</v>
      </c>
      <c r="D490" s="47" t="s">
        <v>883</v>
      </c>
      <c r="E490" s="48">
        <v>4504</v>
      </c>
      <c r="F490" s="48">
        <v>1</v>
      </c>
      <c r="G490" s="48">
        <v>4504</v>
      </c>
      <c r="H490" s="48">
        <v>7.0000000000000007E-2</v>
      </c>
      <c r="J490" s="20" t="s">
        <v>20</v>
      </c>
    </row>
    <row r="491" spans="1:10" ht="45.75" x14ac:dyDescent="0.25">
      <c r="A491" s="45">
        <v>422</v>
      </c>
      <c r="B491" s="46" t="s">
        <v>884</v>
      </c>
      <c r="C491" s="46" t="s">
        <v>235</v>
      </c>
      <c r="D491" s="49" t="s">
        <v>885</v>
      </c>
      <c r="E491" s="48">
        <v>1157</v>
      </c>
      <c r="F491" s="48">
        <v>1</v>
      </c>
      <c r="G491" s="48">
        <v>1157</v>
      </c>
      <c r="H491" s="48">
        <v>0.02</v>
      </c>
      <c r="J491" s="20" t="s">
        <v>20</v>
      </c>
    </row>
    <row r="492" spans="1:10" x14ac:dyDescent="0.25">
      <c r="A492" s="45">
        <v>423</v>
      </c>
      <c r="B492" s="46" t="s">
        <v>886</v>
      </c>
      <c r="C492" s="46" t="s">
        <v>235</v>
      </c>
      <c r="D492" s="47" t="s">
        <v>887</v>
      </c>
      <c r="E492" s="48">
        <v>1825</v>
      </c>
      <c r="F492" s="48">
        <v>2</v>
      </c>
      <c r="G492" s="48">
        <v>3650</v>
      </c>
      <c r="H492" s="48">
        <v>0.06</v>
      </c>
      <c r="J492" s="20" t="s">
        <v>20</v>
      </c>
    </row>
    <row r="493" spans="1:10" x14ac:dyDescent="0.25">
      <c r="A493" s="45">
        <v>424</v>
      </c>
      <c r="B493" s="46" t="s">
        <v>888</v>
      </c>
      <c r="C493" s="46" t="s">
        <v>235</v>
      </c>
      <c r="D493" s="47" t="s">
        <v>889</v>
      </c>
      <c r="E493" s="48">
        <v>5166</v>
      </c>
      <c r="F493" s="48">
        <v>1</v>
      </c>
      <c r="G493" s="48">
        <v>5166</v>
      </c>
      <c r="H493" s="48">
        <v>0.08</v>
      </c>
      <c r="J493" s="20" t="s">
        <v>20</v>
      </c>
    </row>
    <row r="494" spans="1:10" x14ac:dyDescent="0.25">
      <c r="A494" s="45">
        <v>425</v>
      </c>
      <c r="B494" s="46" t="s">
        <v>890</v>
      </c>
      <c r="C494" s="46" t="s">
        <v>235</v>
      </c>
      <c r="D494" s="47" t="s">
        <v>891</v>
      </c>
      <c r="E494" s="48">
        <v>8678</v>
      </c>
      <c r="F494" s="48">
        <v>1</v>
      </c>
      <c r="G494" s="48">
        <v>8678</v>
      </c>
      <c r="H494" s="48">
        <v>0.14000000000000001</v>
      </c>
      <c r="J494" s="20" t="s">
        <v>20</v>
      </c>
    </row>
    <row r="495" spans="1:10" x14ac:dyDescent="0.25">
      <c r="A495" s="45">
        <v>426</v>
      </c>
      <c r="B495" s="46" t="s">
        <v>892</v>
      </c>
      <c r="C495" s="46" t="s">
        <v>235</v>
      </c>
      <c r="D495" s="47" t="s">
        <v>893</v>
      </c>
      <c r="E495" s="48">
        <v>1820</v>
      </c>
      <c r="F495" s="48">
        <v>1</v>
      </c>
      <c r="G495" s="48">
        <v>1820</v>
      </c>
      <c r="H495" s="48">
        <v>0.03</v>
      </c>
      <c r="J495" s="20" t="s">
        <v>20</v>
      </c>
    </row>
    <row r="496" spans="1:10" x14ac:dyDescent="0.25">
      <c r="A496" s="45">
        <v>427</v>
      </c>
      <c r="B496" s="46" t="s">
        <v>894</v>
      </c>
      <c r="C496" s="46" t="s">
        <v>235</v>
      </c>
      <c r="D496" s="47" t="s">
        <v>895</v>
      </c>
      <c r="E496" s="48">
        <v>2869</v>
      </c>
      <c r="F496" s="48">
        <v>1</v>
      </c>
      <c r="G496" s="48">
        <v>2869</v>
      </c>
      <c r="H496" s="48">
        <v>0.05</v>
      </c>
      <c r="J496" s="20" t="s">
        <v>20</v>
      </c>
    </row>
    <row r="497" spans="1:10" x14ac:dyDescent="0.25">
      <c r="A497" s="45">
        <v>428</v>
      </c>
      <c r="B497" s="46" t="s">
        <v>896</v>
      </c>
      <c r="C497" s="46" t="s">
        <v>235</v>
      </c>
      <c r="D497" s="47" t="s">
        <v>897</v>
      </c>
      <c r="E497" s="48">
        <v>1710</v>
      </c>
      <c r="F497" s="48">
        <v>2</v>
      </c>
      <c r="G497" s="48">
        <v>3420</v>
      </c>
      <c r="H497" s="48">
        <v>0.06</v>
      </c>
      <c r="J497" s="20" t="s">
        <v>20</v>
      </c>
    </row>
    <row r="498" spans="1:10" x14ac:dyDescent="0.25">
      <c r="A498" s="45">
        <v>429</v>
      </c>
      <c r="B498" s="46" t="s">
        <v>898</v>
      </c>
      <c r="C498" s="46" t="s">
        <v>235</v>
      </c>
      <c r="D498" s="47" t="s">
        <v>899</v>
      </c>
      <c r="E498" s="48">
        <v>33124</v>
      </c>
      <c r="F498" s="48">
        <v>1</v>
      </c>
      <c r="G498" s="48">
        <v>33124</v>
      </c>
      <c r="H498" s="48">
        <v>0.54</v>
      </c>
      <c r="J498" s="20" t="s">
        <v>20</v>
      </c>
    </row>
    <row r="499" spans="1:10" x14ac:dyDescent="0.25">
      <c r="A499" s="45">
        <v>430</v>
      </c>
      <c r="B499" s="46" t="s">
        <v>900</v>
      </c>
      <c r="C499" s="46" t="s">
        <v>235</v>
      </c>
      <c r="D499" s="47" t="s">
        <v>901</v>
      </c>
      <c r="E499" s="48">
        <v>30754</v>
      </c>
      <c r="F499" s="48">
        <v>1</v>
      </c>
      <c r="G499" s="48">
        <v>30754</v>
      </c>
      <c r="H499" s="48">
        <v>0.5</v>
      </c>
      <c r="J499" s="20" t="s">
        <v>20</v>
      </c>
    </row>
    <row r="500" spans="1:10" x14ac:dyDescent="0.25">
      <c r="A500" s="45">
        <v>431</v>
      </c>
      <c r="B500" s="46" t="s">
        <v>902</v>
      </c>
      <c r="C500" s="46" t="s">
        <v>235</v>
      </c>
      <c r="D500" s="47" t="s">
        <v>903</v>
      </c>
      <c r="E500" s="48">
        <v>32003</v>
      </c>
      <c r="F500" s="48">
        <v>1</v>
      </c>
      <c r="G500" s="48">
        <v>32003</v>
      </c>
      <c r="H500" s="48">
        <v>0.52</v>
      </c>
      <c r="J500" s="20" t="s">
        <v>20</v>
      </c>
    </row>
    <row r="501" spans="1:10" x14ac:dyDescent="0.25">
      <c r="A501" s="45">
        <v>432</v>
      </c>
      <c r="B501" s="46" t="s">
        <v>904</v>
      </c>
      <c r="C501" s="46" t="s">
        <v>235</v>
      </c>
      <c r="D501" s="47" t="s">
        <v>905</v>
      </c>
      <c r="E501" s="48">
        <v>11820</v>
      </c>
      <c r="F501" s="48">
        <v>1</v>
      </c>
      <c r="G501" s="48">
        <v>11820</v>
      </c>
      <c r="H501" s="48">
        <v>0.19</v>
      </c>
      <c r="J501" s="20" t="s">
        <v>20</v>
      </c>
    </row>
    <row r="502" spans="1:10" x14ac:dyDescent="0.25">
      <c r="A502" s="45">
        <v>433</v>
      </c>
      <c r="B502" s="46" t="s">
        <v>906</v>
      </c>
      <c r="C502" s="46" t="s">
        <v>235</v>
      </c>
      <c r="D502" s="47" t="s">
        <v>907</v>
      </c>
      <c r="E502" s="48">
        <v>32796</v>
      </c>
      <c r="F502" s="48">
        <v>1</v>
      </c>
      <c r="G502" s="48">
        <v>32796</v>
      </c>
      <c r="H502" s="48">
        <v>0.53</v>
      </c>
      <c r="J502" s="20" t="s">
        <v>20</v>
      </c>
    </row>
    <row r="503" spans="1:10" x14ac:dyDescent="0.25">
      <c r="A503" s="45">
        <v>434</v>
      </c>
      <c r="B503" s="46" t="s">
        <v>908</v>
      </c>
      <c r="C503" s="46" t="s">
        <v>235</v>
      </c>
      <c r="D503" s="47" t="s">
        <v>909</v>
      </c>
      <c r="E503" s="48">
        <v>319.07</v>
      </c>
      <c r="F503" s="48">
        <v>1</v>
      </c>
      <c r="G503" s="48">
        <v>319.07</v>
      </c>
      <c r="H503" s="48">
        <v>0.01</v>
      </c>
      <c r="J503" s="20" t="s">
        <v>20</v>
      </c>
    </row>
    <row r="504" spans="1:10" x14ac:dyDescent="0.25">
      <c r="A504" s="45">
        <v>435</v>
      </c>
      <c r="B504" s="46" t="s">
        <v>910</v>
      </c>
      <c r="C504" s="46" t="s">
        <v>235</v>
      </c>
      <c r="D504" s="47" t="s">
        <v>911</v>
      </c>
      <c r="E504" s="48">
        <v>275.81</v>
      </c>
      <c r="F504" s="48">
        <v>1</v>
      </c>
      <c r="G504" s="48">
        <v>275.81</v>
      </c>
      <c r="H504" s="48">
        <v>0</v>
      </c>
      <c r="J504" s="20" t="s">
        <v>20</v>
      </c>
    </row>
    <row r="505" spans="1:10" x14ac:dyDescent="0.25">
      <c r="A505" s="45">
        <v>436</v>
      </c>
      <c r="B505" s="46" t="s">
        <v>912</v>
      </c>
      <c r="C505" s="46" t="s">
        <v>235</v>
      </c>
      <c r="D505" s="47" t="s">
        <v>913</v>
      </c>
      <c r="E505" s="48">
        <v>18197</v>
      </c>
      <c r="F505" s="48">
        <v>1</v>
      </c>
      <c r="G505" s="48">
        <v>18197</v>
      </c>
      <c r="H505" s="48">
        <v>0.28999999999999998</v>
      </c>
      <c r="J505" s="20" t="s">
        <v>20</v>
      </c>
    </row>
    <row r="506" spans="1:10" x14ac:dyDescent="0.25">
      <c r="A506" s="45">
        <v>437</v>
      </c>
      <c r="B506" s="46" t="s">
        <v>914</v>
      </c>
      <c r="C506" s="46" t="s">
        <v>235</v>
      </c>
      <c r="D506" s="47" t="s">
        <v>915</v>
      </c>
      <c r="E506" s="48">
        <v>24428</v>
      </c>
      <c r="F506" s="48">
        <v>1</v>
      </c>
      <c r="G506" s="48">
        <v>24428</v>
      </c>
      <c r="H506" s="48">
        <v>0.4</v>
      </c>
      <c r="J506" s="20" t="s">
        <v>20</v>
      </c>
    </row>
    <row r="507" spans="1:10" x14ac:dyDescent="0.25">
      <c r="A507" s="45">
        <v>438</v>
      </c>
      <c r="B507" s="46" t="s">
        <v>916</v>
      </c>
      <c r="C507" s="46" t="s">
        <v>235</v>
      </c>
      <c r="D507" s="47" t="s">
        <v>917</v>
      </c>
      <c r="E507" s="48">
        <v>5816</v>
      </c>
      <c r="F507" s="48">
        <v>1</v>
      </c>
      <c r="G507" s="48">
        <v>5816</v>
      </c>
      <c r="H507" s="48">
        <v>0.09</v>
      </c>
      <c r="J507" s="20" t="s">
        <v>20</v>
      </c>
    </row>
    <row r="508" spans="1:10" x14ac:dyDescent="0.25">
      <c r="A508" s="45">
        <v>439</v>
      </c>
      <c r="B508" s="46" t="s">
        <v>918</v>
      </c>
      <c r="C508" s="46" t="s">
        <v>235</v>
      </c>
      <c r="D508" s="47" t="s">
        <v>919</v>
      </c>
      <c r="E508" s="48">
        <v>5631</v>
      </c>
      <c r="F508" s="48">
        <v>1</v>
      </c>
      <c r="G508" s="48">
        <v>5631</v>
      </c>
      <c r="H508" s="48">
        <v>0.09</v>
      </c>
      <c r="J508" s="20" t="s">
        <v>20</v>
      </c>
    </row>
    <row r="509" spans="1:10" x14ac:dyDescent="0.25">
      <c r="A509" s="45">
        <v>440</v>
      </c>
      <c r="B509" s="46" t="s">
        <v>920</v>
      </c>
      <c r="C509" s="46" t="s">
        <v>235</v>
      </c>
      <c r="D509" s="47" t="s">
        <v>921</v>
      </c>
      <c r="E509" s="48">
        <v>4389</v>
      </c>
      <c r="F509" s="48">
        <v>1</v>
      </c>
      <c r="G509" s="48">
        <v>4389</v>
      </c>
      <c r="H509" s="48">
        <v>7.0000000000000007E-2</v>
      </c>
      <c r="J509" s="20" t="s">
        <v>20</v>
      </c>
    </row>
    <row r="510" spans="1:10" x14ac:dyDescent="0.25">
      <c r="A510" s="45">
        <v>441</v>
      </c>
      <c r="B510" s="46" t="s">
        <v>922</v>
      </c>
      <c r="C510" s="46" t="s">
        <v>235</v>
      </c>
      <c r="D510" s="47" t="s">
        <v>923</v>
      </c>
      <c r="E510" s="48">
        <v>2800</v>
      </c>
      <c r="F510" s="48">
        <v>1</v>
      </c>
      <c r="G510" s="48">
        <v>2800</v>
      </c>
      <c r="H510" s="48">
        <v>0.05</v>
      </c>
      <c r="J510" s="20" t="s">
        <v>20</v>
      </c>
    </row>
    <row r="511" spans="1:10" x14ac:dyDescent="0.25">
      <c r="A511" s="45">
        <v>442</v>
      </c>
      <c r="B511" s="46" t="s">
        <v>924</v>
      </c>
      <c r="C511" s="46" t="s">
        <v>235</v>
      </c>
      <c r="D511" s="47" t="s">
        <v>925</v>
      </c>
      <c r="E511" s="48">
        <v>9395</v>
      </c>
      <c r="F511" s="48">
        <v>1</v>
      </c>
      <c r="G511" s="48">
        <v>9395</v>
      </c>
      <c r="H511" s="48">
        <v>0.15</v>
      </c>
      <c r="J511" s="20" t="s">
        <v>20</v>
      </c>
    </row>
    <row r="512" spans="1:10" x14ac:dyDescent="0.25">
      <c r="A512" s="45">
        <v>443</v>
      </c>
      <c r="B512" s="46" t="s">
        <v>926</v>
      </c>
      <c r="C512" s="46" t="s">
        <v>235</v>
      </c>
      <c r="D512" s="47" t="s">
        <v>927</v>
      </c>
      <c r="E512" s="48">
        <v>2561</v>
      </c>
      <c r="F512" s="48">
        <v>1</v>
      </c>
      <c r="G512" s="48">
        <v>2561</v>
      </c>
      <c r="H512" s="48">
        <v>0.04</v>
      </c>
      <c r="J512" s="20" t="s">
        <v>20</v>
      </c>
    </row>
    <row r="513" spans="1:10" x14ac:dyDescent="0.25">
      <c r="A513" s="45">
        <v>444</v>
      </c>
      <c r="B513" s="46" t="s">
        <v>928</v>
      </c>
      <c r="C513" s="46" t="s">
        <v>235</v>
      </c>
      <c r="D513" s="47" t="s">
        <v>929</v>
      </c>
      <c r="E513" s="48">
        <v>1327</v>
      </c>
      <c r="F513" s="48">
        <v>1</v>
      </c>
      <c r="G513" s="48">
        <v>1327</v>
      </c>
      <c r="H513" s="48">
        <v>0.02</v>
      </c>
      <c r="J513" s="20" t="s">
        <v>20</v>
      </c>
    </row>
    <row r="514" spans="1:10" x14ac:dyDescent="0.25">
      <c r="A514" s="45">
        <v>445</v>
      </c>
      <c r="B514" s="46" t="s">
        <v>930</v>
      </c>
      <c r="C514" s="46" t="s">
        <v>235</v>
      </c>
      <c r="D514" s="47" t="s">
        <v>931</v>
      </c>
      <c r="E514" s="48">
        <v>9936</v>
      </c>
      <c r="F514" s="48">
        <v>1</v>
      </c>
      <c r="G514" s="48">
        <v>9936</v>
      </c>
      <c r="H514" s="48">
        <v>0.16</v>
      </c>
      <c r="J514" s="20" t="s">
        <v>20</v>
      </c>
    </row>
    <row r="515" spans="1:10" x14ac:dyDescent="0.25">
      <c r="A515" s="45">
        <v>446</v>
      </c>
      <c r="B515" s="46" t="s">
        <v>932</v>
      </c>
      <c r="C515" s="46" t="s">
        <v>235</v>
      </c>
      <c r="D515" s="47" t="s">
        <v>933</v>
      </c>
      <c r="E515" s="48">
        <v>5780</v>
      </c>
      <c r="F515" s="48">
        <v>1</v>
      </c>
      <c r="G515" s="48">
        <v>5780</v>
      </c>
      <c r="H515" s="48">
        <v>0.09</v>
      </c>
      <c r="J515" s="20" t="s">
        <v>20</v>
      </c>
    </row>
    <row r="516" spans="1:10" x14ac:dyDescent="0.25">
      <c r="A516" s="45">
        <v>447</v>
      </c>
      <c r="B516" s="46" t="s">
        <v>934</v>
      </c>
      <c r="C516" s="46" t="s">
        <v>235</v>
      </c>
      <c r="D516" s="47" t="s">
        <v>935</v>
      </c>
      <c r="E516" s="48">
        <v>2783</v>
      </c>
      <c r="F516" s="48">
        <v>1</v>
      </c>
      <c r="G516" s="48">
        <v>2783</v>
      </c>
      <c r="H516" s="48">
        <v>0.05</v>
      </c>
      <c r="J516" s="20" t="s">
        <v>20</v>
      </c>
    </row>
    <row r="517" spans="1:10" x14ac:dyDescent="0.25">
      <c r="A517" s="45">
        <v>448</v>
      </c>
      <c r="B517" s="46" t="s">
        <v>936</v>
      </c>
      <c r="C517" s="46" t="s">
        <v>235</v>
      </c>
      <c r="D517" s="47" t="s">
        <v>937</v>
      </c>
      <c r="E517" s="48">
        <v>1863</v>
      </c>
      <c r="F517" s="48">
        <v>1</v>
      </c>
      <c r="G517" s="48">
        <v>1863</v>
      </c>
      <c r="H517" s="48">
        <v>0.03</v>
      </c>
      <c r="J517" s="20" t="s">
        <v>20</v>
      </c>
    </row>
    <row r="518" spans="1:10" x14ac:dyDescent="0.25">
      <c r="A518" s="45">
        <v>449</v>
      </c>
      <c r="B518" s="46" t="s">
        <v>938</v>
      </c>
      <c r="C518" s="46" t="s">
        <v>235</v>
      </c>
      <c r="D518" s="47" t="s">
        <v>939</v>
      </c>
      <c r="E518" s="48">
        <v>1400</v>
      </c>
      <c r="F518" s="48">
        <v>1</v>
      </c>
      <c r="G518" s="48">
        <v>1400</v>
      </c>
      <c r="H518" s="48">
        <v>0.02</v>
      </c>
      <c r="J518" s="20" t="s">
        <v>20</v>
      </c>
    </row>
    <row r="519" spans="1:10" x14ac:dyDescent="0.25">
      <c r="A519" s="45">
        <v>450</v>
      </c>
      <c r="B519" s="46" t="s">
        <v>940</v>
      </c>
      <c r="C519" s="46" t="s">
        <v>269</v>
      </c>
      <c r="D519" s="47" t="s">
        <v>941</v>
      </c>
      <c r="E519" s="48">
        <v>288.52999999999997</v>
      </c>
      <c r="F519" s="48">
        <v>1.25</v>
      </c>
      <c r="G519" s="48">
        <v>360.66</v>
      </c>
      <c r="H519" s="48">
        <v>0.01</v>
      </c>
      <c r="J519" s="20" t="s">
        <v>20</v>
      </c>
    </row>
    <row r="520" spans="1:10" x14ac:dyDescent="0.25">
      <c r="A520" s="45">
        <v>451</v>
      </c>
      <c r="B520" s="46" t="s">
        <v>942</v>
      </c>
      <c r="C520" s="46" t="s">
        <v>260</v>
      </c>
      <c r="D520" s="47" t="s">
        <v>943</v>
      </c>
      <c r="E520" s="48">
        <v>401.75</v>
      </c>
      <c r="F520" s="48">
        <v>307.8</v>
      </c>
      <c r="G520" s="48">
        <v>123658.65</v>
      </c>
      <c r="H520" s="48">
        <v>2</v>
      </c>
      <c r="J520" s="20" t="s">
        <v>20</v>
      </c>
    </row>
    <row r="521" spans="1:10" x14ac:dyDescent="0.25">
      <c r="A521" s="45">
        <v>452</v>
      </c>
      <c r="B521" s="46" t="s">
        <v>944</v>
      </c>
      <c r="C521" s="46" t="s">
        <v>260</v>
      </c>
      <c r="D521" s="47" t="s">
        <v>945</v>
      </c>
      <c r="E521" s="48">
        <v>885</v>
      </c>
      <c r="F521" s="48">
        <v>64.05</v>
      </c>
      <c r="G521" s="48">
        <v>56684.25</v>
      </c>
      <c r="H521" s="48">
        <v>0.92</v>
      </c>
      <c r="J521" s="20" t="s">
        <v>20</v>
      </c>
    </row>
    <row r="522" spans="1:10" x14ac:dyDescent="0.25">
      <c r="A522" s="45">
        <v>453</v>
      </c>
      <c r="B522" s="46" t="s">
        <v>946</v>
      </c>
      <c r="C522" s="46" t="s">
        <v>235</v>
      </c>
      <c r="D522" s="47" t="s">
        <v>947</v>
      </c>
      <c r="E522" s="48">
        <v>200.39</v>
      </c>
      <c r="F522" s="48">
        <v>3</v>
      </c>
      <c r="G522" s="48">
        <v>601.16999999999996</v>
      </c>
      <c r="H522" s="48">
        <v>0.01</v>
      </c>
      <c r="J522" s="20" t="s">
        <v>20</v>
      </c>
    </row>
    <row r="523" spans="1:10" x14ac:dyDescent="0.25">
      <c r="A523" s="45">
        <v>454</v>
      </c>
      <c r="B523" s="46" t="s">
        <v>948</v>
      </c>
      <c r="C523" s="46" t="s">
        <v>145</v>
      </c>
      <c r="D523" s="47" t="s">
        <v>949</v>
      </c>
      <c r="E523" s="48">
        <v>1.5</v>
      </c>
      <c r="F523" s="48">
        <v>147.0855</v>
      </c>
      <c r="G523" s="48">
        <v>220.63</v>
      </c>
      <c r="H523" s="48">
        <v>0</v>
      </c>
      <c r="J523" s="20" t="s">
        <v>20</v>
      </c>
    </row>
    <row r="524" spans="1:10" x14ac:dyDescent="0.25">
      <c r="A524" s="45">
        <v>455</v>
      </c>
      <c r="B524" s="46" t="s">
        <v>950</v>
      </c>
      <c r="C524" s="46" t="s">
        <v>99</v>
      </c>
      <c r="D524" s="47" t="s">
        <v>951</v>
      </c>
      <c r="E524" s="48">
        <v>48.11</v>
      </c>
      <c r="F524" s="48">
        <v>0.6</v>
      </c>
      <c r="G524" s="48">
        <v>28.87</v>
      </c>
      <c r="H524" s="48">
        <v>0</v>
      </c>
      <c r="J524" s="20" t="s">
        <v>20</v>
      </c>
    </row>
    <row r="525" spans="1:10" x14ac:dyDescent="0.25">
      <c r="A525" s="21"/>
      <c r="B525" s="22"/>
      <c r="C525" s="22"/>
      <c r="D525" s="23"/>
      <c r="E525" s="24"/>
      <c r="F525" s="24"/>
      <c r="G525" s="24"/>
      <c r="H525" s="24"/>
      <c r="J525" s="20" t="s">
        <v>20</v>
      </c>
    </row>
    <row r="526" spans="1:10" x14ac:dyDescent="0.25">
      <c r="A526" s="21"/>
      <c r="B526" s="22"/>
      <c r="C526" s="22"/>
      <c r="D526" s="23"/>
      <c r="E526" s="24"/>
      <c r="F526" s="24"/>
      <c r="G526" s="24"/>
      <c r="H526" s="24"/>
      <c r="J526" s="20" t="s">
        <v>20</v>
      </c>
    </row>
    <row r="527" spans="1:10" x14ac:dyDescent="0.25">
      <c r="A527" s="21"/>
      <c r="B527" s="22"/>
      <c r="C527" s="22"/>
      <c r="D527" s="23"/>
      <c r="E527" s="24"/>
      <c r="F527" s="24"/>
      <c r="G527" s="24"/>
      <c r="H527" s="24"/>
      <c r="J527" s="20" t="s">
        <v>20</v>
      </c>
    </row>
    <row r="528" spans="1:10" x14ac:dyDescent="0.25">
      <c r="A528" s="21"/>
      <c r="B528" s="22"/>
      <c r="C528" s="22"/>
      <c r="D528" s="23"/>
      <c r="E528" s="24"/>
      <c r="F528" s="24"/>
      <c r="G528" s="24"/>
      <c r="H528" s="24"/>
      <c r="J528" s="20" t="s">
        <v>20</v>
      </c>
    </row>
    <row r="529" spans="1:10" x14ac:dyDescent="0.25">
      <c r="A529" s="21"/>
      <c r="B529" s="22"/>
      <c r="C529" s="22"/>
      <c r="D529" s="23"/>
      <c r="E529" s="24"/>
      <c r="F529" s="24"/>
      <c r="G529" s="24"/>
      <c r="H529" s="24"/>
      <c r="J529" s="20" t="s">
        <v>20</v>
      </c>
    </row>
    <row r="530" spans="1:10" x14ac:dyDescent="0.25">
      <c r="A530" s="21"/>
      <c r="B530" s="22"/>
      <c r="C530" s="22"/>
      <c r="D530" s="23"/>
      <c r="E530" s="24"/>
      <c r="F530" s="24"/>
      <c r="G530" s="24"/>
      <c r="H530" s="24"/>
      <c r="J530" s="20" t="s">
        <v>20</v>
      </c>
    </row>
    <row r="531" spans="1:10" x14ac:dyDescent="0.25">
      <c r="A531" s="21"/>
      <c r="B531" s="22"/>
      <c r="C531" s="22"/>
      <c r="D531" s="23"/>
      <c r="E531" s="24"/>
      <c r="F531" s="24"/>
      <c r="G531" s="24"/>
      <c r="H531" s="24"/>
      <c r="J531" s="20" t="s">
        <v>20</v>
      </c>
    </row>
    <row r="532" spans="1:10" x14ac:dyDescent="0.25">
      <c r="A532" s="21"/>
      <c r="B532" s="22"/>
      <c r="C532" s="22"/>
      <c r="D532" s="23"/>
      <c r="E532" s="24"/>
      <c r="F532" s="24"/>
      <c r="G532" s="24"/>
      <c r="H532" s="24"/>
      <c r="J532" s="20" t="s">
        <v>20</v>
      </c>
    </row>
    <row r="533" spans="1:10" x14ac:dyDescent="0.25">
      <c r="A533" s="21"/>
      <c r="B533" s="22"/>
      <c r="C533" s="22"/>
      <c r="D533" s="23"/>
      <c r="E533" s="24"/>
      <c r="F533" s="24"/>
      <c r="G533" s="24"/>
      <c r="H533" s="24"/>
      <c r="J533" s="20" t="s">
        <v>20</v>
      </c>
    </row>
    <row r="534" spans="1:10" x14ac:dyDescent="0.25">
      <c r="A534" s="21"/>
      <c r="B534" s="22"/>
      <c r="C534" s="22"/>
      <c r="D534" s="23"/>
      <c r="E534" s="24"/>
      <c r="F534" s="24"/>
      <c r="G534" s="24"/>
      <c r="H534" s="24"/>
      <c r="J534" s="20" t="s">
        <v>20</v>
      </c>
    </row>
    <row r="535" spans="1:10" x14ac:dyDescent="0.25">
      <c r="A535" s="21"/>
      <c r="B535" s="22"/>
      <c r="C535" s="22"/>
      <c r="D535" s="23"/>
      <c r="E535" s="24"/>
      <c r="F535" s="24"/>
      <c r="G535" s="24"/>
      <c r="H535" s="24"/>
      <c r="J535" s="20" t="s">
        <v>20</v>
      </c>
    </row>
    <row r="536" spans="1:10" x14ac:dyDescent="0.25">
      <c r="A536" s="21"/>
      <c r="B536" s="22"/>
      <c r="C536" s="22"/>
      <c r="D536" s="23"/>
      <c r="E536" s="24"/>
      <c r="F536" s="24"/>
      <c r="G536" s="24"/>
      <c r="H536" s="24"/>
      <c r="J536" s="20" t="s">
        <v>20</v>
      </c>
    </row>
    <row r="537" spans="1:10" x14ac:dyDescent="0.25">
      <c r="A537" s="21"/>
      <c r="B537" s="22"/>
      <c r="C537" s="22"/>
      <c r="D537" s="23"/>
      <c r="E537" s="24"/>
      <c r="F537" s="24"/>
      <c r="G537" s="24"/>
      <c r="H537" s="24"/>
      <c r="J537" s="20" t="s">
        <v>20</v>
      </c>
    </row>
    <row r="538" spans="1:10" x14ac:dyDescent="0.25">
      <c r="A538" s="21"/>
      <c r="B538" s="22"/>
      <c r="C538" s="22"/>
      <c r="D538" s="23"/>
      <c r="E538" s="24"/>
      <c r="F538" s="24"/>
      <c r="G538" s="24"/>
      <c r="H538" s="24"/>
      <c r="J538" s="20" t="s">
        <v>20</v>
      </c>
    </row>
    <row r="539" spans="1:10" x14ac:dyDescent="0.25">
      <c r="A539" s="21"/>
      <c r="B539" s="22"/>
      <c r="C539" s="22"/>
      <c r="D539" s="23"/>
      <c r="E539" s="24"/>
      <c r="F539" s="24"/>
      <c r="G539" s="24"/>
      <c r="H539" s="24"/>
      <c r="J539" s="20" t="s">
        <v>20</v>
      </c>
    </row>
    <row r="540" spans="1:10" x14ac:dyDescent="0.25">
      <c r="A540" s="21"/>
      <c r="B540" s="22"/>
      <c r="C540" s="22"/>
      <c r="D540" s="23"/>
      <c r="E540" s="24"/>
      <c r="F540" s="24"/>
      <c r="G540" s="24"/>
      <c r="H540" s="24"/>
      <c r="J540" s="20" t="s">
        <v>20</v>
      </c>
    </row>
    <row r="541" spans="1:10" x14ac:dyDescent="0.25">
      <c r="A541" s="21"/>
      <c r="B541" s="22"/>
      <c r="C541" s="22"/>
      <c r="D541" s="23"/>
      <c r="E541" s="24"/>
      <c r="F541" s="24"/>
      <c r="G541" s="24"/>
      <c r="H541" s="24"/>
      <c r="J541" s="20" t="s">
        <v>20</v>
      </c>
    </row>
    <row r="542" spans="1:10" x14ac:dyDescent="0.25">
      <c r="A542" s="21"/>
      <c r="B542" s="22"/>
      <c r="C542" s="22"/>
      <c r="D542" s="23"/>
      <c r="E542" s="24"/>
      <c r="F542" s="24"/>
      <c r="G542" s="24"/>
      <c r="H542" s="24"/>
      <c r="J542" s="20" t="s">
        <v>20</v>
      </c>
    </row>
    <row r="543" spans="1:10" x14ac:dyDescent="0.25">
      <c r="A543" s="21"/>
      <c r="B543" s="22"/>
      <c r="C543" s="22"/>
      <c r="D543" s="23"/>
      <c r="E543" s="24"/>
      <c r="F543" s="24"/>
      <c r="G543" s="24"/>
      <c r="H543" s="24"/>
      <c r="J543" s="20" t="s">
        <v>20</v>
      </c>
    </row>
    <row r="544" spans="1:10" x14ac:dyDescent="0.25">
      <c r="A544" s="21"/>
      <c r="B544" s="22"/>
      <c r="C544" s="22"/>
      <c r="D544" s="23"/>
      <c r="E544" s="24"/>
      <c r="F544" s="24"/>
      <c r="G544" s="24"/>
      <c r="H544" s="24"/>
      <c r="J544" s="20" t="s">
        <v>20</v>
      </c>
    </row>
    <row r="545" spans="1:10" x14ac:dyDescent="0.25">
      <c r="A545" s="21"/>
      <c r="B545" s="22"/>
      <c r="C545" s="22"/>
      <c r="D545" s="23"/>
      <c r="E545" s="24"/>
      <c r="F545" s="24"/>
      <c r="G545" s="24"/>
      <c r="H545" s="24"/>
      <c r="J545" s="20" t="s">
        <v>20</v>
      </c>
    </row>
    <row r="546" spans="1:10" x14ac:dyDescent="0.25">
      <c r="A546" s="21"/>
      <c r="B546" s="22"/>
      <c r="C546" s="22"/>
      <c r="D546" s="23"/>
      <c r="E546" s="24"/>
      <c r="F546" s="24"/>
      <c r="G546" s="24"/>
      <c r="H546" s="24"/>
      <c r="J546" s="20" t="s">
        <v>20</v>
      </c>
    </row>
    <row r="547" spans="1:10" x14ac:dyDescent="0.25">
      <c r="A547" s="21"/>
      <c r="B547" s="22"/>
      <c r="C547" s="22"/>
      <c r="D547" s="23"/>
      <c r="E547" s="24"/>
      <c r="F547" s="24"/>
      <c r="G547" s="24"/>
      <c r="H547" s="24"/>
      <c r="J547" s="20" t="s">
        <v>20</v>
      </c>
    </row>
    <row r="548" spans="1:10" x14ac:dyDescent="0.25">
      <c r="A548" s="21"/>
      <c r="B548" s="22"/>
      <c r="C548" s="22"/>
      <c r="D548" s="23"/>
      <c r="E548" s="24"/>
      <c r="F548" s="24"/>
      <c r="G548" s="24"/>
      <c r="H548" s="24"/>
      <c r="J548" s="20" t="s">
        <v>20</v>
      </c>
    </row>
    <row r="549" spans="1:10" x14ac:dyDescent="0.25">
      <c r="A549" s="21"/>
      <c r="B549" s="22"/>
      <c r="C549" s="22"/>
      <c r="D549" s="23"/>
      <c r="E549" s="24"/>
      <c r="F549" s="24"/>
      <c r="G549" s="24"/>
      <c r="H549" s="24"/>
      <c r="J549" s="20" t="s">
        <v>20</v>
      </c>
    </row>
    <row r="550" spans="1:10" x14ac:dyDescent="0.25">
      <c r="A550" s="21"/>
      <c r="B550" s="22"/>
      <c r="C550" s="22"/>
      <c r="D550" s="23"/>
      <c r="E550" s="24"/>
      <c r="F550" s="24"/>
      <c r="G550" s="24"/>
      <c r="H550" s="24"/>
      <c r="J550" s="20" t="s">
        <v>20</v>
      </c>
    </row>
    <row r="551" spans="1:10" x14ac:dyDescent="0.25">
      <c r="A551" s="21"/>
      <c r="B551" s="22"/>
      <c r="C551" s="22"/>
      <c r="D551" s="23"/>
      <c r="E551" s="24"/>
      <c r="F551" s="24"/>
      <c r="G551" s="24"/>
      <c r="H551" s="24"/>
      <c r="J551" s="20" t="s">
        <v>20</v>
      </c>
    </row>
    <row r="552" spans="1:10" x14ac:dyDescent="0.25">
      <c r="A552" s="21"/>
      <c r="B552" s="22"/>
      <c r="C552" s="22"/>
      <c r="D552" s="23"/>
      <c r="E552" s="24"/>
      <c r="F552" s="24"/>
      <c r="G552" s="24"/>
      <c r="H552" s="24"/>
      <c r="J552" s="20" t="s">
        <v>20</v>
      </c>
    </row>
    <row r="553" spans="1:10" x14ac:dyDescent="0.25">
      <c r="A553" s="21"/>
      <c r="B553" s="22"/>
      <c r="C553" s="22"/>
      <c r="D553" s="23"/>
      <c r="E553" s="24"/>
      <c r="F553" s="24"/>
      <c r="G553" s="24"/>
      <c r="H553" s="24"/>
      <c r="J553" s="20" t="s">
        <v>20</v>
      </c>
    </row>
    <row r="554" spans="1:10" x14ac:dyDescent="0.25">
      <c r="A554" s="21"/>
      <c r="B554" s="22"/>
      <c r="C554" s="22"/>
      <c r="D554" s="23"/>
      <c r="E554" s="24"/>
      <c r="F554" s="24"/>
      <c r="G554" s="24"/>
      <c r="H554" s="24"/>
      <c r="J554" s="20" t="s">
        <v>20</v>
      </c>
    </row>
    <row r="555" spans="1:10" x14ac:dyDescent="0.25">
      <c r="A555" s="21"/>
      <c r="B555" s="22"/>
      <c r="C555" s="22"/>
      <c r="D555" s="23"/>
      <c r="E555" s="24"/>
      <c r="F555" s="24"/>
      <c r="G555" s="24"/>
      <c r="H555" s="24"/>
      <c r="J555" s="20" t="s">
        <v>20</v>
      </c>
    </row>
    <row r="556" spans="1:10" x14ac:dyDescent="0.25">
      <c r="A556" s="21"/>
      <c r="B556" s="22"/>
      <c r="C556" s="22"/>
      <c r="D556" s="23"/>
      <c r="E556" s="24"/>
      <c r="F556" s="24"/>
      <c r="G556" s="24"/>
      <c r="H556" s="24"/>
      <c r="J556" s="20" t="s">
        <v>20</v>
      </c>
    </row>
    <row r="557" spans="1:10" x14ac:dyDescent="0.25">
      <c r="A557" s="21"/>
      <c r="B557" s="22"/>
      <c r="C557" s="22"/>
      <c r="D557" s="23"/>
      <c r="E557" s="24"/>
      <c r="F557" s="24"/>
      <c r="G557" s="24"/>
      <c r="H557" s="24"/>
      <c r="J557" s="20" t="s">
        <v>20</v>
      </c>
    </row>
    <row r="558" spans="1:10" x14ac:dyDescent="0.25">
      <c r="A558" s="21"/>
      <c r="B558" s="22"/>
      <c r="C558" s="22"/>
      <c r="D558" s="23"/>
      <c r="E558" s="24"/>
      <c r="F558" s="24"/>
      <c r="G558" s="24"/>
      <c r="H558" s="24"/>
      <c r="J558" s="20" t="s">
        <v>20</v>
      </c>
    </row>
    <row r="559" spans="1:10" x14ac:dyDescent="0.25">
      <c r="A559" s="21"/>
      <c r="B559" s="22"/>
      <c r="C559" s="22"/>
      <c r="D559" s="23"/>
      <c r="E559" s="24"/>
      <c r="F559" s="24"/>
      <c r="G559" s="24"/>
      <c r="H559" s="24"/>
      <c r="J559" s="20" t="s">
        <v>20</v>
      </c>
    </row>
    <row r="560" spans="1:10" x14ac:dyDescent="0.25">
      <c r="A560" s="21"/>
      <c r="B560" s="22"/>
      <c r="C560" s="22"/>
      <c r="D560" s="23"/>
      <c r="E560" s="24"/>
      <c r="F560" s="24"/>
      <c r="G560" s="24"/>
      <c r="H560" s="24"/>
      <c r="J560" s="20" t="s">
        <v>20</v>
      </c>
    </row>
    <row r="561" spans="1:10" x14ac:dyDescent="0.25">
      <c r="A561" s="21"/>
      <c r="B561" s="22"/>
      <c r="C561" s="22"/>
      <c r="D561" s="23"/>
      <c r="E561" s="24"/>
      <c r="F561" s="24"/>
      <c r="G561" s="24"/>
      <c r="H561" s="24"/>
      <c r="J561" s="20" t="s">
        <v>20</v>
      </c>
    </row>
    <row r="562" spans="1:10" x14ac:dyDescent="0.25">
      <c r="A562" s="21"/>
      <c r="B562" s="22"/>
      <c r="C562" s="22"/>
      <c r="D562" s="23"/>
      <c r="E562" s="24"/>
      <c r="F562" s="24"/>
      <c r="G562" s="24"/>
      <c r="H562" s="24"/>
      <c r="J562" s="20" t="s">
        <v>20</v>
      </c>
    </row>
    <row r="563" spans="1:10" x14ac:dyDescent="0.25">
      <c r="A563" s="21"/>
      <c r="B563" s="22"/>
      <c r="C563" s="22"/>
      <c r="D563" s="23"/>
      <c r="E563" s="24"/>
      <c r="F563" s="24"/>
      <c r="G563" s="24"/>
      <c r="H563" s="24"/>
      <c r="J563" s="20" t="s">
        <v>20</v>
      </c>
    </row>
    <row r="564" spans="1:10" x14ac:dyDescent="0.25">
      <c r="A564" s="21"/>
      <c r="B564" s="22"/>
      <c r="C564" s="22"/>
      <c r="D564" s="23"/>
      <c r="E564" s="24"/>
      <c r="F564" s="24"/>
      <c r="G564" s="24"/>
      <c r="H564" s="24"/>
      <c r="J564" s="20" t="s">
        <v>20</v>
      </c>
    </row>
    <row r="565" spans="1:10" x14ac:dyDescent="0.25">
      <c r="A565" s="21"/>
      <c r="B565" s="22"/>
      <c r="C565" s="22"/>
      <c r="D565" s="23"/>
      <c r="E565" s="24"/>
      <c r="F565" s="24"/>
      <c r="G565" s="24"/>
      <c r="H565" s="24"/>
      <c r="J565" s="20" t="s">
        <v>20</v>
      </c>
    </row>
    <row r="566" spans="1:10" x14ac:dyDescent="0.25">
      <c r="A566" s="21"/>
      <c r="B566" s="22"/>
      <c r="C566" s="22"/>
      <c r="D566" s="23"/>
      <c r="E566" s="24"/>
      <c r="F566" s="24"/>
      <c r="G566" s="24"/>
      <c r="H566" s="24"/>
      <c r="J566" s="20" t="s">
        <v>20</v>
      </c>
    </row>
    <row r="567" spans="1:10" x14ac:dyDescent="0.25">
      <c r="A567" s="21"/>
      <c r="B567" s="22"/>
      <c r="C567" s="22"/>
      <c r="D567" s="23"/>
      <c r="E567" s="24"/>
      <c r="F567" s="24"/>
      <c r="G567" s="24"/>
      <c r="H567" s="24"/>
      <c r="J567" s="20" t="s">
        <v>20</v>
      </c>
    </row>
    <row r="568" spans="1:10" x14ac:dyDescent="0.25">
      <c r="A568" s="21"/>
      <c r="B568" s="22"/>
      <c r="C568" s="22"/>
      <c r="D568" s="23"/>
      <c r="E568" s="24"/>
      <c r="F568" s="24"/>
      <c r="G568" s="24"/>
      <c r="H568" s="24"/>
      <c r="J568" s="20" t="s">
        <v>20</v>
      </c>
    </row>
    <row r="569" spans="1:10" x14ac:dyDescent="0.25">
      <c r="A569" s="21"/>
      <c r="B569" s="22"/>
      <c r="C569" s="22"/>
      <c r="D569" s="23"/>
      <c r="E569" s="24"/>
      <c r="F569" s="24"/>
      <c r="G569" s="24"/>
      <c r="H569" s="24"/>
      <c r="J569" s="20" t="s">
        <v>20</v>
      </c>
    </row>
    <row r="570" spans="1:10" x14ac:dyDescent="0.25">
      <c r="A570" s="21"/>
      <c r="B570" s="22"/>
      <c r="C570" s="22"/>
      <c r="D570" s="23"/>
      <c r="E570" s="24"/>
      <c r="F570" s="24"/>
      <c r="G570" s="24"/>
      <c r="H570" s="24"/>
      <c r="J570" s="20" t="s">
        <v>20</v>
      </c>
    </row>
    <row r="571" spans="1:10" x14ac:dyDescent="0.25">
      <c r="A571" s="21"/>
      <c r="B571" s="22"/>
      <c r="C571" s="22"/>
      <c r="D571" s="23"/>
      <c r="E571" s="24"/>
      <c r="F571" s="24"/>
      <c r="G571" s="24"/>
      <c r="H571" s="24"/>
      <c r="J571" s="20" t="s">
        <v>20</v>
      </c>
    </row>
    <row r="572" spans="1:10" x14ac:dyDescent="0.25">
      <c r="A572" s="21"/>
      <c r="B572" s="22"/>
      <c r="C572" s="22"/>
      <c r="D572" s="23"/>
      <c r="E572" s="24"/>
      <c r="F572" s="24"/>
      <c r="G572" s="24"/>
      <c r="H572" s="24"/>
      <c r="J572" s="20" t="s">
        <v>20</v>
      </c>
    </row>
    <row r="573" spans="1:10" x14ac:dyDescent="0.25">
      <c r="A573" s="21"/>
      <c r="B573" s="22"/>
      <c r="C573" s="22"/>
      <c r="D573" s="23"/>
      <c r="E573" s="24"/>
      <c r="F573" s="24"/>
      <c r="G573" s="24"/>
      <c r="H573" s="24"/>
      <c r="J573" s="20" t="s">
        <v>20</v>
      </c>
    </row>
    <row r="574" spans="1:10" x14ac:dyDescent="0.25">
      <c r="A574" s="21"/>
      <c r="B574" s="22"/>
      <c r="C574" s="22"/>
      <c r="D574" s="23"/>
      <c r="E574" s="24"/>
      <c r="F574" s="24"/>
      <c r="G574" s="24"/>
      <c r="H574" s="24"/>
      <c r="J574" s="20" t="s">
        <v>20</v>
      </c>
    </row>
    <row r="575" spans="1:10" x14ac:dyDescent="0.25">
      <c r="A575" s="21"/>
      <c r="B575" s="22"/>
      <c r="C575" s="22"/>
      <c r="D575" s="23"/>
      <c r="E575" s="24"/>
      <c r="F575" s="24"/>
      <c r="G575" s="24"/>
      <c r="H575" s="24"/>
      <c r="J575" s="20" t="s">
        <v>20</v>
      </c>
    </row>
    <row r="576" spans="1:10" x14ac:dyDescent="0.25">
      <c r="A576" s="21"/>
      <c r="B576" s="22"/>
      <c r="C576" s="22"/>
      <c r="D576" s="23"/>
      <c r="E576" s="24"/>
      <c r="F576" s="24"/>
      <c r="G576" s="24"/>
      <c r="H576" s="24"/>
      <c r="J576" s="20" t="s">
        <v>20</v>
      </c>
    </row>
    <row r="577" spans="1:10" x14ac:dyDescent="0.25">
      <c r="A577" s="21"/>
      <c r="B577" s="22"/>
      <c r="C577" s="22"/>
      <c r="D577" s="23"/>
      <c r="E577" s="24"/>
      <c r="F577" s="24"/>
      <c r="G577" s="24"/>
      <c r="H577" s="24"/>
      <c r="J577" s="20" t="s">
        <v>20</v>
      </c>
    </row>
    <row r="578" spans="1:10" x14ac:dyDescent="0.25">
      <c r="A578" s="21"/>
      <c r="B578" s="22"/>
      <c r="C578" s="22"/>
      <c r="D578" s="23"/>
      <c r="E578" s="24"/>
      <c r="F578" s="24"/>
      <c r="G578" s="24"/>
      <c r="H578" s="24"/>
      <c r="J578" s="20" t="s">
        <v>20</v>
      </c>
    </row>
    <row r="579" spans="1:10" x14ac:dyDescent="0.25">
      <c r="A579" s="21"/>
      <c r="B579" s="22"/>
      <c r="C579" s="22"/>
      <c r="D579" s="23"/>
      <c r="E579" s="24"/>
      <c r="F579" s="24"/>
      <c r="G579" s="24"/>
      <c r="H579" s="24"/>
      <c r="J579" s="20" t="s">
        <v>20</v>
      </c>
    </row>
    <row r="580" spans="1:10" x14ac:dyDescent="0.25">
      <c r="A580" s="21"/>
      <c r="B580" s="22"/>
      <c r="C580" s="22"/>
      <c r="D580" s="23"/>
      <c r="E580" s="24"/>
      <c r="F580" s="24"/>
      <c r="G580" s="24"/>
      <c r="H580" s="24"/>
      <c r="J580" s="20" t="s">
        <v>20</v>
      </c>
    </row>
    <row r="581" spans="1:10" x14ac:dyDescent="0.25">
      <c r="A581" s="21"/>
      <c r="B581" s="22"/>
      <c r="C581" s="22"/>
      <c r="D581" s="23"/>
      <c r="E581" s="24"/>
      <c r="F581" s="24"/>
      <c r="G581" s="24"/>
      <c r="H581" s="24"/>
      <c r="J581" s="20" t="s">
        <v>20</v>
      </c>
    </row>
    <row r="582" spans="1:10" x14ac:dyDescent="0.25">
      <c r="A582" s="21"/>
      <c r="B582" s="22"/>
      <c r="C582" s="22"/>
      <c r="D582" s="23"/>
      <c r="E582" s="24"/>
      <c r="F582" s="24"/>
      <c r="G582" s="24"/>
      <c r="H582" s="24"/>
      <c r="J582" s="20" t="s">
        <v>20</v>
      </c>
    </row>
    <row r="583" spans="1:10" x14ac:dyDescent="0.25">
      <c r="A583" s="21"/>
      <c r="B583" s="22"/>
      <c r="C583" s="22"/>
      <c r="D583" s="23"/>
      <c r="E583" s="24"/>
      <c r="F583" s="24"/>
      <c r="G583" s="24"/>
      <c r="H583" s="24"/>
      <c r="J583" s="20" t="s">
        <v>20</v>
      </c>
    </row>
    <row r="584" spans="1:10" x14ac:dyDescent="0.25">
      <c r="A584" s="21"/>
      <c r="B584" s="22"/>
      <c r="C584" s="22"/>
      <c r="D584" s="23"/>
      <c r="E584" s="24"/>
      <c r="F584" s="24"/>
      <c r="G584" s="24"/>
      <c r="H584" s="24"/>
      <c r="J584" s="20" t="s">
        <v>20</v>
      </c>
    </row>
    <row r="585" spans="1:10" x14ac:dyDescent="0.25">
      <c r="A585" s="21"/>
      <c r="B585" s="22"/>
      <c r="C585" s="22"/>
      <c r="D585" s="23"/>
      <c r="E585" s="24"/>
      <c r="F585" s="24"/>
      <c r="G585" s="24"/>
      <c r="H585" s="24"/>
      <c r="J585" s="20" t="s">
        <v>20</v>
      </c>
    </row>
    <row r="586" spans="1:10" x14ac:dyDescent="0.25">
      <c r="A586" s="21"/>
      <c r="B586" s="22"/>
      <c r="C586" s="22"/>
      <c r="D586" s="23"/>
      <c r="E586" s="24"/>
      <c r="F586" s="24"/>
      <c r="G586" s="24"/>
      <c r="H586" s="24"/>
      <c r="J586" s="20" t="s">
        <v>20</v>
      </c>
    </row>
    <row r="587" spans="1:10" x14ac:dyDescent="0.25">
      <c r="A587" s="21"/>
      <c r="B587" s="22"/>
      <c r="C587" s="22"/>
      <c r="D587" s="23"/>
      <c r="E587" s="24"/>
      <c r="F587" s="24"/>
      <c r="G587" s="24"/>
      <c r="H587" s="24"/>
      <c r="J587" s="20" t="s">
        <v>20</v>
      </c>
    </row>
    <row r="588" spans="1:10" x14ac:dyDescent="0.25">
      <c r="A588" s="21"/>
      <c r="B588" s="22"/>
      <c r="C588" s="22"/>
      <c r="D588" s="23"/>
      <c r="E588" s="24"/>
      <c r="F588" s="24"/>
      <c r="G588" s="24"/>
      <c r="H588" s="24"/>
      <c r="J588" s="20" t="s">
        <v>20</v>
      </c>
    </row>
    <row r="589" spans="1:10" x14ac:dyDescent="0.25">
      <c r="A589" s="21"/>
      <c r="B589" s="22"/>
      <c r="C589" s="22"/>
      <c r="D589" s="23"/>
      <c r="E589" s="24"/>
      <c r="F589" s="24"/>
      <c r="G589" s="24"/>
      <c r="H589" s="24"/>
      <c r="J589" s="20" t="s">
        <v>20</v>
      </c>
    </row>
    <row r="590" spans="1:10" x14ac:dyDescent="0.25">
      <c r="A590" s="21"/>
      <c r="B590" s="22"/>
      <c r="C590" s="22"/>
      <c r="D590" s="23"/>
      <c r="E590" s="24"/>
      <c r="F590" s="24"/>
      <c r="G590" s="24"/>
      <c r="H590" s="24"/>
      <c r="J590" s="20" t="s">
        <v>20</v>
      </c>
    </row>
    <row r="591" spans="1:10" x14ac:dyDescent="0.25">
      <c r="A591" s="21"/>
      <c r="B591" s="22"/>
      <c r="C591" s="22"/>
      <c r="D591" s="23"/>
      <c r="E591" s="24"/>
      <c r="F591" s="24"/>
      <c r="G591" s="24"/>
      <c r="H591" s="24"/>
      <c r="J591" s="20" t="s">
        <v>20</v>
      </c>
    </row>
    <row r="592" spans="1:10" x14ac:dyDescent="0.25">
      <c r="A592" s="21"/>
      <c r="B592" s="22"/>
      <c r="C592" s="22"/>
      <c r="D592" s="23"/>
      <c r="E592" s="24"/>
      <c r="F592" s="24"/>
      <c r="G592" s="24"/>
      <c r="H592" s="24"/>
      <c r="J592" s="20" t="s">
        <v>20</v>
      </c>
    </row>
    <row r="593" spans="1:10" x14ac:dyDescent="0.25">
      <c r="A593" s="21"/>
      <c r="B593" s="22"/>
      <c r="C593" s="22"/>
      <c r="D593" s="23"/>
      <c r="E593" s="24"/>
      <c r="F593" s="24"/>
      <c r="G593" s="24"/>
      <c r="H593" s="24"/>
      <c r="J593" s="20" t="s">
        <v>20</v>
      </c>
    </row>
    <row r="594" spans="1:10" x14ac:dyDescent="0.25">
      <c r="A594" s="21"/>
      <c r="B594" s="22"/>
      <c r="C594" s="22"/>
      <c r="D594" s="23"/>
      <c r="E594" s="24"/>
      <c r="F594" s="24"/>
      <c r="G594" s="24"/>
      <c r="H594" s="24"/>
      <c r="J594" s="20" t="s">
        <v>20</v>
      </c>
    </row>
    <row r="595" spans="1:10" x14ac:dyDescent="0.25">
      <c r="A595" s="21"/>
      <c r="B595" s="22"/>
      <c r="C595" s="22"/>
      <c r="D595" s="23"/>
      <c r="E595" s="24"/>
      <c r="F595" s="24"/>
      <c r="G595" s="24"/>
      <c r="H595" s="24"/>
      <c r="J595" s="20" t="s">
        <v>20</v>
      </c>
    </row>
    <row r="596" spans="1:10" x14ac:dyDescent="0.25">
      <c r="A596" s="21"/>
      <c r="B596" s="22"/>
      <c r="C596" s="22"/>
      <c r="D596" s="23"/>
      <c r="E596" s="24"/>
      <c r="F596" s="24"/>
      <c r="G596" s="24"/>
      <c r="H596" s="24"/>
      <c r="J596" s="20" t="s">
        <v>20</v>
      </c>
    </row>
    <row r="597" spans="1:10" x14ac:dyDescent="0.25">
      <c r="A597" s="21"/>
      <c r="B597" s="22"/>
      <c r="C597" s="22"/>
      <c r="D597" s="23"/>
      <c r="E597" s="24"/>
      <c r="F597" s="24"/>
      <c r="G597" s="24"/>
      <c r="H597" s="24"/>
      <c r="J597" s="20" t="s">
        <v>20</v>
      </c>
    </row>
    <row r="598" spans="1:10" x14ac:dyDescent="0.25">
      <c r="A598" s="21"/>
      <c r="B598" s="22"/>
      <c r="C598" s="22"/>
      <c r="D598" s="23"/>
      <c r="E598" s="24"/>
      <c r="F598" s="24"/>
      <c r="G598" s="24"/>
      <c r="H598" s="24"/>
      <c r="J598" s="20" t="s">
        <v>20</v>
      </c>
    </row>
    <row r="599" spans="1:10" x14ac:dyDescent="0.25">
      <c r="A599" s="21"/>
      <c r="B599" s="22"/>
      <c r="C599" s="22"/>
      <c r="D599" s="23"/>
      <c r="E599" s="24"/>
      <c r="F599" s="24"/>
      <c r="G599" s="24"/>
      <c r="H599" s="24"/>
      <c r="J599" s="20" t="s">
        <v>20</v>
      </c>
    </row>
    <row r="600" spans="1:10" x14ac:dyDescent="0.25">
      <c r="A600" s="21"/>
      <c r="B600" s="22"/>
      <c r="C600" s="22"/>
      <c r="D600" s="23"/>
      <c r="E600" s="24"/>
      <c r="F600" s="24"/>
      <c r="G600" s="24"/>
      <c r="H600" s="24"/>
      <c r="J600" s="20" t="s">
        <v>20</v>
      </c>
    </row>
    <row r="601" spans="1:10" x14ac:dyDescent="0.25">
      <c r="A601" s="21"/>
      <c r="B601" s="22"/>
      <c r="C601" s="22"/>
      <c r="D601" s="23"/>
      <c r="E601" s="24"/>
      <c r="F601" s="24"/>
      <c r="G601" s="24"/>
      <c r="H601" s="24"/>
      <c r="J601" s="20" t="s">
        <v>20</v>
      </c>
    </row>
    <row r="602" spans="1:10" x14ac:dyDescent="0.25">
      <c r="A602" s="21"/>
      <c r="B602" s="22"/>
      <c r="C602" s="22"/>
      <c r="D602" s="23"/>
      <c r="E602" s="24"/>
      <c r="F602" s="24"/>
      <c r="G602" s="24"/>
      <c r="H602" s="24"/>
      <c r="J602" s="20" t="s">
        <v>20</v>
      </c>
    </row>
    <row r="603" spans="1:10" x14ac:dyDescent="0.25">
      <c r="A603" s="21"/>
      <c r="B603" s="22"/>
      <c r="C603" s="22"/>
      <c r="D603" s="23"/>
      <c r="E603" s="24"/>
      <c r="F603" s="24"/>
      <c r="G603" s="24"/>
      <c r="H603" s="24"/>
      <c r="J603" s="20" t="s">
        <v>20</v>
      </c>
    </row>
    <row r="604" spans="1:10" x14ac:dyDescent="0.25">
      <c r="A604" s="21"/>
      <c r="B604" s="22"/>
      <c r="C604" s="22"/>
      <c r="D604" s="23"/>
      <c r="E604" s="24"/>
      <c r="F604" s="24"/>
      <c r="G604" s="24"/>
      <c r="H604" s="24"/>
      <c r="J604" s="20" t="s">
        <v>20</v>
      </c>
    </row>
    <row r="605" spans="1:10" x14ac:dyDescent="0.25">
      <c r="A605" s="21"/>
      <c r="B605" s="22"/>
      <c r="C605" s="22"/>
      <c r="D605" s="23"/>
      <c r="E605" s="24"/>
      <c r="F605" s="24"/>
      <c r="G605" s="24"/>
      <c r="H605" s="24"/>
      <c r="J605" s="20" t="s">
        <v>20</v>
      </c>
    </row>
    <row r="606" spans="1:10" x14ac:dyDescent="0.25">
      <c r="A606" s="21"/>
      <c r="B606" s="22"/>
      <c r="C606" s="22"/>
      <c r="D606" s="23"/>
      <c r="E606" s="24"/>
      <c r="F606" s="24"/>
      <c r="G606" s="24"/>
      <c r="H606" s="24"/>
      <c r="J606" s="20" t="s">
        <v>20</v>
      </c>
    </row>
    <row r="607" spans="1:10" x14ac:dyDescent="0.25">
      <c r="A607" s="21"/>
      <c r="B607" s="22"/>
      <c r="C607" s="22"/>
      <c r="D607" s="23"/>
      <c r="E607" s="24"/>
      <c r="F607" s="24"/>
      <c r="G607" s="24"/>
      <c r="H607" s="24"/>
      <c r="J607" s="20" t="s">
        <v>20</v>
      </c>
    </row>
    <row r="608" spans="1:10" x14ac:dyDescent="0.25">
      <c r="A608" s="21"/>
      <c r="B608" s="22"/>
      <c r="C608" s="22"/>
      <c r="D608" s="23"/>
      <c r="E608" s="24"/>
      <c r="F608" s="24"/>
      <c r="G608" s="24"/>
      <c r="H608" s="24"/>
      <c r="J608" s="20" t="s">
        <v>20</v>
      </c>
    </row>
    <row r="609" spans="1:10" x14ac:dyDescent="0.25">
      <c r="A609" s="21"/>
      <c r="B609" s="22"/>
      <c r="C609" s="22"/>
      <c r="D609" s="23"/>
      <c r="E609" s="24"/>
      <c r="F609" s="24"/>
      <c r="G609" s="24"/>
      <c r="H609" s="24"/>
      <c r="J609" s="20" t="s">
        <v>20</v>
      </c>
    </row>
    <row r="610" spans="1:10" x14ac:dyDescent="0.25">
      <c r="A610" s="21"/>
      <c r="B610" s="22"/>
      <c r="C610" s="22"/>
      <c r="D610" s="23"/>
      <c r="E610" s="24"/>
      <c r="F610" s="24"/>
      <c r="G610" s="24"/>
      <c r="H610" s="24"/>
      <c r="J610" s="20" t="s">
        <v>20</v>
      </c>
    </row>
    <row r="611" spans="1:10" x14ac:dyDescent="0.25">
      <c r="A611" s="21"/>
      <c r="B611" s="22"/>
      <c r="C611" s="22"/>
      <c r="D611" s="23"/>
      <c r="E611" s="24"/>
      <c r="F611" s="24"/>
      <c r="G611" s="24"/>
      <c r="H611" s="24"/>
      <c r="J611" s="20" t="s">
        <v>20</v>
      </c>
    </row>
    <row r="612" spans="1:10" x14ac:dyDescent="0.25">
      <c r="A612" s="21"/>
      <c r="B612" s="22"/>
      <c r="C612" s="22"/>
      <c r="D612" s="23"/>
      <c r="E612" s="24"/>
      <c r="F612" s="24"/>
      <c r="G612" s="24"/>
      <c r="H612" s="24"/>
      <c r="J612" s="20" t="s">
        <v>20</v>
      </c>
    </row>
    <row r="613" spans="1:10" x14ac:dyDescent="0.25">
      <c r="A613" s="21"/>
      <c r="B613" s="22"/>
      <c r="C613" s="22"/>
      <c r="D613" s="23"/>
      <c r="E613" s="24"/>
      <c r="F613" s="24"/>
      <c r="G613" s="24"/>
      <c r="H613" s="24"/>
      <c r="J613" s="20" t="s">
        <v>20</v>
      </c>
    </row>
    <row r="614" spans="1:10" x14ac:dyDescent="0.25">
      <c r="A614" s="21"/>
      <c r="B614" s="22"/>
      <c r="C614" s="22"/>
      <c r="D614" s="23"/>
      <c r="E614" s="24"/>
      <c r="F614" s="24"/>
      <c r="G614" s="24"/>
      <c r="H614" s="24"/>
      <c r="J614" s="20" t="s">
        <v>20</v>
      </c>
    </row>
    <row r="615" spans="1:10" x14ac:dyDescent="0.25">
      <c r="A615" s="21"/>
      <c r="B615" s="22"/>
      <c r="C615" s="22"/>
      <c r="D615" s="23"/>
      <c r="E615" s="24"/>
      <c r="F615" s="24"/>
      <c r="G615" s="24"/>
      <c r="H615" s="24"/>
      <c r="J615" s="20" t="s">
        <v>20</v>
      </c>
    </row>
    <row r="616" spans="1:10" x14ac:dyDescent="0.25">
      <c r="A616" s="21"/>
      <c r="B616" s="22"/>
      <c r="C616" s="22"/>
      <c r="D616" s="23"/>
      <c r="E616" s="24"/>
      <c r="F616" s="24"/>
      <c r="G616" s="24"/>
      <c r="H616" s="24"/>
      <c r="J616" s="20" t="s">
        <v>20</v>
      </c>
    </row>
    <row r="617" spans="1:10" x14ac:dyDescent="0.25">
      <c r="A617" s="21"/>
      <c r="B617" s="22"/>
      <c r="C617" s="22"/>
      <c r="D617" s="23"/>
      <c r="E617" s="24"/>
      <c r="F617" s="24"/>
      <c r="G617" s="24"/>
      <c r="H617" s="24"/>
      <c r="J617" s="20" t="s">
        <v>20</v>
      </c>
    </row>
    <row r="618" spans="1:10" x14ac:dyDescent="0.25">
      <c r="A618" s="21"/>
      <c r="B618" s="22"/>
      <c r="C618" s="22"/>
      <c r="D618" s="23"/>
      <c r="E618" s="24"/>
      <c r="F618" s="24"/>
      <c r="G618" s="24"/>
      <c r="H618" s="24"/>
      <c r="J618" s="20" t="s">
        <v>20</v>
      </c>
    </row>
    <row r="619" spans="1:10" x14ac:dyDescent="0.25">
      <c r="A619" s="21"/>
      <c r="B619" s="22"/>
      <c r="C619" s="22"/>
      <c r="D619" s="23"/>
      <c r="E619" s="24"/>
      <c r="F619" s="24"/>
      <c r="G619" s="24"/>
      <c r="H619" s="24"/>
      <c r="J619" s="20" t="s">
        <v>20</v>
      </c>
    </row>
    <row r="620" spans="1:10" x14ac:dyDescent="0.25">
      <c r="A620" s="21"/>
      <c r="B620" s="22"/>
      <c r="C620" s="22"/>
      <c r="D620" s="23"/>
      <c r="E620" s="24"/>
      <c r="F620" s="24"/>
      <c r="G620" s="24"/>
      <c r="H620" s="24"/>
      <c r="J620" s="20" t="s">
        <v>20</v>
      </c>
    </row>
    <row r="621" spans="1:10" x14ac:dyDescent="0.25">
      <c r="A621" s="21"/>
      <c r="B621" s="22"/>
      <c r="C621" s="22"/>
      <c r="D621" s="23"/>
      <c r="E621" s="24"/>
      <c r="F621" s="24"/>
      <c r="G621" s="24"/>
      <c r="H621" s="24"/>
      <c r="J621" s="20" t="s">
        <v>20</v>
      </c>
    </row>
    <row r="622" spans="1:10" x14ac:dyDescent="0.25">
      <c r="A622" s="21"/>
      <c r="B622" s="22"/>
      <c r="C622" s="22"/>
      <c r="D622" s="23"/>
      <c r="E622" s="24"/>
      <c r="F622" s="24"/>
      <c r="G622" s="24"/>
      <c r="H622" s="24"/>
      <c r="J622" s="20" t="s">
        <v>20</v>
      </c>
    </row>
    <row r="623" spans="1:10" x14ac:dyDescent="0.25">
      <c r="A623" s="21"/>
      <c r="B623" s="22"/>
      <c r="C623" s="22"/>
      <c r="D623" s="23"/>
      <c r="E623" s="24"/>
      <c r="F623" s="24"/>
      <c r="G623" s="24"/>
      <c r="H623" s="24"/>
      <c r="J623" s="20" t="s">
        <v>20</v>
      </c>
    </row>
    <row r="624" spans="1:10" x14ac:dyDescent="0.25">
      <c r="A624" s="21"/>
      <c r="B624" s="22"/>
      <c r="C624" s="22"/>
      <c r="D624" s="23"/>
      <c r="E624" s="24"/>
      <c r="F624" s="24"/>
      <c r="G624" s="24"/>
      <c r="H624" s="24"/>
      <c r="J624" s="20" t="s">
        <v>20</v>
      </c>
    </row>
    <row r="625" spans="1:10" x14ac:dyDescent="0.25">
      <c r="A625" s="21"/>
      <c r="B625" s="22"/>
      <c r="C625" s="22"/>
      <c r="D625" s="23"/>
      <c r="E625" s="24"/>
      <c r="F625" s="24"/>
      <c r="G625" s="24"/>
      <c r="H625" s="24"/>
      <c r="J625" s="20" t="s">
        <v>20</v>
      </c>
    </row>
    <row r="626" spans="1:10" x14ac:dyDescent="0.25">
      <c r="A626" s="21"/>
      <c r="B626" s="22"/>
      <c r="C626" s="22"/>
      <c r="D626" s="23"/>
      <c r="E626" s="24"/>
      <c r="F626" s="24"/>
      <c r="G626" s="24"/>
      <c r="H626" s="24"/>
      <c r="J626" s="20" t="s">
        <v>20</v>
      </c>
    </row>
    <row r="627" spans="1:10" x14ac:dyDescent="0.25">
      <c r="A627" s="21"/>
      <c r="B627" s="22"/>
      <c r="C627" s="22"/>
      <c r="D627" s="23"/>
      <c r="E627" s="24"/>
      <c r="F627" s="24"/>
      <c r="G627" s="24"/>
      <c r="H627" s="24"/>
      <c r="J627" s="20" t="s">
        <v>20</v>
      </c>
    </row>
    <row r="628" spans="1:10" x14ac:dyDescent="0.25">
      <c r="A628" s="21"/>
      <c r="B628" s="22"/>
      <c r="C628" s="22"/>
      <c r="D628" s="23"/>
      <c r="E628" s="24"/>
      <c r="F628" s="24"/>
      <c r="G628" s="24"/>
      <c r="H628" s="24"/>
      <c r="J628" s="20" t="s">
        <v>20</v>
      </c>
    </row>
    <row r="629" spans="1:10" x14ac:dyDescent="0.25">
      <c r="A629" s="21"/>
      <c r="B629" s="22"/>
      <c r="C629" s="22"/>
      <c r="D629" s="23"/>
      <c r="E629" s="24"/>
      <c r="F629" s="24"/>
      <c r="G629" s="24"/>
      <c r="H629" s="24"/>
      <c r="J629" s="20" t="s">
        <v>20</v>
      </c>
    </row>
    <row r="630" spans="1:10" x14ac:dyDescent="0.25">
      <c r="A630" s="21"/>
      <c r="B630" s="22"/>
      <c r="C630" s="22"/>
      <c r="D630" s="23"/>
      <c r="E630" s="24"/>
      <c r="F630" s="24"/>
      <c r="G630" s="24"/>
      <c r="H630" s="24"/>
      <c r="J630" s="20" t="s">
        <v>20</v>
      </c>
    </row>
    <row r="631" spans="1:10" x14ac:dyDescent="0.25">
      <c r="A631" s="21"/>
      <c r="B631" s="22"/>
      <c r="C631" s="22"/>
      <c r="D631" s="23"/>
      <c r="E631" s="24"/>
      <c r="F631" s="24"/>
      <c r="G631" s="24"/>
      <c r="H631" s="24"/>
      <c r="J631" s="20" t="s">
        <v>20</v>
      </c>
    </row>
    <row r="632" spans="1:10" x14ac:dyDescent="0.25">
      <c r="A632" s="21"/>
      <c r="B632" s="22"/>
      <c r="C632" s="22"/>
      <c r="D632" s="23"/>
      <c r="E632" s="24"/>
      <c r="F632" s="24"/>
      <c r="G632" s="24"/>
      <c r="H632" s="24"/>
      <c r="J632" s="20" t="s">
        <v>20</v>
      </c>
    </row>
    <row r="633" spans="1:10" x14ac:dyDescent="0.25">
      <c r="A633" s="21"/>
      <c r="B633" s="22"/>
      <c r="C633" s="22"/>
      <c r="D633" s="23"/>
      <c r="E633" s="24"/>
      <c r="F633" s="24"/>
      <c r="G633" s="24"/>
      <c r="H633" s="24"/>
      <c r="J633" s="20" t="s">
        <v>20</v>
      </c>
    </row>
    <row r="634" spans="1:10" x14ac:dyDescent="0.25">
      <c r="A634" s="21"/>
      <c r="B634" s="22"/>
      <c r="C634" s="22"/>
      <c r="D634" s="23"/>
      <c r="E634" s="24"/>
      <c r="F634" s="24"/>
      <c r="G634" s="24"/>
      <c r="H634" s="24"/>
      <c r="J634" s="20" t="s">
        <v>20</v>
      </c>
    </row>
    <row r="635" spans="1:10" x14ac:dyDescent="0.25">
      <c r="A635" s="21"/>
      <c r="B635" s="22"/>
      <c r="C635" s="22"/>
      <c r="D635" s="23"/>
      <c r="E635" s="24"/>
      <c r="F635" s="24"/>
      <c r="G635" s="24"/>
      <c r="H635" s="24"/>
      <c r="J635" s="20" t="s">
        <v>20</v>
      </c>
    </row>
    <row r="636" spans="1:10" x14ac:dyDescent="0.25">
      <c r="A636" s="21"/>
      <c r="B636" s="22"/>
      <c r="C636" s="22"/>
      <c r="D636" s="23"/>
      <c r="E636" s="24"/>
      <c r="F636" s="24"/>
      <c r="G636" s="24"/>
      <c r="H636" s="24"/>
      <c r="J636" s="20" t="s">
        <v>20</v>
      </c>
    </row>
    <row r="637" spans="1:10" x14ac:dyDescent="0.25">
      <c r="A637" s="21"/>
      <c r="B637" s="22"/>
      <c r="C637" s="22"/>
      <c r="D637" s="23"/>
      <c r="E637" s="24"/>
      <c r="F637" s="24"/>
      <c r="G637" s="24"/>
      <c r="H637" s="24"/>
      <c r="J637" s="20" t="s">
        <v>20</v>
      </c>
    </row>
    <row r="638" spans="1:10" x14ac:dyDescent="0.25">
      <c r="A638" s="21"/>
      <c r="B638" s="22"/>
      <c r="C638" s="22"/>
      <c r="D638" s="23"/>
      <c r="E638" s="24"/>
      <c r="F638" s="24"/>
      <c r="G638" s="24"/>
      <c r="H638" s="24"/>
      <c r="J638" s="20" t="s">
        <v>20</v>
      </c>
    </row>
    <row r="639" spans="1:10" x14ac:dyDescent="0.25">
      <c r="A639" s="21"/>
      <c r="B639" s="22"/>
      <c r="C639" s="22"/>
      <c r="D639" s="23"/>
      <c r="E639" s="24"/>
      <c r="F639" s="24"/>
      <c r="G639" s="24"/>
      <c r="H639" s="24"/>
      <c r="J639" s="20" t="s">
        <v>20</v>
      </c>
    </row>
    <row r="640" spans="1:10" x14ac:dyDescent="0.25">
      <c r="A640" s="21"/>
      <c r="B640" s="22"/>
      <c r="C640" s="22"/>
      <c r="D640" s="23"/>
      <c r="E640" s="24"/>
      <c r="F640" s="24"/>
      <c r="G640" s="24"/>
      <c r="H640" s="24"/>
      <c r="J640" s="20" t="s">
        <v>20</v>
      </c>
    </row>
    <row r="641" spans="1:10" x14ac:dyDescent="0.25">
      <c r="A641" s="21"/>
      <c r="B641" s="22"/>
      <c r="C641" s="22"/>
      <c r="D641" s="23"/>
      <c r="E641" s="24"/>
      <c r="F641" s="24"/>
      <c r="G641" s="24"/>
      <c r="H641" s="24"/>
      <c r="J641" s="20" t="s">
        <v>20</v>
      </c>
    </row>
    <row r="642" spans="1:10" x14ac:dyDescent="0.25">
      <c r="A642" s="21"/>
      <c r="B642" s="22"/>
      <c r="C642" s="22"/>
      <c r="D642" s="23"/>
      <c r="E642" s="24"/>
      <c r="F642" s="24"/>
      <c r="G642" s="24"/>
      <c r="H642" s="24"/>
      <c r="J642" s="20" t="s">
        <v>20</v>
      </c>
    </row>
    <row r="643" spans="1:10" x14ac:dyDescent="0.25">
      <c r="A643" s="21"/>
      <c r="B643" s="22"/>
      <c r="C643" s="22"/>
      <c r="D643" s="23"/>
      <c r="E643" s="24"/>
      <c r="F643" s="24"/>
      <c r="G643" s="24"/>
      <c r="H643" s="24"/>
      <c r="J643" s="20" t="s">
        <v>20</v>
      </c>
    </row>
    <row r="644" spans="1:10" x14ac:dyDescent="0.25">
      <c r="A644" s="21"/>
      <c r="B644" s="22"/>
      <c r="C644" s="22"/>
      <c r="D644" s="23"/>
      <c r="E644" s="24"/>
      <c r="F644" s="24"/>
      <c r="G644" s="24"/>
      <c r="H644" s="24"/>
      <c r="J644" s="20" t="s">
        <v>20</v>
      </c>
    </row>
    <row r="645" spans="1:10" x14ac:dyDescent="0.25">
      <c r="A645" s="21"/>
      <c r="B645" s="22"/>
      <c r="C645" s="22"/>
      <c r="D645" s="23"/>
      <c r="E645" s="24"/>
      <c r="F645" s="24"/>
      <c r="G645" s="24"/>
      <c r="H645" s="24"/>
      <c r="J645" s="20" t="s">
        <v>20</v>
      </c>
    </row>
    <row r="646" spans="1:10" x14ac:dyDescent="0.25">
      <c r="A646" s="21"/>
      <c r="B646" s="22"/>
      <c r="C646" s="22"/>
      <c r="D646" s="23"/>
      <c r="E646" s="24"/>
      <c r="F646" s="24"/>
      <c r="G646" s="24"/>
      <c r="H646" s="24"/>
      <c r="J646" s="20" t="s">
        <v>20</v>
      </c>
    </row>
    <row r="647" spans="1:10" x14ac:dyDescent="0.25">
      <c r="A647" s="21"/>
      <c r="B647" s="22"/>
      <c r="C647" s="22"/>
      <c r="D647" s="23"/>
      <c r="E647" s="24"/>
      <c r="F647" s="24"/>
      <c r="G647" s="24"/>
      <c r="H647" s="24"/>
      <c r="J647" s="20" t="s">
        <v>20</v>
      </c>
    </row>
    <row r="648" spans="1:10" x14ac:dyDescent="0.25">
      <c r="A648" s="21"/>
      <c r="B648" s="22"/>
      <c r="C648" s="22"/>
      <c r="D648" s="23"/>
      <c r="E648" s="24"/>
      <c r="F648" s="24"/>
      <c r="G648" s="24"/>
      <c r="H648" s="24"/>
      <c r="J648" s="20" t="s">
        <v>20</v>
      </c>
    </row>
    <row r="649" spans="1:10" x14ac:dyDescent="0.25">
      <c r="A649" s="21"/>
      <c r="B649" s="22"/>
      <c r="C649" s="22"/>
      <c r="D649" s="23"/>
      <c r="E649" s="24"/>
      <c r="F649" s="24"/>
      <c r="G649" s="24"/>
      <c r="H649" s="24"/>
      <c r="J649" s="20" t="s">
        <v>20</v>
      </c>
    </row>
    <row r="650" spans="1:10" x14ac:dyDescent="0.25">
      <c r="A650" s="21"/>
      <c r="B650" s="22"/>
      <c r="C650" s="22"/>
      <c r="D650" s="23"/>
      <c r="E650" s="24"/>
      <c r="F650" s="24"/>
      <c r="G650" s="24"/>
      <c r="H650" s="24"/>
      <c r="J650" s="20" t="s">
        <v>20</v>
      </c>
    </row>
    <row r="651" spans="1:10" x14ac:dyDescent="0.25">
      <c r="A651" s="21"/>
      <c r="B651" s="22"/>
      <c r="C651" s="22"/>
      <c r="D651" s="23"/>
      <c r="E651" s="24"/>
      <c r="F651" s="24"/>
      <c r="G651" s="24"/>
      <c r="H651" s="24"/>
      <c r="J651" s="20" t="s">
        <v>20</v>
      </c>
    </row>
    <row r="652" spans="1:10" x14ac:dyDescent="0.25">
      <c r="A652" s="21"/>
      <c r="B652" s="22"/>
      <c r="C652" s="22"/>
      <c r="D652" s="23"/>
      <c r="E652" s="24"/>
      <c r="F652" s="24"/>
      <c r="G652" s="24"/>
      <c r="H652" s="24"/>
      <c r="J652" s="20" t="s">
        <v>20</v>
      </c>
    </row>
    <row r="653" spans="1:10" x14ac:dyDescent="0.25">
      <c r="A653" s="21"/>
      <c r="B653" s="22"/>
      <c r="C653" s="22"/>
      <c r="D653" s="23"/>
      <c r="E653" s="24"/>
      <c r="F653" s="24"/>
      <c r="G653" s="24"/>
      <c r="H653" s="24"/>
      <c r="J653" s="20" t="s">
        <v>20</v>
      </c>
    </row>
    <row r="654" spans="1:10" x14ac:dyDescent="0.25">
      <c r="A654" s="21"/>
      <c r="B654" s="22"/>
      <c r="C654" s="22"/>
      <c r="D654" s="23"/>
      <c r="E654" s="24"/>
      <c r="F654" s="24"/>
      <c r="G654" s="24"/>
      <c r="H654" s="24"/>
      <c r="J654" s="20" t="s">
        <v>20</v>
      </c>
    </row>
    <row r="655" spans="1:10" x14ac:dyDescent="0.25">
      <c r="A655" s="21"/>
      <c r="B655" s="22"/>
      <c r="C655" s="22"/>
      <c r="D655" s="23"/>
      <c r="E655" s="24"/>
      <c r="F655" s="24"/>
      <c r="G655" s="24"/>
      <c r="H655" s="24"/>
      <c r="J655" s="20" t="s">
        <v>20</v>
      </c>
    </row>
    <row r="656" spans="1:10" x14ac:dyDescent="0.25">
      <c r="A656" s="21"/>
      <c r="B656" s="22"/>
      <c r="C656" s="22"/>
      <c r="D656" s="23"/>
      <c r="E656" s="24"/>
      <c r="F656" s="24"/>
      <c r="G656" s="24"/>
      <c r="H656" s="24"/>
      <c r="J656" s="20" t="s">
        <v>20</v>
      </c>
    </row>
    <row r="657" spans="1:10" x14ac:dyDescent="0.25">
      <c r="A657" s="21"/>
      <c r="B657" s="22"/>
      <c r="C657" s="22"/>
      <c r="D657" s="23"/>
      <c r="E657" s="24"/>
      <c r="F657" s="24"/>
      <c r="G657" s="24"/>
      <c r="H657" s="24"/>
      <c r="J657" s="20" t="s">
        <v>20</v>
      </c>
    </row>
    <row r="658" spans="1:10" x14ac:dyDescent="0.25">
      <c r="A658" s="21"/>
      <c r="B658" s="22"/>
      <c r="C658" s="22"/>
      <c r="D658" s="23"/>
      <c r="E658" s="24"/>
      <c r="F658" s="24"/>
      <c r="G658" s="24"/>
      <c r="H658" s="24"/>
      <c r="J658" s="20" t="s">
        <v>20</v>
      </c>
    </row>
    <row r="659" spans="1:10" x14ac:dyDescent="0.25">
      <c r="A659" s="21"/>
      <c r="B659" s="22"/>
      <c r="C659" s="22"/>
      <c r="D659" s="23"/>
      <c r="E659" s="24"/>
      <c r="F659" s="24"/>
      <c r="G659" s="24"/>
      <c r="H659" s="24"/>
      <c r="J659" s="20" t="s">
        <v>20</v>
      </c>
    </row>
    <row r="660" spans="1:10" x14ac:dyDescent="0.25">
      <c r="A660" s="21"/>
      <c r="B660" s="22"/>
      <c r="C660" s="22"/>
      <c r="D660" s="23"/>
      <c r="E660" s="24"/>
      <c r="F660" s="24"/>
      <c r="G660" s="24"/>
      <c r="H660" s="24"/>
      <c r="J660" s="20" t="s">
        <v>20</v>
      </c>
    </row>
    <row r="661" spans="1:10" x14ac:dyDescent="0.25">
      <c r="A661" s="21"/>
      <c r="B661" s="22"/>
      <c r="C661" s="22"/>
      <c r="D661" s="23"/>
      <c r="E661" s="24"/>
      <c r="F661" s="24"/>
      <c r="G661" s="24"/>
      <c r="H661" s="24"/>
      <c r="J661" s="20" t="s">
        <v>20</v>
      </c>
    </row>
    <row r="662" spans="1:10" x14ac:dyDescent="0.25">
      <c r="A662" s="21"/>
      <c r="B662" s="22"/>
      <c r="C662" s="22"/>
      <c r="D662" s="23"/>
      <c r="E662" s="24"/>
      <c r="F662" s="24"/>
      <c r="G662" s="24"/>
      <c r="H662" s="24"/>
      <c r="J662" s="20" t="s">
        <v>20</v>
      </c>
    </row>
    <row r="663" spans="1:10" x14ac:dyDescent="0.25">
      <c r="A663" s="21"/>
      <c r="B663" s="22"/>
      <c r="C663" s="22"/>
      <c r="D663" s="23"/>
      <c r="E663" s="24"/>
      <c r="F663" s="24"/>
      <c r="G663" s="24"/>
      <c r="H663" s="24"/>
      <c r="J663" s="20" t="s">
        <v>20</v>
      </c>
    </row>
    <row r="664" spans="1:10" x14ac:dyDescent="0.25">
      <c r="A664" s="21"/>
      <c r="B664" s="22"/>
      <c r="C664" s="22"/>
      <c r="D664" s="23"/>
      <c r="E664" s="24"/>
      <c r="F664" s="24"/>
      <c r="G664" s="24"/>
      <c r="H664" s="24"/>
      <c r="J664" s="20" t="s">
        <v>20</v>
      </c>
    </row>
    <row r="665" spans="1:10" x14ac:dyDescent="0.25">
      <c r="A665" s="21"/>
      <c r="B665" s="22"/>
      <c r="C665" s="22"/>
      <c r="D665" s="23"/>
      <c r="E665" s="24"/>
      <c r="F665" s="24"/>
      <c r="G665" s="24"/>
      <c r="H665" s="24"/>
      <c r="J665" s="20" t="s">
        <v>20</v>
      </c>
    </row>
    <row r="666" spans="1:10" x14ac:dyDescent="0.25">
      <c r="A666" s="21"/>
      <c r="B666" s="22"/>
      <c r="C666" s="22"/>
      <c r="D666" s="23"/>
      <c r="E666" s="24"/>
      <c r="F666" s="24"/>
      <c r="G666" s="24"/>
      <c r="H666" s="24"/>
      <c r="J666" s="20" t="s">
        <v>20</v>
      </c>
    </row>
    <row r="667" spans="1:10" x14ac:dyDescent="0.25">
      <c r="A667" s="21"/>
      <c r="B667" s="22"/>
      <c r="C667" s="22"/>
      <c r="D667" s="23"/>
      <c r="E667" s="24"/>
      <c r="F667" s="24"/>
      <c r="G667" s="24"/>
      <c r="H667" s="24"/>
      <c r="J667" s="20" t="s">
        <v>20</v>
      </c>
    </row>
    <row r="668" spans="1:10" x14ac:dyDescent="0.25">
      <c r="A668" s="21"/>
      <c r="B668" s="22"/>
      <c r="C668" s="22"/>
      <c r="D668" s="23"/>
      <c r="E668" s="24"/>
      <c r="F668" s="24"/>
      <c r="G668" s="24"/>
      <c r="H668" s="24"/>
      <c r="J668" s="20" t="s">
        <v>20</v>
      </c>
    </row>
    <row r="669" spans="1:10" x14ac:dyDescent="0.25">
      <c r="A669" s="21"/>
      <c r="B669" s="22"/>
      <c r="C669" s="22"/>
      <c r="D669" s="23"/>
      <c r="E669" s="24"/>
      <c r="F669" s="24"/>
      <c r="G669" s="24"/>
      <c r="H669" s="24"/>
      <c r="J669" s="20" t="s">
        <v>20</v>
      </c>
    </row>
    <row r="670" spans="1:10" x14ac:dyDescent="0.25">
      <c r="A670" s="21"/>
      <c r="B670" s="22"/>
      <c r="C670" s="22"/>
      <c r="D670" s="23"/>
      <c r="E670" s="24"/>
      <c r="F670" s="24"/>
      <c r="G670" s="24"/>
      <c r="H670" s="24"/>
      <c r="J670" s="20" t="s">
        <v>20</v>
      </c>
    </row>
    <row r="671" spans="1:10" x14ac:dyDescent="0.25">
      <c r="A671" s="21"/>
      <c r="B671" s="22"/>
      <c r="C671" s="22"/>
      <c r="D671" s="23"/>
      <c r="E671" s="24"/>
      <c r="F671" s="24"/>
      <c r="G671" s="24"/>
      <c r="H671" s="24"/>
      <c r="J671" s="20" t="s">
        <v>20</v>
      </c>
    </row>
    <row r="672" spans="1:10" x14ac:dyDescent="0.25">
      <c r="A672" s="21"/>
      <c r="B672" s="22"/>
      <c r="C672" s="22"/>
      <c r="D672" s="23"/>
      <c r="E672" s="24"/>
      <c r="F672" s="24"/>
      <c r="G672" s="24"/>
      <c r="H672" s="24"/>
      <c r="J672" s="20" t="s">
        <v>20</v>
      </c>
    </row>
    <row r="673" spans="1:10" x14ac:dyDescent="0.25">
      <c r="A673" s="21"/>
      <c r="B673" s="22"/>
      <c r="C673" s="22"/>
      <c r="D673" s="23"/>
      <c r="E673" s="24"/>
      <c r="F673" s="24"/>
      <c r="G673" s="24"/>
      <c r="H673" s="24"/>
      <c r="J673" s="20" t="s">
        <v>20</v>
      </c>
    </row>
    <row r="674" spans="1:10" x14ac:dyDescent="0.25">
      <c r="A674" s="21"/>
      <c r="B674" s="22"/>
      <c r="C674" s="22"/>
      <c r="D674" s="23"/>
      <c r="E674" s="24"/>
      <c r="F674" s="24"/>
      <c r="G674" s="24"/>
      <c r="H674" s="24"/>
      <c r="J674" s="20" t="s">
        <v>20</v>
      </c>
    </row>
    <row r="675" spans="1:10" x14ac:dyDescent="0.25">
      <c r="A675" s="21"/>
      <c r="B675" s="22"/>
      <c r="C675" s="22"/>
      <c r="D675" s="23"/>
      <c r="E675" s="24"/>
      <c r="F675" s="24"/>
      <c r="G675" s="24"/>
      <c r="H675" s="24"/>
      <c r="J675" s="20" t="s">
        <v>20</v>
      </c>
    </row>
    <row r="676" spans="1:10" x14ac:dyDescent="0.25">
      <c r="A676" s="21"/>
      <c r="B676" s="22"/>
      <c r="C676" s="22"/>
      <c r="D676" s="23"/>
      <c r="E676" s="24"/>
      <c r="F676" s="24"/>
      <c r="G676" s="24"/>
      <c r="H676" s="24"/>
      <c r="J676" s="20" t="s">
        <v>20</v>
      </c>
    </row>
    <row r="677" spans="1:10" x14ac:dyDescent="0.25">
      <c r="A677" s="21"/>
      <c r="B677" s="22"/>
      <c r="C677" s="22"/>
      <c r="D677" s="23"/>
      <c r="E677" s="24"/>
      <c r="F677" s="24"/>
      <c r="G677" s="24"/>
      <c r="H677" s="24"/>
      <c r="J677" s="20" t="s">
        <v>20</v>
      </c>
    </row>
    <row r="678" spans="1:10" x14ac:dyDescent="0.25">
      <c r="A678" s="21"/>
      <c r="B678" s="22"/>
      <c r="C678" s="22"/>
      <c r="D678" s="23"/>
      <c r="E678" s="24"/>
      <c r="F678" s="24"/>
      <c r="G678" s="24"/>
      <c r="H678" s="24"/>
      <c r="J678" s="20" t="s">
        <v>20</v>
      </c>
    </row>
    <row r="679" spans="1:10" x14ac:dyDescent="0.25">
      <c r="A679" s="21"/>
      <c r="B679" s="22"/>
      <c r="C679" s="22"/>
      <c r="D679" s="23"/>
      <c r="E679" s="24"/>
      <c r="F679" s="24"/>
      <c r="G679" s="24"/>
      <c r="H679" s="24"/>
      <c r="J679" s="20" t="s">
        <v>20</v>
      </c>
    </row>
    <row r="680" spans="1:10" x14ac:dyDescent="0.25">
      <c r="A680" s="21"/>
      <c r="B680" s="22"/>
      <c r="C680" s="22"/>
      <c r="D680" s="23"/>
      <c r="E680" s="24"/>
      <c r="F680" s="24"/>
      <c r="G680" s="24"/>
      <c r="H680" s="24"/>
      <c r="J680" s="20" t="s">
        <v>20</v>
      </c>
    </row>
    <row r="681" spans="1:10" x14ac:dyDescent="0.25">
      <c r="A681" s="21"/>
      <c r="B681" s="22"/>
      <c r="C681" s="22"/>
      <c r="D681" s="23"/>
      <c r="E681" s="24"/>
      <c r="F681" s="24"/>
      <c r="G681" s="24"/>
      <c r="H681" s="24"/>
      <c r="J681" s="20" t="s">
        <v>20</v>
      </c>
    </row>
    <row r="682" spans="1:10" x14ac:dyDescent="0.25">
      <c r="A682" s="21"/>
      <c r="B682" s="22"/>
      <c r="C682" s="22"/>
      <c r="D682" s="23"/>
      <c r="E682" s="24"/>
      <c r="F682" s="24"/>
      <c r="G682" s="24"/>
      <c r="H682" s="24"/>
      <c r="J682" s="20" t="s">
        <v>20</v>
      </c>
    </row>
    <row r="683" spans="1:10" x14ac:dyDescent="0.25">
      <c r="A683" s="21"/>
      <c r="B683" s="22"/>
      <c r="C683" s="22"/>
      <c r="D683" s="23"/>
      <c r="E683" s="24"/>
      <c r="F683" s="24"/>
      <c r="G683" s="24"/>
      <c r="H683" s="24"/>
      <c r="J683" s="20" t="s">
        <v>20</v>
      </c>
    </row>
    <row r="684" spans="1:10" x14ac:dyDescent="0.25">
      <c r="A684" s="21"/>
      <c r="B684" s="22"/>
      <c r="C684" s="22"/>
      <c r="D684" s="23"/>
      <c r="E684" s="24"/>
      <c r="F684" s="24"/>
      <c r="G684" s="24"/>
      <c r="H684" s="24"/>
      <c r="J684" s="20" t="s">
        <v>20</v>
      </c>
    </row>
    <row r="685" spans="1:10" x14ac:dyDescent="0.25">
      <c r="A685" s="21"/>
      <c r="B685" s="22"/>
      <c r="C685" s="22"/>
      <c r="D685" s="23"/>
      <c r="E685" s="24"/>
      <c r="F685" s="24"/>
      <c r="G685" s="24"/>
      <c r="H685" s="24"/>
      <c r="J685" s="20" t="s">
        <v>20</v>
      </c>
    </row>
    <row r="686" spans="1:10" x14ac:dyDescent="0.25">
      <c r="A686" s="21"/>
      <c r="B686" s="22"/>
      <c r="C686" s="22"/>
      <c r="D686" s="23"/>
      <c r="E686" s="24"/>
      <c r="F686" s="24"/>
      <c r="G686" s="24"/>
      <c r="H686" s="24"/>
      <c r="J686" s="20" t="s">
        <v>20</v>
      </c>
    </row>
    <row r="687" spans="1:10" x14ac:dyDescent="0.25">
      <c r="A687" s="21"/>
      <c r="B687" s="22"/>
      <c r="C687" s="22"/>
      <c r="D687" s="23"/>
      <c r="E687" s="24"/>
      <c r="F687" s="24"/>
      <c r="G687" s="24"/>
      <c r="H687" s="24"/>
      <c r="J687" s="20" t="s">
        <v>20</v>
      </c>
    </row>
    <row r="688" spans="1:10" x14ac:dyDescent="0.25">
      <c r="A688" s="21"/>
      <c r="B688" s="22"/>
      <c r="C688" s="22"/>
      <c r="D688" s="23"/>
      <c r="E688" s="24"/>
      <c r="F688" s="24"/>
      <c r="G688" s="24"/>
      <c r="H688" s="24"/>
      <c r="J688" s="20" t="s">
        <v>20</v>
      </c>
    </row>
    <row r="689" spans="1:10" x14ac:dyDescent="0.25">
      <c r="A689" s="21"/>
      <c r="B689" s="22"/>
      <c r="C689" s="22"/>
      <c r="D689" s="23"/>
      <c r="E689" s="24"/>
      <c r="F689" s="24"/>
      <c r="G689" s="24"/>
      <c r="H689" s="24"/>
      <c r="J689" s="20" t="s">
        <v>20</v>
      </c>
    </row>
    <row r="690" spans="1:10" x14ac:dyDescent="0.25">
      <c r="A690" s="21"/>
      <c r="B690" s="22"/>
      <c r="C690" s="22"/>
      <c r="D690" s="23"/>
      <c r="E690" s="24"/>
      <c r="F690" s="24"/>
      <c r="G690" s="24"/>
      <c r="H690" s="24"/>
      <c r="J690" s="20" t="s">
        <v>20</v>
      </c>
    </row>
    <row r="691" spans="1:10" x14ac:dyDescent="0.25">
      <c r="A691" s="21"/>
      <c r="B691" s="22"/>
      <c r="C691" s="22"/>
      <c r="D691" s="23"/>
      <c r="E691" s="24"/>
      <c r="F691" s="24"/>
      <c r="G691" s="24"/>
      <c r="H691" s="24"/>
      <c r="J691" s="20" t="s">
        <v>20</v>
      </c>
    </row>
    <row r="692" spans="1:10" x14ac:dyDescent="0.25">
      <c r="A692" s="21"/>
      <c r="B692" s="22"/>
      <c r="C692" s="22"/>
      <c r="D692" s="23"/>
      <c r="E692" s="24"/>
      <c r="F692" s="24"/>
      <c r="G692" s="24"/>
      <c r="H692" s="24"/>
      <c r="J692" s="20" t="s">
        <v>20</v>
      </c>
    </row>
    <row r="693" spans="1:10" x14ac:dyDescent="0.25">
      <c r="A693" s="21"/>
      <c r="B693" s="22"/>
      <c r="C693" s="22"/>
      <c r="D693" s="23"/>
      <c r="E693" s="24"/>
      <c r="F693" s="24"/>
      <c r="G693" s="24"/>
      <c r="H693" s="24"/>
      <c r="J693" s="20" t="s">
        <v>20</v>
      </c>
    </row>
    <row r="694" spans="1:10" x14ac:dyDescent="0.25">
      <c r="A694" s="21"/>
      <c r="B694" s="22"/>
      <c r="C694" s="22"/>
      <c r="D694" s="23"/>
      <c r="E694" s="24"/>
      <c r="F694" s="24"/>
      <c r="G694" s="24"/>
      <c r="H694" s="24"/>
      <c r="J694" s="20" t="s">
        <v>20</v>
      </c>
    </row>
    <row r="695" spans="1:10" x14ac:dyDescent="0.25">
      <c r="A695" s="21"/>
      <c r="B695" s="22"/>
      <c r="C695" s="22"/>
      <c r="D695" s="23"/>
      <c r="E695" s="24"/>
      <c r="F695" s="24"/>
      <c r="G695" s="24"/>
      <c r="H695" s="24"/>
      <c r="J695" s="20" t="s">
        <v>20</v>
      </c>
    </row>
    <row r="696" spans="1:10" x14ac:dyDescent="0.25">
      <c r="A696" s="21"/>
      <c r="B696" s="22"/>
      <c r="C696" s="22"/>
      <c r="D696" s="23"/>
      <c r="E696" s="24"/>
      <c r="F696" s="24"/>
      <c r="G696" s="24"/>
      <c r="H696" s="24"/>
      <c r="J696" s="20" t="s">
        <v>20</v>
      </c>
    </row>
    <row r="697" spans="1:10" x14ac:dyDescent="0.25">
      <c r="A697" s="21"/>
      <c r="B697" s="22"/>
      <c r="C697" s="22"/>
      <c r="D697" s="23"/>
      <c r="E697" s="24"/>
      <c r="F697" s="24"/>
      <c r="G697" s="24"/>
      <c r="H697" s="24"/>
      <c r="J697" s="20" t="s">
        <v>20</v>
      </c>
    </row>
    <row r="698" spans="1:10" x14ac:dyDescent="0.25">
      <c r="A698" s="21"/>
      <c r="B698" s="22"/>
      <c r="C698" s="22"/>
      <c r="D698" s="23"/>
      <c r="E698" s="24"/>
      <c r="F698" s="24"/>
      <c r="G698" s="24"/>
      <c r="H698" s="24"/>
      <c r="J698" s="20" t="s">
        <v>20</v>
      </c>
    </row>
    <row r="699" spans="1:10" x14ac:dyDescent="0.25">
      <c r="A699" s="21"/>
      <c r="B699" s="22"/>
      <c r="C699" s="22"/>
      <c r="D699" s="23"/>
      <c r="E699" s="24"/>
      <c r="F699" s="24"/>
      <c r="G699" s="24"/>
      <c r="H699" s="24"/>
      <c r="J699" s="20" t="s">
        <v>20</v>
      </c>
    </row>
    <row r="700" spans="1:10" x14ac:dyDescent="0.25">
      <c r="A700" s="21"/>
      <c r="B700" s="22"/>
      <c r="C700" s="22"/>
      <c r="D700" s="23"/>
      <c r="E700" s="24"/>
      <c r="F700" s="24"/>
      <c r="G700" s="24"/>
      <c r="H700" s="24"/>
      <c r="J700" s="20" t="s">
        <v>20</v>
      </c>
    </row>
    <row r="701" spans="1:10" x14ac:dyDescent="0.25">
      <c r="A701" s="21"/>
      <c r="B701" s="22"/>
      <c r="C701" s="22"/>
      <c r="D701" s="23"/>
      <c r="E701" s="24"/>
      <c r="F701" s="24"/>
      <c r="G701" s="24"/>
      <c r="H701" s="24"/>
      <c r="J701" s="20" t="s">
        <v>20</v>
      </c>
    </row>
    <row r="702" spans="1:10" x14ac:dyDescent="0.25">
      <c r="A702" s="21"/>
      <c r="B702" s="22"/>
      <c r="C702" s="22"/>
      <c r="D702" s="23"/>
      <c r="E702" s="24"/>
      <c r="F702" s="24"/>
      <c r="G702" s="24"/>
      <c r="H702" s="24"/>
      <c r="J702" s="20" t="s">
        <v>20</v>
      </c>
    </row>
    <row r="703" spans="1:10" x14ac:dyDescent="0.25">
      <c r="A703" s="21"/>
      <c r="B703" s="22"/>
      <c r="C703" s="22"/>
      <c r="D703" s="23"/>
      <c r="E703" s="24"/>
      <c r="F703" s="24"/>
      <c r="G703" s="24"/>
      <c r="H703" s="24"/>
      <c r="J703" s="20" t="s">
        <v>20</v>
      </c>
    </row>
    <row r="704" spans="1:10" x14ac:dyDescent="0.25">
      <c r="A704" s="21"/>
      <c r="B704" s="22"/>
      <c r="C704" s="22"/>
      <c r="D704" s="23"/>
      <c r="E704" s="24"/>
      <c r="F704" s="24"/>
      <c r="G704" s="24"/>
      <c r="H704" s="24"/>
      <c r="J704" s="20" t="s">
        <v>20</v>
      </c>
    </row>
    <row r="705" spans="1:10" x14ac:dyDescent="0.25">
      <c r="A705" s="21"/>
      <c r="B705" s="22"/>
      <c r="C705" s="22"/>
      <c r="D705" s="23"/>
      <c r="E705" s="24"/>
      <c r="F705" s="24"/>
      <c r="G705" s="24"/>
      <c r="H705" s="24"/>
      <c r="J705" s="20" t="s">
        <v>20</v>
      </c>
    </row>
    <row r="706" spans="1:10" x14ac:dyDescent="0.25">
      <c r="A706" s="21"/>
      <c r="B706" s="22"/>
      <c r="C706" s="22"/>
      <c r="D706" s="23"/>
      <c r="E706" s="24"/>
      <c r="F706" s="24"/>
      <c r="G706" s="24"/>
      <c r="H706" s="24"/>
      <c r="J706" s="20" t="s">
        <v>20</v>
      </c>
    </row>
    <row r="707" spans="1:10" x14ac:dyDescent="0.25">
      <c r="A707" s="21"/>
      <c r="B707" s="22"/>
      <c r="C707" s="22"/>
      <c r="D707" s="23"/>
      <c r="E707" s="24"/>
      <c r="F707" s="24"/>
      <c r="G707" s="24"/>
      <c r="H707" s="24"/>
      <c r="J707" s="20" t="s">
        <v>20</v>
      </c>
    </row>
    <row r="708" spans="1:10" x14ac:dyDescent="0.25">
      <c r="A708" s="21"/>
      <c r="B708" s="22"/>
      <c r="C708" s="22"/>
      <c r="D708" s="23"/>
      <c r="E708" s="24"/>
      <c r="F708" s="24"/>
      <c r="G708" s="24"/>
      <c r="H708" s="24"/>
      <c r="J708" s="20" t="s">
        <v>20</v>
      </c>
    </row>
    <row r="709" spans="1:10" x14ac:dyDescent="0.25">
      <c r="A709" s="21"/>
      <c r="B709" s="22"/>
      <c r="C709" s="22"/>
      <c r="D709" s="23"/>
      <c r="E709" s="24"/>
      <c r="F709" s="24"/>
      <c r="G709" s="24"/>
      <c r="H709" s="24"/>
      <c r="J709" s="20" t="s">
        <v>20</v>
      </c>
    </row>
    <row r="710" spans="1:10" x14ac:dyDescent="0.25">
      <c r="A710" s="21"/>
      <c r="B710" s="22"/>
      <c r="C710" s="22"/>
      <c r="D710" s="23"/>
      <c r="E710" s="24"/>
      <c r="F710" s="24"/>
      <c r="G710" s="24"/>
      <c r="H710" s="24"/>
      <c r="J710" s="20" t="s">
        <v>20</v>
      </c>
    </row>
    <row r="711" spans="1:10" x14ac:dyDescent="0.25">
      <c r="A711" s="21"/>
      <c r="B711" s="22"/>
      <c r="C711" s="22"/>
      <c r="D711" s="23"/>
      <c r="E711" s="24"/>
      <c r="F711" s="24"/>
      <c r="G711" s="24"/>
      <c r="H711" s="24"/>
      <c r="J711" s="20" t="s">
        <v>20</v>
      </c>
    </row>
    <row r="712" spans="1:10" x14ac:dyDescent="0.25">
      <c r="A712" s="21"/>
      <c r="B712" s="22"/>
      <c r="C712" s="22"/>
      <c r="D712" s="23"/>
      <c r="E712" s="24"/>
      <c r="F712" s="24"/>
      <c r="G712" s="24"/>
      <c r="H712" s="24"/>
      <c r="J712" s="20" t="s">
        <v>20</v>
      </c>
    </row>
    <row r="713" spans="1:10" x14ac:dyDescent="0.25">
      <c r="A713" s="21"/>
      <c r="B713" s="22"/>
      <c r="C713" s="22"/>
      <c r="D713" s="23"/>
      <c r="E713" s="24"/>
      <c r="F713" s="24"/>
      <c r="G713" s="24"/>
      <c r="H713" s="24"/>
      <c r="J713" s="20" t="s">
        <v>20</v>
      </c>
    </row>
    <row r="714" spans="1:10" x14ac:dyDescent="0.25">
      <c r="A714" s="21"/>
      <c r="B714" s="22"/>
      <c r="C714" s="22"/>
      <c r="D714" s="23"/>
      <c r="E714" s="24"/>
      <c r="F714" s="24"/>
      <c r="G714" s="24"/>
      <c r="H714" s="24"/>
      <c r="J714" s="20" t="s">
        <v>20</v>
      </c>
    </row>
    <row r="715" spans="1:10" x14ac:dyDescent="0.25">
      <c r="A715" s="21"/>
      <c r="B715" s="22"/>
      <c r="C715" s="22"/>
      <c r="D715" s="23"/>
      <c r="E715" s="24"/>
      <c r="F715" s="24"/>
      <c r="G715" s="24"/>
      <c r="H715" s="24"/>
      <c r="J715" s="20" t="s">
        <v>20</v>
      </c>
    </row>
    <row r="716" spans="1:10" x14ac:dyDescent="0.25">
      <c r="A716" s="21"/>
      <c r="B716" s="22"/>
      <c r="C716" s="22"/>
      <c r="D716" s="23"/>
      <c r="E716" s="24"/>
      <c r="F716" s="24"/>
      <c r="G716" s="24"/>
      <c r="H716" s="24"/>
      <c r="J716" s="20" t="s">
        <v>20</v>
      </c>
    </row>
    <row r="717" spans="1:10" x14ac:dyDescent="0.25">
      <c r="A717" s="21"/>
      <c r="B717" s="22"/>
      <c r="C717" s="22"/>
      <c r="D717" s="23"/>
      <c r="E717" s="24"/>
      <c r="F717" s="24"/>
      <c r="G717" s="24"/>
      <c r="H717" s="24"/>
      <c r="J717" s="20" t="s">
        <v>20</v>
      </c>
    </row>
    <row r="718" spans="1:10" x14ac:dyDescent="0.25">
      <c r="A718" s="21"/>
      <c r="B718" s="22"/>
      <c r="C718" s="22"/>
      <c r="D718" s="23"/>
      <c r="E718" s="24"/>
      <c r="F718" s="24"/>
      <c r="G718" s="24"/>
      <c r="H718" s="24"/>
      <c r="J718" s="20" t="s">
        <v>20</v>
      </c>
    </row>
    <row r="719" spans="1:10" x14ac:dyDescent="0.25">
      <c r="A719" s="21"/>
      <c r="B719" s="22"/>
      <c r="C719" s="22"/>
      <c r="D719" s="23"/>
      <c r="E719" s="24"/>
      <c r="F719" s="24"/>
      <c r="G719" s="24"/>
      <c r="H719" s="24"/>
      <c r="J719" s="20" t="s">
        <v>20</v>
      </c>
    </row>
    <row r="720" spans="1:10" x14ac:dyDescent="0.25">
      <c r="A720" s="21"/>
      <c r="B720" s="22"/>
      <c r="C720" s="22"/>
      <c r="D720" s="23"/>
      <c r="E720" s="24"/>
      <c r="F720" s="24"/>
      <c r="G720" s="24"/>
      <c r="H720" s="24"/>
      <c r="J720" s="20" t="s">
        <v>20</v>
      </c>
    </row>
    <row r="721" spans="1:10" x14ac:dyDescent="0.25">
      <c r="A721" s="21"/>
      <c r="B721" s="22"/>
      <c r="C721" s="22"/>
      <c r="D721" s="23"/>
      <c r="E721" s="24"/>
      <c r="F721" s="24"/>
      <c r="G721" s="24"/>
      <c r="H721" s="24"/>
      <c r="J721" s="20" t="s">
        <v>20</v>
      </c>
    </row>
    <row r="722" spans="1:10" x14ac:dyDescent="0.25">
      <c r="A722" s="21"/>
      <c r="B722" s="22"/>
      <c r="C722" s="22"/>
      <c r="D722" s="23"/>
      <c r="E722" s="24"/>
      <c r="F722" s="24"/>
      <c r="G722" s="24"/>
      <c r="H722" s="24"/>
      <c r="J722" s="20" t="s">
        <v>20</v>
      </c>
    </row>
    <row r="723" spans="1:10" x14ac:dyDescent="0.25">
      <c r="A723" s="21"/>
      <c r="B723" s="22"/>
      <c r="C723" s="22"/>
      <c r="D723" s="23"/>
      <c r="E723" s="24"/>
      <c r="F723" s="24"/>
      <c r="G723" s="24"/>
      <c r="H723" s="24"/>
      <c r="J723" s="20" t="s">
        <v>20</v>
      </c>
    </row>
    <row r="724" spans="1:10" x14ac:dyDescent="0.25">
      <c r="A724" s="21"/>
      <c r="B724" s="22"/>
      <c r="C724" s="22"/>
      <c r="D724" s="23"/>
      <c r="E724" s="24"/>
      <c r="F724" s="24"/>
      <c r="G724" s="24"/>
      <c r="H724" s="24"/>
      <c r="J724" s="20" t="s">
        <v>20</v>
      </c>
    </row>
    <row r="725" spans="1:10" x14ac:dyDescent="0.25">
      <c r="A725" s="21"/>
      <c r="B725" s="22"/>
      <c r="C725" s="22"/>
      <c r="D725" s="23"/>
      <c r="E725" s="24"/>
      <c r="F725" s="24"/>
      <c r="G725" s="24"/>
      <c r="H725" s="24"/>
      <c r="J725" s="20" t="s">
        <v>20</v>
      </c>
    </row>
    <row r="726" spans="1:10" x14ac:dyDescent="0.25">
      <c r="A726" s="21"/>
      <c r="B726" s="22"/>
      <c r="C726" s="22"/>
      <c r="D726" s="23"/>
      <c r="E726" s="24"/>
      <c r="F726" s="24"/>
      <c r="G726" s="24"/>
      <c r="H726" s="24"/>
      <c r="J726" s="20" t="s">
        <v>20</v>
      </c>
    </row>
    <row r="727" spans="1:10" x14ac:dyDescent="0.25">
      <c r="A727" s="21"/>
      <c r="B727" s="22"/>
      <c r="C727" s="22"/>
      <c r="D727" s="23"/>
      <c r="E727" s="24"/>
      <c r="F727" s="24"/>
      <c r="G727" s="24"/>
      <c r="H727" s="24"/>
      <c r="J727" s="20" t="s">
        <v>20</v>
      </c>
    </row>
    <row r="728" spans="1:10" x14ac:dyDescent="0.25">
      <c r="A728" s="21"/>
      <c r="B728" s="22"/>
      <c r="C728" s="22"/>
      <c r="D728" s="23"/>
      <c r="E728" s="24"/>
      <c r="F728" s="24"/>
      <c r="G728" s="24"/>
      <c r="H728" s="24"/>
      <c r="J728" s="20" t="s">
        <v>20</v>
      </c>
    </row>
    <row r="729" spans="1:10" x14ac:dyDescent="0.25">
      <c r="A729" s="21"/>
      <c r="B729" s="22"/>
      <c r="C729" s="22"/>
      <c r="D729" s="23"/>
      <c r="E729" s="24"/>
      <c r="F729" s="24"/>
      <c r="G729" s="24"/>
      <c r="H729" s="24"/>
      <c r="J729" s="20" t="s">
        <v>20</v>
      </c>
    </row>
    <row r="730" spans="1:10" x14ac:dyDescent="0.25">
      <c r="A730" s="21"/>
      <c r="B730" s="22"/>
      <c r="C730" s="22"/>
      <c r="D730" s="23"/>
      <c r="E730" s="24"/>
      <c r="F730" s="24"/>
      <c r="G730" s="24"/>
      <c r="H730" s="24"/>
      <c r="J730" s="20" t="s">
        <v>20</v>
      </c>
    </row>
    <row r="731" spans="1:10" x14ac:dyDescent="0.25">
      <c r="A731" s="21"/>
      <c r="B731" s="22"/>
      <c r="C731" s="22"/>
      <c r="D731" s="23"/>
      <c r="E731" s="24"/>
      <c r="F731" s="24"/>
      <c r="G731" s="24"/>
      <c r="H731" s="24"/>
      <c r="J731" s="20" t="s">
        <v>20</v>
      </c>
    </row>
    <row r="732" spans="1:10" x14ac:dyDescent="0.25">
      <c r="A732" s="21"/>
      <c r="B732" s="22"/>
      <c r="C732" s="22"/>
      <c r="D732" s="23"/>
      <c r="E732" s="24"/>
      <c r="F732" s="24"/>
      <c r="G732" s="24"/>
      <c r="H732" s="24"/>
      <c r="J732" s="20" t="s">
        <v>20</v>
      </c>
    </row>
    <row r="733" spans="1:10" x14ac:dyDescent="0.25">
      <c r="A733" s="21"/>
      <c r="B733" s="22"/>
      <c r="C733" s="22"/>
      <c r="D733" s="23"/>
      <c r="E733" s="24"/>
      <c r="F733" s="24"/>
      <c r="G733" s="24"/>
      <c r="H733" s="24"/>
      <c r="J733" s="20" t="s">
        <v>20</v>
      </c>
    </row>
    <row r="734" spans="1:10" x14ac:dyDescent="0.25">
      <c r="A734" s="21"/>
      <c r="B734" s="22"/>
      <c r="C734" s="22"/>
      <c r="D734" s="23"/>
      <c r="E734" s="24"/>
      <c r="F734" s="24"/>
      <c r="G734" s="24"/>
      <c r="H734" s="24"/>
      <c r="J734" s="20" t="s">
        <v>20</v>
      </c>
    </row>
    <row r="735" spans="1:10" x14ac:dyDescent="0.25">
      <c r="A735" s="21"/>
      <c r="B735" s="22"/>
      <c r="C735" s="22"/>
      <c r="D735" s="23"/>
      <c r="E735" s="24"/>
      <c r="F735" s="24"/>
      <c r="G735" s="24"/>
      <c r="H735" s="24"/>
      <c r="J735" s="20" t="s">
        <v>20</v>
      </c>
    </row>
    <row r="736" spans="1:10" x14ac:dyDescent="0.25">
      <c r="A736" s="21"/>
      <c r="B736" s="22"/>
      <c r="C736" s="22"/>
      <c r="D736" s="23"/>
      <c r="E736" s="24"/>
      <c r="F736" s="24"/>
      <c r="G736" s="24"/>
      <c r="H736" s="24"/>
      <c r="J736" s="20" t="s">
        <v>20</v>
      </c>
    </row>
    <row r="737" spans="1:10" x14ac:dyDescent="0.25">
      <c r="A737" s="21"/>
      <c r="B737" s="22"/>
      <c r="C737" s="22"/>
      <c r="D737" s="23"/>
      <c r="E737" s="24"/>
      <c r="F737" s="24"/>
      <c r="G737" s="24"/>
      <c r="H737" s="24"/>
      <c r="J737" s="20" t="s">
        <v>20</v>
      </c>
    </row>
    <row r="738" spans="1:10" x14ac:dyDescent="0.25">
      <c r="A738" s="21"/>
      <c r="B738" s="22"/>
      <c r="C738" s="22"/>
      <c r="D738" s="23"/>
      <c r="E738" s="24"/>
      <c r="F738" s="24"/>
      <c r="G738" s="24"/>
      <c r="H738" s="24"/>
      <c r="J738" s="20" t="s">
        <v>20</v>
      </c>
    </row>
    <row r="739" spans="1:10" x14ac:dyDescent="0.25">
      <c r="A739" s="21"/>
      <c r="B739" s="22"/>
      <c r="C739" s="22"/>
      <c r="D739" s="23"/>
      <c r="E739" s="24"/>
      <c r="F739" s="24"/>
      <c r="G739" s="24"/>
      <c r="H739" s="24"/>
      <c r="J739" s="20" t="s">
        <v>20</v>
      </c>
    </row>
    <row r="740" spans="1:10" x14ac:dyDescent="0.25">
      <c r="A740" s="21"/>
      <c r="B740" s="22"/>
      <c r="C740" s="22"/>
      <c r="D740" s="23"/>
      <c r="E740" s="24"/>
      <c r="F740" s="24"/>
      <c r="G740" s="24"/>
      <c r="H740" s="24"/>
      <c r="J740" s="20" t="s">
        <v>20</v>
      </c>
    </row>
    <row r="741" spans="1:10" x14ac:dyDescent="0.25">
      <c r="A741" s="21"/>
      <c r="B741" s="22"/>
      <c r="C741" s="22"/>
      <c r="D741" s="23"/>
      <c r="E741" s="24"/>
      <c r="F741" s="24"/>
      <c r="G741" s="24"/>
      <c r="H741" s="24"/>
      <c r="J741" s="20" t="s">
        <v>20</v>
      </c>
    </row>
    <row r="742" spans="1:10" x14ac:dyDescent="0.25">
      <c r="A742" s="21"/>
      <c r="B742" s="22"/>
      <c r="C742" s="22"/>
      <c r="D742" s="23"/>
      <c r="E742" s="24"/>
      <c r="F742" s="24"/>
      <c r="G742" s="24"/>
      <c r="H742" s="24"/>
      <c r="J742" s="20" t="s">
        <v>20</v>
      </c>
    </row>
    <row r="743" spans="1:10" x14ac:dyDescent="0.25">
      <c r="A743" s="21"/>
      <c r="B743" s="22"/>
      <c r="C743" s="22"/>
      <c r="D743" s="23"/>
      <c r="E743" s="24"/>
      <c r="F743" s="24"/>
      <c r="G743" s="24"/>
      <c r="H743" s="24"/>
      <c r="J743" s="20" t="s">
        <v>20</v>
      </c>
    </row>
    <row r="744" spans="1:10" x14ac:dyDescent="0.25">
      <c r="A744" s="21"/>
      <c r="B744" s="22"/>
      <c r="C744" s="22"/>
      <c r="D744" s="23"/>
      <c r="E744" s="24"/>
      <c r="F744" s="24"/>
      <c r="G744" s="24"/>
      <c r="H744" s="24"/>
      <c r="J744" s="20" t="s">
        <v>20</v>
      </c>
    </row>
    <row r="745" spans="1:10" x14ac:dyDescent="0.25">
      <c r="A745" s="21"/>
      <c r="B745" s="22"/>
      <c r="C745" s="22"/>
      <c r="D745" s="23"/>
      <c r="E745" s="24"/>
      <c r="F745" s="24"/>
      <c r="G745" s="24"/>
      <c r="H745" s="24"/>
      <c r="J745" s="20" t="s">
        <v>20</v>
      </c>
    </row>
    <row r="746" spans="1:10" x14ac:dyDescent="0.25">
      <c r="A746" s="21"/>
      <c r="B746" s="22"/>
      <c r="C746" s="22"/>
      <c r="D746" s="23"/>
      <c r="E746" s="24"/>
      <c r="F746" s="24"/>
      <c r="G746" s="24"/>
      <c r="H746" s="24"/>
      <c r="J746" s="20" t="s">
        <v>20</v>
      </c>
    </row>
    <row r="747" spans="1:10" x14ac:dyDescent="0.25">
      <c r="A747" s="21"/>
      <c r="B747" s="22"/>
      <c r="C747" s="22"/>
      <c r="D747" s="23"/>
      <c r="E747" s="24"/>
      <c r="F747" s="24"/>
      <c r="G747" s="24"/>
      <c r="H747" s="24"/>
      <c r="J747" s="20" t="s">
        <v>20</v>
      </c>
    </row>
    <row r="748" spans="1:10" x14ac:dyDescent="0.25">
      <c r="A748" s="21"/>
      <c r="B748" s="22"/>
      <c r="C748" s="22"/>
      <c r="D748" s="23"/>
      <c r="E748" s="24"/>
      <c r="F748" s="24"/>
      <c r="G748" s="24"/>
      <c r="H748" s="24"/>
      <c r="J748" s="20" t="s">
        <v>20</v>
      </c>
    </row>
    <row r="749" spans="1:10" x14ac:dyDescent="0.25">
      <c r="A749" s="21"/>
      <c r="B749" s="22"/>
      <c r="C749" s="22"/>
      <c r="D749" s="23"/>
      <c r="E749" s="24"/>
      <c r="F749" s="24"/>
      <c r="G749" s="24"/>
      <c r="H749" s="24"/>
      <c r="J749" s="20" t="s">
        <v>20</v>
      </c>
    </row>
    <row r="750" spans="1:10" x14ac:dyDescent="0.25">
      <c r="A750" s="21"/>
      <c r="B750" s="22"/>
      <c r="C750" s="22"/>
      <c r="D750" s="23"/>
      <c r="E750" s="24"/>
      <c r="F750" s="24"/>
      <c r="G750" s="24"/>
      <c r="H750" s="24"/>
      <c r="J750" s="20" t="s">
        <v>20</v>
      </c>
    </row>
    <row r="751" spans="1:10" x14ac:dyDescent="0.25">
      <c r="A751" s="21"/>
      <c r="B751" s="22"/>
      <c r="C751" s="22"/>
      <c r="D751" s="23"/>
      <c r="E751" s="24"/>
      <c r="F751" s="24"/>
      <c r="G751" s="24"/>
      <c r="H751" s="24"/>
      <c r="J751" s="20" t="s">
        <v>20</v>
      </c>
    </row>
    <row r="752" spans="1:10" x14ac:dyDescent="0.25">
      <c r="A752" s="21"/>
      <c r="B752" s="22"/>
      <c r="C752" s="22"/>
      <c r="D752" s="23"/>
      <c r="E752" s="24"/>
      <c r="F752" s="24"/>
      <c r="G752" s="24"/>
      <c r="H752" s="24"/>
      <c r="J752" s="20" t="s">
        <v>20</v>
      </c>
    </row>
    <row r="753" spans="1:10" x14ac:dyDescent="0.25">
      <c r="A753" s="21"/>
      <c r="B753" s="22"/>
      <c r="C753" s="22"/>
      <c r="D753" s="23"/>
      <c r="E753" s="24"/>
      <c r="F753" s="24"/>
      <c r="G753" s="24"/>
      <c r="H753" s="24"/>
      <c r="J753" s="20" t="s">
        <v>20</v>
      </c>
    </row>
    <row r="754" spans="1:10" x14ac:dyDescent="0.25">
      <c r="A754" s="21"/>
      <c r="B754" s="22"/>
      <c r="C754" s="22"/>
      <c r="D754" s="23"/>
      <c r="E754" s="24"/>
      <c r="F754" s="24"/>
      <c r="G754" s="24"/>
      <c r="H754" s="24"/>
      <c r="J754" s="20" t="s">
        <v>20</v>
      </c>
    </row>
    <row r="755" spans="1:10" x14ac:dyDescent="0.25">
      <c r="A755" s="21"/>
      <c r="B755" s="22"/>
      <c r="C755" s="22"/>
      <c r="D755" s="23"/>
      <c r="E755" s="24"/>
      <c r="F755" s="24"/>
      <c r="G755" s="24"/>
      <c r="H755" s="24"/>
      <c r="J755" s="20" t="s">
        <v>20</v>
      </c>
    </row>
    <row r="756" spans="1:10" x14ac:dyDescent="0.25">
      <c r="A756" s="21"/>
      <c r="B756" s="22"/>
      <c r="C756" s="22"/>
      <c r="D756" s="23"/>
      <c r="E756" s="24"/>
      <c r="F756" s="24"/>
      <c r="G756" s="24"/>
      <c r="H756" s="24"/>
      <c r="J756" s="20" t="s">
        <v>20</v>
      </c>
    </row>
    <row r="757" spans="1:10" x14ac:dyDescent="0.25">
      <c r="A757" s="21"/>
      <c r="B757" s="22"/>
      <c r="C757" s="22"/>
      <c r="D757" s="23"/>
      <c r="E757" s="24"/>
      <c r="F757" s="24"/>
      <c r="G757" s="24"/>
      <c r="H757" s="24"/>
      <c r="J757" s="20" t="s">
        <v>20</v>
      </c>
    </row>
    <row r="758" spans="1:10" x14ac:dyDescent="0.25">
      <c r="A758" s="21"/>
      <c r="B758" s="22"/>
      <c r="C758" s="22"/>
      <c r="D758" s="23"/>
      <c r="E758" s="24"/>
      <c r="F758" s="24"/>
      <c r="G758" s="24"/>
      <c r="H758" s="24"/>
      <c r="J758" s="20" t="s">
        <v>20</v>
      </c>
    </row>
    <row r="759" spans="1:10" x14ac:dyDescent="0.25">
      <c r="A759" s="21"/>
      <c r="B759" s="22"/>
      <c r="C759" s="22"/>
      <c r="D759" s="23"/>
      <c r="E759" s="24"/>
      <c r="F759" s="24"/>
      <c r="G759" s="24"/>
      <c r="H759" s="24"/>
      <c r="J759" s="20" t="s">
        <v>20</v>
      </c>
    </row>
    <row r="760" spans="1:10" x14ac:dyDescent="0.25">
      <c r="A760" s="21"/>
      <c r="B760" s="22"/>
      <c r="C760" s="22"/>
      <c r="D760" s="23"/>
      <c r="E760" s="24"/>
      <c r="F760" s="24"/>
      <c r="G760" s="24"/>
      <c r="H760" s="24"/>
      <c r="J760" s="20" t="s">
        <v>20</v>
      </c>
    </row>
    <row r="761" spans="1:10" x14ac:dyDescent="0.25">
      <c r="A761" s="21"/>
      <c r="B761" s="22"/>
      <c r="C761" s="22"/>
      <c r="D761" s="23"/>
      <c r="E761" s="24"/>
      <c r="F761" s="24"/>
      <c r="G761" s="24"/>
      <c r="H761" s="24"/>
      <c r="J761" s="20" t="s">
        <v>20</v>
      </c>
    </row>
    <row r="762" spans="1:10" x14ac:dyDescent="0.25">
      <c r="A762" s="21"/>
      <c r="B762" s="22"/>
      <c r="C762" s="22"/>
      <c r="D762" s="23"/>
      <c r="E762" s="24"/>
      <c r="F762" s="24"/>
      <c r="G762" s="24"/>
      <c r="H762" s="24"/>
      <c r="J762" s="20" t="s">
        <v>20</v>
      </c>
    </row>
    <row r="763" spans="1:10" x14ac:dyDescent="0.25">
      <c r="A763" s="21"/>
      <c r="B763" s="22"/>
      <c r="C763" s="22"/>
      <c r="D763" s="23"/>
      <c r="E763" s="24"/>
      <c r="F763" s="24"/>
      <c r="G763" s="24"/>
      <c r="H763" s="24"/>
      <c r="J763" s="20" t="s">
        <v>20</v>
      </c>
    </row>
    <row r="764" spans="1:10" x14ac:dyDescent="0.25">
      <c r="A764" s="21"/>
      <c r="B764" s="22"/>
      <c r="C764" s="22"/>
      <c r="D764" s="23"/>
      <c r="E764" s="24"/>
      <c r="F764" s="24"/>
      <c r="G764" s="24"/>
      <c r="H764" s="24"/>
      <c r="J764" s="20" t="s">
        <v>20</v>
      </c>
    </row>
    <row r="765" spans="1:10" x14ac:dyDescent="0.25">
      <c r="A765" s="21"/>
      <c r="B765" s="22"/>
      <c r="C765" s="22"/>
      <c r="D765" s="23"/>
      <c r="E765" s="24"/>
      <c r="F765" s="24"/>
      <c r="G765" s="24"/>
      <c r="H765" s="24"/>
      <c r="J765" s="20" t="s">
        <v>20</v>
      </c>
    </row>
    <row r="766" spans="1:10" x14ac:dyDescent="0.25">
      <c r="A766" s="21"/>
      <c r="B766" s="22"/>
      <c r="C766" s="22"/>
      <c r="D766" s="23"/>
      <c r="E766" s="24"/>
      <c r="F766" s="24"/>
      <c r="G766" s="24"/>
      <c r="H766" s="24"/>
      <c r="J766" s="20" t="s">
        <v>20</v>
      </c>
    </row>
    <row r="767" spans="1:10" x14ac:dyDescent="0.25">
      <c r="A767" s="21"/>
      <c r="B767" s="22"/>
      <c r="C767" s="22"/>
      <c r="D767" s="23"/>
      <c r="E767" s="24"/>
      <c r="F767" s="24"/>
      <c r="G767" s="24"/>
      <c r="H767" s="24"/>
      <c r="J767" s="20" t="s">
        <v>20</v>
      </c>
    </row>
    <row r="768" spans="1:10" x14ac:dyDescent="0.25">
      <c r="A768" s="21"/>
      <c r="B768" s="22"/>
      <c r="C768" s="22"/>
      <c r="D768" s="23"/>
      <c r="E768" s="24"/>
      <c r="F768" s="24"/>
      <c r="G768" s="24"/>
      <c r="H768" s="24"/>
      <c r="J768" s="20" t="s">
        <v>20</v>
      </c>
    </row>
    <row r="769" spans="1:10" x14ac:dyDescent="0.25">
      <c r="A769" s="21"/>
      <c r="B769" s="22"/>
      <c r="C769" s="22"/>
      <c r="D769" s="23"/>
      <c r="E769" s="24"/>
      <c r="F769" s="24"/>
      <c r="G769" s="24"/>
      <c r="H769" s="24"/>
      <c r="J769" s="20" t="s">
        <v>20</v>
      </c>
    </row>
    <row r="770" spans="1:10" x14ac:dyDescent="0.25">
      <c r="A770" s="21"/>
      <c r="B770" s="22"/>
      <c r="C770" s="22"/>
      <c r="D770" s="23"/>
      <c r="E770" s="24"/>
      <c r="F770" s="24"/>
      <c r="G770" s="24"/>
      <c r="H770" s="24"/>
      <c r="J770" s="20" t="s">
        <v>20</v>
      </c>
    </row>
    <row r="771" spans="1:10" x14ac:dyDescent="0.25">
      <c r="A771" s="21"/>
      <c r="B771" s="22"/>
      <c r="C771" s="22"/>
      <c r="D771" s="23"/>
      <c r="E771" s="24"/>
      <c r="F771" s="24"/>
      <c r="G771" s="24"/>
      <c r="H771" s="24"/>
      <c r="J771" s="20" t="s">
        <v>20</v>
      </c>
    </row>
    <row r="772" spans="1:10" x14ac:dyDescent="0.25">
      <c r="A772" s="21"/>
      <c r="B772" s="22"/>
      <c r="C772" s="22"/>
      <c r="D772" s="23"/>
      <c r="E772" s="24"/>
      <c r="F772" s="24"/>
      <c r="G772" s="24"/>
      <c r="H772" s="24"/>
      <c r="J772" s="20" t="s">
        <v>20</v>
      </c>
    </row>
    <row r="773" spans="1:10" x14ac:dyDescent="0.25">
      <c r="A773" s="21"/>
      <c r="B773" s="22"/>
      <c r="C773" s="22"/>
      <c r="D773" s="23"/>
      <c r="E773" s="24"/>
      <c r="F773" s="24"/>
      <c r="G773" s="24"/>
      <c r="H773" s="24"/>
      <c r="J773" s="20" t="s">
        <v>20</v>
      </c>
    </row>
    <row r="774" spans="1:10" x14ac:dyDescent="0.25">
      <c r="A774" s="21"/>
      <c r="B774" s="22"/>
      <c r="C774" s="22"/>
      <c r="D774" s="23"/>
      <c r="E774" s="24"/>
      <c r="F774" s="24"/>
      <c r="G774" s="24"/>
      <c r="H774" s="24"/>
      <c r="J774" s="20" t="s">
        <v>20</v>
      </c>
    </row>
    <row r="775" spans="1:10" x14ac:dyDescent="0.25">
      <c r="A775" s="21"/>
      <c r="B775" s="22"/>
      <c r="C775" s="22"/>
      <c r="D775" s="23"/>
      <c r="E775" s="24"/>
      <c r="F775" s="24"/>
      <c r="G775" s="24"/>
      <c r="H775" s="24"/>
      <c r="J775" s="20" t="s">
        <v>20</v>
      </c>
    </row>
    <row r="776" spans="1:10" x14ac:dyDescent="0.25">
      <c r="A776" s="21"/>
      <c r="B776" s="22"/>
      <c r="C776" s="22"/>
      <c r="D776" s="23"/>
      <c r="E776" s="24"/>
      <c r="F776" s="24"/>
      <c r="G776" s="24"/>
      <c r="H776" s="24"/>
      <c r="J776" s="20" t="s">
        <v>20</v>
      </c>
    </row>
    <row r="777" spans="1:10" x14ac:dyDescent="0.25">
      <c r="A777" s="21"/>
      <c r="B777" s="22"/>
      <c r="C777" s="22"/>
      <c r="D777" s="23"/>
      <c r="E777" s="24"/>
      <c r="F777" s="24"/>
      <c r="G777" s="24"/>
      <c r="H777" s="24"/>
      <c r="J777" s="20" t="s">
        <v>20</v>
      </c>
    </row>
    <row r="778" spans="1:10" x14ac:dyDescent="0.25">
      <c r="A778" s="21"/>
      <c r="B778" s="22"/>
      <c r="C778" s="22"/>
      <c r="D778" s="23"/>
      <c r="E778" s="24"/>
      <c r="F778" s="24"/>
      <c r="G778" s="24"/>
      <c r="H778" s="24"/>
      <c r="J778" s="20" t="s">
        <v>20</v>
      </c>
    </row>
    <row r="779" spans="1:10" x14ac:dyDescent="0.25">
      <c r="A779" s="21"/>
      <c r="B779" s="22"/>
      <c r="C779" s="22"/>
      <c r="D779" s="23"/>
      <c r="E779" s="24"/>
      <c r="F779" s="24"/>
      <c r="G779" s="24"/>
      <c r="H779" s="24"/>
      <c r="J779" s="20" t="s">
        <v>20</v>
      </c>
    </row>
    <row r="780" spans="1:10" x14ac:dyDescent="0.25">
      <c r="A780" s="21"/>
      <c r="B780" s="22"/>
      <c r="C780" s="22"/>
      <c r="D780" s="23"/>
      <c r="E780" s="24"/>
      <c r="F780" s="24"/>
      <c r="G780" s="24"/>
      <c r="H780" s="24"/>
      <c r="J780" s="20" t="s">
        <v>20</v>
      </c>
    </row>
    <row r="781" spans="1:10" x14ac:dyDescent="0.25">
      <c r="A781" s="21"/>
      <c r="B781" s="22"/>
      <c r="C781" s="22"/>
      <c r="D781" s="23"/>
      <c r="E781" s="24"/>
      <c r="F781" s="24"/>
      <c r="G781" s="24"/>
      <c r="H781" s="24"/>
      <c r="J781" s="20" t="s">
        <v>20</v>
      </c>
    </row>
    <row r="782" spans="1:10" x14ac:dyDescent="0.25">
      <c r="A782" s="21"/>
      <c r="B782" s="22"/>
      <c r="C782" s="22"/>
      <c r="D782" s="23"/>
      <c r="E782" s="24"/>
      <c r="F782" s="24"/>
      <c r="G782" s="24"/>
      <c r="H782" s="24"/>
      <c r="J782" s="20" t="s">
        <v>20</v>
      </c>
    </row>
    <row r="783" spans="1:10" x14ac:dyDescent="0.25">
      <c r="A783" s="21"/>
      <c r="B783" s="22"/>
      <c r="C783" s="22"/>
      <c r="D783" s="23"/>
      <c r="E783" s="24"/>
      <c r="F783" s="24"/>
      <c r="G783" s="24"/>
      <c r="H783" s="24"/>
      <c r="J783" s="20" t="s">
        <v>20</v>
      </c>
    </row>
    <row r="784" spans="1:10" x14ac:dyDescent="0.25">
      <c r="A784" s="21"/>
      <c r="B784" s="22"/>
      <c r="C784" s="22"/>
      <c r="D784" s="23"/>
      <c r="E784" s="24"/>
      <c r="F784" s="24"/>
      <c r="G784" s="24"/>
      <c r="H784" s="24"/>
      <c r="J784" s="20" t="s">
        <v>20</v>
      </c>
    </row>
    <row r="785" spans="1:10" x14ac:dyDescent="0.25">
      <c r="A785" s="21"/>
      <c r="B785" s="22"/>
      <c r="C785" s="22"/>
      <c r="D785" s="23"/>
      <c r="E785" s="24"/>
      <c r="F785" s="24"/>
      <c r="G785" s="24"/>
      <c r="H785" s="24"/>
      <c r="J785" s="20" t="s">
        <v>20</v>
      </c>
    </row>
    <row r="786" spans="1:10" x14ac:dyDescent="0.25">
      <c r="A786" s="21"/>
      <c r="B786" s="22"/>
      <c r="C786" s="22"/>
      <c r="D786" s="23"/>
      <c r="E786" s="24"/>
      <c r="F786" s="24"/>
      <c r="G786" s="24"/>
      <c r="H786" s="24"/>
      <c r="J786" s="20" t="s">
        <v>20</v>
      </c>
    </row>
    <row r="787" spans="1:10" x14ac:dyDescent="0.25">
      <c r="A787" s="21"/>
      <c r="B787" s="22"/>
      <c r="C787" s="22"/>
      <c r="D787" s="23"/>
      <c r="E787" s="24"/>
      <c r="F787" s="24"/>
      <c r="G787" s="24"/>
      <c r="H787" s="24"/>
      <c r="J787" s="20" t="s">
        <v>20</v>
      </c>
    </row>
    <row r="788" spans="1:10" x14ac:dyDescent="0.25">
      <c r="A788" s="21"/>
      <c r="B788" s="22"/>
      <c r="C788" s="22"/>
      <c r="D788" s="23"/>
      <c r="E788" s="24"/>
      <c r="F788" s="24"/>
      <c r="G788" s="24"/>
      <c r="H788" s="24"/>
      <c r="J788" s="20" t="s">
        <v>20</v>
      </c>
    </row>
    <row r="789" spans="1:10" x14ac:dyDescent="0.25">
      <c r="A789" s="21"/>
      <c r="B789" s="22"/>
      <c r="C789" s="22"/>
      <c r="D789" s="23"/>
      <c r="E789" s="24"/>
      <c r="F789" s="24"/>
      <c r="G789" s="24"/>
      <c r="H789" s="24"/>
      <c r="J789" s="20" t="s">
        <v>20</v>
      </c>
    </row>
    <row r="790" spans="1:10" x14ac:dyDescent="0.25">
      <c r="A790" s="21"/>
      <c r="B790" s="22"/>
      <c r="C790" s="22"/>
      <c r="D790" s="23"/>
      <c r="E790" s="24"/>
      <c r="F790" s="24"/>
      <c r="G790" s="24"/>
      <c r="H790" s="24"/>
      <c r="J790" s="20" t="s">
        <v>20</v>
      </c>
    </row>
    <row r="791" spans="1:10" x14ac:dyDescent="0.25">
      <c r="A791" s="21"/>
      <c r="B791" s="22"/>
      <c r="C791" s="22"/>
      <c r="D791" s="23"/>
      <c r="E791" s="24"/>
      <c r="F791" s="24"/>
      <c r="G791" s="24"/>
      <c r="H791" s="24"/>
      <c r="J791" s="20" t="s">
        <v>20</v>
      </c>
    </row>
    <row r="792" spans="1:10" x14ac:dyDescent="0.25">
      <c r="A792" s="21"/>
      <c r="B792" s="22"/>
      <c r="C792" s="22"/>
      <c r="D792" s="23"/>
      <c r="E792" s="24"/>
      <c r="F792" s="24"/>
      <c r="G792" s="24"/>
      <c r="H792" s="24"/>
      <c r="J792" s="20" t="s">
        <v>20</v>
      </c>
    </row>
    <row r="793" spans="1:10" x14ac:dyDescent="0.25">
      <c r="A793" s="21"/>
      <c r="B793" s="22"/>
      <c r="C793" s="22"/>
      <c r="D793" s="23"/>
      <c r="E793" s="24"/>
      <c r="F793" s="24"/>
      <c r="G793" s="24"/>
      <c r="H793" s="24"/>
      <c r="J793" s="20" t="s">
        <v>20</v>
      </c>
    </row>
    <row r="794" spans="1:10" x14ac:dyDescent="0.25">
      <c r="A794" s="21"/>
      <c r="B794" s="22"/>
      <c r="C794" s="22"/>
      <c r="D794" s="23"/>
      <c r="E794" s="24"/>
      <c r="F794" s="24"/>
      <c r="G794" s="24"/>
      <c r="H794" s="24"/>
      <c r="J794" s="20" t="s">
        <v>20</v>
      </c>
    </row>
    <row r="795" spans="1:10" x14ac:dyDescent="0.25">
      <c r="A795" s="21"/>
      <c r="B795" s="22"/>
      <c r="C795" s="22"/>
      <c r="D795" s="23"/>
      <c r="E795" s="24"/>
      <c r="F795" s="24"/>
      <c r="G795" s="24"/>
      <c r="H795" s="24"/>
      <c r="J795" s="20" t="s">
        <v>20</v>
      </c>
    </row>
    <row r="796" spans="1:10" x14ac:dyDescent="0.25">
      <c r="A796" s="21"/>
      <c r="B796" s="22"/>
      <c r="C796" s="22"/>
      <c r="D796" s="23"/>
      <c r="E796" s="24"/>
      <c r="F796" s="24"/>
      <c r="G796" s="24"/>
      <c r="H796" s="24"/>
      <c r="J796" s="20" t="s">
        <v>20</v>
      </c>
    </row>
    <row r="797" spans="1:10" x14ac:dyDescent="0.25">
      <c r="A797" s="21"/>
      <c r="B797" s="22"/>
      <c r="C797" s="22"/>
      <c r="D797" s="23"/>
      <c r="E797" s="24"/>
      <c r="F797" s="24"/>
      <c r="G797" s="24"/>
      <c r="H797" s="24"/>
      <c r="J797" s="20" t="s">
        <v>20</v>
      </c>
    </row>
    <row r="798" spans="1:10" x14ac:dyDescent="0.25">
      <c r="A798" s="21"/>
      <c r="B798" s="22"/>
      <c r="C798" s="22"/>
      <c r="D798" s="23"/>
      <c r="E798" s="24"/>
      <c r="F798" s="24"/>
      <c r="G798" s="24"/>
      <c r="H798" s="24"/>
      <c r="J798" s="20" t="s">
        <v>20</v>
      </c>
    </row>
    <row r="799" spans="1:10" x14ac:dyDescent="0.25">
      <c r="A799" s="21"/>
      <c r="B799" s="22"/>
      <c r="C799" s="22"/>
      <c r="D799" s="23"/>
      <c r="E799" s="24"/>
      <c r="F799" s="24"/>
      <c r="G799" s="24"/>
      <c r="H799" s="24"/>
      <c r="J799" s="20" t="s">
        <v>20</v>
      </c>
    </row>
    <row r="800" spans="1:10" x14ac:dyDescent="0.25">
      <c r="A800" s="21"/>
      <c r="B800" s="22"/>
      <c r="C800" s="22"/>
      <c r="D800" s="23"/>
      <c r="E800" s="24"/>
      <c r="F800" s="24"/>
      <c r="G800" s="24"/>
      <c r="H800" s="24"/>
      <c r="J800" s="20" t="s">
        <v>20</v>
      </c>
    </row>
    <row r="801" spans="1:10" x14ac:dyDescent="0.25">
      <c r="A801" s="21"/>
      <c r="B801" s="22"/>
      <c r="C801" s="22"/>
      <c r="D801" s="23"/>
      <c r="E801" s="24"/>
      <c r="F801" s="24"/>
      <c r="G801" s="24"/>
      <c r="H801" s="24"/>
      <c r="J801" s="20" t="s">
        <v>20</v>
      </c>
    </row>
    <row r="802" spans="1:10" x14ac:dyDescent="0.25">
      <c r="A802" s="21"/>
      <c r="B802" s="22"/>
      <c r="C802" s="22"/>
      <c r="D802" s="23"/>
      <c r="E802" s="24"/>
      <c r="F802" s="24"/>
      <c r="G802" s="24"/>
      <c r="H802" s="24"/>
      <c r="J802" s="20" t="s">
        <v>20</v>
      </c>
    </row>
    <row r="803" spans="1:10" x14ac:dyDescent="0.25">
      <c r="A803" s="21"/>
      <c r="B803" s="22"/>
      <c r="C803" s="22"/>
      <c r="D803" s="23"/>
      <c r="E803" s="24"/>
      <c r="F803" s="24"/>
      <c r="G803" s="24"/>
      <c r="H803" s="24"/>
      <c r="J803" s="20" t="s">
        <v>20</v>
      </c>
    </row>
    <row r="804" spans="1:10" x14ac:dyDescent="0.25">
      <c r="A804" s="21"/>
      <c r="B804" s="22"/>
      <c r="C804" s="22"/>
      <c r="D804" s="23"/>
      <c r="E804" s="24"/>
      <c r="F804" s="24"/>
      <c r="G804" s="24"/>
      <c r="H804" s="24"/>
      <c r="J804" s="20" t="s">
        <v>20</v>
      </c>
    </row>
    <row r="805" spans="1:10" x14ac:dyDescent="0.25">
      <c r="A805" s="21"/>
      <c r="B805" s="22"/>
      <c r="C805" s="22"/>
      <c r="D805" s="23"/>
      <c r="E805" s="24"/>
      <c r="F805" s="24"/>
      <c r="G805" s="24"/>
      <c r="H805" s="24"/>
      <c r="J805" s="20" t="s">
        <v>20</v>
      </c>
    </row>
    <row r="806" spans="1:10" x14ac:dyDescent="0.25">
      <c r="A806" s="21"/>
      <c r="B806" s="22"/>
      <c r="C806" s="22"/>
      <c r="D806" s="23"/>
      <c r="E806" s="24"/>
      <c r="F806" s="24"/>
      <c r="G806" s="24"/>
      <c r="H806" s="24"/>
      <c r="J806" s="20" t="s">
        <v>20</v>
      </c>
    </row>
    <row r="807" spans="1:10" x14ac:dyDescent="0.25">
      <c r="A807" s="21"/>
      <c r="B807" s="22"/>
      <c r="C807" s="22"/>
      <c r="D807" s="23"/>
      <c r="E807" s="24"/>
      <c r="F807" s="24"/>
      <c r="G807" s="24"/>
      <c r="H807" s="24"/>
      <c r="J807" s="20" t="s">
        <v>20</v>
      </c>
    </row>
    <row r="808" spans="1:10" x14ac:dyDescent="0.25">
      <c r="A808" s="21"/>
      <c r="B808" s="22"/>
      <c r="C808" s="22"/>
      <c r="D808" s="23"/>
      <c r="E808" s="24"/>
      <c r="F808" s="24"/>
      <c r="G808" s="24"/>
      <c r="H808" s="24"/>
      <c r="J808" s="20" t="s">
        <v>20</v>
      </c>
    </row>
    <row r="809" spans="1:10" x14ac:dyDescent="0.25">
      <c r="A809" s="21"/>
      <c r="B809" s="22"/>
      <c r="C809" s="22"/>
      <c r="D809" s="23"/>
      <c r="E809" s="24"/>
      <c r="F809" s="24"/>
      <c r="G809" s="24"/>
      <c r="H809" s="24"/>
      <c r="J809" s="20" t="s">
        <v>20</v>
      </c>
    </row>
    <row r="810" spans="1:10" x14ac:dyDescent="0.25">
      <c r="A810" s="21"/>
      <c r="B810" s="22"/>
      <c r="C810" s="22"/>
      <c r="D810" s="23"/>
      <c r="E810" s="24"/>
      <c r="F810" s="24"/>
      <c r="G810" s="24"/>
      <c r="H810" s="24"/>
      <c r="J810" s="20" t="s">
        <v>20</v>
      </c>
    </row>
    <row r="811" spans="1:10" x14ac:dyDescent="0.25">
      <c r="A811" s="21"/>
      <c r="B811" s="22"/>
      <c r="C811" s="22"/>
      <c r="D811" s="23"/>
      <c r="E811" s="24"/>
      <c r="F811" s="24"/>
      <c r="G811" s="24"/>
      <c r="H811" s="24"/>
      <c r="J811" s="20" t="s">
        <v>20</v>
      </c>
    </row>
    <row r="812" spans="1:10" x14ac:dyDescent="0.25">
      <c r="A812" s="21"/>
      <c r="B812" s="22"/>
      <c r="C812" s="22"/>
      <c r="D812" s="23"/>
      <c r="E812" s="24"/>
      <c r="F812" s="24"/>
      <c r="G812" s="24"/>
      <c r="H812" s="24"/>
      <c r="J812" s="20" t="s">
        <v>20</v>
      </c>
    </row>
    <row r="813" spans="1:10" x14ac:dyDescent="0.25">
      <c r="A813" s="21"/>
      <c r="B813" s="22"/>
      <c r="C813" s="22"/>
      <c r="D813" s="23"/>
      <c r="E813" s="24"/>
      <c r="F813" s="24"/>
      <c r="G813" s="24"/>
      <c r="H813" s="24"/>
      <c r="J813" s="20" t="s">
        <v>20</v>
      </c>
    </row>
    <row r="814" spans="1:10" x14ac:dyDescent="0.25">
      <c r="A814" s="21"/>
      <c r="B814" s="22"/>
      <c r="C814" s="22"/>
      <c r="D814" s="23"/>
      <c r="E814" s="24"/>
      <c r="F814" s="24"/>
      <c r="G814" s="24"/>
      <c r="H814" s="24"/>
      <c r="J814" s="20" t="s">
        <v>20</v>
      </c>
    </row>
    <row r="815" spans="1:10" x14ac:dyDescent="0.25">
      <c r="A815" s="21"/>
      <c r="B815" s="22"/>
      <c r="C815" s="22"/>
      <c r="D815" s="23"/>
      <c r="E815" s="24"/>
      <c r="F815" s="24"/>
      <c r="G815" s="24"/>
      <c r="H815" s="24"/>
      <c r="J815" s="20" t="s">
        <v>20</v>
      </c>
    </row>
    <row r="816" spans="1:10" x14ac:dyDescent="0.25">
      <c r="A816" s="21"/>
      <c r="B816" s="22"/>
      <c r="C816" s="22"/>
      <c r="D816" s="23"/>
      <c r="E816" s="24"/>
      <c r="F816" s="24"/>
      <c r="G816" s="24"/>
      <c r="H816" s="24"/>
      <c r="J816" s="20" t="s">
        <v>20</v>
      </c>
    </row>
    <row r="817" spans="1:10" x14ac:dyDescent="0.25">
      <c r="A817" s="21"/>
      <c r="B817" s="22"/>
      <c r="C817" s="22"/>
      <c r="D817" s="23"/>
      <c r="E817" s="24"/>
      <c r="F817" s="24"/>
      <c r="G817" s="24"/>
      <c r="H817" s="24"/>
      <c r="J817" s="20" t="s">
        <v>20</v>
      </c>
    </row>
    <row r="818" spans="1:10" x14ac:dyDescent="0.25">
      <c r="A818" s="21"/>
      <c r="B818" s="22"/>
      <c r="C818" s="22"/>
      <c r="D818" s="23"/>
      <c r="E818" s="24"/>
      <c r="F818" s="24"/>
      <c r="G818" s="24"/>
      <c r="H818" s="24"/>
      <c r="J818" s="20" t="s">
        <v>20</v>
      </c>
    </row>
    <row r="819" spans="1:10" x14ac:dyDescent="0.25">
      <c r="A819" s="21"/>
      <c r="B819" s="22"/>
      <c r="C819" s="22"/>
      <c r="D819" s="23"/>
      <c r="E819" s="24"/>
      <c r="F819" s="24"/>
      <c r="G819" s="24"/>
      <c r="H819" s="24"/>
      <c r="J819" s="20" t="s">
        <v>20</v>
      </c>
    </row>
    <row r="820" spans="1:10" x14ac:dyDescent="0.25">
      <c r="A820" s="21"/>
      <c r="B820" s="22"/>
      <c r="C820" s="22"/>
      <c r="D820" s="23"/>
      <c r="E820" s="24"/>
      <c r="F820" s="24"/>
      <c r="G820" s="24"/>
      <c r="H820" s="24"/>
      <c r="J820" s="20" t="s">
        <v>20</v>
      </c>
    </row>
    <row r="821" spans="1:10" x14ac:dyDescent="0.25">
      <c r="A821" s="21"/>
      <c r="B821" s="22"/>
      <c r="C821" s="22"/>
      <c r="D821" s="23"/>
      <c r="E821" s="24"/>
      <c r="F821" s="24"/>
      <c r="G821" s="24"/>
      <c r="H821" s="24"/>
      <c r="J821" s="20" t="s">
        <v>20</v>
      </c>
    </row>
    <row r="822" spans="1:10" x14ac:dyDescent="0.25">
      <c r="A822" s="21"/>
      <c r="B822" s="22"/>
      <c r="C822" s="22"/>
      <c r="D822" s="23"/>
      <c r="E822" s="24"/>
      <c r="F822" s="24"/>
      <c r="G822" s="24"/>
      <c r="H822" s="24"/>
      <c r="J822" s="20" t="s">
        <v>20</v>
      </c>
    </row>
    <row r="823" spans="1:10" x14ac:dyDescent="0.25">
      <c r="A823" s="21"/>
      <c r="B823" s="22"/>
      <c r="C823" s="22"/>
      <c r="D823" s="23"/>
      <c r="E823" s="24"/>
      <c r="F823" s="24"/>
      <c r="G823" s="24"/>
      <c r="H823" s="24"/>
      <c r="J823" s="20" t="s">
        <v>20</v>
      </c>
    </row>
    <row r="824" spans="1:10" x14ac:dyDescent="0.25">
      <c r="A824" s="21"/>
      <c r="B824" s="22"/>
      <c r="C824" s="22"/>
      <c r="D824" s="23"/>
      <c r="E824" s="24"/>
      <c r="F824" s="24"/>
      <c r="G824" s="24"/>
      <c r="H824" s="24"/>
      <c r="J824" s="20" t="s">
        <v>20</v>
      </c>
    </row>
    <row r="825" spans="1:10" x14ac:dyDescent="0.25">
      <c r="A825" s="21"/>
      <c r="B825" s="22"/>
      <c r="C825" s="22"/>
      <c r="D825" s="23"/>
      <c r="E825" s="24"/>
      <c r="F825" s="24"/>
      <c r="G825" s="24"/>
      <c r="H825" s="24"/>
      <c r="J825" s="20" t="s">
        <v>20</v>
      </c>
    </row>
    <row r="826" spans="1:10" x14ac:dyDescent="0.25">
      <c r="A826" s="21"/>
      <c r="B826" s="22"/>
      <c r="C826" s="22"/>
      <c r="D826" s="23"/>
      <c r="E826" s="24"/>
      <c r="F826" s="24"/>
      <c r="G826" s="24"/>
      <c r="H826" s="24"/>
      <c r="J826" s="20" t="s">
        <v>20</v>
      </c>
    </row>
    <row r="827" spans="1:10" x14ac:dyDescent="0.25">
      <c r="A827" s="21"/>
      <c r="B827" s="22"/>
      <c r="C827" s="22"/>
      <c r="D827" s="23"/>
      <c r="E827" s="24"/>
      <c r="F827" s="24"/>
      <c r="G827" s="24"/>
      <c r="H827" s="24"/>
      <c r="J827" s="20" t="s">
        <v>20</v>
      </c>
    </row>
    <row r="828" spans="1:10" x14ac:dyDescent="0.25">
      <c r="A828" s="21"/>
      <c r="B828" s="22"/>
      <c r="C828" s="22"/>
      <c r="D828" s="23"/>
      <c r="E828" s="24"/>
      <c r="F828" s="24"/>
      <c r="G828" s="24"/>
      <c r="H828" s="24"/>
      <c r="J828" s="20" t="s">
        <v>20</v>
      </c>
    </row>
    <row r="829" spans="1:10" x14ac:dyDescent="0.25">
      <c r="A829" s="21"/>
      <c r="B829" s="22"/>
      <c r="C829" s="22"/>
      <c r="D829" s="23"/>
      <c r="E829" s="24"/>
      <c r="F829" s="24"/>
      <c r="G829" s="24"/>
      <c r="H829" s="24"/>
      <c r="J829" s="20" t="s">
        <v>20</v>
      </c>
    </row>
    <row r="830" spans="1:10" x14ac:dyDescent="0.25">
      <c r="A830" s="21"/>
      <c r="B830" s="22"/>
      <c r="C830" s="22"/>
      <c r="D830" s="23"/>
      <c r="E830" s="24"/>
      <c r="F830" s="24"/>
      <c r="G830" s="24"/>
      <c r="H830" s="24"/>
      <c r="J830" s="20" t="s">
        <v>20</v>
      </c>
    </row>
    <row r="831" spans="1:10" x14ac:dyDescent="0.25">
      <c r="A831" s="21"/>
      <c r="B831" s="22"/>
      <c r="C831" s="22"/>
      <c r="D831" s="23"/>
      <c r="E831" s="24"/>
      <c r="F831" s="24"/>
      <c r="G831" s="24"/>
      <c r="H831" s="24"/>
      <c r="J831" s="20" t="s">
        <v>20</v>
      </c>
    </row>
    <row r="832" spans="1:10" x14ac:dyDescent="0.25">
      <c r="A832" s="21"/>
      <c r="B832" s="22"/>
      <c r="C832" s="22"/>
      <c r="D832" s="23"/>
      <c r="E832" s="24"/>
      <c r="F832" s="24"/>
      <c r="G832" s="24"/>
      <c r="H832" s="24"/>
      <c r="J832" s="20" t="s">
        <v>20</v>
      </c>
    </row>
    <row r="833" spans="1:10" x14ac:dyDescent="0.25">
      <c r="A833" s="21"/>
      <c r="B833" s="22"/>
      <c r="C833" s="22"/>
      <c r="D833" s="23"/>
      <c r="E833" s="24"/>
      <c r="F833" s="24"/>
      <c r="G833" s="24"/>
      <c r="H833" s="24"/>
      <c r="J833" s="20" t="s">
        <v>20</v>
      </c>
    </row>
    <row r="834" spans="1:10" x14ac:dyDescent="0.25">
      <c r="A834" s="21"/>
      <c r="B834" s="22"/>
      <c r="C834" s="22"/>
      <c r="D834" s="23"/>
      <c r="E834" s="24"/>
      <c r="F834" s="24"/>
      <c r="G834" s="24"/>
      <c r="H834" s="24"/>
      <c r="J834" s="20" t="s">
        <v>20</v>
      </c>
    </row>
    <row r="835" spans="1:10" x14ac:dyDescent="0.25">
      <c r="A835" s="21"/>
      <c r="B835" s="22"/>
      <c r="C835" s="22"/>
      <c r="D835" s="23"/>
      <c r="E835" s="24"/>
      <c r="F835" s="24"/>
      <c r="G835" s="24"/>
      <c r="H835" s="24"/>
      <c r="J835" s="20" t="s">
        <v>20</v>
      </c>
    </row>
    <row r="836" spans="1:10" x14ac:dyDescent="0.25">
      <c r="A836" s="21"/>
      <c r="B836" s="22"/>
      <c r="C836" s="22"/>
      <c r="D836" s="23"/>
      <c r="E836" s="24"/>
      <c r="F836" s="24"/>
      <c r="G836" s="24"/>
      <c r="H836" s="24"/>
      <c r="J836" s="20" t="s">
        <v>20</v>
      </c>
    </row>
    <row r="837" spans="1:10" x14ac:dyDescent="0.25">
      <c r="A837" s="21"/>
      <c r="B837" s="22"/>
      <c r="C837" s="22"/>
      <c r="D837" s="23"/>
      <c r="E837" s="24"/>
      <c r="F837" s="24"/>
      <c r="G837" s="24"/>
      <c r="H837" s="24"/>
      <c r="J837" s="20" t="s">
        <v>20</v>
      </c>
    </row>
    <row r="838" spans="1:10" x14ac:dyDescent="0.25">
      <c r="A838" s="21"/>
      <c r="B838" s="22"/>
      <c r="C838" s="22"/>
      <c r="D838" s="23"/>
      <c r="E838" s="24"/>
      <c r="F838" s="24"/>
      <c r="G838" s="24"/>
      <c r="H838" s="24"/>
      <c r="J838" s="20" t="s">
        <v>20</v>
      </c>
    </row>
    <row r="839" spans="1:10" x14ac:dyDescent="0.25">
      <c r="A839" s="21"/>
      <c r="B839" s="22"/>
      <c r="C839" s="22"/>
      <c r="D839" s="23"/>
      <c r="E839" s="24"/>
      <c r="F839" s="24"/>
      <c r="G839" s="24"/>
      <c r="H839" s="24"/>
      <c r="J839" s="20" t="s">
        <v>20</v>
      </c>
    </row>
    <row r="840" spans="1:10" x14ac:dyDescent="0.25">
      <c r="A840" s="21"/>
      <c r="B840" s="22"/>
      <c r="C840" s="22"/>
      <c r="D840" s="23"/>
      <c r="E840" s="24"/>
      <c r="F840" s="24"/>
      <c r="G840" s="24"/>
      <c r="H840" s="24"/>
      <c r="J840" s="20" t="s">
        <v>20</v>
      </c>
    </row>
    <row r="841" spans="1:10" x14ac:dyDescent="0.25">
      <c r="A841" s="21"/>
      <c r="B841" s="22"/>
      <c r="C841" s="22"/>
      <c r="D841" s="23"/>
      <c r="E841" s="24"/>
      <c r="F841" s="24"/>
      <c r="G841" s="24"/>
      <c r="H841" s="24"/>
      <c r="J841" s="20" t="s">
        <v>20</v>
      </c>
    </row>
    <row r="842" spans="1:10" x14ac:dyDescent="0.25">
      <c r="A842" s="21"/>
      <c r="B842" s="22"/>
      <c r="C842" s="22"/>
      <c r="D842" s="23"/>
      <c r="E842" s="24"/>
      <c r="F842" s="24"/>
      <c r="G842" s="24"/>
      <c r="H842" s="24"/>
      <c r="J842" s="20" t="s">
        <v>20</v>
      </c>
    </row>
    <row r="843" spans="1:10" x14ac:dyDescent="0.25">
      <c r="A843" s="21"/>
      <c r="B843" s="22"/>
      <c r="C843" s="22"/>
      <c r="D843" s="23"/>
      <c r="E843" s="24"/>
      <c r="F843" s="24"/>
      <c r="G843" s="24"/>
      <c r="H843" s="24"/>
      <c r="J843" s="20" t="s">
        <v>20</v>
      </c>
    </row>
    <row r="844" spans="1:10" x14ac:dyDescent="0.25">
      <c r="A844" s="21"/>
      <c r="B844" s="22"/>
      <c r="C844" s="22"/>
      <c r="D844" s="23"/>
      <c r="E844" s="24"/>
      <c r="F844" s="24"/>
      <c r="G844" s="24"/>
      <c r="H844" s="24"/>
      <c r="J844" s="20" t="s">
        <v>20</v>
      </c>
    </row>
    <row r="845" spans="1:10" x14ac:dyDescent="0.25">
      <c r="A845" s="21"/>
      <c r="B845" s="22"/>
      <c r="C845" s="22"/>
      <c r="D845" s="23"/>
      <c r="E845" s="24"/>
      <c r="F845" s="24"/>
      <c r="G845" s="24"/>
      <c r="H845" s="24"/>
      <c r="J845" s="20" t="s">
        <v>20</v>
      </c>
    </row>
    <row r="846" spans="1:10" x14ac:dyDescent="0.25">
      <c r="A846" s="21"/>
      <c r="B846" s="22"/>
      <c r="C846" s="22"/>
      <c r="D846" s="23"/>
      <c r="E846" s="24"/>
      <c r="F846" s="24"/>
      <c r="G846" s="24"/>
      <c r="H846" s="24"/>
      <c r="J846" s="20" t="s">
        <v>20</v>
      </c>
    </row>
    <row r="847" spans="1:10" x14ac:dyDescent="0.25">
      <c r="A847" s="21"/>
      <c r="B847" s="22"/>
      <c r="C847" s="22"/>
      <c r="D847" s="23"/>
      <c r="E847" s="24"/>
      <c r="F847" s="24"/>
      <c r="G847" s="24"/>
      <c r="H847" s="24"/>
      <c r="J847" s="20" t="s">
        <v>20</v>
      </c>
    </row>
    <row r="848" spans="1:10" x14ac:dyDescent="0.25">
      <c r="A848" s="21"/>
      <c r="B848" s="22"/>
      <c r="C848" s="22"/>
      <c r="D848" s="23"/>
      <c r="E848" s="24"/>
      <c r="F848" s="24"/>
      <c r="G848" s="24"/>
      <c r="H848" s="24"/>
      <c r="J848" s="20" t="s">
        <v>20</v>
      </c>
    </row>
    <row r="849" spans="1:10" x14ac:dyDescent="0.25">
      <c r="A849" s="21"/>
      <c r="B849" s="22"/>
      <c r="C849" s="22"/>
      <c r="D849" s="23"/>
      <c r="E849" s="24"/>
      <c r="F849" s="24"/>
      <c r="G849" s="24"/>
      <c r="H849" s="24"/>
      <c r="J849" s="20" t="s">
        <v>20</v>
      </c>
    </row>
    <row r="850" spans="1:10" x14ac:dyDescent="0.25">
      <c r="A850" s="21"/>
      <c r="B850" s="22"/>
      <c r="C850" s="22"/>
      <c r="D850" s="23"/>
      <c r="E850" s="24"/>
      <c r="F850" s="24"/>
      <c r="G850" s="24"/>
      <c r="H850" s="24"/>
      <c r="J850" s="20" t="s">
        <v>20</v>
      </c>
    </row>
    <row r="851" spans="1:10" x14ac:dyDescent="0.25">
      <c r="A851" s="21"/>
      <c r="B851" s="22"/>
      <c r="C851" s="22"/>
      <c r="D851" s="23"/>
      <c r="E851" s="24"/>
      <c r="F851" s="24"/>
      <c r="G851" s="24"/>
      <c r="H851" s="24"/>
      <c r="J851" s="20" t="s">
        <v>20</v>
      </c>
    </row>
    <row r="852" spans="1:10" x14ac:dyDescent="0.25">
      <c r="A852" s="21"/>
      <c r="B852" s="22"/>
      <c r="C852" s="22"/>
      <c r="D852" s="23"/>
      <c r="E852" s="24"/>
      <c r="F852" s="24"/>
      <c r="G852" s="24"/>
      <c r="H852" s="24"/>
      <c r="J852" s="20" t="s">
        <v>20</v>
      </c>
    </row>
    <row r="853" spans="1:10" x14ac:dyDescent="0.25">
      <c r="A853" s="21"/>
      <c r="B853" s="22"/>
      <c r="C853" s="22"/>
      <c r="D853" s="23"/>
      <c r="E853" s="24"/>
      <c r="F853" s="24"/>
      <c r="G853" s="24"/>
      <c r="H853" s="24"/>
      <c r="J853" s="20" t="s">
        <v>20</v>
      </c>
    </row>
    <row r="854" spans="1:10" x14ac:dyDescent="0.25">
      <c r="A854" s="21"/>
      <c r="B854" s="22"/>
      <c r="C854" s="22"/>
      <c r="D854" s="23"/>
      <c r="E854" s="24"/>
      <c r="F854" s="24"/>
      <c r="G854" s="24"/>
      <c r="H854" s="24"/>
      <c r="J854" s="20" t="s">
        <v>20</v>
      </c>
    </row>
    <row r="855" spans="1:10" x14ac:dyDescent="0.25">
      <c r="A855" s="21"/>
      <c r="B855" s="22"/>
      <c r="C855" s="22"/>
      <c r="D855" s="23"/>
      <c r="E855" s="24"/>
      <c r="F855" s="24"/>
      <c r="G855" s="24"/>
      <c r="H855" s="24"/>
      <c r="J855" s="20" t="s">
        <v>20</v>
      </c>
    </row>
    <row r="856" spans="1:10" x14ac:dyDescent="0.25">
      <c r="A856" s="21"/>
      <c r="B856" s="22"/>
      <c r="C856" s="22"/>
      <c r="D856" s="23"/>
      <c r="E856" s="24"/>
      <c r="F856" s="24"/>
      <c r="G856" s="24"/>
      <c r="H856" s="24"/>
      <c r="J856" s="20" t="s">
        <v>20</v>
      </c>
    </row>
    <row r="857" spans="1:10" x14ac:dyDescent="0.25">
      <c r="A857" s="21"/>
      <c r="B857" s="22"/>
      <c r="C857" s="22"/>
      <c r="D857" s="23"/>
      <c r="E857" s="24"/>
      <c r="F857" s="24"/>
      <c r="G857" s="24"/>
      <c r="H857" s="24"/>
      <c r="J857" s="20" t="s">
        <v>20</v>
      </c>
    </row>
    <row r="858" spans="1:10" x14ac:dyDescent="0.25">
      <c r="A858" s="21"/>
      <c r="B858" s="22"/>
      <c r="C858" s="22"/>
      <c r="D858" s="23"/>
      <c r="E858" s="24"/>
      <c r="F858" s="24"/>
      <c r="G858" s="24"/>
      <c r="H858" s="24"/>
      <c r="J858" s="20" t="s">
        <v>20</v>
      </c>
    </row>
    <row r="859" spans="1:10" x14ac:dyDescent="0.25">
      <c r="A859" s="21"/>
      <c r="B859" s="22"/>
      <c r="C859" s="22"/>
      <c r="D859" s="23"/>
      <c r="E859" s="24"/>
      <c r="F859" s="24"/>
      <c r="G859" s="24"/>
      <c r="H859" s="24"/>
      <c r="J859" s="20" t="s">
        <v>20</v>
      </c>
    </row>
    <row r="860" spans="1:10" x14ac:dyDescent="0.25">
      <c r="A860" s="21"/>
      <c r="B860" s="22"/>
      <c r="C860" s="22"/>
      <c r="D860" s="23"/>
      <c r="E860" s="24"/>
      <c r="F860" s="24"/>
      <c r="G860" s="24"/>
      <c r="H860" s="24"/>
      <c r="J860" s="20" t="s">
        <v>20</v>
      </c>
    </row>
    <row r="861" spans="1:10" x14ac:dyDescent="0.25">
      <c r="A861" s="21"/>
      <c r="B861" s="22"/>
      <c r="C861" s="22"/>
      <c r="D861" s="23"/>
      <c r="E861" s="24"/>
      <c r="F861" s="24"/>
      <c r="G861" s="24"/>
      <c r="H861" s="24"/>
      <c r="J861" s="20" t="s">
        <v>20</v>
      </c>
    </row>
    <row r="862" spans="1:10" x14ac:dyDescent="0.25">
      <c r="A862" s="21"/>
      <c r="B862" s="22"/>
      <c r="C862" s="22"/>
      <c r="D862" s="23"/>
      <c r="E862" s="24"/>
      <c r="F862" s="24"/>
      <c r="G862" s="24"/>
      <c r="H862" s="24"/>
      <c r="J862" s="20" t="s">
        <v>20</v>
      </c>
    </row>
    <row r="863" spans="1:10" x14ac:dyDescent="0.25">
      <c r="A863" s="21"/>
      <c r="B863" s="22"/>
      <c r="C863" s="22"/>
      <c r="D863" s="23"/>
      <c r="E863" s="24"/>
      <c r="F863" s="24"/>
      <c r="G863" s="24"/>
      <c r="H863" s="24"/>
      <c r="J863" s="20" t="s">
        <v>20</v>
      </c>
    </row>
    <row r="864" spans="1:10" x14ac:dyDescent="0.25">
      <c r="A864" s="21"/>
      <c r="B864" s="22"/>
      <c r="C864" s="22"/>
      <c r="D864" s="23"/>
      <c r="E864" s="24"/>
      <c r="F864" s="24"/>
      <c r="G864" s="24"/>
      <c r="H864" s="24"/>
      <c r="J864" s="20" t="s">
        <v>20</v>
      </c>
    </row>
    <row r="865" spans="1:10" x14ac:dyDescent="0.25">
      <c r="A865" s="21"/>
      <c r="B865" s="22"/>
      <c r="C865" s="22"/>
      <c r="D865" s="23"/>
      <c r="E865" s="24"/>
      <c r="F865" s="24"/>
      <c r="G865" s="24"/>
      <c r="H865" s="24"/>
      <c r="J865" s="20" t="s">
        <v>20</v>
      </c>
    </row>
    <row r="866" spans="1:10" x14ac:dyDescent="0.25">
      <c r="A866" s="21"/>
      <c r="B866" s="22"/>
      <c r="C866" s="22"/>
      <c r="D866" s="23"/>
      <c r="E866" s="24"/>
      <c r="F866" s="24"/>
      <c r="G866" s="24"/>
      <c r="H866" s="24"/>
      <c r="J866" s="20" t="s">
        <v>20</v>
      </c>
    </row>
    <row r="867" spans="1:10" x14ac:dyDescent="0.25">
      <c r="A867" s="21"/>
      <c r="B867" s="22"/>
      <c r="C867" s="22"/>
      <c r="D867" s="23"/>
      <c r="E867" s="24"/>
      <c r="F867" s="24"/>
      <c r="G867" s="24"/>
      <c r="H867" s="24"/>
      <c r="J867" s="20" t="s">
        <v>20</v>
      </c>
    </row>
    <row r="868" spans="1:10" x14ac:dyDescent="0.25">
      <c r="A868" s="21"/>
      <c r="B868" s="22"/>
      <c r="C868" s="22"/>
      <c r="D868" s="23"/>
      <c r="E868" s="24"/>
      <c r="F868" s="24"/>
      <c r="G868" s="24"/>
      <c r="H868" s="24"/>
      <c r="J868" s="20" t="s">
        <v>20</v>
      </c>
    </row>
    <row r="869" spans="1:10" x14ac:dyDescent="0.25">
      <c r="A869" s="21"/>
      <c r="B869" s="22"/>
      <c r="C869" s="22"/>
      <c r="D869" s="23"/>
      <c r="E869" s="24"/>
      <c r="F869" s="24"/>
      <c r="G869" s="24"/>
      <c r="H869" s="24"/>
      <c r="J869" s="20" t="s">
        <v>20</v>
      </c>
    </row>
    <row r="870" spans="1:10" x14ac:dyDescent="0.25">
      <c r="A870" s="21"/>
      <c r="B870" s="22"/>
      <c r="C870" s="22"/>
      <c r="D870" s="23"/>
      <c r="E870" s="24"/>
      <c r="F870" s="24"/>
      <c r="G870" s="24"/>
      <c r="H870" s="24"/>
      <c r="J870" s="20" t="s">
        <v>20</v>
      </c>
    </row>
    <row r="871" spans="1:10" x14ac:dyDescent="0.25">
      <c r="A871" s="21"/>
      <c r="B871" s="22"/>
      <c r="C871" s="22"/>
      <c r="D871" s="23"/>
      <c r="E871" s="24"/>
      <c r="F871" s="24"/>
      <c r="G871" s="24"/>
      <c r="H871" s="24"/>
      <c r="J871" s="20" t="s">
        <v>20</v>
      </c>
    </row>
    <row r="872" spans="1:10" x14ac:dyDescent="0.25">
      <c r="A872" s="21"/>
      <c r="B872" s="22"/>
      <c r="C872" s="22"/>
      <c r="D872" s="23"/>
      <c r="E872" s="24"/>
      <c r="F872" s="24"/>
      <c r="G872" s="24"/>
      <c r="H872" s="24"/>
      <c r="J872" s="20" t="s">
        <v>20</v>
      </c>
    </row>
    <row r="873" spans="1:10" x14ac:dyDescent="0.25">
      <c r="A873" s="21"/>
      <c r="B873" s="22"/>
      <c r="C873" s="22"/>
      <c r="D873" s="23"/>
      <c r="E873" s="24"/>
      <c r="F873" s="24"/>
      <c r="G873" s="24"/>
      <c r="H873" s="24"/>
      <c r="J873" s="20" t="s">
        <v>20</v>
      </c>
    </row>
    <row r="874" spans="1:10" x14ac:dyDescent="0.25">
      <c r="A874" s="21"/>
      <c r="B874" s="22"/>
      <c r="C874" s="22"/>
      <c r="D874" s="23"/>
      <c r="E874" s="24"/>
      <c r="F874" s="24"/>
      <c r="G874" s="24"/>
      <c r="H874" s="24"/>
      <c r="J874" s="20" t="s">
        <v>20</v>
      </c>
    </row>
    <row r="875" spans="1:10" x14ac:dyDescent="0.25">
      <c r="A875" s="21"/>
      <c r="B875" s="22"/>
      <c r="C875" s="22"/>
      <c r="D875" s="23"/>
      <c r="E875" s="24"/>
      <c r="F875" s="24"/>
      <c r="G875" s="24"/>
      <c r="H875" s="24"/>
      <c r="J875" s="20" t="s">
        <v>20</v>
      </c>
    </row>
    <row r="876" spans="1:10" x14ac:dyDescent="0.25">
      <c r="A876" s="21"/>
      <c r="B876" s="22"/>
      <c r="C876" s="22"/>
      <c r="D876" s="23"/>
      <c r="E876" s="24"/>
      <c r="F876" s="24"/>
      <c r="G876" s="24"/>
      <c r="H876" s="24"/>
      <c r="J876" s="20" t="s">
        <v>20</v>
      </c>
    </row>
    <row r="877" spans="1:10" x14ac:dyDescent="0.25">
      <c r="A877" s="21"/>
      <c r="B877" s="22"/>
      <c r="C877" s="22"/>
      <c r="D877" s="23"/>
      <c r="E877" s="24"/>
      <c r="F877" s="24"/>
      <c r="G877" s="24"/>
      <c r="H877" s="24"/>
      <c r="J877" s="20" t="s">
        <v>20</v>
      </c>
    </row>
    <row r="878" spans="1:10" x14ac:dyDescent="0.25">
      <c r="A878" s="21"/>
      <c r="B878" s="22"/>
      <c r="C878" s="22"/>
      <c r="D878" s="23"/>
      <c r="E878" s="24"/>
      <c r="F878" s="24"/>
      <c r="G878" s="24"/>
      <c r="H878" s="24"/>
      <c r="J878" s="20" t="s">
        <v>20</v>
      </c>
    </row>
    <row r="879" spans="1:10" x14ac:dyDescent="0.25">
      <c r="A879" s="21"/>
      <c r="B879" s="22"/>
      <c r="C879" s="22"/>
      <c r="D879" s="23"/>
      <c r="E879" s="24"/>
      <c r="F879" s="24"/>
      <c r="G879" s="24"/>
      <c r="H879" s="24"/>
      <c r="J879" s="20" t="s">
        <v>20</v>
      </c>
    </row>
    <row r="880" spans="1:10" x14ac:dyDescent="0.25">
      <c r="A880" s="21"/>
      <c r="B880" s="22"/>
      <c r="C880" s="22"/>
      <c r="D880" s="23"/>
      <c r="E880" s="24"/>
      <c r="F880" s="24"/>
      <c r="G880" s="24"/>
      <c r="H880" s="24"/>
      <c r="J880" s="20" t="s">
        <v>20</v>
      </c>
    </row>
    <row r="881" spans="1:10" x14ac:dyDescent="0.25">
      <c r="A881" s="21"/>
      <c r="B881" s="22"/>
      <c r="C881" s="22"/>
      <c r="D881" s="23"/>
      <c r="E881" s="24"/>
      <c r="F881" s="24"/>
      <c r="G881" s="24"/>
      <c r="H881" s="24"/>
      <c r="J881" s="20" t="s">
        <v>20</v>
      </c>
    </row>
    <row r="882" spans="1:10" x14ac:dyDescent="0.25">
      <c r="A882" s="21"/>
      <c r="B882" s="22"/>
      <c r="C882" s="22"/>
      <c r="D882" s="23"/>
      <c r="E882" s="24"/>
      <c r="F882" s="24"/>
      <c r="G882" s="24"/>
      <c r="H882" s="24"/>
      <c r="J882" s="20" t="s">
        <v>20</v>
      </c>
    </row>
    <row r="883" spans="1:10" x14ac:dyDescent="0.25">
      <c r="A883" s="21"/>
      <c r="B883" s="22"/>
      <c r="C883" s="22"/>
      <c r="D883" s="23"/>
      <c r="E883" s="24"/>
      <c r="F883" s="24"/>
      <c r="G883" s="24"/>
      <c r="H883" s="24"/>
      <c r="J883" s="20" t="s">
        <v>20</v>
      </c>
    </row>
    <row r="884" spans="1:10" x14ac:dyDescent="0.25">
      <c r="A884" s="21"/>
      <c r="B884" s="22"/>
      <c r="C884" s="22"/>
      <c r="D884" s="23"/>
      <c r="E884" s="24"/>
      <c r="F884" s="24"/>
      <c r="G884" s="24"/>
      <c r="H884" s="24"/>
      <c r="J884" s="20" t="s">
        <v>20</v>
      </c>
    </row>
    <row r="885" spans="1:10" x14ac:dyDescent="0.25">
      <c r="A885" s="21"/>
      <c r="B885" s="22"/>
      <c r="C885" s="22"/>
      <c r="D885" s="23"/>
      <c r="E885" s="24"/>
      <c r="F885" s="24"/>
      <c r="G885" s="24"/>
      <c r="H885" s="24"/>
      <c r="J885" s="20" t="s">
        <v>20</v>
      </c>
    </row>
    <row r="886" spans="1:10" x14ac:dyDescent="0.25">
      <c r="A886" s="21"/>
      <c r="B886" s="22"/>
      <c r="C886" s="22"/>
      <c r="D886" s="23"/>
      <c r="E886" s="24"/>
      <c r="F886" s="24"/>
      <c r="G886" s="24"/>
      <c r="H886" s="24"/>
      <c r="J886" s="20" t="s">
        <v>20</v>
      </c>
    </row>
    <row r="887" spans="1:10" x14ac:dyDescent="0.25">
      <c r="A887" s="21"/>
      <c r="B887" s="22"/>
      <c r="C887" s="22"/>
      <c r="D887" s="23"/>
      <c r="E887" s="24"/>
      <c r="F887" s="24"/>
      <c r="G887" s="24"/>
      <c r="H887" s="24"/>
      <c r="J887" s="20" t="s">
        <v>20</v>
      </c>
    </row>
    <row r="888" spans="1:10" x14ac:dyDescent="0.25">
      <c r="A888" s="21"/>
      <c r="B888" s="22"/>
      <c r="C888" s="22"/>
      <c r="D888" s="23"/>
      <c r="E888" s="24"/>
      <c r="F888" s="24"/>
      <c r="G888" s="24"/>
      <c r="H888" s="24"/>
      <c r="J888" s="20" t="s">
        <v>20</v>
      </c>
    </row>
    <row r="889" spans="1:10" x14ac:dyDescent="0.25">
      <c r="A889" s="21"/>
      <c r="B889" s="22"/>
      <c r="C889" s="22"/>
      <c r="D889" s="23"/>
      <c r="E889" s="24"/>
      <c r="F889" s="24"/>
      <c r="G889" s="24"/>
      <c r="H889" s="24"/>
      <c r="J889" s="20" t="s">
        <v>20</v>
      </c>
    </row>
    <row r="890" spans="1:10" x14ac:dyDescent="0.25">
      <c r="A890" s="21"/>
      <c r="B890" s="22"/>
      <c r="C890" s="22"/>
      <c r="D890" s="23"/>
      <c r="E890" s="24"/>
      <c r="F890" s="24"/>
      <c r="G890" s="24"/>
      <c r="H890" s="24"/>
      <c r="J890" s="20" t="s">
        <v>20</v>
      </c>
    </row>
    <row r="891" spans="1:10" x14ac:dyDescent="0.25">
      <c r="A891" s="21"/>
      <c r="B891" s="22"/>
      <c r="C891" s="22"/>
      <c r="D891" s="23"/>
      <c r="E891" s="24"/>
      <c r="F891" s="24"/>
      <c r="G891" s="24"/>
      <c r="H891" s="24"/>
      <c r="J891" s="20" t="s">
        <v>20</v>
      </c>
    </row>
    <row r="892" spans="1:10" x14ac:dyDescent="0.25">
      <c r="A892" s="21"/>
      <c r="B892" s="22"/>
      <c r="C892" s="22"/>
      <c r="D892" s="23"/>
      <c r="E892" s="24"/>
      <c r="F892" s="24"/>
      <c r="G892" s="24"/>
      <c r="H892" s="24"/>
      <c r="J892" s="20" t="s">
        <v>20</v>
      </c>
    </row>
    <row r="893" spans="1:10" x14ac:dyDescent="0.25">
      <c r="A893" s="21"/>
      <c r="B893" s="22"/>
      <c r="C893" s="22"/>
      <c r="D893" s="23"/>
      <c r="E893" s="24"/>
      <c r="F893" s="24"/>
      <c r="G893" s="24"/>
      <c r="H893" s="24"/>
      <c r="J893" s="20" t="s">
        <v>20</v>
      </c>
    </row>
    <row r="894" spans="1:10" x14ac:dyDescent="0.25">
      <c r="A894" s="21"/>
      <c r="B894" s="22"/>
      <c r="C894" s="22"/>
      <c r="D894" s="23"/>
      <c r="E894" s="24"/>
      <c r="F894" s="24"/>
      <c r="G894" s="24"/>
      <c r="H894" s="24"/>
      <c r="J894" s="20" t="s">
        <v>20</v>
      </c>
    </row>
    <row r="895" spans="1:10" x14ac:dyDescent="0.25">
      <c r="A895" s="21"/>
      <c r="B895" s="22"/>
      <c r="C895" s="22"/>
      <c r="D895" s="23"/>
      <c r="E895" s="24"/>
      <c r="F895" s="24"/>
      <c r="G895" s="24"/>
      <c r="H895" s="24"/>
      <c r="J895" s="20" t="s">
        <v>20</v>
      </c>
    </row>
    <row r="896" spans="1:10" x14ac:dyDescent="0.25">
      <c r="A896" s="21"/>
      <c r="B896" s="22"/>
      <c r="C896" s="22"/>
      <c r="D896" s="23"/>
      <c r="E896" s="24"/>
      <c r="F896" s="24"/>
      <c r="G896" s="24"/>
      <c r="H896" s="24"/>
      <c r="J896" s="20" t="s">
        <v>20</v>
      </c>
    </row>
    <row r="897" spans="1:10" x14ac:dyDescent="0.25">
      <c r="A897" s="21"/>
      <c r="B897" s="22"/>
      <c r="C897" s="22"/>
      <c r="D897" s="23"/>
      <c r="E897" s="24"/>
      <c r="F897" s="24"/>
      <c r="G897" s="24"/>
      <c r="H897" s="24"/>
      <c r="J897" s="20" t="s">
        <v>20</v>
      </c>
    </row>
    <row r="898" spans="1:10" x14ac:dyDescent="0.25">
      <c r="A898" s="21"/>
      <c r="B898" s="22"/>
      <c r="C898" s="22"/>
      <c r="D898" s="23"/>
      <c r="E898" s="24"/>
      <c r="F898" s="24"/>
      <c r="G898" s="24"/>
      <c r="H898" s="24"/>
      <c r="J898" s="20" t="s">
        <v>20</v>
      </c>
    </row>
    <row r="899" spans="1:10" x14ac:dyDescent="0.25">
      <c r="A899" s="21"/>
      <c r="B899" s="22"/>
      <c r="C899" s="22"/>
      <c r="D899" s="23"/>
      <c r="E899" s="24"/>
      <c r="F899" s="24"/>
      <c r="G899" s="24"/>
      <c r="H899" s="24"/>
      <c r="J899" s="20" t="s">
        <v>20</v>
      </c>
    </row>
    <row r="900" spans="1:10" x14ac:dyDescent="0.25">
      <c r="A900" s="21"/>
      <c r="B900" s="22"/>
      <c r="C900" s="22"/>
      <c r="D900" s="23"/>
      <c r="E900" s="24"/>
      <c r="F900" s="24"/>
      <c r="G900" s="24"/>
      <c r="H900" s="24"/>
      <c r="J900" s="20" t="s">
        <v>20</v>
      </c>
    </row>
    <row r="901" spans="1:10" x14ac:dyDescent="0.25">
      <c r="A901" s="21"/>
      <c r="B901" s="22"/>
      <c r="C901" s="22"/>
      <c r="D901" s="23"/>
      <c r="E901" s="24"/>
      <c r="F901" s="24"/>
      <c r="G901" s="24"/>
      <c r="H901" s="24"/>
      <c r="J901" s="20" t="s">
        <v>20</v>
      </c>
    </row>
    <row r="902" spans="1:10" x14ac:dyDescent="0.25">
      <c r="A902" s="21"/>
      <c r="B902" s="22"/>
      <c r="C902" s="22"/>
      <c r="D902" s="23"/>
      <c r="E902" s="24"/>
      <c r="F902" s="24"/>
      <c r="G902" s="24"/>
      <c r="H902" s="24"/>
      <c r="J902" s="20" t="s">
        <v>20</v>
      </c>
    </row>
    <row r="903" spans="1:10" x14ac:dyDescent="0.25">
      <c r="A903" s="21"/>
      <c r="B903" s="22"/>
      <c r="C903" s="22"/>
      <c r="D903" s="23"/>
      <c r="E903" s="24"/>
      <c r="F903" s="24"/>
      <c r="G903" s="24"/>
      <c r="H903" s="24"/>
      <c r="J903" s="20" t="s">
        <v>20</v>
      </c>
    </row>
    <row r="904" spans="1:10" x14ac:dyDescent="0.25">
      <c r="A904" s="21"/>
      <c r="B904" s="22"/>
      <c r="C904" s="22"/>
      <c r="D904" s="23"/>
      <c r="E904" s="24"/>
      <c r="F904" s="24"/>
      <c r="G904" s="24"/>
      <c r="H904" s="24"/>
      <c r="J904" s="20" t="s">
        <v>20</v>
      </c>
    </row>
    <row r="905" spans="1:10" x14ac:dyDescent="0.25">
      <c r="A905" s="21"/>
      <c r="B905" s="22"/>
      <c r="C905" s="22"/>
      <c r="D905" s="23"/>
      <c r="E905" s="24"/>
      <c r="F905" s="24"/>
      <c r="G905" s="24"/>
      <c r="H905" s="24"/>
      <c r="J905" s="20" t="s">
        <v>20</v>
      </c>
    </row>
    <row r="906" spans="1:10" x14ac:dyDescent="0.25">
      <c r="A906" s="21"/>
      <c r="B906" s="22"/>
      <c r="C906" s="22"/>
      <c r="D906" s="23"/>
      <c r="E906" s="24"/>
      <c r="F906" s="24"/>
      <c r="G906" s="24"/>
      <c r="H906" s="24"/>
      <c r="J906" s="20" t="s">
        <v>20</v>
      </c>
    </row>
    <row r="907" spans="1:10" x14ac:dyDescent="0.25">
      <c r="A907" s="21"/>
      <c r="B907" s="22"/>
      <c r="C907" s="22"/>
      <c r="D907" s="23"/>
      <c r="E907" s="24"/>
      <c r="F907" s="24"/>
      <c r="G907" s="24"/>
      <c r="H907" s="24"/>
      <c r="J907" s="20" t="s">
        <v>20</v>
      </c>
    </row>
    <row r="908" spans="1:10" x14ac:dyDescent="0.25">
      <c r="A908" s="21"/>
      <c r="B908" s="22"/>
      <c r="C908" s="22"/>
      <c r="D908" s="23"/>
      <c r="E908" s="24"/>
      <c r="F908" s="24"/>
      <c r="G908" s="24"/>
      <c r="H908" s="24"/>
      <c r="J908" s="20" t="s">
        <v>20</v>
      </c>
    </row>
    <row r="909" spans="1:10" x14ac:dyDescent="0.25">
      <c r="A909" s="21"/>
      <c r="B909" s="22"/>
      <c r="C909" s="22"/>
      <c r="D909" s="23"/>
      <c r="E909" s="24"/>
      <c r="F909" s="24"/>
      <c r="G909" s="24"/>
      <c r="H909" s="24"/>
      <c r="J909" s="20" t="s">
        <v>20</v>
      </c>
    </row>
    <row r="910" spans="1:10" x14ac:dyDescent="0.25">
      <c r="A910" s="21"/>
      <c r="B910" s="22"/>
      <c r="C910" s="22"/>
      <c r="D910" s="23"/>
      <c r="E910" s="24"/>
      <c r="F910" s="24"/>
      <c r="G910" s="24"/>
      <c r="H910" s="24"/>
      <c r="J910" s="20" t="s">
        <v>20</v>
      </c>
    </row>
    <row r="911" spans="1:10" x14ac:dyDescent="0.25">
      <c r="A911" s="21"/>
      <c r="B911" s="22"/>
      <c r="C911" s="22"/>
      <c r="D911" s="23"/>
      <c r="E911" s="24"/>
      <c r="F911" s="24"/>
      <c r="G911" s="24"/>
      <c r="H911" s="24"/>
      <c r="J911" s="20" t="s">
        <v>20</v>
      </c>
    </row>
    <row r="912" spans="1:10" x14ac:dyDescent="0.25">
      <c r="A912" s="21"/>
      <c r="B912" s="22"/>
      <c r="C912" s="22"/>
      <c r="D912" s="23"/>
      <c r="E912" s="24"/>
      <c r="F912" s="24"/>
      <c r="G912" s="24"/>
      <c r="H912" s="24"/>
      <c r="J912" s="20" t="s">
        <v>20</v>
      </c>
    </row>
    <row r="913" spans="1:10" x14ac:dyDescent="0.25">
      <c r="A913" s="21"/>
      <c r="B913" s="22"/>
      <c r="C913" s="22"/>
      <c r="D913" s="23"/>
      <c r="E913" s="24"/>
      <c r="F913" s="24"/>
      <c r="G913" s="24"/>
      <c r="H913" s="24"/>
      <c r="J913" s="20" t="s">
        <v>20</v>
      </c>
    </row>
    <row r="914" spans="1:10" x14ac:dyDescent="0.25">
      <c r="A914" s="21"/>
      <c r="B914" s="22"/>
      <c r="C914" s="22"/>
      <c r="D914" s="23"/>
      <c r="E914" s="24"/>
      <c r="F914" s="24"/>
      <c r="G914" s="24"/>
      <c r="H914" s="24"/>
      <c r="J914" s="20" t="s">
        <v>20</v>
      </c>
    </row>
    <row r="915" spans="1:10" x14ac:dyDescent="0.25">
      <c r="A915" s="21"/>
      <c r="B915" s="22"/>
      <c r="C915" s="22"/>
      <c r="D915" s="23"/>
      <c r="E915" s="24"/>
      <c r="F915" s="24"/>
      <c r="G915" s="24"/>
      <c r="H915" s="24"/>
      <c r="J915" s="20" t="s">
        <v>20</v>
      </c>
    </row>
    <row r="916" spans="1:10" x14ac:dyDescent="0.25">
      <c r="A916" s="21"/>
      <c r="B916" s="22"/>
      <c r="C916" s="22"/>
      <c r="D916" s="23"/>
      <c r="E916" s="24"/>
      <c r="F916" s="24"/>
      <c r="G916" s="24"/>
      <c r="H916" s="24"/>
      <c r="J916" s="20" t="s">
        <v>20</v>
      </c>
    </row>
    <row r="917" spans="1:10" x14ac:dyDescent="0.25">
      <c r="A917" s="21"/>
      <c r="B917" s="22"/>
      <c r="C917" s="22"/>
      <c r="D917" s="23"/>
      <c r="E917" s="24"/>
      <c r="F917" s="24"/>
      <c r="G917" s="24"/>
      <c r="H917" s="24"/>
      <c r="J917" s="20" t="s">
        <v>20</v>
      </c>
    </row>
    <row r="918" spans="1:10" x14ac:dyDescent="0.25">
      <c r="A918" s="21"/>
      <c r="B918" s="22"/>
      <c r="C918" s="22"/>
      <c r="D918" s="23"/>
      <c r="E918" s="24"/>
      <c r="F918" s="24"/>
      <c r="G918" s="24"/>
      <c r="H918" s="24"/>
      <c r="J918" s="20" t="s">
        <v>20</v>
      </c>
    </row>
    <row r="919" spans="1:10" x14ac:dyDescent="0.25">
      <c r="A919" s="21"/>
      <c r="B919" s="22"/>
      <c r="C919" s="22"/>
      <c r="D919" s="23"/>
      <c r="E919" s="24"/>
      <c r="F919" s="24"/>
      <c r="G919" s="24"/>
      <c r="H919" s="24"/>
      <c r="J919" s="20" t="s">
        <v>20</v>
      </c>
    </row>
    <row r="920" spans="1:10" x14ac:dyDescent="0.25">
      <c r="A920" s="21"/>
      <c r="B920" s="22"/>
      <c r="C920" s="22"/>
      <c r="D920" s="23"/>
      <c r="E920" s="24"/>
      <c r="F920" s="24"/>
      <c r="G920" s="24"/>
      <c r="H920" s="24"/>
      <c r="J920" s="20" t="s">
        <v>20</v>
      </c>
    </row>
    <row r="921" spans="1:10" x14ac:dyDescent="0.25">
      <c r="A921" s="21"/>
      <c r="B921" s="22"/>
      <c r="C921" s="22"/>
      <c r="D921" s="23"/>
      <c r="E921" s="24"/>
      <c r="F921" s="24"/>
      <c r="G921" s="24"/>
      <c r="H921" s="24"/>
      <c r="J921" s="20" t="s">
        <v>20</v>
      </c>
    </row>
    <row r="922" spans="1:10" x14ac:dyDescent="0.25">
      <c r="A922" s="21"/>
      <c r="B922" s="22"/>
      <c r="C922" s="22"/>
      <c r="D922" s="23"/>
      <c r="E922" s="24"/>
      <c r="F922" s="24"/>
      <c r="G922" s="24"/>
      <c r="H922" s="24"/>
      <c r="J922" s="20" t="s">
        <v>20</v>
      </c>
    </row>
    <row r="923" spans="1:10" x14ac:dyDescent="0.25">
      <c r="A923" s="21"/>
      <c r="B923" s="22"/>
      <c r="C923" s="22"/>
      <c r="D923" s="23"/>
      <c r="E923" s="24"/>
      <c r="F923" s="24"/>
      <c r="G923" s="24"/>
      <c r="H923" s="24"/>
      <c r="J923" s="20" t="s">
        <v>20</v>
      </c>
    </row>
    <row r="924" spans="1:10" x14ac:dyDescent="0.25">
      <c r="A924" s="21"/>
      <c r="B924" s="22"/>
      <c r="C924" s="22"/>
      <c r="D924" s="23"/>
      <c r="E924" s="24"/>
      <c r="F924" s="24"/>
      <c r="G924" s="24"/>
      <c r="H924" s="24"/>
      <c r="J924" s="20" t="s">
        <v>20</v>
      </c>
    </row>
    <row r="925" spans="1:10" x14ac:dyDescent="0.25">
      <c r="A925" s="21"/>
      <c r="B925" s="22"/>
      <c r="C925" s="22"/>
      <c r="D925" s="23"/>
      <c r="E925" s="24"/>
      <c r="F925" s="24"/>
      <c r="G925" s="24"/>
      <c r="H925" s="24"/>
      <c r="J925" s="20" t="s">
        <v>20</v>
      </c>
    </row>
    <row r="926" spans="1:10" x14ac:dyDescent="0.25">
      <c r="A926" s="21"/>
      <c r="B926" s="22"/>
      <c r="C926" s="22"/>
      <c r="D926" s="23"/>
      <c r="E926" s="24"/>
      <c r="F926" s="24"/>
      <c r="G926" s="24"/>
      <c r="H926" s="24"/>
      <c r="J926" s="20" t="s">
        <v>20</v>
      </c>
    </row>
    <row r="927" spans="1:10" x14ac:dyDescent="0.25">
      <c r="A927" s="21"/>
      <c r="B927" s="22"/>
      <c r="C927" s="22"/>
      <c r="D927" s="23"/>
      <c r="E927" s="24"/>
      <c r="F927" s="24"/>
      <c r="G927" s="24"/>
      <c r="H927" s="24"/>
      <c r="J927" s="20" t="s">
        <v>20</v>
      </c>
    </row>
    <row r="928" spans="1:10" x14ac:dyDescent="0.25">
      <c r="A928" s="21"/>
      <c r="B928" s="22"/>
      <c r="C928" s="22"/>
      <c r="D928" s="23"/>
      <c r="E928" s="24"/>
      <c r="F928" s="24"/>
      <c r="G928" s="24"/>
      <c r="H928" s="24"/>
      <c r="J928" s="20" t="s">
        <v>20</v>
      </c>
    </row>
    <row r="929" spans="1:10" x14ac:dyDescent="0.25">
      <c r="A929" s="21"/>
      <c r="B929" s="22"/>
      <c r="C929" s="22"/>
      <c r="D929" s="23"/>
      <c r="E929" s="24"/>
      <c r="F929" s="24"/>
      <c r="G929" s="24"/>
      <c r="H929" s="24"/>
      <c r="J929" s="20" t="s">
        <v>20</v>
      </c>
    </row>
    <row r="930" spans="1:10" x14ac:dyDescent="0.25">
      <c r="A930" s="21"/>
      <c r="B930" s="22"/>
      <c r="C930" s="22"/>
      <c r="D930" s="23"/>
      <c r="E930" s="24"/>
      <c r="F930" s="24"/>
      <c r="G930" s="24"/>
      <c r="H930" s="24"/>
      <c r="J930" s="20" t="s">
        <v>20</v>
      </c>
    </row>
    <row r="931" spans="1:10" x14ac:dyDescent="0.25">
      <c r="A931" s="21"/>
      <c r="B931" s="22"/>
      <c r="C931" s="22"/>
      <c r="D931" s="23"/>
      <c r="E931" s="24"/>
      <c r="F931" s="24"/>
      <c r="G931" s="24"/>
      <c r="H931" s="24"/>
      <c r="J931" s="20" t="s">
        <v>20</v>
      </c>
    </row>
    <row r="932" spans="1:10" x14ac:dyDescent="0.25">
      <c r="A932" s="21"/>
      <c r="B932" s="22"/>
      <c r="C932" s="22"/>
      <c r="D932" s="23"/>
      <c r="E932" s="24"/>
      <c r="F932" s="24"/>
      <c r="G932" s="24"/>
      <c r="H932" s="24"/>
      <c r="J932" s="20" t="s">
        <v>20</v>
      </c>
    </row>
    <row r="933" spans="1:10" x14ac:dyDescent="0.25">
      <c r="A933" s="21"/>
      <c r="B933" s="22"/>
      <c r="C933" s="22"/>
      <c r="D933" s="23"/>
      <c r="E933" s="24"/>
      <c r="F933" s="24"/>
      <c r="G933" s="24"/>
      <c r="H933" s="24"/>
      <c r="J933" s="20" t="s">
        <v>20</v>
      </c>
    </row>
    <row r="934" spans="1:10" x14ac:dyDescent="0.25">
      <c r="A934" s="21"/>
      <c r="B934" s="22"/>
      <c r="C934" s="22"/>
      <c r="D934" s="23"/>
      <c r="E934" s="24"/>
      <c r="F934" s="24"/>
      <c r="G934" s="24"/>
      <c r="H934" s="24"/>
      <c r="J934" s="20" t="s">
        <v>20</v>
      </c>
    </row>
    <row r="935" spans="1:10" x14ac:dyDescent="0.25">
      <c r="A935" s="21"/>
      <c r="B935" s="22"/>
      <c r="C935" s="22"/>
      <c r="D935" s="23"/>
      <c r="E935" s="24"/>
      <c r="F935" s="24"/>
      <c r="G935" s="24"/>
      <c r="H935" s="24"/>
      <c r="J935" s="20" t="s">
        <v>20</v>
      </c>
    </row>
    <row r="936" spans="1:10" x14ac:dyDescent="0.25">
      <c r="A936" s="21"/>
      <c r="B936" s="22"/>
      <c r="C936" s="22"/>
      <c r="D936" s="23"/>
      <c r="E936" s="24"/>
      <c r="F936" s="24"/>
      <c r="G936" s="24"/>
      <c r="H936" s="24"/>
      <c r="J936" s="20" t="s">
        <v>20</v>
      </c>
    </row>
    <row r="937" spans="1:10" x14ac:dyDescent="0.25">
      <c r="A937" s="21"/>
      <c r="B937" s="22"/>
      <c r="C937" s="22"/>
      <c r="D937" s="23"/>
      <c r="E937" s="24"/>
      <c r="F937" s="24"/>
      <c r="G937" s="24"/>
      <c r="H937" s="24"/>
      <c r="J937" s="20" t="s">
        <v>20</v>
      </c>
    </row>
    <row r="938" spans="1:10" x14ac:dyDescent="0.25">
      <c r="A938" s="21"/>
      <c r="B938" s="22"/>
      <c r="C938" s="22"/>
      <c r="D938" s="23"/>
      <c r="E938" s="24"/>
      <c r="F938" s="24"/>
      <c r="G938" s="24"/>
      <c r="H938" s="24"/>
      <c r="J938" s="20" t="s">
        <v>20</v>
      </c>
    </row>
    <row r="939" spans="1:10" x14ac:dyDescent="0.25">
      <c r="A939" s="21"/>
      <c r="B939" s="22"/>
      <c r="C939" s="22"/>
      <c r="D939" s="23"/>
      <c r="E939" s="24"/>
      <c r="F939" s="24"/>
      <c r="G939" s="24"/>
      <c r="H939" s="24"/>
      <c r="J939" s="20" t="s">
        <v>20</v>
      </c>
    </row>
    <row r="940" spans="1:10" x14ac:dyDescent="0.25">
      <c r="A940" s="21"/>
      <c r="B940" s="22"/>
      <c r="C940" s="22"/>
      <c r="D940" s="23"/>
      <c r="E940" s="24"/>
      <c r="F940" s="24"/>
      <c r="G940" s="24"/>
      <c r="H940" s="24"/>
      <c r="J940" s="20" t="s">
        <v>20</v>
      </c>
    </row>
    <row r="941" spans="1:10" x14ac:dyDescent="0.25">
      <c r="A941" s="21"/>
      <c r="B941" s="22"/>
      <c r="C941" s="22"/>
      <c r="D941" s="23"/>
      <c r="E941" s="24"/>
      <c r="F941" s="24"/>
      <c r="G941" s="24"/>
      <c r="H941" s="24"/>
      <c r="J941" s="20" t="s">
        <v>20</v>
      </c>
    </row>
    <row r="942" spans="1:10" x14ac:dyDescent="0.25">
      <c r="A942" s="21"/>
      <c r="B942" s="22"/>
      <c r="C942" s="22"/>
      <c r="D942" s="23"/>
      <c r="E942" s="24"/>
      <c r="F942" s="24"/>
      <c r="G942" s="24"/>
      <c r="H942" s="24"/>
      <c r="J942" s="20" t="s">
        <v>20</v>
      </c>
    </row>
    <row r="943" spans="1:10" x14ac:dyDescent="0.25">
      <c r="A943" s="21"/>
      <c r="B943" s="22"/>
      <c r="C943" s="22"/>
      <c r="D943" s="23"/>
      <c r="E943" s="24"/>
      <c r="F943" s="24"/>
      <c r="G943" s="24"/>
      <c r="H943" s="24"/>
      <c r="J943" s="20" t="s">
        <v>20</v>
      </c>
    </row>
    <row r="944" spans="1:10" x14ac:dyDescent="0.25">
      <c r="A944" s="21"/>
      <c r="B944" s="22"/>
      <c r="C944" s="22"/>
      <c r="D944" s="23"/>
      <c r="E944" s="24"/>
      <c r="F944" s="24"/>
      <c r="G944" s="24"/>
      <c r="H944" s="24"/>
      <c r="J944" s="20" t="s">
        <v>20</v>
      </c>
    </row>
    <row r="945" spans="1:10" x14ac:dyDescent="0.25">
      <c r="A945" s="21"/>
      <c r="B945" s="22"/>
      <c r="C945" s="22"/>
      <c r="D945" s="23"/>
      <c r="E945" s="24"/>
      <c r="F945" s="24"/>
      <c r="G945" s="24"/>
      <c r="H945" s="24"/>
      <c r="J945" s="20" t="s">
        <v>20</v>
      </c>
    </row>
    <row r="946" spans="1:10" x14ac:dyDescent="0.25">
      <c r="A946" s="21"/>
      <c r="B946" s="22"/>
      <c r="C946" s="22"/>
      <c r="D946" s="23"/>
      <c r="E946" s="24"/>
      <c r="F946" s="24"/>
      <c r="G946" s="24"/>
      <c r="H946" s="24"/>
      <c r="J946" s="20" t="s">
        <v>20</v>
      </c>
    </row>
    <row r="947" spans="1:10" x14ac:dyDescent="0.25">
      <c r="A947" s="21"/>
      <c r="B947" s="22"/>
      <c r="C947" s="22"/>
      <c r="D947" s="23"/>
      <c r="E947" s="24"/>
      <c r="F947" s="24"/>
      <c r="G947" s="24"/>
      <c r="H947" s="24"/>
      <c r="J947" s="20" t="s">
        <v>20</v>
      </c>
    </row>
    <row r="948" spans="1:10" x14ac:dyDescent="0.25">
      <c r="A948" s="21"/>
      <c r="B948" s="22"/>
      <c r="C948" s="22"/>
      <c r="D948" s="23"/>
      <c r="E948" s="24"/>
      <c r="F948" s="24"/>
      <c r="G948" s="24"/>
      <c r="H948" s="24"/>
      <c r="J948" s="20" t="s">
        <v>20</v>
      </c>
    </row>
    <row r="949" spans="1:10" x14ac:dyDescent="0.25">
      <c r="A949" s="21"/>
      <c r="B949" s="22"/>
      <c r="C949" s="22"/>
      <c r="D949" s="23"/>
      <c r="E949" s="24"/>
      <c r="F949" s="24"/>
      <c r="G949" s="24"/>
      <c r="H949" s="24"/>
      <c r="J949" s="20" t="s">
        <v>20</v>
      </c>
    </row>
    <row r="950" spans="1:10" x14ac:dyDescent="0.25">
      <c r="A950" s="21"/>
      <c r="B950" s="22"/>
      <c r="C950" s="22"/>
      <c r="D950" s="23"/>
      <c r="E950" s="24"/>
      <c r="F950" s="24"/>
      <c r="G950" s="24"/>
      <c r="H950" s="24"/>
      <c r="J950" s="20" t="s">
        <v>20</v>
      </c>
    </row>
    <row r="951" spans="1:10" x14ac:dyDescent="0.25">
      <c r="A951" s="21"/>
      <c r="B951" s="22"/>
      <c r="C951" s="22"/>
      <c r="D951" s="23"/>
      <c r="E951" s="24"/>
      <c r="F951" s="24"/>
      <c r="G951" s="24"/>
      <c r="H951" s="24"/>
      <c r="J951" s="20" t="s">
        <v>20</v>
      </c>
    </row>
    <row r="952" spans="1:10" x14ac:dyDescent="0.25">
      <c r="A952" s="21"/>
      <c r="B952" s="22"/>
      <c r="C952" s="22"/>
      <c r="D952" s="23"/>
      <c r="E952" s="24"/>
      <c r="F952" s="24"/>
      <c r="G952" s="24"/>
      <c r="H952" s="24"/>
      <c r="J952" s="20" t="s">
        <v>20</v>
      </c>
    </row>
    <row r="953" spans="1:10" x14ac:dyDescent="0.25">
      <c r="A953" s="21"/>
      <c r="B953" s="22"/>
      <c r="C953" s="22"/>
      <c r="D953" s="23"/>
      <c r="E953" s="24"/>
      <c r="F953" s="24"/>
      <c r="G953" s="24"/>
      <c r="H953" s="24"/>
      <c r="J953" s="20" t="s">
        <v>20</v>
      </c>
    </row>
    <row r="954" spans="1:10" x14ac:dyDescent="0.25">
      <c r="A954" s="21"/>
      <c r="B954" s="22"/>
      <c r="C954" s="22"/>
      <c r="D954" s="23"/>
      <c r="E954" s="24"/>
      <c r="F954" s="24"/>
      <c r="G954" s="24"/>
      <c r="H954" s="24"/>
      <c r="J954" s="20" t="s">
        <v>20</v>
      </c>
    </row>
    <row r="955" spans="1:10" x14ac:dyDescent="0.25">
      <c r="A955" s="21"/>
      <c r="B955" s="22"/>
      <c r="C955" s="22"/>
      <c r="D955" s="23"/>
      <c r="E955" s="24"/>
      <c r="F955" s="24"/>
      <c r="G955" s="24"/>
      <c r="H955" s="24"/>
      <c r="J955" s="20" t="s">
        <v>20</v>
      </c>
    </row>
    <row r="956" spans="1:10" x14ac:dyDescent="0.25">
      <c r="A956" s="21"/>
      <c r="B956" s="22"/>
      <c r="C956" s="22"/>
      <c r="D956" s="23"/>
      <c r="E956" s="24"/>
      <c r="F956" s="24"/>
      <c r="G956" s="24"/>
      <c r="H956" s="24"/>
      <c r="J956" s="20" t="s">
        <v>20</v>
      </c>
    </row>
    <row r="957" spans="1:10" x14ac:dyDescent="0.25">
      <c r="A957" s="21"/>
      <c r="B957" s="22"/>
      <c r="C957" s="22"/>
      <c r="D957" s="23"/>
      <c r="E957" s="24"/>
      <c r="F957" s="24"/>
      <c r="G957" s="24"/>
      <c r="H957" s="24"/>
      <c r="J957" s="20" t="s">
        <v>20</v>
      </c>
    </row>
    <row r="958" spans="1:10" x14ac:dyDescent="0.25">
      <c r="A958" s="21"/>
      <c r="B958" s="22"/>
      <c r="C958" s="22"/>
      <c r="D958" s="23"/>
      <c r="E958" s="24"/>
      <c r="F958" s="24"/>
      <c r="G958" s="24"/>
      <c r="H958" s="24"/>
      <c r="J958" s="20" t="s">
        <v>20</v>
      </c>
    </row>
    <row r="959" spans="1:10" x14ac:dyDescent="0.25">
      <c r="A959" s="21"/>
      <c r="B959" s="22"/>
      <c r="C959" s="22"/>
      <c r="D959" s="23"/>
      <c r="E959" s="24"/>
      <c r="F959" s="24"/>
      <c r="G959" s="24"/>
      <c r="H959" s="24"/>
      <c r="J959" s="20" t="s">
        <v>20</v>
      </c>
    </row>
    <row r="960" spans="1:10" x14ac:dyDescent="0.25">
      <c r="A960" s="21"/>
      <c r="B960" s="22"/>
      <c r="C960" s="22"/>
      <c r="D960" s="23"/>
      <c r="E960" s="24"/>
      <c r="F960" s="24"/>
      <c r="G960" s="24"/>
      <c r="H960" s="24"/>
      <c r="J960" s="20" t="s">
        <v>20</v>
      </c>
    </row>
    <row r="961" spans="1:10" x14ac:dyDescent="0.25">
      <c r="A961" s="21"/>
      <c r="B961" s="22"/>
      <c r="C961" s="22"/>
      <c r="D961" s="23"/>
      <c r="E961" s="24"/>
      <c r="F961" s="24"/>
      <c r="G961" s="24"/>
      <c r="H961" s="24"/>
      <c r="J961" s="20" t="s">
        <v>20</v>
      </c>
    </row>
    <row r="962" spans="1:10" x14ac:dyDescent="0.25">
      <c r="A962" s="21"/>
      <c r="B962" s="22"/>
      <c r="C962" s="22"/>
      <c r="D962" s="23"/>
      <c r="E962" s="24"/>
      <c r="F962" s="24"/>
      <c r="G962" s="24"/>
      <c r="H962" s="24"/>
      <c r="J962" s="20" t="s">
        <v>20</v>
      </c>
    </row>
    <row r="963" spans="1:10" x14ac:dyDescent="0.25">
      <c r="A963" s="21"/>
      <c r="B963" s="22"/>
      <c r="C963" s="22"/>
      <c r="D963" s="23"/>
      <c r="E963" s="24"/>
      <c r="F963" s="24"/>
      <c r="G963" s="24"/>
      <c r="H963" s="24"/>
      <c r="J963" s="20" t="s">
        <v>20</v>
      </c>
    </row>
    <row r="964" spans="1:10" x14ac:dyDescent="0.25">
      <c r="A964" s="21"/>
      <c r="B964" s="22"/>
      <c r="C964" s="22"/>
      <c r="D964" s="23"/>
      <c r="E964" s="24"/>
      <c r="F964" s="24"/>
      <c r="G964" s="24"/>
      <c r="H964" s="24"/>
      <c r="J964" s="20" t="s">
        <v>20</v>
      </c>
    </row>
    <row r="965" spans="1:10" x14ac:dyDescent="0.25">
      <c r="A965" s="21"/>
      <c r="B965" s="22"/>
      <c r="C965" s="22"/>
      <c r="D965" s="23"/>
      <c r="E965" s="24"/>
      <c r="F965" s="24"/>
      <c r="G965" s="24"/>
      <c r="H965" s="24"/>
      <c r="J965" s="20" t="s">
        <v>20</v>
      </c>
    </row>
    <row r="966" spans="1:10" x14ac:dyDescent="0.25">
      <c r="A966" s="21"/>
      <c r="B966" s="22"/>
      <c r="C966" s="22"/>
      <c r="D966" s="23"/>
      <c r="E966" s="24"/>
      <c r="F966" s="24"/>
      <c r="G966" s="24"/>
      <c r="H966" s="24"/>
      <c r="J966" s="20" t="s">
        <v>20</v>
      </c>
    </row>
    <row r="967" spans="1:10" x14ac:dyDescent="0.25">
      <c r="A967" s="21"/>
      <c r="B967" s="22"/>
      <c r="C967" s="22"/>
      <c r="D967" s="23"/>
      <c r="E967" s="24"/>
      <c r="F967" s="24"/>
      <c r="G967" s="24"/>
      <c r="H967" s="24"/>
      <c r="J967" s="20" t="s">
        <v>20</v>
      </c>
    </row>
    <row r="968" spans="1:10" x14ac:dyDescent="0.25">
      <c r="A968" s="21"/>
      <c r="B968" s="22"/>
      <c r="C968" s="22"/>
      <c r="D968" s="23"/>
      <c r="E968" s="24"/>
      <c r="F968" s="24"/>
      <c r="G968" s="24"/>
      <c r="H968" s="24"/>
      <c r="J968" s="20" t="s">
        <v>20</v>
      </c>
    </row>
    <row r="969" spans="1:10" x14ac:dyDescent="0.25">
      <c r="A969" s="21"/>
      <c r="B969" s="22"/>
      <c r="C969" s="22"/>
      <c r="D969" s="23"/>
      <c r="E969" s="24"/>
      <c r="F969" s="24"/>
      <c r="G969" s="24"/>
      <c r="H969" s="24"/>
      <c r="J969" s="20" t="s">
        <v>20</v>
      </c>
    </row>
    <row r="970" spans="1:10" x14ac:dyDescent="0.25">
      <c r="A970" s="21"/>
      <c r="B970" s="22"/>
      <c r="C970" s="22"/>
      <c r="D970" s="23"/>
      <c r="E970" s="24"/>
      <c r="F970" s="24"/>
      <c r="G970" s="24"/>
      <c r="H970" s="24"/>
      <c r="J970" s="20" t="s">
        <v>20</v>
      </c>
    </row>
    <row r="971" spans="1:10" x14ac:dyDescent="0.25">
      <c r="A971" s="21"/>
      <c r="B971" s="22"/>
      <c r="C971" s="22"/>
      <c r="D971" s="23"/>
      <c r="E971" s="24"/>
      <c r="F971" s="24"/>
      <c r="G971" s="24"/>
      <c r="H971" s="24"/>
      <c r="J971" s="20" t="s">
        <v>20</v>
      </c>
    </row>
    <row r="972" spans="1:10" x14ac:dyDescent="0.25">
      <c r="A972" s="21"/>
      <c r="B972" s="22"/>
      <c r="C972" s="22"/>
      <c r="D972" s="23"/>
      <c r="E972" s="24"/>
      <c r="F972" s="24"/>
      <c r="G972" s="24"/>
      <c r="H972" s="24"/>
      <c r="J972" s="20" t="s">
        <v>20</v>
      </c>
    </row>
    <row r="973" spans="1:10" x14ac:dyDescent="0.25">
      <c r="A973" s="21"/>
      <c r="B973" s="22"/>
      <c r="C973" s="22"/>
      <c r="D973" s="23"/>
      <c r="E973" s="24"/>
      <c r="F973" s="24"/>
      <c r="G973" s="24"/>
      <c r="H973" s="24"/>
      <c r="J973" s="20" t="s">
        <v>20</v>
      </c>
    </row>
    <row r="974" spans="1:10" x14ac:dyDescent="0.25">
      <c r="A974" s="21"/>
      <c r="B974" s="22"/>
      <c r="C974" s="22"/>
      <c r="D974" s="23"/>
      <c r="E974" s="24"/>
      <c r="F974" s="24"/>
      <c r="G974" s="24"/>
      <c r="H974" s="24"/>
      <c r="J974" s="20" t="s">
        <v>20</v>
      </c>
    </row>
    <row r="975" spans="1:10" x14ac:dyDescent="0.25">
      <c r="A975" s="21"/>
      <c r="B975" s="22"/>
      <c r="C975" s="22"/>
      <c r="D975" s="23"/>
      <c r="E975" s="24"/>
      <c r="F975" s="24"/>
      <c r="G975" s="24"/>
      <c r="H975" s="24"/>
      <c r="J975" s="20" t="s">
        <v>20</v>
      </c>
    </row>
    <row r="976" spans="1:10" x14ac:dyDescent="0.25">
      <c r="A976" s="21"/>
      <c r="B976" s="22"/>
      <c r="C976" s="22"/>
      <c r="D976" s="23"/>
      <c r="E976" s="24"/>
      <c r="F976" s="24"/>
      <c r="G976" s="24"/>
      <c r="H976" s="24"/>
      <c r="J976" s="20" t="s">
        <v>20</v>
      </c>
    </row>
    <row r="977" spans="1:10" x14ac:dyDescent="0.25">
      <c r="A977" s="21"/>
      <c r="B977" s="22"/>
      <c r="C977" s="22"/>
      <c r="D977" s="23"/>
      <c r="E977" s="24"/>
      <c r="F977" s="24"/>
      <c r="G977" s="24"/>
      <c r="H977" s="24"/>
      <c r="J977" s="20" t="s">
        <v>20</v>
      </c>
    </row>
    <row r="978" spans="1:10" x14ac:dyDescent="0.25">
      <c r="A978" s="21"/>
      <c r="B978" s="22"/>
      <c r="C978" s="22"/>
      <c r="D978" s="23"/>
      <c r="E978" s="24"/>
      <c r="F978" s="24"/>
      <c r="G978" s="24"/>
      <c r="H978" s="24"/>
      <c r="J978" s="20" t="s">
        <v>20</v>
      </c>
    </row>
    <row r="979" spans="1:10" x14ac:dyDescent="0.25">
      <c r="A979" s="21"/>
      <c r="B979" s="22"/>
      <c r="C979" s="22"/>
      <c r="D979" s="23"/>
      <c r="E979" s="24"/>
      <c r="F979" s="24"/>
      <c r="G979" s="24"/>
      <c r="H979" s="24"/>
      <c r="J979" s="20" t="s">
        <v>20</v>
      </c>
    </row>
    <row r="980" spans="1:10" x14ac:dyDescent="0.25">
      <c r="A980" s="21"/>
      <c r="B980" s="22"/>
      <c r="C980" s="22"/>
      <c r="D980" s="23"/>
      <c r="E980" s="24"/>
      <c r="F980" s="24"/>
      <c r="G980" s="24"/>
      <c r="H980" s="24"/>
      <c r="J980" s="20" t="s">
        <v>20</v>
      </c>
    </row>
    <row r="981" spans="1:10" x14ac:dyDescent="0.25">
      <c r="A981" s="21"/>
      <c r="B981" s="22"/>
      <c r="C981" s="22"/>
      <c r="D981" s="23"/>
      <c r="E981" s="24"/>
      <c r="F981" s="24"/>
      <c r="G981" s="24"/>
      <c r="H981" s="24"/>
      <c r="J981" s="20" t="s">
        <v>20</v>
      </c>
    </row>
    <row r="982" spans="1:10" x14ac:dyDescent="0.25">
      <c r="A982" s="21"/>
      <c r="B982" s="22"/>
      <c r="C982" s="22"/>
      <c r="D982" s="23"/>
      <c r="E982" s="24"/>
      <c r="F982" s="24"/>
      <c r="G982" s="24"/>
      <c r="H982" s="24"/>
      <c r="J982" s="20" t="s">
        <v>20</v>
      </c>
    </row>
    <row r="983" spans="1:10" x14ac:dyDescent="0.25">
      <c r="A983" s="21"/>
      <c r="B983" s="22"/>
      <c r="C983" s="22"/>
      <c r="D983" s="23"/>
      <c r="E983" s="24"/>
      <c r="F983" s="24"/>
      <c r="G983" s="24"/>
      <c r="H983" s="24"/>
      <c r="J983" s="20" t="s">
        <v>20</v>
      </c>
    </row>
    <row r="984" spans="1:10" x14ac:dyDescent="0.25">
      <c r="A984" s="21"/>
      <c r="B984" s="22"/>
      <c r="C984" s="22"/>
      <c r="D984" s="23"/>
      <c r="E984" s="24"/>
      <c r="F984" s="24"/>
      <c r="G984" s="24"/>
      <c r="H984" s="24"/>
      <c r="J984" s="20" t="s">
        <v>20</v>
      </c>
    </row>
    <row r="985" spans="1:10" x14ac:dyDescent="0.25">
      <c r="A985" s="21"/>
      <c r="B985" s="22"/>
      <c r="C985" s="22"/>
      <c r="D985" s="23"/>
      <c r="E985" s="24"/>
      <c r="F985" s="24"/>
      <c r="G985" s="24"/>
      <c r="H985" s="24"/>
      <c r="J985" s="20" t="s">
        <v>20</v>
      </c>
    </row>
    <row r="986" spans="1:10" x14ac:dyDescent="0.25">
      <c r="A986" s="21"/>
      <c r="B986" s="22"/>
      <c r="C986" s="22"/>
      <c r="D986" s="23"/>
      <c r="E986" s="24"/>
      <c r="F986" s="24"/>
      <c r="G986" s="24"/>
      <c r="H986" s="24"/>
      <c r="J986" s="20" t="s">
        <v>20</v>
      </c>
    </row>
    <row r="987" spans="1:10" x14ac:dyDescent="0.25">
      <c r="A987" s="21"/>
      <c r="B987" s="22"/>
      <c r="C987" s="22"/>
      <c r="D987" s="23"/>
      <c r="E987" s="24"/>
      <c r="F987" s="24"/>
      <c r="G987" s="24"/>
      <c r="H987" s="24"/>
      <c r="J987" s="20" t="s">
        <v>20</v>
      </c>
    </row>
    <row r="988" spans="1:10" x14ac:dyDescent="0.25">
      <c r="A988" s="21"/>
      <c r="B988" s="22"/>
      <c r="C988" s="22"/>
      <c r="D988" s="23"/>
      <c r="E988" s="24"/>
      <c r="F988" s="24"/>
      <c r="G988" s="24"/>
      <c r="H988" s="24"/>
      <c r="J988" s="20" t="s">
        <v>20</v>
      </c>
    </row>
    <row r="989" spans="1:10" x14ac:dyDescent="0.25">
      <c r="A989" s="21"/>
      <c r="B989" s="22"/>
      <c r="C989" s="22"/>
      <c r="D989" s="23"/>
      <c r="E989" s="24"/>
      <c r="F989" s="24"/>
      <c r="G989" s="24"/>
      <c r="H989" s="24"/>
      <c r="J989" s="20" t="s">
        <v>20</v>
      </c>
    </row>
    <row r="990" spans="1:10" x14ac:dyDescent="0.25">
      <c r="A990" s="21"/>
      <c r="B990" s="22"/>
      <c r="C990" s="22"/>
      <c r="D990" s="23"/>
      <c r="E990" s="24"/>
      <c r="F990" s="24"/>
      <c r="G990" s="24"/>
      <c r="H990" s="24"/>
      <c r="J990" s="20" t="s">
        <v>20</v>
      </c>
    </row>
    <row r="991" spans="1:10" x14ac:dyDescent="0.25">
      <c r="A991" s="21"/>
      <c r="B991" s="22"/>
      <c r="C991" s="22"/>
      <c r="D991" s="23"/>
      <c r="E991" s="24"/>
      <c r="F991" s="24"/>
      <c r="G991" s="24"/>
      <c r="H991" s="24"/>
      <c r="J991" s="20" t="s">
        <v>20</v>
      </c>
    </row>
    <row r="992" spans="1:10" x14ac:dyDescent="0.25">
      <c r="A992" s="21"/>
      <c r="B992" s="22"/>
      <c r="C992" s="22"/>
      <c r="D992" s="23"/>
      <c r="E992" s="24"/>
      <c r="F992" s="24"/>
      <c r="G992" s="24"/>
      <c r="H992" s="24"/>
      <c r="J992" s="20" t="s">
        <v>20</v>
      </c>
    </row>
    <row r="993" spans="1:10" x14ac:dyDescent="0.25">
      <c r="A993" s="21"/>
      <c r="B993" s="22"/>
      <c r="C993" s="22"/>
      <c r="D993" s="23"/>
      <c r="E993" s="24"/>
      <c r="F993" s="24"/>
      <c r="G993" s="24"/>
      <c r="H993" s="24"/>
      <c r="J993" s="20" t="s">
        <v>20</v>
      </c>
    </row>
    <row r="994" spans="1:10" x14ac:dyDescent="0.25">
      <c r="A994" s="21"/>
      <c r="B994" s="22"/>
      <c r="C994" s="22"/>
      <c r="D994" s="23"/>
      <c r="E994" s="24"/>
      <c r="F994" s="24"/>
      <c r="G994" s="24"/>
      <c r="H994" s="24"/>
      <c r="J994" s="20" t="s">
        <v>20</v>
      </c>
    </row>
    <row r="995" spans="1:10" x14ac:dyDescent="0.25">
      <c r="A995" s="21"/>
      <c r="B995" s="22"/>
      <c r="C995" s="22"/>
      <c r="D995" s="23"/>
      <c r="E995" s="24"/>
      <c r="F995" s="24"/>
      <c r="G995" s="24"/>
      <c r="H995" s="24"/>
      <c r="J995" s="20" t="s">
        <v>20</v>
      </c>
    </row>
    <row r="996" spans="1:10" x14ac:dyDescent="0.25">
      <c r="A996" s="21"/>
      <c r="B996" s="22"/>
      <c r="C996" s="22"/>
      <c r="D996" s="23"/>
      <c r="E996" s="24"/>
      <c r="F996" s="24"/>
      <c r="G996" s="24"/>
      <c r="H996" s="24"/>
      <c r="J996" s="20" t="s">
        <v>20</v>
      </c>
    </row>
    <row r="997" spans="1:10" x14ac:dyDescent="0.25">
      <c r="A997" s="21"/>
      <c r="B997" s="22"/>
      <c r="C997" s="22"/>
      <c r="D997" s="23"/>
      <c r="E997" s="24"/>
      <c r="F997" s="24"/>
      <c r="G997" s="24"/>
      <c r="H997" s="24"/>
      <c r="J997" s="20" t="s">
        <v>20</v>
      </c>
    </row>
    <row r="998" spans="1:10" x14ac:dyDescent="0.25">
      <c r="A998" s="21"/>
      <c r="B998" s="22"/>
      <c r="C998" s="22"/>
      <c r="D998" s="23"/>
      <c r="E998" s="24"/>
      <c r="F998" s="24"/>
      <c r="G998" s="24"/>
      <c r="H998" s="24"/>
      <c r="J998" s="20" t="s">
        <v>20</v>
      </c>
    </row>
    <row r="999" spans="1:10" x14ac:dyDescent="0.25">
      <c r="A999" s="21"/>
      <c r="B999" s="22"/>
      <c r="C999" s="22"/>
      <c r="D999" s="23"/>
      <c r="E999" s="24"/>
      <c r="F999" s="24"/>
      <c r="G999" s="24"/>
      <c r="H999" s="24"/>
      <c r="J999" s="20" t="s">
        <v>20</v>
      </c>
    </row>
    <row r="1000" spans="1:10" x14ac:dyDescent="0.25">
      <c r="A1000" s="21"/>
      <c r="B1000" s="22"/>
      <c r="C1000" s="22"/>
      <c r="D1000" s="23"/>
      <c r="E1000" s="24"/>
      <c r="F1000" s="24"/>
      <c r="G1000" s="24"/>
      <c r="H1000" s="24"/>
      <c r="J1000" s="20" t="s">
        <v>20</v>
      </c>
    </row>
    <row r="1001" spans="1:10" x14ac:dyDescent="0.25">
      <c r="A1001" s="21"/>
      <c r="B1001" s="22"/>
      <c r="C1001" s="22"/>
      <c r="D1001" s="23"/>
      <c r="E1001" s="24"/>
      <c r="F1001" s="24"/>
      <c r="G1001" s="24"/>
      <c r="H1001" s="24"/>
      <c r="J1001" s="20" t="s">
        <v>20</v>
      </c>
    </row>
    <row r="1002" spans="1:10" x14ac:dyDescent="0.25">
      <c r="A1002" s="21"/>
      <c r="B1002" s="22"/>
      <c r="C1002" s="22"/>
      <c r="D1002" s="23"/>
      <c r="E1002" s="24"/>
      <c r="F1002" s="24"/>
      <c r="G1002" s="24"/>
      <c r="H1002" s="24"/>
      <c r="J1002" s="20" t="s">
        <v>20</v>
      </c>
    </row>
    <row r="1003" spans="1:10" x14ac:dyDescent="0.25">
      <c r="A1003" s="21"/>
      <c r="B1003" s="22"/>
      <c r="C1003" s="22"/>
      <c r="D1003" s="23"/>
      <c r="E1003" s="24"/>
      <c r="F1003" s="24"/>
      <c r="G1003" s="24"/>
      <c r="H1003" s="24"/>
      <c r="J1003" s="20" t="s">
        <v>20</v>
      </c>
    </row>
    <row r="1004" spans="1:10" x14ac:dyDescent="0.25">
      <c r="A1004" s="21"/>
      <c r="B1004" s="22"/>
      <c r="C1004" s="22"/>
      <c r="D1004" s="23"/>
      <c r="E1004" s="24"/>
      <c r="F1004" s="24"/>
      <c r="G1004" s="24"/>
      <c r="H1004" s="24"/>
      <c r="J1004" s="20" t="s">
        <v>20</v>
      </c>
    </row>
    <row r="1005" spans="1:10" x14ac:dyDescent="0.25">
      <c r="A1005" s="21"/>
      <c r="B1005" s="22"/>
      <c r="C1005" s="22"/>
      <c r="D1005" s="23"/>
      <c r="E1005" s="24"/>
      <c r="F1005" s="24"/>
      <c r="G1005" s="24"/>
      <c r="H1005" s="24"/>
      <c r="J1005" s="20" t="s">
        <v>20</v>
      </c>
    </row>
    <row r="1006" spans="1:10" x14ac:dyDescent="0.25">
      <c r="A1006" s="21"/>
      <c r="B1006" s="22"/>
      <c r="C1006" s="22"/>
      <c r="D1006" s="23"/>
      <c r="E1006" s="24"/>
      <c r="F1006" s="24"/>
      <c r="G1006" s="24"/>
      <c r="H1006" s="24"/>
      <c r="J1006" s="20" t="s">
        <v>20</v>
      </c>
    </row>
    <row r="1007" spans="1:10" x14ac:dyDescent="0.25">
      <c r="A1007" s="21"/>
      <c r="B1007" s="22"/>
      <c r="C1007" s="22"/>
      <c r="D1007" s="23"/>
      <c r="E1007" s="24"/>
      <c r="F1007" s="24"/>
      <c r="G1007" s="24"/>
      <c r="H1007" s="24"/>
      <c r="J1007" s="20" t="s">
        <v>20</v>
      </c>
    </row>
    <row r="1008" spans="1:10" x14ac:dyDescent="0.25">
      <c r="A1008" s="21"/>
      <c r="B1008" s="22"/>
      <c r="C1008" s="22"/>
      <c r="D1008" s="23"/>
      <c r="E1008" s="24"/>
      <c r="F1008" s="24"/>
      <c r="G1008" s="24"/>
      <c r="H1008" s="24"/>
      <c r="J1008" s="20" t="s">
        <v>20</v>
      </c>
    </row>
    <row r="1009" spans="1:10" x14ac:dyDescent="0.25">
      <c r="A1009" s="21"/>
      <c r="B1009" s="22"/>
      <c r="C1009" s="22"/>
      <c r="D1009" s="23"/>
      <c r="E1009" s="24"/>
      <c r="F1009" s="24"/>
      <c r="G1009" s="24"/>
      <c r="H1009" s="24"/>
      <c r="J1009" s="20" t="s">
        <v>20</v>
      </c>
    </row>
    <row r="1010" spans="1:10" x14ac:dyDescent="0.25">
      <c r="A1010" s="21"/>
      <c r="B1010" s="22"/>
      <c r="C1010" s="22"/>
      <c r="D1010" s="23"/>
      <c r="E1010" s="24"/>
      <c r="F1010" s="24"/>
      <c r="G1010" s="24"/>
      <c r="H1010" s="24"/>
      <c r="J1010" s="20" t="s">
        <v>20</v>
      </c>
    </row>
    <row r="1011" spans="1:10" x14ac:dyDescent="0.25">
      <c r="A1011" s="21"/>
      <c r="B1011" s="22"/>
      <c r="C1011" s="22"/>
      <c r="D1011" s="23"/>
      <c r="E1011" s="24"/>
      <c r="F1011" s="24"/>
      <c r="G1011" s="24"/>
      <c r="H1011" s="24"/>
      <c r="J1011" s="20" t="s">
        <v>20</v>
      </c>
    </row>
    <row r="1012" spans="1:10" x14ac:dyDescent="0.25">
      <c r="A1012" s="21"/>
      <c r="B1012" s="22"/>
      <c r="C1012" s="22"/>
      <c r="D1012" s="23"/>
      <c r="E1012" s="24"/>
      <c r="F1012" s="24"/>
      <c r="G1012" s="24"/>
      <c r="H1012" s="24"/>
      <c r="J1012" s="20" t="s">
        <v>20</v>
      </c>
    </row>
    <row r="1013" spans="1:10" x14ac:dyDescent="0.25">
      <c r="A1013" s="21"/>
      <c r="B1013" s="22"/>
      <c r="C1013" s="22"/>
      <c r="D1013" s="23"/>
      <c r="E1013" s="24"/>
      <c r="F1013" s="24"/>
      <c r="G1013" s="24"/>
      <c r="H1013" s="24"/>
      <c r="J1013" s="20" t="s">
        <v>20</v>
      </c>
    </row>
    <row r="1014" spans="1:10" x14ac:dyDescent="0.25">
      <c r="A1014" s="21"/>
      <c r="B1014" s="22"/>
      <c r="C1014" s="22"/>
      <c r="D1014" s="23"/>
      <c r="E1014" s="24"/>
      <c r="F1014" s="24"/>
      <c r="G1014" s="24"/>
      <c r="H1014" s="24"/>
      <c r="J1014" s="20" t="s">
        <v>20</v>
      </c>
    </row>
    <row r="1015" spans="1:10" x14ac:dyDescent="0.25">
      <c r="A1015" s="21"/>
      <c r="B1015" s="22"/>
      <c r="C1015" s="22"/>
      <c r="D1015" s="23"/>
      <c r="E1015" s="24"/>
      <c r="F1015" s="24"/>
      <c r="G1015" s="24"/>
      <c r="H1015" s="24"/>
      <c r="J1015" s="20" t="s">
        <v>20</v>
      </c>
    </row>
    <row r="1016" spans="1:10" x14ac:dyDescent="0.25">
      <c r="A1016" s="21"/>
      <c r="B1016" s="22"/>
      <c r="C1016" s="22"/>
      <c r="D1016" s="23"/>
      <c r="E1016" s="24"/>
      <c r="F1016" s="24"/>
      <c r="G1016" s="24"/>
      <c r="H1016" s="24"/>
      <c r="J1016" s="20" t="s">
        <v>20</v>
      </c>
    </row>
    <row r="1017" spans="1:10" x14ac:dyDescent="0.25">
      <c r="A1017" s="21"/>
      <c r="B1017" s="22"/>
      <c r="C1017" s="22"/>
      <c r="D1017" s="23"/>
      <c r="E1017" s="24"/>
      <c r="F1017" s="24"/>
      <c r="G1017" s="24"/>
      <c r="H1017" s="24"/>
      <c r="J1017" s="20" t="s">
        <v>20</v>
      </c>
    </row>
    <row r="1018" spans="1:10" x14ac:dyDescent="0.25">
      <c r="A1018" s="21"/>
      <c r="B1018" s="22"/>
      <c r="C1018" s="22"/>
      <c r="D1018" s="23"/>
      <c r="E1018" s="24"/>
      <c r="F1018" s="24"/>
      <c r="G1018" s="24"/>
      <c r="H1018" s="24"/>
      <c r="J1018" s="20" t="s">
        <v>20</v>
      </c>
    </row>
    <row r="1019" spans="1:10" x14ac:dyDescent="0.25">
      <c r="A1019" s="21"/>
      <c r="B1019" s="22"/>
      <c r="C1019" s="22"/>
      <c r="D1019" s="23"/>
      <c r="E1019" s="24"/>
      <c r="F1019" s="24"/>
      <c r="G1019" s="24"/>
      <c r="H1019" s="24"/>
      <c r="J1019" s="20" t="s">
        <v>20</v>
      </c>
    </row>
    <row r="1020" spans="1:10" x14ac:dyDescent="0.25">
      <c r="A1020" s="21"/>
      <c r="B1020" s="22"/>
      <c r="C1020" s="22"/>
      <c r="D1020" s="23"/>
      <c r="E1020" s="24"/>
      <c r="F1020" s="24"/>
      <c r="G1020" s="24"/>
      <c r="H1020" s="24"/>
      <c r="J1020" s="20" t="s">
        <v>20</v>
      </c>
    </row>
    <row r="1021" spans="1:10" x14ac:dyDescent="0.25">
      <c r="A1021" s="21"/>
      <c r="B1021" s="22"/>
      <c r="C1021" s="22"/>
      <c r="D1021" s="23"/>
      <c r="E1021" s="24"/>
      <c r="F1021" s="24"/>
      <c r="G1021" s="24"/>
      <c r="H1021" s="24"/>
      <c r="J1021" s="20" t="s">
        <v>20</v>
      </c>
    </row>
    <row r="1022" spans="1:10" x14ac:dyDescent="0.25">
      <c r="A1022" s="21"/>
      <c r="B1022" s="22"/>
      <c r="C1022" s="22"/>
      <c r="D1022" s="23"/>
      <c r="E1022" s="24"/>
      <c r="F1022" s="24"/>
      <c r="G1022" s="24"/>
      <c r="H1022" s="24"/>
      <c r="J1022" s="20" t="s">
        <v>20</v>
      </c>
    </row>
    <row r="1023" spans="1:10" x14ac:dyDescent="0.25">
      <c r="A1023" s="21"/>
      <c r="B1023" s="22"/>
      <c r="C1023" s="22"/>
      <c r="D1023" s="23"/>
      <c r="E1023" s="24"/>
      <c r="F1023" s="24"/>
      <c r="G1023" s="24"/>
      <c r="H1023" s="24"/>
      <c r="J1023" s="20" t="s">
        <v>20</v>
      </c>
    </row>
    <row r="1024" spans="1:10" x14ac:dyDescent="0.25">
      <c r="A1024" s="21"/>
      <c r="B1024" s="22"/>
      <c r="C1024" s="22"/>
      <c r="D1024" s="23"/>
      <c r="E1024" s="24"/>
      <c r="F1024" s="24"/>
      <c r="G1024" s="24"/>
      <c r="H1024" s="24"/>
      <c r="J1024" s="20" t="s">
        <v>20</v>
      </c>
    </row>
    <row r="1025" spans="1:10" x14ac:dyDescent="0.25">
      <c r="A1025" s="21"/>
      <c r="B1025" s="22"/>
      <c r="C1025" s="22"/>
      <c r="D1025" s="23"/>
      <c r="E1025" s="24"/>
      <c r="F1025" s="24"/>
      <c r="G1025" s="24"/>
      <c r="H1025" s="24"/>
      <c r="J1025" s="20" t="s">
        <v>20</v>
      </c>
    </row>
    <row r="1026" spans="1:10" x14ac:dyDescent="0.25">
      <c r="A1026" s="21"/>
      <c r="B1026" s="22"/>
      <c r="C1026" s="22"/>
      <c r="D1026" s="23"/>
      <c r="E1026" s="24"/>
      <c r="F1026" s="24"/>
      <c r="G1026" s="24"/>
      <c r="H1026" s="24"/>
      <c r="J1026" s="20" t="s">
        <v>20</v>
      </c>
    </row>
    <row r="1027" spans="1:10" x14ac:dyDescent="0.25">
      <c r="A1027" s="21"/>
      <c r="B1027" s="22"/>
      <c r="C1027" s="22"/>
      <c r="D1027" s="23"/>
      <c r="E1027" s="24"/>
      <c r="F1027" s="24"/>
      <c r="G1027" s="24"/>
      <c r="H1027" s="24"/>
      <c r="J1027" s="20" t="s">
        <v>20</v>
      </c>
    </row>
    <row r="1028" spans="1:10" x14ac:dyDescent="0.25">
      <c r="A1028" s="21"/>
      <c r="B1028" s="22"/>
      <c r="C1028" s="22"/>
      <c r="D1028" s="23"/>
      <c r="E1028" s="24"/>
      <c r="F1028" s="24"/>
      <c r="G1028" s="24"/>
      <c r="H1028" s="24"/>
      <c r="J1028" s="20" t="s">
        <v>20</v>
      </c>
    </row>
    <row r="1029" spans="1:10" x14ac:dyDescent="0.25">
      <c r="A1029" s="21"/>
      <c r="B1029" s="22"/>
      <c r="C1029" s="22"/>
      <c r="D1029" s="23"/>
      <c r="E1029" s="24"/>
      <c r="F1029" s="24"/>
      <c r="G1029" s="24"/>
      <c r="H1029" s="24"/>
      <c r="J1029" s="20" t="s">
        <v>20</v>
      </c>
    </row>
    <row r="1030" spans="1:10" x14ac:dyDescent="0.25">
      <c r="A1030" s="21"/>
      <c r="B1030" s="22"/>
      <c r="C1030" s="22"/>
      <c r="D1030" s="23"/>
      <c r="E1030" s="24"/>
      <c r="F1030" s="24"/>
      <c r="G1030" s="24"/>
      <c r="H1030" s="24"/>
      <c r="J1030" s="20" t="s">
        <v>20</v>
      </c>
    </row>
    <row r="1031" spans="1:10" x14ac:dyDescent="0.25">
      <c r="A1031" s="21"/>
      <c r="B1031" s="22"/>
      <c r="C1031" s="22"/>
      <c r="D1031" s="23"/>
      <c r="E1031" s="24"/>
      <c r="F1031" s="24"/>
      <c r="G1031" s="24"/>
      <c r="H1031" s="24"/>
      <c r="J1031" s="20" t="s">
        <v>20</v>
      </c>
    </row>
    <row r="1032" spans="1:10" x14ac:dyDescent="0.25">
      <c r="A1032" s="21"/>
      <c r="B1032" s="22"/>
      <c r="C1032" s="22"/>
      <c r="D1032" s="23"/>
      <c r="E1032" s="24"/>
      <c r="F1032" s="24"/>
      <c r="G1032" s="24"/>
      <c r="H1032" s="24"/>
      <c r="J1032" s="20" t="s">
        <v>20</v>
      </c>
    </row>
    <row r="1033" spans="1:10" x14ac:dyDescent="0.25">
      <c r="A1033" s="21"/>
      <c r="B1033" s="22"/>
      <c r="C1033" s="22"/>
      <c r="D1033" s="23"/>
      <c r="E1033" s="24"/>
      <c r="F1033" s="24"/>
      <c r="G1033" s="24"/>
      <c r="H1033" s="24"/>
      <c r="J1033" s="20" t="s">
        <v>20</v>
      </c>
    </row>
    <row r="1034" spans="1:10" x14ac:dyDescent="0.25">
      <c r="A1034" s="21"/>
      <c r="B1034" s="22"/>
      <c r="C1034" s="22"/>
      <c r="D1034" s="23"/>
      <c r="E1034" s="24"/>
      <c r="F1034" s="24"/>
      <c r="G1034" s="24"/>
      <c r="H1034" s="24"/>
      <c r="J1034" s="20" t="s">
        <v>20</v>
      </c>
    </row>
    <row r="1035" spans="1:10" x14ac:dyDescent="0.25">
      <c r="A1035" s="21"/>
      <c r="B1035" s="22"/>
      <c r="C1035" s="22"/>
      <c r="D1035" s="23"/>
      <c r="E1035" s="24"/>
      <c r="F1035" s="24"/>
      <c r="G1035" s="24"/>
      <c r="H1035" s="24"/>
      <c r="J1035" s="20" t="s">
        <v>20</v>
      </c>
    </row>
    <row r="1036" spans="1:10" x14ac:dyDescent="0.25">
      <c r="A1036" s="21"/>
      <c r="B1036" s="22"/>
      <c r="C1036" s="22"/>
      <c r="D1036" s="23"/>
      <c r="E1036" s="24"/>
      <c r="F1036" s="24"/>
      <c r="G1036" s="24"/>
      <c r="H1036" s="24"/>
      <c r="J1036" s="20" t="s">
        <v>20</v>
      </c>
    </row>
    <row r="1037" spans="1:10" x14ac:dyDescent="0.25">
      <c r="A1037" s="21"/>
      <c r="B1037" s="22"/>
      <c r="C1037" s="22"/>
      <c r="D1037" s="23"/>
      <c r="E1037" s="24"/>
      <c r="F1037" s="24"/>
      <c r="G1037" s="24"/>
      <c r="H1037" s="24"/>
      <c r="J1037" s="20" t="s">
        <v>20</v>
      </c>
    </row>
    <row r="1038" spans="1:10" x14ac:dyDescent="0.25">
      <c r="A1038" s="21"/>
      <c r="B1038" s="22"/>
      <c r="C1038" s="22"/>
      <c r="D1038" s="23"/>
      <c r="E1038" s="24"/>
      <c r="F1038" s="24"/>
      <c r="G1038" s="24"/>
      <c r="H1038" s="24"/>
      <c r="J1038" s="20" t="s">
        <v>20</v>
      </c>
    </row>
    <row r="1039" spans="1:10" x14ac:dyDescent="0.25">
      <c r="A1039" s="21"/>
      <c r="B1039" s="22"/>
      <c r="C1039" s="22"/>
      <c r="D1039" s="23"/>
      <c r="E1039" s="24"/>
      <c r="F1039" s="24"/>
      <c r="G1039" s="24"/>
      <c r="H1039" s="24"/>
      <c r="J1039" s="20" t="s">
        <v>20</v>
      </c>
    </row>
    <row r="1040" spans="1:10" x14ac:dyDescent="0.25">
      <c r="A1040" s="21"/>
      <c r="B1040" s="22"/>
      <c r="C1040" s="22"/>
      <c r="D1040" s="23"/>
      <c r="E1040" s="24"/>
      <c r="F1040" s="24"/>
      <c r="G1040" s="24"/>
      <c r="H1040" s="24"/>
      <c r="J1040" s="20" t="s">
        <v>20</v>
      </c>
    </row>
    <row r="1041" spans="1:10" x14ac:dyDescent="0.25">
      <c r="A1041" s="21"/>
      <c r="B1041" s="22"/>
      <c r="C1041" s="22"/>
      <c r="D1041" s="23"/>
      <c r="E1041" s="24"/>
      <c r="F1041" s="24"/>
      <c r="G1041" s="24"/>
      <c r="H1041" s="24"/>
      <c r="J1041" s="20" t="s">
        <v>20</v>
      </c>
    </row>
    <row r="1042" spans="1:10" x14ac:dyDescent="0.25">
      <c r="A1042" s="21"/>
      <c r="B1042" s="22"/>
      <c r="C1042" s="22"/>
      <c r="D1042" s="23"/>
      <c r="E1042" s="24"/>
      <c r="F1042" s="24"/>
      <c r="G1042" s="24"/>
      <c r="H1042" s="24"/>
      <c r="J1042" s="20" t="s">
        <v>20</v>
      </c>
    </row>
    <row r="1043" spans="1:10" x14ac:dyDescent="0.25">
      <c r="A1043" s="21"/>
      <c r="B1043" s="22"/>
      <c r="C1043" s="22"/>
      <c r="D1043" s="23"/>
      <c r="E1043" s="24"/>
      <c r="F1043" s="24"/>
      <c r="G1043" s="24"/>
      <c r="H1043" s="24"/>
      <c r="J1043" s="20" t="s">
        <v>20</v>
      </c>
    </row>
    <row r="1044" spans="1:10" x14ac:dyDescent="0.25">
      <c r="A1044" s="21"/>
      <c r="B1044" s="22"/>
      <c r="C1044" s="22"/>
      <c r="D1044" s="23"/>
      <c r="E1044" s="24"/>
      <c r="F1044" s="24"/>
      <c r="G1044" s="24"/>
      <c r="H1044" s="24"/>
      <c r="J1044" s="20" t="s">
        <v>20</v>
      </c>
    </row>
    <row r="1045" spans="1:10" x14ac:dyDescent="0.25">
      <c r="A1045" s="21"/>
      <c r="B1045" s="22"/>
      <c r="C1045" s="22"/>
      <c r="D1045" s="23"/>
      <c r="E1045" s="24"/>
      <c r="F1045" s="24"/>
      <c r="G1045" s="24"/>
      <c r="H1045" s="24"/>
      <c r="J1045" s="20" t="s">
        <v>20</v>
      </c>
    </row>
    <row r="1046" spans="1:10" x14ac:dyDescent="0.25">
      <c r="A1046" s="21"/>
      <c r="B1046" s="22"/>
      <c r="C1046" s="22"/>
      <c r="D1046" s="23"/>
      <c r="E1046" s="24"/>
      <c r="F1046" s="24"/>
      <c r="G1046" s="24"/>
      <c r="H1046" s="24"/>
      <c r="J1046" s="20" t="s">
        <v>20</v>
      </c>
    </row>
    <row r="1047" spans="1:10" x14ac:dyDescent="0.25">
      <c r="A1047" s="21"/>
      <c r="B1047" s="22"/>
      <c r="C1047" s="22"/>
      <c r="D1047" s="23"/>
      <c r="E1047" s="24"/>
      <c r="F1047" s="24"/>
      <c r="G1047" s="24"/>
      <c r="H1047" s="24"/>
      <c r="J1047" s="20" t="s">
        <v>20</v>
      </c>
    </row>
    <row r="1048" spans="1:10" x14ac:dyDescent="0.25">
      <c r="A1048" s="21"/>
      <c r="B1048" s="22"/>
      <c r="C1048" s="22"/>
      <c r="D1048" s="23"/>
      <c r="E1048" s="24"/>
      <c r="F1048" s="24"/>
      <c r="G1048" s="24"/>
      <c r="H1048" s="24"/>
      <c r="J1048" s="20" t="s">
        <v>20</v>
      </c>
    </row>
    <row r="1049" spans="1:10" x14ac:dyDescent="0.25">
      <c r="A1049" s="21"/>
      <c r="B1049" s="22"/>
      <c r="C1049" s="22"/>
      <c r="D1049" s="23"/>
      <c r="E1049" s="24"/>
      <c r="F1049" s="24"/>
      <c r="G1049" s="24"/>
      <c r="H1049" s="24"/>
      <c r="J1049" s="20" t="s">
        <v>20</v>
      </c>
    </row>
    <row r="1050" spans="1:10" x14ac:dyDescent="0.25">
      <c r="A1050" s="21"/>
      <c r="B1050" s="22"/>
      <c r="C1050" s="22"/>
      <c r="D1050" s="23"/>
      <c r="E1050" s="24"/>
      <c r="F1050" s="24"/>
      <c r="G1050" s="24"/>
      <c r="H1050" s="24"/>
      <c r="J1050" s="20" t="s">
        <v>20</v>
      </c>
    </row>
    <row r="1051" spans="1:10" x14ac:dyDescent="0.25">
      <c r="A1051" s="21"/>
      <c r="B1051" s="22"/>
      <c r="C1051" s="22"/>
      <c r="D1051" s="23"/>
      <c r="E1051" s="24"/>
      <c r="F1051" s="24"/>
      <c r="G1051" s="24"/>
      <c r="H1051" s="24"/>
      <c r="J1051" s="20" t="s">
        <v>20</v>
      </c>
    </row>
    <row r="1052" spans="1:10" x14ac:dyDescent="0.25">
      <c r="A1052" s="21"/>
      <c r="B1052" s="22"/>
      <c r="C1052" s="22"/>
      <c r="D1052" s="23"/>
      <c r="E1052" s="24"/>
      <c r="F1052" s="24"/>
      <c r="G1052" s="24"/>
      <c r="H1052" s="24"/>
      <c r="J1052" s="20" t="s">
        <v>20</v>
      </c>
    </row>
    <row r="1053" spans="1:10" x14ac:dyDescent="0.25">
      <c r="A1053" s="21"/>
      <c r="B1053" s="22"/>
      <c r="C1053" s="22"/>
      <c r="D1053" s="23"/>
      <c r="E1053" s="24"/>
      <c r="F1053" s="24"/>
      <c r="G1053" s="24"/>
      <c r="H1053" s="24"/>
      <c r="J1053" s="20" t="s">
        <v>20</v>
      </c>
    </row>
    <row r="1054" spans="1:10" x14ac:dyDescent="0.25">
      <c r="A1054" s="21"/>
      <c r="B1054" s="22"/>
      <c r="C1054" s="22"/>
      <c r="D1054" s="23"/>
      <c r="E1054" s="24"/>
      <c r="F1054" s="24"/>
      <c r="G1054" s="24"/>
      <c r="H1054" s="24"/>
      <c r="J1054" s="20" t="s">
        <v>20</v>
      </c>
    </row>
    <row r="1055" spans="1:10" x14ac:dyDescent="0.25">
      <c r="A1055" s="21"/>
      <c r="B1055" s="22"/>
      <c r="C1055" s="22"/>
      <c r="D1055" s="23"/>
      <c r="E1055" s="24"/>
      <c r="F1055" s="24"/>
      <c r="G1055" s="24"/>
      <c r="H1055" s="24"/>
      <c r="J1055" s="20" t="s">
        <v>20</v>
      </c>
    </row>
    <row r="1056" spans="1:10" x14ac:dyDescent="0.25">
      <c r="A1056" s="21"/>
      <c r="B1056" s="22"/>
      <c r="C1056" s="22"/>
      <c r="D1056" s="23"/>
      <c r="E1056" s="24"/>
      <c r="F1056" s="24"/>
      <c r="G1056" s="24"/>
      <c r="H1056" s="24"/>
      <c r="J1056" s="20" t="s">
        <v>20</v>
      </c>
    </row>
    <row r="1057" spans="1:10" x14ac:dyDescent="0.25">
      <c r="A1057" s="21"/>
      <c r="B1057" s="22"/>
      <c r="C1057" s="22"/>
      <c r="D1057" s="23"/>
      <c r="E1057" s="24"/>
      <c r="F1057" s="24"/>
      <c r="G1057" s="24"/>
      <c r="H1057" s="24"/>
      <c r="J1057" s="20" t="s">
        <v>20</v>
      </c>
    </row>
    <row r="1058" spans="1:10" x14ac:dyDescent="0.25">
      <c r="A1058" s="21"/>
      <c r="B1058" s="22"/>
      <c r="C1058" s="22"/>
      <c r="D1058" s="23"/>
      <c r="E1058" s="24"/>
      <c r="F1058" s="24"/>
      <c r="G1058" s="24"/>
      <c r="H1058" s="24"/>
      <c r="J1058" s="20" t="s">
        <v>20</v>
      </c>
    </row>
    <row r="1059" spans="1:10" x14ac:dyDescent="0.25">
      <c r="A1059" s="21"/>
      <c r="B1059" s="22"/>
      <c r="C1059" s="22"/>
      <c r="D1059" s="23"/>
      <c r="E1059" s="24"/>
      <c r="F1059" s="24"/>
      <c r="G1059" s="24"/>
      <c r="H1059" s="24"/>
      <c r="J1059" s="20" t="s">
        <v>20</v>
      </c>
    </row>
    <row r="1060" spans="1:10" x14ac:dyDescent="0.25">
      <c r="A1060" s="21"/>
      <c r="B1060" s="22"/>
      <c r="C1060" s="22"/>
      <c r="D1060" s="23"/>
      <c r="E1060" s="24"/>
      <c r="F1060" s="24"/>
      <c r="G1060" s="24"/>
      <c r="H1060" s="24"/>
      <c r="J1060" s="20" t="s">
        <v>20</v>
      </c>
    </row>
    <row r="1061" spans="1:10" x14ac:dyDescent="0.25">
      <c r="A1061" s="21"/>
      <c r="B1061" s="22"/>
      <c r="C1061" s="22"/>
      <c r="D1061" s="23"/>
      <c r="E1061" s="24"/>
      <c r="F1061" s="24"/>
      <c r="G1061" s="24"/>
      <c r="H1061" s="24"/>
      <c r="J1061" s="20" t="s">
        <v>20</v>
      </c>
    </row>
    <row r="1062" spans="1:10" x14ac:dyDescent="0.25">
      <c r="A1062" s="21"/>
      <c r="B1062" s="22"/>
      <c r="C1062" s="22"/>
      <c r="D1062" s="23"/>
      <c r="E1062" s="24"/>
      <c r="F1062" s="24"/>
      <c r="G1062" s="24"/>
      <c r="H1062" s="24"/>
      <c r="J1062" s="20" t="s">
        <v>20</v>
      </c>
    </row>
    <row r="1063" spans="1:10" x14ac:dyDescent="0.25">
      <c r="A1063" s="21"/>
      <c r="B1063" s="22"/>
      <c r="C1063" s="22"/>
      <c r="D1063" s="23"/>
      <c r="E1063" s="24"/>
      <c r="F1063" s="24"/>
      <c r="G1063" s="24"/>
      <c r="H1063" s="24"/>
      <c r="J1063" s="20" t="s">
        <v>20</v>
      </c>
    </row>
    <row r="1064" spans="1:10" x14ac:dyDescent="0.25">
      <c r="A1064" s="21"/>
      <c r="B1064" s="22"/>
      <c r="C1064" s="22"/>
      <c r="D1064" s="23"/>
      <c r="E1064" s="24"/>
      <c r="F1064" s="24"/>
      <c r="G1064" s="24"/>
      <c r="H1064" s="24"/>
      <c r="J1064" s="20" t="s">
        <v>20</v>
      </c>
    </row>
    <row r="1065" spans="1:10" x14ac:dyDescent="0.25">
      <c r="A1065" s="21"/>
      <c r="B1065" s="22"/>
      <c r="C1065" s="22"/>
      <c r="D1065" s="23"/>
      <c r="E1065" s="24"/>
      <c r="F1065" s="24"/>
      <c r="G1065" s="24"/>
      <c r="H1065" s="24"/>
      <c r="J1065" s="20" t="s">
        <v>20</v>
      </c>
    </row>
    <row r="1066" spans="1:10" x14ac:dyDescent="0.25">
      <c r="A1066" s="21"/>
      <c r="B1066" s="22"/>
      <c r="C1066" s="22"/>
      <c r="D1066" s="23"/>
      <c r="E1066" s="24"/>
      <c r="F1066" s="24"/>
      <c r="G1066" s="24"/>
      <c r="H1066" s="24"/>
      <c r="J1066" s="20" t="s">
        <v>20</v>
      </c>
    </row>
    <row r="1067" spans="1:10" x14ac:dyDescent="0.25">
      <c r="A1067" s="21"/>
      <c r="B1067" s="22"/>
      <c r="C1067" s="22"/>
      <c r="D1067" s="23"/>
      <c r="E1067" s="24"/>
      <c r="F1067" s="24"/>
      <c r="G1067" s="24"/>
      <c r="H1067" s="24"/>
      <c r="J1067" s="20" t="s">
        <v>20</v>
      </c>
    </row>
    <row r="1068" spans="1:10" x14ac:dyDescent="0.25">
      <c r="A1068" s="21"/>
      <c r="B1068" s="22"/>
      <c r="C1068" s="22"/>
      <c r="D1068" s="23"/>
      <c r="E1068" s="24"/>
      <c r="F1068" s="24"/>
      <c r="G1068" s="24"/>
      <c r="H1068" s="24"/>
      <c r="J1068" s="20" t="s">
        <v>20</v>
      </c>
    </row>
    <row r="1069" spans="1:10" x14ac:dyDescent="0.25">
      <c r="A1069" s="21"/>
      <c r="B1069" s="22"/>
      <c r="C1069" s="22"/>
      <c r="D1069" s="23"/>
      <c r="E1069" s="24"/>
      <c r="F1069" s="24"/>
      <c r="G1069" s="24"/>
      <c r="H1069" s="24"/>
      <c r="J1069" s="20" t="s">
        <v>20</v>
      </c>
    </row>
    <row r="1070" spans="1:10" x14ac:dyDescent="0.25">
      <c r="A1070" s="21"/>
      <c r="B1070" s="22"/>
      <c r="C1070" s="22"/>
      <c r="D1070" s="23"/>
      <c r="E1070" s="24"/>
      <c r="F1070" s="24"/>
      <c r="G1070" s="24"/>
      <c r="H1070" s="24"/>
      <c r="J1070" s="20" t="s">
        <v>20</v>
      </c>
    </row>
    <row r="1071" spans="1:10" x14ac:dyDescent="0.25">
      <c r="A1071" s="21"/>
      <c r="B1071" s="22"/>
      <c r="C1071" s="22"/>
      <c r="D1071" s="23"/>
      <c r="E1071" s="24"/>
      <c r="F1071" s="24"/>
      <c r="G1071" s="24"/>
      <c r="H1071" s="24"/>
      <c r="J1071" s="20" t="s">
        <v>20</v>
      </c>
    </row>
    <row r="1072" spans="1:10" x14ac:dyDescent="0.25">
      <c r="A1072" s="21"/>
      <c r="B1072" s="22"/>
      <c r="C1072" s="22"/>
      <c r="D1072" s="23"/>
      <c r="E1072" s="24"/>
      <c r="F1072" s="24"/>
      <c r="G1072" s="24"/>
      <c r="H1072" s="24"/>
      <c r="J1072" s="20" t="s">
        <v>20</v>
      </c>
    </row>
    <row r="1073" spans="1:10" x14ac:dyDescent="0.25">
      <c r="A1073" s="21"/>
      <c r="B1073" s="22"/>
      <c r="C1073" s="22"/>
      <c r="D1073" s="23"/>
      <c r="E1073" s="24"/>
      <c r="F1073" s="24"/>
      <c r="G1073" s="24"/>
      <c r="H1073" s="24"/>
      <c r="J1073" s="20" t="s">
        <v>20</v>
      </c>
    </row>
    <row r="1074" spans="1:10" x14ac:dyDescent="0.25">
      <c r="A1074" s="21"/>
      <c r="B1074" s="22"/>
      <c r="C1074" s="22"/>
      <c r="D1074" s="23"/>
      <c r="E1074" s="24"/>
      <c r="F1074" s="24"/>
      <c r="G1074" s="24"/>
      <c r="H1074" s="24"/>
      <c r="J1074" s="20" t="s">
        <v>20</v>
      </c>
    </row>
    <row r="1075" spans="1:10" x14ac:dyDescent="0.25">
      <c r="A1075" s="21"/>
      <c r="B1075" s="22"/>
      <c r="C1075" s="22"/>
      <c r="D1075" s="23"/>
      <c r="E1075" s="24"/>
      <c r="F1075" s="24"/>
      <c r="G1075" s="24"/>
      <c r="H1075" s="24"/>
      <c r="J1075" s="20" t="s">
        <v>20</v>
      </c>
    </row>
    <row r="1076" spans="1:10" x14ac:dyDescent="0.25">
      <c r="A1076" s="21"/>
      <c r="B1076" s="22"/>
      <c r="C1076" s="22"/>
      <c r="D1076" s="23"/>
      <c r="E1076" s="24"/>
      <c r="F1076" s="24"/>
      <c r="G1076" s="24"/>
      <c r="H1076" s="24"/>
      <c r="J1076" s="20" t="s">
        <v>20</v>
      </c>
    </row>
    <row r="1077" spans="1:10" x14ac:dyDescent="0.25">
      <c r="A1077" s="21"/>
      <c r="B1077" s="22"/>
      <c r="C1077" s="22"/>
      <c r="D1077" s="23"/>
      <c r="E1077" s="24"/>
      <c r="F1077" s="24"/>
      <c r="G1077" s="24"/>
      <c r="H1077" s="24"/>
      <c r="J1077" s="20" t="s">
        <v>20</v>
      </c>
    </row>
    <row r="1078" spans="1:10" x14ac:dyDescent="0.25">
      <c r="A1078" s="21"/>
      <c r="B1078" s="22"/>
      <c r="C1078" s="22"/>
      <c r="D1078" s="23"/>
      <c r="E1078" s="24"/>
      <c r="F1078" s="24"/>
      <c r="G1078" s="24"/>
      <c r="H1078" s="24"/>
      <c r="J1078" s="20" t="s">
        <v>20</v>
      </c>
    </row>
    <row r="1079" spans="1:10" x14ac:dyDescent="0.25">
      <c r="A1079" s="21"/>
      <c r="B1079" s="22"/>
      <c r="C1079" s="22"/>
      <c r="D1079" s="23"/>
      <c r="E1079" s="24"/>
      <c r="F1079" s="24"/>
      <c r="G1079" s="24"/>
      <c r="H1079" s="24"/>
      <c r="J1079" s="20" t="s">
        <v>20</v>
      </c>
    </row>
    <row r="1080" spans="1:10" x14ac:dyDescent="0.25">
      <c r="A1080" s="21"/>
      <c r="B1080" s="22"/>
      <c r="C1080" s="22"/>
      <c r="D1080" s="23"/>
      <c r="E1080" s="24"/>
      <c r="F1080" s="24"/>
      <c r="G1080" s="24"/>
      <c r="H1080" s="24"/>
      <c r="J1080" s="20" t="s">
        <v>20</v>
      </c>
    </row>
    <row r="1081" spans="1:10" x14ac:dyDescent="0.25">
      <c r="A1081" s="21"/>
      <c r="B1081" s="22"/>
      <c r="C1081" s="22"/>
      <c r="D1081" s="23"/>
      <c r="E1081" s="24"/>
      <c r="F1081" s="24"/>
      <c r="G1081" s="24"/>
      <c r="H1081" s="24"/>
      <c r="J1081" s="20" t="s">
        <v>20</v>
      </c>
    </row>
    <row r="1082" spans="1:10" x14ac:dyDescent="0.25">
      <c r="A1082" s="21"/>
      <c r="B1082" s="22"/>
      <c r="C1082" s="22"/>
      <c r="D1082" s="23"/>
      <c r="E1082" s="24"/>
      <c r="F1082" s="24"/>
      <c r="G1082" s="24"/>
      <c r="H1082" s="24"/>
      <c r="J1082" s="20" t="s">
        <v>20</v>
      </c>
    </row>
    <row r="1083" spans="1:10" x14ac:dyDescent="0.25">
      <c r="A1083" s="21"/>
      <c r="B1083" s="22"/>
      <c r="C1083" s="22"/>
      <c r="D1083" s="23"/>
      <c r="E1083" s="24"/>
      <c r="F1083" s="24"/>
      <c r="G1083" s="24"/>
      <c r="H1083" s="24"/>
      <c r="J1083" s="20" t="s">
        <v>20</v>
      </c>
    </row>
    <row r="1084" spans="1:10" x14ac:dyDescent="0.25">
      <c r="A1084" s="21"/>
      <c r="B1084" s="22"/>
      <c r="C1084" s="22"/>
      <c r="D1084" s="23"/>
      <c r="E1084" s="24"/>
      <c r="F1084" s="24"/>
      <c r="G1084" s="24"/>
      <c r="H1084" s="24"/>
      <c r="J1084" s="20" t="s">
        <v>20</v>
      </c>
    </row>
    <row r="1085" spans="1:10" x14ac:dyDescent="0.25">
      <c r="A1085" s="21"/>
      <c r="B1085" s="22"/>
      <c r="C1085" s="22"/>
      <c r="D1085" s="23"/>
      <c r="E1085" s="24"/>
      <c r="F1085" s="24"/>
      <c r="G1085" s="24"/>
      <c r="H1085" s="24"/>
      <c r="J1085" s="20" t="s">
        <v>20</v>
      </c>
    </row>
    <row r="1086" spans="1:10" x14ac:dyDescent="0.25">
      <c r="A1086" s="21"/>
      <c r="B1086" s="22"/>
      <c r="C1086" s="22"/>
      <c r="D1086" s="23"/>
      <c r="E1086" s="24"/>
      <c r="F1086" s="24"/>
      <c r="G1086" s="24"/>
      <c r="H1086" s="24"/>
      <c r="J1086" s="20" t="s">
        <v>20</v>
      </c>
    </row>
    <row r="1087" spans="1:10" x14ac:dyDescent="0.25">
      <c r="A1087" s="21"/>
      <c r="B1087" s="22"/>
      <c r="C1087" s="22"/>
      <c r="D1087" s="23"/>
      <c r="E1087" s="24"/>
      <c r="F1087" s="24"/>
      <c r="G1087" s="24"/>
      <c r="H1087" s="24"/>
      <c r="J1087" s="20" t="s">
        <v>20</v>
      </c>
    </row>
    <row r="1088" spans="1:10" x14ac:dyDescent="0.25">
      <c r="A1088" s="21"/>
      <c r="B1088" s="22"/>
      <c r="C1088" s="22"/>
      <c r="D1088" s="23"/>
      <c r="E1088" s="24"/>
      <c r="F1088" s="24"/>
      <c r="G1088" s="24"/>
      <c r="H1088" s="24"/>
      <c r="J1088" s="20" t="s">
        <v>20</v>
      </c>
    </row>
    <row r="1089" spans="1:10" x14ac:dyDescent="0.25">
      <c r="A1089" s="21"/>
      <c r="B1089" s="22"/>
      <c r="C1089" s="22"/>
      <c r="D1089" s="23"/>
      <c r="E1089" s="24"/>
      <c r="F1089" s="24"/>
      <c r="G1089" s="24"/>
      <c r="H1089" s="24"/>
      <c r="J1089" s="20" t="s">
        <v>20</v>
      </c>
    </row>
    <row r="1090" spans="1:10" x14ac:dyDescent="0.25">
      <c r="A1090" s="21"/>
      <c r="B1090" s="22"/>
      <c r="C1090" s="22"/>
      <c r="D1090" s="23"/>
      <c r="E1090" s="24"/>
      <c r="F1090" s="24"/>
      <c r="G1090" s="24"/>
      <c r="H1090" s="24"/>
      <c r="J1090" s="20" t="s">
        <v>20</v>
      </c>
    </row>
    <row r="1091" spans="1:10" x14ac:dyDescent="0.25">
      <c r="A1091" s="21"/>
      <c r="B1091" s="22"/>
      <c r="C1091" s="22"/>
      <c r="D1091" s="23"/>
      <c r="E1091" s="24"/>
      <c r="F1091" s="24"/>
      <c r="G1091" s="24"/>
      <c r="H1091" s="24"/>
      <c r="J1091" s="20" t="s">
        <v>20</v>
      </c>
    </row>
    <row r="1092" spans="1:10" x14ac:dyDescent="0.25">
      <c r="A1092" s="21"/>
      <c r="B1092" s="22"/>
      <c r="C1092" s="22"/>
      <c r="D1092" s="23"/>
      <c r="E1092" s="24"/>
      <c r="F1092" s="24"/>
      <c r="G1092" s="24"/>
      <c r="H1092" s="24"/>
      <c r="J1092" s="20" t="s">
        <v>20</v>
      </c>
    </row>
    <row r="1093" spans="1:10" x14ac:dyDescent="0.25">
      <c r="A1093" s="21"/>
      <c r="B1093" s="22"/>
      <c r="C1093" s="22"/>
      <c r="D1093" s="23"/>
      <c r="E1093" s="24"/>
      <c r="F1093" s="24"/>
      <c r="G1093" s="24"/>
      <c r="H1093" s="24"/>
      <c r="J1093" s="20" t="s">
        <v>20</v>
      </c>
    </row>
    <row r="1094" spans="1:10" x14ac:dyDescent="0.25">
      <c r="A1094" s="21"/>
      <c r="B1094" s="22"/>
      <c r="C1094" s="22"/>
      <c r="D1094" s="23"/>
      <c r="E1094" s="24"/>
      <c r="F1094" s="24"/>
      <c r="G1094" s="24"/>
      <c r="H1094" s="24"/>
      <c r="J1094" s="20" t="s">
        <v>20</v>
      </c>
    </row>
    <row r="1095" spans="1:10" x14ac:dyDescent="0.25">
      <c r="A1095" s="21"/>
      <c r="B1095" s="22"/>
      <c r="C1095" s="22"/>
      <c r="D1095" s="23"/>
      <c r="E1095" s="24"/>
      <c r="F1095" s="24"/>
      <c r="G1095" s="24"/>
      <c r="H1095" s="24"/>
      <c r="J1095" s="20" t="s">
        <v>20</v>
      </c>
    </row>
    <row r="1096" spans="1:10" x14ac:dyDescent="0.25">
      <c r="A1096" s="21"/>
      <c r="B1096" s="22"/>
      <c r="C1096" s="22"/>
      <c r="D1096" s="23"/>
      <c r="E1096" s="24"/>
      <c r="F1096" s="24"/>
      <c r="G1096" s="24"/>
      <c r="H1096" s="24"/>
      <c r="J1096" s="20" t="s">
        <v>20</v>
      </c>
    </row>
    <row r="1097" spans="1:10" x14ac:dyDescent="0.25">
      <c r="A1097" s="21"/>
      <c r="B1097" s="22"/>
      <c r="C1097" s="22"/>
      <c r="D1097" s="23"/>
      <c r="E1097" s="24"/>
      <c r="F1097" s="24"/>
      <c r="G1097" s="24"/>
      <c r="H1097" s="24"/>
      <c r="J1097" s="20" t="s">
        <v>20</v>
      </c>
    </row>
    <row r="1098" spans="1:10" x14ac:dyDescent="0.25">
      <c r="A1098" s="21"/>
      <c r="B1098" s="22"/>
      <c r="C1098" s="22"/>
      <c r="D1098" s="23"/>
      <c r="E1098" s="24"/>
      <c r="F1098" s="24"/>
      <c r="G1098" s="24"/>
      <c r="H1098" s="24"/>
      <c r="J1098" s="20" t="s">
        <v>20</v>
      </c>
    </row>
    <row r="1099" spans="1:10" x14ac:dyDescent="0.25">
      <c r="A1099" s="21"/>
      <c r="B1099" s="22"/>
      <c r="C1099" s="22"/>
      <c r="D1099" s="23"/>
      <c r="E1099" s="24"/>
      <c r="F1099" s="24"/>
      <c r="G1099" s="24"/>
      <c r="H1099" s="24"/>
      <c r="J1099" s="20" t="s">
        <v>20</v>
      </c>
    </row>
    <row r="1100" spans="1:10" x14ac:dyDescent="0.25">
      <c r="A1100" s="21"/>
      <c r="B1100" s="22"/>
      <c r="C1100" s="22"/>
      <c r="D1100" s="23"/>
      <c r="E1100" s="24"/>
      <c r="F1100" s="24"/>
      <c r="G1100" s="24"/>
      <c r="H1100" s="24"/>
      <c r="J1100" s="20" t="s">
        <v>20</v>
      </c>
    </row>
    <row r="1101" spans="1:10" x14ac:dyDescent="0.25">
      <c r="A1101" s="21"/>
      <c r="B1101" s="22"/>
      <c r="C1101" s="22"/>
      <c r="D1101" s="23"/>
      <c r="E1101" s="24"/>
      <c r="F1101" s="24"/>
      <c r="G1101" s="24"/>
      <c r="H1101" s="24"/>
      <c r="J1101" s="20" t="s">
        <v>20</v>
      </c>
    </row>
    <row r="1102" spans="1:10" x14ac:dyDescent="0.25">
      <c r="A1102" s="21"/>
      <c r="B1102" s="22"/>
      <c r="C1102" s="22"/>
      <c r="D1102" s="23"/>
      <c r="E1102" s="24"/>
      <c r="F1102" s="24"/>
      <c r="G1102" s="24"/>
      <c r="H1102" s="24"/>
      <c r="J1102" s="20" t="s">
        <v>20</v>
      </c>
    </row>
    <row r="1103" spans="1:10" x14ac:dyDescent="0.25">
      <c r="A1103" s="21"/>
      <c r="B1103" s="22"/>
      <c r="C1103" s="22"/>
      <c r="D1103" s="23"/>
      <c r="E1103" s="24"/>
      <c r="F1103" s="24"/>
      <c r="G1103" s="24"/>
      <c r="H1103" s="24"/>
      <c r="J1103" s="20" t="s">
        <v>20</v>
      </c>
    </row>
    <row r="1104" spans="1:10" x14ac:dyDescent="0.25">
      <c r="A1104" s="21"/>
      <c r="B1104" s="22"/>
      <c r="C1104" s="22"/>
      <c r="D1104" s="23"/>
      <c r="E1104" s="24"/>
      <c r="F1104" s="24"/>
      <c r="G1104" s="24"/>
      <c r="H1104" s="24"/>
      <c r="J1104" s="20" t="s">
        <v>20</v>
      </c>
    </row>
    <row r="1105" spans="1:10" x14ac:dyDescent="0.25">
      <c r="A1105" s="21"/>
      <c r="B1105" s="22"/>
      <c r="C1105" s="22"/>
      <c r="D1105" s="23"/>
      <c r="E1105" s="24"/>
      <c r="F1105" s="24"/>
      <c r="G1105" s="24"/>
      <c r="H1105" s="24"/>
      <c r="J1105" s="20" t="s">
        <v>20</v>
      </c>
    </row>
    <row r="1106" spans="1:10" x14ac:dyDescent="0.25">
      <c r="A1106" s="21"/>
      <c r="B1106" s="22"/>
      <c r="C1106" s="22"/>
      <c r="D1106" s="23"/>
      <c r="E1106" s="24"/>
      <c r="F1106" s="24"/>
      <c r="G1106" s="24"/>
      <c r="H1106" s="24"/>
      <c r="J1106" s="20" t="s">
        <v>20</v>
      </c>
    </row>
    <row r="1107" spans="1:10" x14ac:dyDescent="0.25">
      <c r="A1107" s="21"/>
      <c r="B1107" s="22"/>
      <c r="C1107" s="22"/>
      <c r="D1107" s="23"/>
      <c r="E1107" s="24"/>
      <c r="F1107" s="24"/>
      <c r="G1107" s="24"/>
      <c r="H1107" s="24"/>
      <c r="J1107" s="20" t="s">
        <v>20</v>
      </c>
    </row>
    <row r="1108" spans="1:10" x14ac:dyDescent="0.25">
      <c r="A1108" s="21"/>
      <c r="B1108" s="22"/>
      <c r="C1108" s="22"/>
      <c r="D1108" s="23"/>
      <c r="E1108" s="24"/>
      <c r="F1108" s="24"/>
      <c r="G1108" s="24"/>
      <c r="H1108" s="24"/>
      <c r="J1108" s="20" t="s">
        <v>20</v>
      </c>
    </row>
    <row r="1109" spans="1:10" x14ac:dyDescent="0.25">
      <c r="A1109" s="21"/>
      <c r="B1109" s="22"/>
      <c r="C1109" s="22"/>
      <c r="D1109" s="23"/>
      <c r="E1109" s="24"/>
      <c r="F1109" s="24"/>
      <c r="G1109" s="24"/>
      <c r="H1109" s="24"/>
      <c r="J1109" s="20" t="s">
        <v>20</v>
      </c>
    </row>
    <row r="1110" spans="1:10" x14ac:dyDescent="0.25">
      <c r="A1110" s="21"/>
      <c r="B1110" s="22"/>
      <c r="C1110" s="22"/>
      <c r="D1110" s="23"/>
      <c r="E1110" s="24"/>
      <c r="F1110" s="24"/>
      <c r="G1110" s="24"/>
      <c r="H1110" s="24"/>
      <c r="J1110" s="20" t="s">
        <v>20</v>
      </c>
    </row>
    <row r="1111" spans="1:10" x14ac:dyDescent="0.25">
      <c r="A1111" s="21"/>
      <c r="B1111" s="22"/>
      <c r="C1111" s="22"/>
      <c r="D1111" s="23"/>
      <c r="E1111" s="24"/>
      <c r="F1111" s="24"/>
      <c r="G1111" s="24"/>
      <c r="H1111" s="24"/>
      <c r="J1111" s="20" t="s">
        <v>20</v>
      </c>
    </row>
    <row r="1112" spans="1:10" x14ac:dyDescent="0.25">
      <c r="A1112" s="21"/>
      <c r="B1112" s="22"/>
      <c r="C1112" s="22"/>
      <c r="D1112" s="23"/>
      <c r="E1112" s="24"/>
      <c r="F1112" s="24"/>
      <c r="G1112" s="24"/>
      <c r="H1112" s="24"/>
      <c r="J1112" s="20" t="s">
        <v>20</v>
      </c>
    </row>
    <row r="1113" spans="1:10" x14ac:dyDescent="0.25">
      <c r="A1113" s="21"/>
      <c r="B1113" s="22"/>
      <c r="C1113" s="22"/>
      <c r="D1113" s="23"/>
      <c r="E1113" s="24"/>
      <c r="F1113" s="24"/>
      <c r="G1113" s="24"/>
      <c r="H1113" s="24"/>
      <c r="J1113" s="20" t="s">
        <v>20</v>
      </c>
    </row>
    <row r="1114" spans="1:10" x14ac:dyDescent="0.25">
      <c r="A1114" s="21"/>
      <c r="B1114" s="22"/>
      <c r="C1114" s="22"/>
      <c r="D1114" s="23"/>
      <c r="E1114" s="24"/>
      <c r="F1114" s="24"/>
      <c r="G1114" s="24"/>
      <c r="H1114" s="24"/>
      <c r="J1114" s="20" t="s">
        <v>20</v>
      </c>
    </row>
    <row r="1115" spans="1:10" x14ac:dyDescent="0.25">
      <c r="A1115" s="21"/>
      <c r="B1115" s="22"/>
      <c r="C1115" s="22"/>
      <c r="D1115" s="23"/>
      <c r="E1115" s="24"/>
      <c r="F1115" s="24"/>
      <c r="G1115" s="24"/>
      <c r="H1115" s="24"/>
      <c r="J1115" s="20" t="s">
        <v>20</v>
      </c>
    </row>
    <row r="1116" spans="1:10" x14ac:dyDescent="0.25">
      <c r="A1116" s="21"/>
      <c r="B1116" s="22"/>
      <c r="C1116" s="22"/>
      <c r="D1116" s="23"/>
      <c r="E1116" s="24"/>
      <c r="F1116" s="24"/>
      <c r="G1116" s="24"/>
      <c r="H1116" s="24"/>
      <c r="J1116" s="20" t="s">
        <v>20</v>
      </c>
    </row>
    <row r="1117" spans="1:10" x14ac:dyDescent="0.25">
      <c r="A1117" s="21"/>
      <c r="B1117" s="22"/>
      <c r="C1117" s="22"/>
      <c r="D1117" s="23"/>
      <c r="E1117" s="24"/>
      <c r="F1117" s="24"/>
      <c r="G1117" s="24"/>
      <c r="H1117" s="24"/>
      <c r="J1117" s="20" t="s">
        <v>20</v>
      </c>
    </row>
    <row r="1118" spans="1:10" x14ac:dyDescent="0.25">
      <c r="A1118" s="21"/>
      <c r="B1118" s="22"/>
      <c r="C1118" s="22"/>
      <c r="D1118" s="23"/>
      <c r="E1118" s="24"/>
      <c r="F1118" s="24"/>
      <c r="G1118" s="24"/>
      <c r="H1118" s="24"/>
      <c r="J1118" s="20" t="s">
        <v>20</v>
      </c>
    </row>
    <row r="1119" spans="1:10" x14ac:dyDescent="0.25">
      <c r="A1119" s="21"/>
      <c r="B1119" s="22"/>
      <c r="C1119" s="22"/>
      <c r="D1119" s="23"/>
      <c r="E1119" s="24"/>
      <c r="F1119" s="24"/>
      <c r="G1119" s="24"/>
      <c r="H1119" s="24"/>
      <c r="J1119" s="20" t="s">
        <v>20</v>
      </c>
    </row>
    <row r="1120" spans="1:10" x14ac:dyDescent="0.25">
      <c r="A1120" s="21"/>
      <c r="B1120" s="22"/>
      <c r="C1120" s="22"/>
      <c r="D1120" s="23"/>
      <c r="E1120" s="24"/>
      <c r="F1120" s="24"/>
      <c r="G1120" s="24"/>
      <c r="H1120" s="24"/>
      <c r="J1120" s="20" t="s">
        <v>20</v>
      </c>
    </row>
    <row r="1121" spans="1:10" x14ac:dyDescent="0.25">
      <c r="A1121" s="21"/>
      <c r="B1121" s="22"/>
      <c r="C1121" s="22"/>
      <c r="D1121" s="23"/>
      <c r="E1121" s="24"/>
      <c r="F1121" s="24"/>
      <c r="G1121" s="24"/>
      <c r="H1121" s="24"/>
      <c r="J1121" s="20" t="s">
        <v>20</v>
      </c>
    </row>
    <row r="1122" spans="1:10" x14ac:dyDescent="0.25">
      <c r="A1122" s="21"/>
      <c r="B1122" s="22"/>
      <c r="C1122" s="22"/>
      <c r="D1122" s="23"/>
      <c r="E1122" s="24"/>
      <c r="F1122" s="24"/>
      <c r="G1122" s="24"/>
      <c r="H1122" s="24"/>
      <c r="J1122" s="20" t="s">
        <v>20</v>
      </c>
    </row>
    <row r="1123" spans="1:10" x14ac:dyDescent="0.25">
      <c r="A1123" s="21"/>
      <c r="B1123" s="22"/>
      <c r="C1123" s="22"/>
      <c r="D1123" s="23"/>
      <c r="E1123" s="24"/>
      <c r="F1123" s="24"/>
      <c r="G1123" s="24"/>
      <c r="H1123" s="24"/>
      <c r="J1123" s="20" t="s">
        <v>20</v>
      </c>
    </row>
    <row r="1124" spans="1:10" x14ac:dyDescent="0.25">
      <c r="A1124" s="21"/>
      <c r="B1124" s="22"/>
      <c r="C1124" s="22"/>
      <c r="D1124" s="23"/>
      <c r="E1124" s="24"/>
      <c r="F1124" s="24"/>
      <c r="G1124" s="24"/>
      <c r="H1124" s="24"/>
      <c r="J1124" s="20" t="s">
        <v>20</v>
      </c>
    </row>
    <row r="1125" spans="1:10" x14ac:dyDescent="0.25">
      <c r="A1125" s="21"/>
      <c r="B1125" s="22"/>
      <c r="C1125" s="22"/>
      <c r="D1125" s="23"/>
      <c r="E1125" s="24"/>
      <c r="F1125" s="24"/>
      <c r="G1125" s="24"/>
      <c r="H1125" s="24"/>
      <c r="J1125" s="20" t="s">
        <v>20</v>
      </c>
    </row>
    <row r="1126" spans="1:10" x14ac:dyDescent="0.25">
      <c r="A1126" s="21"/>
      <c r="B1126" s="22"/>
      <c r="C1126" s="22"/>
      <c r="D1126" s="23"/>
      <c r="E1126" s="24"/>
      <c r="F1126" s="24"/>
      <c r="G1126" s="24"/>
      <c r="H1126" s="24"/>
      <c r="J1126" s="20" t="s">
        <v>20</v>
      </c>
    </row>
    <row r="1127" spans="1:10" x14ac:dyDescent="0.25">
      <c r="A1127" s="21"/>
      <c r="B1127" s="22"/>
      <c r="C1127" s="22"/>
      <c r="D1127" s="23"/>
      <c r="E1127" s="24"/>
      <c r="F1127" s="24"/>
      <c r="G1127" s="24"/>
      <c r="H1127" s="24"/>
      <c r="J1127" s="20" t="s">
        <v>20</v>
      </c>
    </row>
    <row r="1128" spans="1:10" x14ac:dyDescent="0.25">
      <c r="A1128" s="21"/>
      <c r="B1128" s="22"/>
      <c r="C1128" s="22"/>
      <c r="D1128" s="23"/>
      <c r="E1128" s="24"/>
      <c r="F1128" s="24"/>
      <c r="G1128" s="24"/>
      <c r="H1128" s="24"/>
      <c r="J1128" s="20" t="s">
        <v>20</v>
      </c>
    </row>
    <row r="1129" spans="1:10" x14ac:dyDescent="0.25">
      <c r="A1129" s="21"/>
      <c r="B1129" s="22"/>
      <c r="C1129" s="22"/>
      <c r="D1129" s="23"/>
      <c r="E1129" s="24"/>
      <c r="F1129" s="24"/>
      <c r="G1129" s="24"/>
      <c r="H1129" s="24"/>
      <c r="J1129" s="20" t="s">
        <v>20</v>
      </c>
    </row>
    <row r="1130" spans="1:10" x14ac:dyDescent="0.25">
      <c r="A1130" s="21"/>
      <c r="B1130" s="22"/>
      <c r="C1130" s="22"/>
      <c r="D1130" s="23"/>
      <c r="E1130" s="24"/>
      <c r="F1130" s="24"/>
      <c r="G1130" s="24"/>
      <c r="H1130" s="24"/>
      <c r="J1130" s="20" t="s">
        <v>20</v>
      </c>
    </row>
    <row r="1131" spans="1:10" x14ac:dyDescent="0.25">
      <c r="A1131" s="21"/>
      <c r="B1131" s="22"/>
      <c r="C1131" s="22"/>
      <c r="D1131" s="23"/>
      <c r="E1131" s="24"/>
      <c r="F1131" s="24"/>
      <c r="G1131" s="24"/>
      <c r="H1131" s="24"/>
      <c r="J1131" s="20" t="s">
        <v>20</v>
      </c>
    </row>
    <row r="1132" spans="1:10" x14ac:dyDescent="0.25">
      <c r="A1132" s="21"/>
      <c r="B1132" s="22"/>
      <c r="C1132" s="22"/>
      <c r="D1132" s="23"/>
      <c r="E1132" s="24"/>
      <c r="F1132" s="24"/>
      <c r="G1132" s="24"/>
      <c r="H1132" s="24"/>
      <c r="J1132" s="20" t="s">
        <v>20</v>
      </c>
    </row>
    <row r="1133" spans="1:10" x14ac:dyDescent="0.25">
      <c r="A1133" s="21"/>
      <c r="B1133" s="22"/>
      <c r="C1133" s="22"/>
      <c r="D1133" s="23"/>
      <c r="E1133" s="24"/>
      <c r="F1133" s="24"/>
      <c r="G1133" s="24"/>
      <c r="H1133" s="24"/>
      <c r="J1133" s="20" t="s">
        <v>20</v>
      </c>
    </row>
    <row r="1134" spans="1:10" x14ac:dyDescent="0.25">
      <c r="A1134" s="21"/>
      <c r="B1134" s="22"/>
      <c r="C1134" s="22"/>
      <c r="D1134" s="23"/>
      <c r="E1134" s="24"/>
      <c r="F1134" s="24"/>
      <c r="G1134" s="24"/>
      <c r="H1134" s="24"/>
      <c r="J1134" s="20" t="s">
        <v>20</v>
      </c>
    </row>
    <row r="1135" spans="1:10" x14ac:dyDescent="0.25">
      <c r="A1135" s="21"/>
      <c r="B1135" s="22"/>
      <c r="C1135" s="22"/>
      <c r="D1135" s="23"/>
      <c r="E1135" s="24"/>
      <c r="F1135" s="24"/>
      <c r="G1135" s="24"/>
      <c r="H1135" s="24"/>
      <c r="J1135" s="20" t="s">
        <v>20</v>
      </c>
    </row>
    <row r="1136" spans="1:10" x14ac:dyDescent="0.25">
      <c r="A1136" s="21"/>
      <c r="B1136" s="22"/>
      <c r="C1136" s="22"/>
      <c r="D1136" s="23"/>
      <c r="E1136" s="24"/>
      <c r="F1136" s="24"/>
      <c r="G1136" s="24"/>
      <c r="H1136" s="24"/>
      <c r="J1136" s="20" t="s">
        <v>20</v>
      </c>
    </row>
    <row r="1137" spans="1:10" x14ac:dyDescent="0.25">
      <c r="A1137" s="21"/>
      <c r="B1137" s="22"/>
      <c r="C1137" s="22"/>
      <c r="D1137" s="23"/>
      <c r="E1137" s="24"/>
      <c r="F1137" s="24"/>
      <c r="G1137" s="24"/>
      <c r="H1137" s="24"/>
      <c r="J1137" s="20" t="s">
        <v>20</v>
      </c>
    </row>
    <row r="1138" spans="1:10" x14ac:dyDescent="0.25">
      <c r="A1138" s="21"/>
      <c r="B1138" s="22"/>
      <c r="C1138" s="22"/>
      <c r="D1138" s="23"/>
      <c r="E1138" s="24"/>
      <c r="F1138" s="24"/>
      <c r="G1138" s="24"/>
      <c r="H1138" s="24"/>
      <c r="J1138" s="20" t="s">
        <v>20</v>
      </c>
    </row>
    <row r="1139" spans="1:10" x14ac:dyDescent="0.25">
      <c r="A1139" s="21"/>
      <c r="B1139" s="22"/>
      <c r="C1139" s="22"/>
      <c r="D1139" s="23"/>
      <c r="E1139" s="24"/>
      <c r="F1139" s="24"/>
      <c r="G1139" s="24"/>
      <c r="H1139" s="24"/>
      <c r="J1139" s="20" t="s">
        <v>20</v>
      </c>
    </row>
    <row r="1140" spans="1:10" x14ac:dyDescent="0.25">
      <c r="A1140" s="21"/>
      <c r="B1140" s="22"/>
      <c r="C1140" s="22"/>
      <c r="D1140" s="23"/>
      <c r="E1140" s="24"/>
      <c r="F1140" s="24"/>
      <c r="G1140" s="24"/>
      <c r="H1140" s="24"/>
      <c r="J1140" s="20" t="s">
        <v>20</v>
      </c>
    </row>
    <row r="1141" spans="1:10" x14ac:dyDescent="0.25">
      <c r="A1141" s="21"/>
      <c r="B1141" s="22"/>
      <c r="C1141" s="22"/>
      <c r="D1141" s="23"/>
      <c r="E1141" s="24"/>
      <c r="F1141" s="24"/>
      <c r="G1141" s="24"/>
      <c r="H1141" s="24"/>
      <c r="J1141" s="20" t="s">
        <v>20</v>
      </c>
    </row>
    <row r="1142" spans="1:10" x14ac:dyDescent="0.25">
      <c r="A1142" s="21"/>
      <c r="B1142" s="22"/>
      <c r="C1142" s="22"/>
      <c r="D1142" s="23"/>
      <c r="E1142" s="24"/>
      <c r="F1142" s="24"/>
      <c r="G1142" s="24"/>
      <c r="H1142" s="24"/>
      <c r="J1142" s="20" t="s">
        <v>20</v>
      </c>
    </row>
    <row r="1143" spans="1:10" x14ac:dyDescent="0.25">
      <c r="A1143" s="21"/>
      <c r="B1143" s="22"/>
      <c r="C1143" s="22"/>
      <c r="D1143" s="23"/>
      <c r="E1143" s="24"/>
      <c r="F1143" s="24"/>
      <c r="G1143" s="24"/>
      <c r="H1143" s="24"/>
      <c r="J1143" s="20" t="s">
        <v>20</v>
      </c>
    </row>
    <row r="1144" spans="1:10" x14ac:dyDescent="0.25">
      <c r="A1144" s="21"/>
      <c r="B1144" s="22"/>
      <c r="C1144" s="22"/>
      <c r="D1144" s="23"/>
      <c r="E1144" s="24"/>
      <c r="F1144" s="24"/>
      <c r="G1144" s="24"/>
      <c r="H1144" s="24"/>
      <c r="J1144" s="20" t="s">
        <v>20</v>
      </c>
    </row>
    <row r="1145" spans="1:10" x14ac:dyDescent="0.25">
      <c r="A1145" s="21"/>
      <c r="B1145" s="22"/>
      <c r="C1145" s="22"/>
      <c r="D1145" s="23"/>
      <c r="E1145" s="24"/>
      <c r="F1145" s="24"/>
      <c r="G1145" s="24"/>
      <c r="H1145" s="24"/>
      <c r="J1145" s="20" t="s">
        <v>20</v>
      </c>
    </row>
    <row r="1146" spans="1:10" x14ac:dyDescent="0.25">
      <c r="A1146" s="21"/>
      <c r="B1146" s="22"/>
      <c r="C1146" s="22"/>
      <c r="D1146" s="23"/>
      <c r="E1146" s="24"/>
      <c r="F1146" s="24"/>
      <c r="G1146" s="24"/>
      <c r="H1146" s="24"/>
      <c r="J1146" s="20" t="s">
        <v>20</v>
      </c>
    </row>
    <row r="1147" spans="1:10" x14ac:dyDescent="0.25">
      <c r="A1147" s="21"/>
      <c r="B1147" s="22"/>
      <c r="C1147" s="22"/>
      <c r="D1147" s="23"/>
      <c r="E1147" s="24"/>
      <c r="F1147" s="24"/>
      <c r="G1147" s="24"/>
      <c r="H1147" s="24"/>
      <c r="J1147" s="20" t="s">
        <v>20</v>
      </c>
    </row>
    <row r="1148" spans="1:10" x14ac:dyDescent="0.25">
      <c r="A1148" s="21"/>
      <c r="B1148" s="22"/>
      <c r="C1148" s="22"/>
      <c r="D1148" s="23"/>
      <c r="E1148" s="24"/>
      <c r="F1148" s="24"/>
      <c r="G1148" s="24"/>
      <c r="H1148" s="24"/>
      <c r="J1148" s="20" t="s">
        <v>20</v>
      </c>
    </row>
    <row r="1149" spans="1:10" x14ac:dyDescent="0.25">
      <c r="A1149" s="21"/>
      <c r="B1149" s="22"/>
      <c r="C1149" s="22"/>
      <c r="D1149" s="23"/>
      <c r="E1149" s="24"/>
      <c r="F1149" s="24"/>
      <c r="G1149" s="24"/>
      <c r="H1149" s="24"/>
      <c r="J1149" s="20" t="s">
        <v>20</v>
      </c>
    </row>
    <row r="1150" spans="1:10" x14ac:dyDescent="0.25">
      <c r="A1150" s="21"/>
      <c r="B1150" s="22"/>
      <c r="C1150" s="22"/>
      <c r="D1150" s="23"/>
      <c r="E1150" s="24"/>
      <c r="F1150" s="24"/>
      <c r="G1150" s="24"/>
      <c r="H1150" s="24"/>
      <c r="J1150" s="20" t="s">
        <v>20</v>
      </c>
    </row>
    <row r="1151" spans="1:10" x14ac:dyDescent="0.25">
      <c r="A1151" s="21"/>
      <c r="B1151" s="22"/>
      <c r="C1151" s="22"/>
      <c r="D1151" s="23"/>
      <c r="E1151" s="24"/>
      <c r="F1151" s="24"/>
      <c r="G1151" s="24"/>
      <c r="H1151" s="24"/>
      <c r="J1151" s="20" t="s">
        <v>20</v>
      </c>
    </row>
    <row r="1152" spans="1:10" x14ac:dyDescent="0.25">
      <c r="A1152" s="21"/>
      <c r="B1152" s="22"/>
      <c r="C1152" s="22"/>
      <c r="D1152" s="23"/>
      <c r="E1152" s="24"/>
      <c r="F1152" s="24"/>
      <c r="G1152" s="24"/>
      <c r="H1152" s="24"/>
      <c r="J1152" s="20" t="s">
        <v>20</v>
      </c>
    </row>
    <row r="1153" spans="1:10" x14ac:dyDescent="0.25">
      <c r="A1153" s="21"/>
      <c r="B1153" s="22"/>
      <c r="C1153" s="22"/>
      <c r="D1153" s="23"/>
      <c r="E1153" s="24"/>
      <c r="F1153" s="24"/>
      <c r="G1153" s="24"/>
      <c r="H1153" s="24"/>
      <c r="J1153" s="20" t="s">
        <v>20</v>
      </c>
    </row>
    <row r="1154" spans="1:10" x14ac:dyDescent="0.25">
      <c r="A1154" s="21"/>
      <c r="B1154" s="22"/>
      <c r="C1154" s="22"/>
      <c r="D1154" s="23"/>
      <c r="E1154" s="24"/>
      <c r="F1154" s="24"/>
      <c r="G1154" s="24"/>
      <c r="H1154" s="24"/>
      <c r="J1154" s="20" t="s">
        <v>20</v>
      </c>
    </row>
    <row r="1155" spans="1:10" x14ac:dyDescent="0.25">
      <c r="A1155" s="21"/>
      <c r="B1155" s="22"/>
      <c r="C1155" s="22"/>
      <c r="D1155" s="23"/>
      <c r="E1155" s="24"/>
      <c r="F1155" s="24"/>
      <c r="G1155" s="24"/>
      <c r="H1155" s="24"/>
      <c r="J1155" s="20" t="s">
        <v>20</v>
      </c>
    </row>
    <row r="1156" spans="1:10" x14ac:dyDescent="0.25">
      <c r="A1156" s="21"/>
      <c r="B1156" s="22"/>
      <c r="C1156" s="22"/>
      <c r="D1156" s="23"/>
      <c r="E1156" s="24"/>
      <c r="F1156" s="24"/>
      <c r="G1156" s="24"/>
      <c r="H1156" s="24"/>
      <c r="J1156" s="20" t="s">
        <v>20</v>
      </c>
    </row>
    <row r="1157" spans="1:10" x14ac:dyDescent="0.25">
      <c r="A1157" s="21"/>
      <c r="B1157" s="22"/>
      <c r="C1157" s="22"/>
      <c r="D1157" s="23"/>
      <c r="E1157" s="24"/>
      <c r="F1157" s="24"/>
      <c r="G1157" s="24"/>
      <c r="H1157" s="24"/>
      <c r="J1157" s="20" t="s">
        <v>20</v>
      </c>
    </row>
    <row r="1158" spans="1:10" x14ac:dyDescent="0.25">
      <c r="A1158" s="21"/>
      <c r="B1158" s="22"/>
      <c r="C1158" s="22"/>
      <c r="D1158" s="23"/>
      <c r="E1158" s="24"/>
      <c r="F1158" s="24"/>
      <c r="G1158" s="24"/>
      <c r="H1158" s="24"/>
      <c r="J1158" s="20" t="s">
        <v>20</v>
      </c>
    </row>
    <row r="1159" spans="1:10" x14ac:dyDescent="0.25">
      <c r="A1159" s="21"/>
      <c r="B1159" s="22"/>
      <c r="C1159" s="22"/>
      <c r="D1159" s="23"/>
      <c r="E1159" s="24"/>
      <c r="F1159" s="24"/>
      <c r="G1159" s="24"/>
      <c r="H1159" s="24"/>
      <c r="J1159" s="20" t="s">
        <v>20</v>
      </c>
    </row>
    <row r="1160" spans="1:10" x14ac:dyDescent="0.25">
      <c r="A1160" s="21"/>
      <c r="B1160" s="22"/>
      <c r="C1160" s="22"/>
      <c r="D1160" s="23"/>
      <c r="E1160" s="24"/>
      <c r="F1160" s="24"/>
      <c r="G1160" s="24"/>
      <c r="H1160" s="24"/>
      <c r="J1160" s="20" t="s">
        <v>20</v>
      </c>
    </row>
    <row r="1161" spans="1:10" x14ac:dyDescent="0.25">
      <c r="A1161" s="21"/>
      <c r="B1161" s="22"/>
      <c r="C1161" s="22"/>
      <c r="D1161" s="23"/>
      <c r="E1161" s="24"/>
      <c r="F1161" s="24"/>
      <c r="G1161" s="24"/>
      <c r="H1161" s="24"/>
      <c r="J1161" s="20" t="s">
        <v>20</v>
      </c>
    </row>
    <row r="1162" spans="1:10" x14ac:dyDescent="0.25">
      <c r="A1162" s="21"/>
      <c r="B1162" s="22"/>
      <c r="C1162" s="22"/>
      <c r="D1162" s="23"/>
      <c r="E1162" s="24"/>
      <c r="F1162" s="24"/>
      <c r="G1162" s="24"/>
      <c r="H1162" s="24"/>
      <c r="J1162" s="20" t="s">
        <v>20</v>
      </c>
    </row>
    <row r="1163" spans="1:10" x14ac:dyDescent="0.25">
      <c r="A1163" s="21"/>
      <c r="B1163" s="22"/>
      <c r="C1163" s="22"/>
      <c r="D1163" s="23"/>
      <c r="E1163" s="24"/>
      <c r="F1163" s="24"/>
      <c r="G1163" s="24"/>
      <c r="H1163" s="24"/>
      <c r="J1163" s="20" t="s">
        <v>20</v>
      </c>
    </row>
    <row r="1164" spans="1:10" x14ac:dyDescent="0.25">
      <c r="A1164" s="21"/>
      <c r="B1164" s="22"/>
      <c r="C1164" s="22"/>
      <c r="D1164" s="23"/>
      <c r="E1164" s="24"/>
      <c r="F1164" s="24"/>
      <c r="G1164" s="24"/>
      <c r="H1164" s="24"/>
      <c r="J1164" s="20" t="s">
        <v>20</v>
      </c>
    </row>
    <row r="1165" spans="1:10" x14ac:dyDescent="0.25">
      <c r="A1165" s="21"/>
      <c r="B1165" s="22"/>
      <c r="C1165" s="22"/>
      <c r="D1165" s="23"/>
      <c r="E1165" s="24"/>
      <c r="F1165" s="24"/>
      <c r="G1165" s="24"/>
      <c r="H1165" s="24"/>
      <c r="J1165" s="20" t="s">
        <v>20</v>
      </c>
    </row>
    <row r="1166" spans="1:10" x14ac:dyDescent="0.25">
      <c r="A1166" s="21"/>
      <c r="B1166" s="22"/>
      <c r="C1166" s="22"/>
      <c r="D1166" s="23"/>
      <c r="E1166" s="24"/>
      <c r="F1166" s="24"/>
      <c r="G1166" s="24"/>
      <c r="H1166" s="24"/>
      <c r="J1166" s="20" t="s">
        <v>20</v>
      </c>
    </row>
    <row r="1167" spans="1:10" x14ac:dyDescent="0.25">
      <c r="A1167" s="21"/>
      <c r="B1167" s="22"/>
      <c r="C1167" s="22"/>
      <c r="D1167" s="23"/>
      <c r="E1167" s="24"/>
      <c r="F1167" s="24"/>
      <c r="G1167" s="24"/>
      <c r="H1167" s="24"/>
      <c r="J1167" s="20" t="s">
        <v>20</v>
      </c>
    </row>
    <row r="1168" spans="1:10" x14ac:dyDescent="0.25">
      <c r="A1168" s="21"/>
      <c r="B1168" s="22"/>
      <c r="C1168" s="22"/>
      <c r="D1168" s="23"/>
      <c r="E1168" s="24"/>
      <c r="F1168" s="24"/>
      <c r="G1168" s="24"/>
      <c r="H1168" s="24"/>
      <c r="J1168" s="20" t="s">
        <v>20</v>
      </c>
    </row>
    <row r="1169" spans="1:10" x14ac:dyDescent="0.25">
      <c r="A1169" s="21"/>
      <c r="B1169" s="22"/>
      <c r="C1169" s="22"/>
      <c r="D1169" s="23"/>
      <c r="E1169" s="24"/>
      <c r="F1169" s="24"/>
      <c r="G1169" s="24"/>
      <c r="H1169" s="24"/>
      <c r="J1169" s="20" t="s">
        <v>20</v>
      </c>
    </row>
    <row r="1170" spans="1:10" x14ac:dyDescent="0.25">
      <c r="A1170" s="21"/>
      <c r="B1170" s="22"/>
      <c r="C1170" s="22"/>
      <c r="D1170" s="23"/>
      <c r="E1170" s="24"/>
      <c r="F1170" s="24"/>
      <c r="G1170" s="24"/>
      <c r="H1170" s="24"/>
      <c r="J1170" s="20" t="s">
        <v>20</v>
      </c>
    </row>
    <row r="1171" spans="1:10" x14ac:dyDescent="0.25">
      <c r="A1171" s="21"/>
      <c r="B1171" s="22"/>
      <c r="C1171" s="22"/>
      <c r="D1171" s="23"/>
      <c r="E1171" s="24"/>
      <c r="F1171" s="24"/>
      <c r="G1171" s="24"/>
      <c r="H1171" s="24"/>
      <c r="J1171" s="20" t="s">
        <v>20</v>
      </c>
    </row>
    <row r="1172" spans="1:10" x14ac:dyDescent="0.25">
      <c r="A1172" s="21"/>
      <c r="B1172" s="22"/>
      <c r="C1172" s="22"/>
      <c r="D1172" s="23"/>
      <c r="E1172" s="24"/>
      <c r="F1172" s="24"/>
      <c r="G1172" s="24"/>
      <c r="H1172" s="24"/>
      <c r="J1172" s="20" t="s">
        <v>20</v>
      </c>
    </row>
    <row r="1173" spans="1:10" x14ac:dyDescent="0.25">
      <c r="A1173" s="21"/>
      <c r="B1173" s="22"/>
      <c r="C1173" s="22"/>
      <c r="D1173" s="23"/>
      <c r="E1173" s="24"/>
      <c r="F1173" s="24"/>
      <c r="G1173" s="24"/>
      <c r="H1173" s="24"/>
      <c r="J1173" s="20" t="s">
        <v>20</v>
      </c>
    </row>
    <row r="1174" spans="1:10" x14ac:dyDescent="0.25">
      <c r="A1174" s="21"/>
      <c r="B1174" s="22"/>
      <c r="C1174" s="22"/>
      <c r="D1174" s="23"/>
      <c r="E1174" s="24"/>
      <c r="F1174" s="24"/>
      <c r="G1174" s="24"/>
      <c r="H1174" s="24"/>
      <c r="J1174" s="20" t="s">
        <v>20</v>
      </c>
    </row>
    <row r="1175" spans="1:10" x14ac:dyDescent="0.25">
      <c r="A1175" s="21"/>
      <c r="B1175" s="22"/>
      <c r="C1175" s="22"/>
      <c r="D1175" s="23"/>
      <c r="E1175" s="24"/>
      <c r="F1175" s="24"/>
      <c r="G1175" s="24"/>
      <c r="H1175" s="24"/>
      <c r="J1175" s="20" t="s">
        <v>20</v>
      </c>
    </row>
    <row r="1176" spans="1:10" x14ac:dyDescent="0.25">
      <c r="A1176" s="21"/>
      <c r="B1176" s="22"/>
      <c r="C1176" s="22"/>
      <c r="D1176" s="23"/>
      <c r="E1176" s="24"/>
      <c r="F1176" s="24"/>
      <c r="G1176" s="24"/>
      <c r="H1176" s="24"/>
      <c r="J1176" s="20" t="s">
        <v>20</v>
      </c>
    </row>
    <row r="1177" spans="1:10" x14ac:dyDescent="0.25">
      <c r="A1177" s="21"/>
      <c r="B1177" s="22"/>
      <c r="C1177" s="22"/>
      <c r="D1177" s="23"/>
      <c r="E1177" s="24"/>
      <c r="F1177" s="24"/>
      <c r="G1177" s="24"/>
      <c r="H1177" s="24"/>
      <c r="J1177" s="20" t="s">
        <v>20</v>
      </c>
    </row>
    <row r="1178" spans="1:10" x14ac:dyDescent="0.25">
      <c r="A1178" s="21"/>
      <c r="B1178" s="22"/>
      <c r="C1178" s="22"/>
      <c r="D1178" s="23"/>
      <c r="E1178" s="24"/>
      <c r="F1178" s="24"/>
      <c r="G1178" s="24"/>
      <c r="H1178" s="24"/>
      <c r="J1178" s="20" t="s">
        <v>20</v>
      </c>
    </row>
    <row r="1179" spans="1:10" x14ac:dyDescent="0.25">
      <c r="A1179" s="21"/>
      <c r="B1179" s="22"/>
      <c r="C1179" s="22"/>
      <c r="D1179" s="23"/>
      <c r="E1179" s="24"/>
      <c r="F1179" s="24"/>
      <c r="G1179" s="24"/>
      <c r="H1179" s="24"/>
      <c r="J1179" s="20" t="s">
        <v>20</v>
      </c>
    </row>
    <row r="1180" spans="1:10" x14ac:dyDescent="0.25">
      <c r="A1180" s="21"/>
      <c r="B1180" s="22"/>
      <c r="C1180" s="22"/>
      <c r="D1180" s="23"/>
      <c r="E1180" s="24"/>
      <c r="F1180" s="24"/>
      <c r="G1180" s="24"/>
      <c r="H1180" s="24"/>
      <c r="J1180" s="20" t="s">
        <v>20</v>
      </c>
    </row>
    <row r="1181" spans="1:10" x14ac:dyDescent="0.25">
      <c r="A1181" s="21"/>
      <c r="B1181" s="22"/>
      <c r="C1181" s="22"/>
      <c r="D1181" s="23"/>
      <c r="E1181" s="24"/>
      <c r="F1181" s="24"/>
      <c r="G1181" s="24"/>
      <c r="H1181" s="24"/>
      <c r="J1181" s="20" t="s">
        <v>20</v>
      </c>
    </row>
    <row r="1182" spans="1:10" x14ac:dyDescent="0.25">
      <c r="A1182" s="21"/>
      <c r="B1182" s="22"/>
      <c r="C1182" s="22"/>
      <c r="D1182" s="23"/>
      <c r="E1182" s="24"/>
      <c r="F1182" s="24"/>
      <c r="G1182" s="24"/>
      <c r="H1182" s="24"/>
      <c r="J1182" s="20" t="s">
        <v>20</v>
      </c>
    </row>
    <row r="1183" spans="1:10" x14ac:dyDescent="0.25">
      <c r="A1183" s="21"/>
      <c r="B1183" s="22"/>
      <c r="C1183" s="22"/>
      <c r="D1183" s="23"/>
      <c r="E1183" s="24"/>
      <c r="F1183" s="24"/>
      <c r="G1183" s="24"/>
      <c r="H1183" s="24"/>
      <c r="J1183" s="20" t="s">
        <v>20</v>
      </c>
    </row>
    <row r="1184" spans="1:10" x14ac:dyDescent="0.25">
      <c r="A1184" s="21"/>
      <c r="B1184" s="22"/>
      <c r="C1184" s="22"/>
      <c r="D1184" s="23"/>
      <c r="E1184" s="24"/>
      <c r="F1184" s="24"/>
      <c r="G1184" s="24"/>
      <c r="H1184" s="24"/>
      <c r="J1184" s="20" t="s">
        <v>20</v>
      </c>
    </row>
    <row r="1185" spans="1:10" x14ac:dyDescent="0.25">
      <c r="A1185" s="21"/>
      <c r="B1185" s="22"/>
      <c r="C1185" s="22"/>
      <c r="D1185" s="23"/>
      <c r="E1185" s="24"/>
      <c r="F1185" s="24"/>
      <c r="G1185" s="24"/>
      <c r="H1185" s="24"/>
      <c r="J1185" s="20" t="s">
        <v>20</v>
      </c>
    </row>
    <row r="1186" spans="1:10" x14ac:dyDescent="0.25">
      <c r="A1186" s="21"/>
      <c r="B1186" s="22"/>
      <c r="C1186" s="22"/>
      <c r="D1186" s="23"/>
      <c r="E1186" s="24"/>
      <c r="F1186" s="24"/>
      <c r="G1186" s="24"/>
      <c r="H1186" s="24"/>
      <c r="J1186" s="20" t="s">
        <v>20</v>
      </c>
    </row>
    <row r="1187" spans="1:10" x14ac:dyDescent="0.25">
      <c r="A1187" s="21"/>
      <c r="B1187" s="22"/>
      <c r="C1187" s="22"/>
      <c r="D1187" s="23"/>
      <c r="E1187" s="24"/>
      <c r="F1187" s="24"/>
      <c r="G1187" s="24"/>
      <c r="H1187" s="24"/>
      <c r="J1187" s="20" t="s">
        <v>20</v>
      </c>
    </row>
    <row r="1188" spans="1:10" x14ac:dyDescent="0.25">
      <c r="A1188" s="21"/>
      <c r="B1188" s="22"/>
      <c r="C1188" s="22"/>
      <c r="D1188" s="23"/>
      <c r="E1188" s="24"/>
      <c r="F1188" s="24"/>
      <c r="G1188" s="24"/>
      <c r="H1188" s="24"/>
      <c r="J1188" s="20" t="s">
        <v>20</v>
      </c>
    </row>
    <row r="1189" spans="1:10" x14ac:dyDescent="0.25">
      <c r="A1189" s="21"/>
      <c r="B1189" s="22"/>
      <c r="C1189" s="22"/>
      <c r="D1189" s="23"/>
      <c r="E1189" s="24"/>
      <c r="F1189" s="24"/>
      <c r="G1189" s="24"/>
      <c r="H1189" s="24"/>
      <c r="J1189" s="20" t="s">
        <v>20</v>
      </c>
    </row>
    <row r="1190" spans="1:10" x14ac:dyDescent="0.25">
      <c r="A1190" s="21"/>
      <c r="B1190" s="22"/>
      <c r="C1190" s="22"/>
      <c r="D1190" s="23"/>
      <c r="E1190" s="24"/>
      <c r="F1190" s="24"/>
      <c r="G1190" s="24"/>
      <c r="H1190" s="24"/>
      <c r="J1190" s="20" t="s">
        <v>20</v>
      </c>
    </row>
    <row r="1191" spans="1:10" x14ac:dyDescent="0.25">
      <c r="A1191" s="21"/>
      <c r="B1191" s="22"/>
      <c r="C1191" s="22"/>
      <c r="D1191" s="23"/>
      <c r="E1191" s="24"/>
      <c r="F1191" s="24"/>
      <c r="G1191" s="24"/>
      <c r="H1191" s="24"/>
      <c r="J1191" s="20" t="s">
        <v>20</v>
      </c>
    </row>
    <row r="1192" spans="1:10" x14ac:dyDescent="0.25">
      <c r="A1192" s="21"/>
      <c r="B1192" s="22"/>
      <c r="C1192" s="22"/>
      <c r="D1192" s="23"/>
      <c r="E1192" s="24"/>
      <c r="F1192" s="24"/>
      <c r="G1192" s="24"/>
      <c r="H1192" s="24"/>
      <c r="J1192" s="20" t="s">
        <v>20</v>
      </c>
    </row>
    <row r="1193" spans="1:10" x14ac:dyDescent="0.25">
      <c r="A1193" s="21"/>
      <c r="B1193" s="22"/>
      <c r="C1193" s="22"/>
      <c r="D1193" s="23"/>
      <c r="E1193" s="24"/>
      <c r="F1193" s="24"/>
      <c r="G1193" s="24"/>
      <c r="H1193" s="24"/>
      <c r="J1193" s="20" t="s">
        <v>20</v>
      </c>
    </row>
    <row r="1194" spans="1:10" x14ac:dyDescent="0.25">
      <c r="A1194" s="21"/>
      <c r="B1194" s="22"/>
      <c r="C1194" s="22"/>
      <c r="D1194" s="23"/>
      <c r="E1194" s="24"/>
      <c r="F1194" s="24"/>
      <c r="G1194" s="24"/>
      <c r="H1194" s="24"/>
      <c r="J1194" s="20" t="s">
        <v>20</v>
      </c>
    </row>
    <row r="1195" spans="1:10" x14ac:dyDescent="0.25">
      <c r="A1195" s="21"/>
      <c r="B1195" s="22"/>
      <c r="C1195" s="22"/>
      <c r="D1195" s="23"/>
      <c r="E1195" s="24"/>
      <c r="F1195" s="24"/>
      <c r="G1195" s="24"/>
      <c r="H1195" s="24"/>
      <c r="J1195" s="20" t="s">
        <v>20</v>
      </c>
    </row>
    <row r="1196" spans="1:10" x14ac:dyDescent="0.25">
      <c r="A1196" s="21"/>
      <c r="B1196" s="22"/>
      <c r="C1196" s="22"/>
      <c r="D1196" s="23"/>
      <c r="E1196" s="24"/>
      <c r="F1196" s="24"/>
      <c r="G1196" s="24"/>
      <c r="H1196" s="24"/>
      <c r="J1196" s="20" t="s">
        <v>20</v>
      </c>
    </row>
    <row r="1197" spans="1:10" x14ac:dyDescent="0.25">
      <c r="A1197" s="21"/>
      <c r="B1197" s="22"/>
      <c r="C1197" s="22"/>
      <c r="D1197" s="23"/>
      <c r="E1197" s="24"/>
      <c r="F1197" s="24"/>
      <c r="G1197" s="24"/>
      <c r="H1197" s="24"/>
      <c r="J1197" s="20" t="s">
        <v>20</v>
      </c>
    </row>
    <row r="1198" spans="1:10" x14ac:dyDescent="0.25">
      <c r="A1198" s="21"/>
      <c r="B1198" s="22"/>
      <c r="C1198" s="22"/>
      <c r="D1198" s="23"/>
      <c r="E1198" s="24"/>
      <c r="F1198" s="24"/>
      <c r="G1198" s="24"/>
      <c r="H1198" s="24"/>
      <c r="J1198" s="20" t="s">
        <v>20</v>
      </c>
    </row>
    <row r="1199" spans="1:10" x14ac:dyDescent="0.25">
      <c r="A1199" s="21"/>
      <c r="B1199" s="22"/>
      <c r="C1199" s="22"/>
      <c r="D1199" s="23"/>
      <c r="E1199" s="24"/>
      <c r="F1199" s="24"/>
      <c r="G1199" s="24"/>
      <c r="H1199" s="24"/>
      <c r="J1199" s="20" t="s">
        <v>20</v>
      </c>
    </row>
    <row r="1200" spans="1:10" x14ac:dyDescent="0.25">
      <c r="A1200" s="21"/>
      <c r="B1200" s="22"/>
      <c r="C1200" s="22"/>
      <c r="D1200" s="23"/>
      <c r="E1200" s="24"/>
      <c r="F1200" s="24"/>
      <c r="G1200" s="24"/>
      <c r="H1200" s="24"/>
      <c r="J1200" s="20" t="s">
        <v>20</v>
      </c>
    </row>
    <row r="1201" spans="1:10" x14ac:dyDescent="0.25">
      <c r="A1201" s="21"/>
      <c r="B1201" s="22"/>
      <c r="C1201" s="22"/>
      <c r="D1201" s="23"/>
      <c r="E1201" s="24"/>
      <c r="F1201" s="24"/>
      <c r="G1201" s="24"/>
      <c r="H1201" s="24"/>
      <c r="J1201" s="20" t="s">
        <v>20</v>
      </c>
    </row>
    <row r="1202" spans="1:10" x14ac:dyDescent="0.25">
      <c r="A1202" s="21"/>
      <c r="B1202" s="22"/>
      <c r="C1202" s="22"/>
      <c r="D1202" s="23"/>
      <c r="E1202" s="24"/>
      <c r="F1202" s="24"/>
      <c r="G1202" s="24"/>
      <c r="H1202" s="24"/>
      <c r="J1202" s="20" t="s">
        <v>20</v>
      </c>
    </row>
    <row r="1203" spans="1:10" x14ac:dyDescent="0.25">
      <c r="A1203" s="21"/>
      <c r="B1203" s="22"/>
      <c r="C1203" s="22"/>
      <c r="D1203" s="23"/>
      <c r="E1203" s="24"/>
      <c r="F1203" s="24"/>
      <c r="G1203" s="24"/>
      <c r="H1203" s="24"/>
      <c r="J1203" s="20" t="s">
        <v>20</v>
      </c>
    </row>
    <row r="1204" spans="1:10" x14ac:dyDescent="0.25">
      <c r="A1204" s="21"/>
      <c r="B1204" s="22"/>
      <c r="C1204" s="22"/>
      <c r="D1204" s="23"/>
      <c r="E1204" s="24"/>
      <c r="F1204" s="24"/>
      <c r="G1204" s="24"/>
      <c r="H1204" s="24"/>
      <c r="J1204" s="20" t="s">
        <v>20</v>
      </c>
    </row>
    <row r="1205" spans="1:10" x14ac:dyDescent="0.25">
      <c r="A1205" s="21"/>
      <c r="B1205" s="22"/>
      <c r="C1205" s="22"/>
      <c r="D1205" s="23"/>
      <c r="E1205" s="24"/>
      <c r="F1205" s="24"/>
      <c r="G1205" s="24"/>
      <c r="H1205" s="24"/>
      <c r="J1205" s="20" t="s">
        <v>20</v>
      </c>
    </row>
    <row r="1206" spans="1:10" x14ac:dyDescent="0.25">
      <c r="A1206" s="21"/>
      <c r="B1206" s="22"/>
      <c r="C1206" s="22"/>
      <c r="D1206" s="23"/>
      <c r="E1206" s="24"/>
      <c r="F1206" s="24"/>
      <c r="G1206" s="24"/>
      <c r="H1206" s="24"/>
      <c r="J1206" s="20" t="s">
        <v>20</v>
      </c>
    </row>
    <row r="1207" spans="1:10" x14ac:dyDescent="0.25">
      <c r="A1207" s="21"/>
      <c r="B1207" s="22"/>
      <c r="C1207" s="22"/>
      <c r="D1207" s="23"/>
      <c r="E1207" s="24"/>
      <c r="F1207" s="24"/>
      <c r="G1207" s="24"/>
      <c r="H1207" s="24"/>
      <c r="J1207" s="20" t="s">
        <v>20</v>
      </c>
    </row>
    <row r="1208" spans="1:10" x14ac:dyDescent="0.25">
      <c r="A1208" s="21"/>
      <c r="B1208" s="22"/>
      <c r="C1208" s="22"/>
      <c r="D1208" s="23"/>
      <c r="E1208" s="24"/>
      <c r="F1208" s="24"/>
      <c r="G1208" s="24"/>
      <c r="H1208" s="24"/>
      <c r="J1208" s="20" t="s">
        <v>20</v>
      </c>
    </row>
    <row r="1209" spans="1:10" x14ac:dyDescent="0.25">
      <c r="A1209" s="21"/>
      <c r="B1209" s="22"/>
      <c r="C1209" s="22"/>
      <c r="D1209" s="23"/>
      <c r="E1209" s="24"/>
      <c r="F1209" s="24"/>
      <c r="G1209" s="24"/>
      <c r="H1209" s="24"/>
      <c r="J1209" s="20" t="s">
        <v>20</v>
      </c>
    </row>
    <row r="1210" spans="1:10" x14ac:dyDescent="0.25">
      <c r="A1210" s="21"/>
      <c r="B1210" s="22"/>
      <c r="C1210" s="22"/>
      <c r="D1210" s="23"/>
      <c r="E1210" s="24"/>
      <c r="F1210" s="24"/>
      <c r="G1210" s="24"/>
      <c r="H1210" s="24"/>
      <c r="J1210" s="20" t="s">
        <v>20</v>
      </c>
    </row>
    <row r="1211" spans="1:10" x14ac:dyDescent="0.25">
      <c r="A1211" s="21"/>
      <c r="B1211" s="22"/>
      <c r="C1211" s="22"/>
      <c r="D1211" s="23"/>
      <c r="E1211" s="24"/>
      <c r="F1211" s="24"/>
      <c r="G1211" s="24"/>
      <c r="H1211" s="24"/>
      <c r="J1211" s="20" t="s">
        <v>20</v>
      </c>
    </row>
    <row r="1212" spans="1:10" x14ac:dyDescent="0.25">
      <c r="A1212" s="21"/>
      <c r="B1212" s="22"/>
      <c r="C1212" s="22"/>
      <c r="D1212" s="23"/>
      <c r="E1212" s="24"/>
      <c r="F1212" s="24"/>
      <c r="G1212" s="24"/>
      <c r="H1212" s="24"/>
      <c r="J1212" s="20" t="s">
        <v>20</v>
      </c>
    </row>
    <row r="1213" spans="1:10" x14ac:dyDescent="0.25">
      <c r="A1213" s="21"/>
      <c r="B1213" s="22"/>
      <c r="C1213" s="22"/>
      <c r="D1213" s="23"/>
      <c r="E1213" s="24"/>
      <c r="F1213" s="24"/>
      <c r="G1213" s="24"/>
      <c r="H1213" s="24"/>
      <c r="J1213" s="20" t="s">
        <v>20</v>
      </c>
    </row>
    <row r="1214" spans="1:10" x14ac:dyDescent="0.25">
      <c r="A1214" s="21"/>
      <c r="B1214" s="22"/>
      <c r="C1214" s="22"/>
      <c r="D1214" s="23"/>
      <c r="E1214" s="24"/>
      <c r="F1214" s="24"/>
      <c r="G1214" s="24"/>
      <c r="H1214" s="24"/>
      <c r="J1214" s="20" t="s">
        <v>20</v>
      </c>
    </row>
    <row r="1215" spans="1:10" x14ac:dyDescent="0.25">
      <c r="A1215" s="21"/>
      <c r="B1215" s="22"/>
      <c r="C1215" s="22"/>
      <c r="D1215" s="23"/>
      <c r="E1215" s="24"/>
      <c r="F1215" s="24"/>
      <c r="G1215" s="24"/>
      <c r="H1215" s="24"/>
      <c r="J1215" s="20" t="s">
        <v>20</v>
      </c>
    </row>
    <row r="1216" spans="1:10" x14ac:dyDescent="0.25">
      <c r="A1216" s="21"/>
      <c r="B1216" s="22"/>
      <c r="C1216" s="22"/>
      <c r="D1216" s="23"/>
      <c r="E1216" s="24"/>
      <c r="F1216" s="24"/>
      <c r="G1216" s="24"/>
      <c r="H1216" s="24"/>
      <c r="J1216" s="20" t="s">
        <v>20</v>
      </c>
    </row>
    <row r="1217" spans="1:10" x14ac:dyDescent="0.25">
      <c r="A1217" s="21"/>
      <c r="B1217" s="22"/>
      <c r="C1217" s="22"/>
      <c r="D1217" s="23"/>
      <c r="E1217" s="24"/>
      <c r="F1217" s="24"/>
      <c r="G1217" s="24"/>
      <c r="H1217" s="24"/>
      <c r="J1217" s="20" t="s">
        <v>20</v>
      </c>
    </row>
    <row r="1218" spans="1:10" x14ac:dyDescent="0.25">
      <c r="A1218" s="21"/>
      <c r="B1218" s="22"/>
      <c r="C1218" s="22"/>
      <c r="D1218" s="23"/>
      <c r="E1218" s="24"/>
      <c r="F1218" s="24"/>
      <c r="G1218" s="24"/>
      <c r="H1218" s="24"/>
      <c r="J1218" s="20" t="s">
        <v>20</v>
      </c>
    </row>
    <row r="1219" spans="1:10" x14ac:dyDescent="0.25">
      <c r="A1219" s="21"/>
      <c r="B1219" s="22"/>
      <c r="C1219" s="22"/>
      <c r="D1219" s="23"/>
      <c r="E1219" s="24"/>
      <c r="F1219" s="24"/>
      <c r="G1219" s="24"/>
      <c r="H1219" s="24"/>
      <c r="J1219" s="20" t="s">
        <v>20</v>
      </c>
    </row>
    <row r="1220" spans="1:10" x14ac:dyDescent="0.25">
      <c r="A1220" s="21"/>
      <c r="B1220" s="22"/>
      <c r="C1220" s="22"/>
      <c r="D1220" s="23"/>
      <c r="E1220" s="24"/>
      <c r="F1220" s="24"/>
      <c r="G1220" s="24"/>
      <c r="H1220" s="24"/>
      <c r="J1220" s="20" t="s">
        <v>20</v>
      </c>
    </row>
    <row r="1221" spans="1:10" x14ac:dyDescent="0.25">
      <c r="A1221" s="21"/>
      <c r="B1221" s="22"/>
      <c r="C1221" s="22"/>
      <c r="D1221" s="23"/>
      <c r="E1221" s="24"/>
      <c r="F1221" s="24"/>
      <c r="G1221" s="24"/>
      <c r="H1221" s="24"/>
      <c r="J1221" s="20" t="s">
        <v>20</v>
      </c>
    </row>
    <row r="1222" spans="1:10" x14ac:dyDescent="0.25">
      <c r="A1222" s="21"/>
      <c r="B1222" s="22"/>
      <c r="C1222" s="22"/>
      <c r="D1222" s="23"/>
      <c r="E1222" s="24"/>
      <c r="F1222" s="24"/>
      <c r="G1222" s="24"/>
      <c r="H1222" s="24"/>
      <c r="J1222" s="20" t="s">
        <v>20</v>
      </c>
    </row>
    <row r="1223" spans="1:10" x14ac:dyDescent="0.25">
      <c r="A1223" s="21"/>
      <c r="B1223" s="22"/>
      <c r="C1223" s="22"/>
      <c r="D1223" s="23"/>
      <c r="E1223" s="24"/>
      <c r="F1223" s="24"/>
      <c r="G1223" s="24"/>
      <c r="H1223" s="24"/>
      <c r="J1223" s="20" t="s">
        <v>20</v>
      </c>
    </row>
    <row r="1224" spans="1:10" x14ac:dyDescent="0.25">
      <c r="A1224" s="21"/>
      <c r="B1224" s="22"/>
      <c r="C1224" s="22"/>
      <c r="D1224" s="23"/>
      <c r="E1224" s="24"/>
      <c r="F1224" s="24"/>
      <c r="G1224" s="24"/>
      <c r="H1224" s="24"/>
      <c r="J1224" s="20" t="s">
        <v>20</v>
      </c>
    </row>
    <row r="1225" spans="1:10" x14ac:dyDescent="0.25">
      <c r="A1225" s="21"/>
      <c r="B1225" s="22"/>
      <c r="C1225" s="22"/>
      <c r="D1225" s="23"/>
      <c r="E1225" s="24"/>
      <c r="F1225" s="24"/>
      <c r="G1225" s="24"/>
      <c r="H1225" s="24"/>
      <c r="J1225" s="20" t="s">
        <v>20</v>
      </c>
    </row>
    <row r="1226" spans="1:10" x14ac:dyDescent="0.25">
      <c r="A1226" s="21"/>
      <c r="B1226" s="22"/>
      <c r="C1226" s="22"/>
      <c r="D1226" s="23"/>
      <c r="E1226" s="24"/>
      <c r="F1226" s="24"/>
      <c r="G1226" s="24"/>
      <c r="H1226" s="24"/>
      <c r="J1226" s="20" t="s">
        <v>20</v>
      </c>
    </row>
    <row r="1227" spans="1:10" x14ac:dyDescent="0.25">
      <c r="A1227" s="21"/>
      <c r="B1227" s="22"/>
      <c r="C1227" s="22"/>
      <c r="D1227" s="23"/>
      <c r="E1227" s="24"/>
      <c r="F1227" s="24"/>
      <c r="G1227" s="24"/>
      <c r="H1227" s="24"/>
      <c r="J1227" s="20" t="s">
        <v>20</v>
      </c>
    </row>
    <row r="1228" spans="1:10" x14ac:dyDescent="0.25">
      <c r="A1228" s="21"/>
      <c r="B1228" s="22"/>
      <c r="C1228" s="22"/>
      <c r="D1228" s="23"/>
      <c r="E1228" s="24"/>
      <c r="F1228" s="24"/>
      <c r="G1228" s="24"/>
      <c r="H1228" s="24"/>
      <c r="J1228" s="20" t="s">
        <v>20</v>
      </c>
    </row>
    <row r="1229" spans="1:10" x14ac:dyDescent="0.25">
      <c r="A1229" s="21"/>
      <c r="B1229" s="22"/>
      <c r="C1229" s="22"/>
      <c r="D1229" s="23"/>
      <c r="E1229" s="24"/>
      <c r="F1229" s="24"/>
      <c r="G1229" s="24"/>
      <c r="H1229" s="24"/>
      <c r="J1229" s="20" t="s">
        <v>20</v>
      </c>
    </row>
    <row r="1230" spans="1:10" x14ac:dyDescent="0.25">
      <c r="A1230" s="21"/>
      <c r="B1230" s="22"/>
      <c r="C1230" s="22"/>
      <c r="D1230" s="23"/>
      <c r="E1230" s="24"/>
      <c r="F1230" s="24"/>
      <c r="G1230" s="24"/>
      <c r="H1230" s="24"/>
      <c r="J1230" s="20" t="s">
        <v>20</v>
      </c>
    </row>
    <row r="1231" spans="1:10" x14ac:dyDescent="0.25">
      <c r="A1231" s="21"/>
      <c r="B1231" s="22"/>
      <c r="C1231" s="22"/>
      <c r="D1231" s="23"/>
      <c r="E1231" s="24"/>
      <c r="F1231" s="24"/>
      <c r="G1231" s="24"/>
      <c r="H1231" s="24"/>
      <c r="J1231" s="20" t="s">
        <v>20</v>
      </c>
    </row>
    <row r="1232" spans="1:10" x14ac:dyDescent="0.25">
      <c r="A1232" s="21"/>
      <c r="B1232" s="22"/>
      <c r="C1232" s="22"/>
      <c r="D1232" s="23"/>
      <c r="E1232" s="24"/>
      <c r="F1232" s="24"/>
      <c r="G1232" s="24"/>
      <c r="H1232" s="24"/>
      <c r="J1232" s="20" t="s">
        <v>20</v>
      </c>
    </row>
    <row r="1233" spans="1:10" x14ac:dyDescent="0.25">
      <c r="A1233" s="21"/>
      <c r="B1233" s="22"/>
      <c r="C1233" s="22"/>
      <c r="D1233" s="23"/>
      <c r="E1233" s="24"/>
      <c r="F1233" s="24"/>
      <c r="G1233" s="24"/>
      <c r="H1233" s="24"/>
      <c r="J1233" s="20" t="s">
        <v>20</v>
      </c>
    </row>
    <row r="1234" spans="1:10" x14ac:dyDescent="0.25">
      <c r="A1234" s="21"/>
      <c r="B1234" s="22"/>
      <c r="C1234" s="22"/>
      <c r="D1234" s="23"/>
      <c r="E1234" s="24"/>
      <c r="F1234" s="24"/>
      <c r="G1234" s="24"/>
      <c r="H1234" s="24"/>
      <c r="J1234" s="20" t="s">
        <v>20</v>
      </c>
    </row>
    <row r="1235" spans="1:10" x14ac:dyDescent="0.25">
      <c r="A1235" s="21"/>
      <c r="B1235" s="22"/>
      <c r="C1235" s="22"/>
      <c r="D1235" s="23"/>
      <c r="E1235" s="24"/>
      <c r="F1235" s="24"/>
      <c r="G1235" s="24"/>
      <c r="H1235" s="24"/>
      <c r="J1235" s="20" t="s">
        <v>20</v>
      </c>
    </row>
    <row r="1236" spans="1:10" x14ac:dyDescent="0.25">
      <c r="A1236" s="21"/>
      <c r="B1236" s="22"/>
      <c r="C1236" s="22"/>
      <c r="D1236" s="23"/>
      <c r="E1236" s="24"/>
      <c r="F1236" s="24"/>
      <c r="G1236" s="24"/>
      <c r="H1236" s="24"/>
      <c r="J1236" s="20" t="s">
        <v>20</v>
      </c>
    </row>
    <row r="1237" spans="1:10" x14ac:dyDescent="0.25">
      <c r="A1237" s="21"/>
      <c r="B1237" s="22"/>
      <c r="C1237" s="22"/>
      <c r="D1237" s="23"/>
      <c r="E1237" s="24"/>
      <c r="F1237" s="24"/>
      <c r="G1237" s="24"/>
      <c r="H1237" s="24"/>
      <c r="J1237" s="20" t="s">
        <v>20</v>
      </c>
    </row>
    <row r="1238" spans="1:10" x14ac:dyDescent="0.25">
      <c r="A1238" s="21"/>
      <c r="B1238" s="22"/>
      <c r="C1238" s="22"/>
      <c r="D1238" s="23"/>
      <c r="E1238" s="24"/>
      <c r="F1238" s="24"/>
      <c r="G1238" s="24"/>
      <c r="H1238" s="24"/>
      <c r="J1238" s="20" t="s">
        <v>20</v>
      </c>
    </row>
    <row r="1239" spans="1:10" x14ac:dyDescent="0.25">
      <c r="A1239" s="21"/>
      <c r="B1239" s="22"/>
      <c r="C1239" s="22"/>
      <c r="D1239" s="23"/>
      <c r="E1239" s="24"/>
      <c r="F1239" s="24"/>
      <c r="G1239" s="24"/>
      <c r="H1239" s="24"/>
      <c r="J1239" s="20" t="s">
        <v>20</v>
      </c>
    </row>
    <row r="1240" spans="1:10" x14ac:dyDescent="0.25">
      <c r="A1240" s="21"/>
      <c r="B1240" s="22"/>
      <c r="C1240" s="22"/>
      <c r="D1240" s="23"/>
      <c r="E1240" s="24"/>
      <c r="F1240" s="24"/>
      <c r="G1240" s="24"/>
      <c r="H1240" s="24"/>
      <c r="J1240" s="20" t="s">
        <v>20</v>
      </c>
    </row>
    <row r="1241" spans="1:10" x14ac:dyDescent="0.25">
      <c r="A1241" s="21"/>
      <c r="B1241" s="22"/>
      <c r="C1241" s="22"/>
      <c r="D1241" s="23"/>
      <c r="E1241" s="24"/>
      <c r="F1241" s="24"/>
      <c r="G1241" s="24"/>
      <c r="H1241" s="24"/>
      <c r="J1241" s="20" t="s">
        <v>20</v>
      </c>
    </row>
    <row r="1242" spans="1:10" x14ac:dyDescent="0.25">
      <c r="A1242" s="21"/>
      <c r="B1242" s="22"/>
      <c r="C1242" s="22"/>
      <c r="D1242" s="23"/>
      <c r="E1242" s="24"/>
      <c r="F1242" s="24"/>
      <c r="G1242" s="24"/>
      <c r="H1242" s="24"/>
      <c r="J1242" s="20" t="s">
        <v>20</v>
      </c>
    </row>
    <row r="1243" spans="1:10" x14ac:dyDescent="0.25">
      <c r="A1243" s="21"/>
      <c r="B1243" s="22"/>
      <c r="C1243" s="22"/>
      <c r="D1243" s="23"/>
      <c r="E1243" s="24"/>
      <c r="F1243" s="24"/>
      <c r="G1243" s="24"/>
      <c r="H1243" s="24"/>
      <c r="J1243" s="20" t="s">
        <v>20</v>
      </c>
    </row>
    <row r="1244" spans="1:10" x14ac:dyDescent="0.25">
      <c r="A1244" s="21"/>
      <c r="B1244" s="22"/>
      <c r="C1244" s="22"/>
      <c r="D1244" s="23"/>
      <c r="E1244" s="24"/>
      <c r="F1244" s="24"/>
      <c r="G1244" s="24"/>
      <c r="H1244" s="24"/>
      <c r="J1244" s="20" t="s">
        <v>20</v>
      </c>
    </row>
    <row r="1245" spans="1:10" x14ac:dyDescent="0.25">
      <c r="A1245" s="21"/>
      <c r="B1245" s="22"/>
      <c r="C1245" s="22"/>
      <c r="D1245" s="23"/>
      <c r="E1245" s="24"/>
      <c r="F1245" s="24"/>
      <c r="G1245" s="24"/>
      <c r="H1245" s="24"/>
      <c r="J1245" s="20" t="s">
        <v>20</v>
      </c>
    </row>
    <row r="1246" spans="1:10" x14ac:dyDescent="0.25">
      <c r="A1246" s="21"/>
      <c r="B1246" s="22"/>
      <c r="C1246" s="22"/>
      <c r="D1246" s="23"/>
      <c r="E1246" s="24"/>
      <c r="F1246" s="24"/>
      <c r="G1246" s="24"/>
      <c r="H1246" s="24"/>
      <c r="J1246" s="20" t="s">
        <v>20</v>
      </c>
    </row>
    <row r="1247" spans="1:10" x14ac:dyDescent="0.25">
      <c r="A1247" s="21"/>
      <c r="B1247" s="22"/>
      <c r="C1247" s="22"/>
      <c r="D1247" s="23"/>
      <c r="E1247" s="24"/>
      <c r="F1247" s="24"/>
      <c r="G1247" s="24"/>
      <c r="H1247" s="24"/>
      <c r="J1247" s="20" t="s">
        <v>20</v>
      </c>
    </row>
    <row r="1248" spans="1:10" x14ac:dyDescent="0.25">
      <c r="A1248" s="21"/>
      <c r="B1248" s="22"/>
      <c r="C1248" s="22"/>
      <c r="D1248" s="23"/>
      <c r="E1248" s="24"/>
      <c r="F1248" s="24"/>
      <c r="G1248" s="24"/>
      <c r="H1248" s="24"/>
      <c r="J1248" s="20" t="s">
        <v>20</v>
      </c>
    </row>
    <row r="1249" spans="1:10" x14ac:dyDescent="0.25">
      <c r="A1249" s="21"/>
      <c r="B1249" s="22"/>
      <c r="C1249" s="22"/>
      <c r="D1249" s="23"/>
      <c r="E1249" s="24"/>
      <c r="F1249" s="24"/>
      <c r="G1249" s="24"/>
      <c r="H1249" s="24"/>
      <c r="J1249" s="20" t="s">
        <v>20</v>
      </c>
    </row>
    <row r="1250" spans="1:10" x14ac:dyDescent="0.25">
      <c r="A1250" s="21"/>
      <c r="B1250" s="22"/>
      <c r="C1250" s="22"/>
      <c r="D1250" s="23"/>
      <c r="E1250" s="24"/>
      <c r="F1250" s="24"/>
      <c r="G1250" s="24"/>
      <c r="H1250" s="24"/>
      <c r="J1250" s="20" t="s">
        <v>20</v>
      </c>
    </row>
    <row r="1251" spans="1:10" x14ac:dyDescent="0.25">
      <c r="A1251" s="21"/>
      <c r="B1251" s="22"/>
      <c r="C1251" s="22"/>
      <c r="D1251" s="23"/>
      <c r="E1251" s="24"/>
      <c r="F1251" s="24"/>
      <c r="G1251" s="24"/>
      <c r="H1251" s="24"/>
      <c r="J1251" s="20" t="s">
        <v>20</v>
      </c>
    </row>
    <row r="1252" spans="1:10" x14ac:dyDescent="0.25">
      <c r="A1252" s="21"/>
      <c r="B1252" s="22"/>
      <c r="C1252" s="22"/>
      <c r="D1252" s="23"/>
      <c r="E1252" s="24"/>
      <c r="F1252" s="24"/>
      <c r="G1252" s="24"/>
      <c r="H1252" s="24"/>
      <c r="J1252" s="20" t="s">
        <v>20</v>
      </c>
    </row>
    <row r="1253" spans="1:10" x14ac:dyDescent="0.25">
      <c r="A1253" s="21"/>
      <c r="B1253" s="22"/>
      <c r="C1253" s="22"/>
      <c r="D1253" s="23"/>
      <c r="E1253" s="24"/>
      <c r="F1253" s="24"/>
      <c r="G1253" s="24"/>
      <c r="H1253" s="24"/>
      <c r="J1253" s="20" t="s">
        <v>20</v>
      </c>
    </row>
    <row r="1254" spans="1:10" x14ac:dyDescent="0.25">
      <c r="A1254" s="21"/>
      <c r="B1254" s="22"/>
      <c r="C1254" s="22"/>
      <c r="D1254" s="23"/>
      <c r="E1254" s="24"/>
      <c r="F1254" s="24"/>
      <c r="G1254" s="24"/>
      <c r="H1254" s="24"/>
      <c r="J1254" s="20" t="s">
        <v>20</v>
      </c>
    </row>
    <row r="1255" spans="1:10" x14ac:dyDescent="0.25">
      <c r="A1255" s="21"/>
      <c r="B1255" s="22"/>
      <c r="C1255" s="22"/>
      <c r="D1255" s="23"/>
      <c r="E1255" s="24"/>
      <c r="F1255" s="24"/>
      <c r="G1255" s="24"/>
      <c r="H1255" s="24"/>
      <c r="J1255" s="20" t="s">
        <v>20</v>
      </c>
    </row>
    <row r="1256" spans="1:10" x14ac:dyDescent="0.25">
      <c r="A1256" s="21"/>
      <c r="B1256" s="22"/>
      <c r="C1256" s="22"/>
      <c r="D1256" s="23"/>
      <c r="E1256" s="24"/>
      <c r="F1256" s="24"/>
      <c r="G1256" s="24"/>
      <c r="H1256" s="24"/>
      <c r="J1256" s="20" t="s">
        <v>20</v>
      </c>
    </row>
    <row r="1257" spans="1:10" x14ac:dyDescent="0.25">
      <c r="A1257" s="21"/>
      <c r="B1257" s="22"/>
      <c r="C1257" s="22"/>
      <c r="D1257" s="23"/>
      <c r="E1257" s="24"/>
      <c r="F1257" s="24"/>
      <c r="G1257" s="24"/>
      <c r="H1257" s="24"/>
      <c r="J1257" s="20" t="s">
        <v>20</v>
      </c>
    </row>
    <row r="1258" spans="1:10" x14ac:dyDescent="0.25">
      <c r="A1258" s="21"/>
      <c r="B1258" s="22"/>
      <c r="C1258" s="22"/>
      <c r="D1258" s="23"/>
      <c r="E1258" s="24"/>
      <c r="F1258" s="24"/>
      <c r="G1258" s="24"/>
      <c r="H1258" s="24"/>
      <c r="J1258" s="20" t="s">
        <v>20</v>
      </c>
    </row>
    <row r="1259" spans="1:10" x14ac:dyDescent="0.25">
      <c r="A1259" s="21"/>
      <c r="B1259" s="22"/>
      <c r="C1259" s="22"/>
      <c r="D1259" s="23"/>
      <c r="E1259" s="24"/>
      <c r="F1259" s="24"/>
      <c r="G1259" s="24"/>
      <c r="H1259" s="24"/>
      <c r="J1259" s="20" t="s">
        <v>20</v>
      </c>
    </row>
    <row r="1260" spans="1:10" x14ac:dyDescent="0.25">
      <c r="A1260" s="21"/>
      <c r="B1260" s="22"/>
      <c r="C1260" s="22"/>
      <c r="D1260" s="23"/>
      <c r="E1260" s="24"/>
      <c r="F1260" s="24"/>
      <c r="G1260" s="24"/>
      <c r="H1260" s="24"/>
      <c r="J1260" s="20" t="s">
        <v>20</v>
      </c>
    </row>
    <row r="1261" spans="1:10" x14ac:dyDescent="0.25">
      <c r="A1261" s="21"/>
      <c r="B1261" s="22"/>
      <c r="C1261" s="22"/>
      <c r="D1261" s="23"/>
      <c r="E1261" s="24"/>
      <c r="F1261" s="24"/>
      <c r="G1261" s="24"/>
      <c r="H1261" s="24"/>
      <c r="J1261" s="20" t="s">
        <v>20</v>
      </c>
    </row>
    <row r="1262" spans="1:10" x14ac:dyDescent="0.25">
      <c r="A1262" s="21"/>
      <c r="B1262" s="22"/>
      <c r="C1262" s="22"/>
      <c r="D1262" s="23"/>
      <c r="E1262" s="24"/>
      <c r="F1262" s="24"/>
      <c r="G1262" s="24"/>
      <c r="H1262" s="24"/>
      <c r="J1262" s="20" t="s">
        <v>20</v>
      </c>
    </row>
    <row r="1263" spans="1:10" x14ac:dyDescent="0.25">
      <c r="A1263" s="21"/>
      <c r="B1263" s="22"/>
      <c r="C1263" s="22"/>
      <c r="D1263" s="23"/>
      <c r="E1263" s="24"/>
      <c r="F1263" s="24"/>
      <c r="G1263" s="24"/>
      <c r="H1263" s="24"/>
      <c r="J1263" s="20" t="s">
        <v>20</v>
      </c>
    </row>
    <row r="1264" spans="1:10" x14ac:dyDescent="0.25">
      <c r="A1264" s="21"/>
      <c r="B1264" s="22"/>
      <c r="C1264" s="22"/>
      <c r="D1264" s="23"/>
      <c r="E1264" s="24"/>
      <c r="F1264" s="24"/>
      <c r="G1264" s="24"/>
      <c r="H1264" s="24"/>
      <c r="J1264" s="20" t="s">
        <v>20</v>
      </c>
    </row>
    <row r="1265" spans="1:10" x14ac:dyDescent="0.25">
      <c r="A1265" s="21"/>
      <c r="B1265" s="22"/>
      <c r="C1265" s="22"/>
      <c r="D1265" s="23"/>
      <c r="E1265" s="24"/>
      <c r="F1265" s="24"/>
      <c r="G1265" s="24"/>
      <c r="H1265" s="24"/>
      <c r="J1265" s="20" t="s">
        <v>20</v>
      </c>
    </row>
    <row r="1266" spans="1:10" x14ac:dyDescent="0.25">
      <c r="A1266" s="21"/>
      <c r="B1266" s="22"/>
      <c r="C1266" s="22"/>
      <c r="D1266" s="23"/>
      <c r="E1266" s="24"/>
      <c r="F1266" s="24"/>
      <c r="G1266" s="24"/>
      <c r="H1266" s="24"/>
      <c r="J1266" s="20" t="s">
        <v>20</v>
      </c>
    </row>
    <row r="1267" spans="1:10" x14ac:dyDescent="0.25">
      <c r="A1267" s="21"/>
      <c r="B1267" s="22"/>
      <c r="C1267" s="22"/>
      <c r="D1267" s="23"/>
      <c r="E1267" s="24"/>
      <c r="F1267" s="24"/>
      <c r="G1267" s="24"/>
      <c r="H1267" s="24"/>
      <c r="J1267" s="20" t="s">
        <v>20</v>
      </c>
    </row>
    <row r="1268" spans="1:10" x14ac:dyDescent="0.25">
      <c r="A1268" s="21"/>
      <c r="B1268" s="22"/>
      <c r="C1268" s="22"/>
      <c r="D1268" s="23"/>
      <c r="E1268" s="24"/>
      <c r="F1268" s="24"/>
      <c r="G1268" s="24"/>
      <c r="H1268" s="24"/>
      <c r="J1268" s="20" t="s">
        <v>20</v>
      </c>
    </row>
    <row r="1269" spans="1:10" x14ac:dyDescent="0.25">
      <c r="A1269" s="21"/>
      <c r="B1269" s="22"/>
      <c r="C1269" s="22"/>
      <c r="D1269" s="23"/>
      <c r="E1269" s="24"/>
      <c r="F1269" s="24"/>
      <c r="G1269" s="24"/>
      <c r="H1269" s="24"/>
      <c r="J1269" s="20" t="s">
        <v>20</v>
      </c>
    </row>
    <row r="1270" spans="1:10" x14ac:dyDescent="0.25">
      <c r="A1270" s="21"/>
      <c r="B1270" s="22"/>
      <c r="C1270" s="22"/>
      <c r="D1270" s="23"/>
      <c r="E1270" s="24"/>
      <c r="F1270" s="24"/>
      <c r="G1270" s="24"/>
      <c r="H1270" s="24"/>
      <c r="J1270" s="20" t="s">
        <v>20</v>
      </c>
    </row>
    <row r="1271" spans="1:10" x14ac:dyDescent="0.25">
      <c r="A1271" s="21"/>
      <c r="B1271" s="22"/>
      <c r="C1271" s="22"/>
      <c r="D1271" s="23"/>
      <c r="E1271" s="24"/>
      <c r="F1271" s="24"/>
      <c r="G1271" s="24"/>
      <c r="H1271" s="24"/>
      <c r="J1271" s="20" t="s">
        <v>20</v>
      </c>
    </row>
    <row r="1272" spans="1:10" x14ac:dyDescent="0.25">
      <c r="A1272" s="21"/>
      <c r="B1272" s="22"/>
      <c r="C1272" s="22"/>
      <c r="D1272" s="23"/>
      <c r="E1272" s="24"/>
      <c r="F1272" s="24"/>
      <c r="G1272" s="24"/>
      <c r="H1272" s="24"/>
      <c r="J1272" s="20" t="s">
        <v>20</v>
      </c>
    </row>
    <row r="1273" spans="1:10" x14ac:dyDescent="0.25">
      <c r="A1273" s="21"/>
      <c r="B1273" s="22"/>
      <c r="C1273" s="22"/>
      <c r="D1273" s="23"/>
      <c r="E1273" s="24"/>
      <c r="F1273" s="24"/>
      <c r="G1273" s="24"/>
      <c r="H1273" s="24"/>
      <c r="J1273" s="20" t="s">
        <v>20</v>
      </c>
    </row>
    <row r="1274" spans="1:10" x14ac:dyDescent="0.25">
      <c r="A1274" s="21"/>
      <c r="B1274" s="22"/>
      <c r="C1274" s="22"/>
      <c r="D1274" s="23"/>
      <c r="E1274" s="24"/>
      <c r="F1274" s="24"/>
      <c r="G1274" s="24"/>
      <c r="H1274" s="24"/>
      <c r="J1274" s="20" t="s">
        <v>20</v>
      </c>
    </row>
    <row r="1275" spans="1:10" x14ac:dyDescent="0.25">
      <c r="A1275" s="21"/>
      <c r="B1275" s="22"/>
      <c r="C1275" s="22"/>
      <c r="D1275" s="23"/>
      <c r="E1275" s="24"/>
      <c r="F1275" s="24"/>
      <c r="G1275" s="24"/>
      <c r="H1275" s="24"/>
      <c r="J1275" s="20" t="s">
        <v>20</v>
      </c>
    </row>
    <row r="1276" spans="1:10" x14ac:dyDescent="0.25">
      <c r="A1276" s="21"/>
      <c r="B1276" s="22"/>
      <c r="C1276" s="22"/>
      <c r="D1276" s="23"/>
      <c r="E1276" s="24"/>
      <c r="F1276" s="24"/>
      <c r="G1276" s="24"/>
      <c r="H1276" s="24"/>
      <c r="J1276" s="20" t="s">
        <v>20</v>
      </c>
    </row>
    <row r="1277" spans="1:10" x14ac:dyDescent="0.25">
      <c r="A1277" s="21"/>
      <c r="B1277" s="22"/>
      <c r="C1277" s="22"/>
      <c r="D1277" s="23"/>
      <c r="E1277" s="24"/>
      <c r="F1277" s="24"/>
      <c r="G1277" s="24"/>
      <c r="H1277" s="24"/>
      <c r="J1277" s="20" t="s">
        <v>20</v>
      </c>
    </row>
    <row r="1278" spans="1:10" x14ac:dyDescent="0.25">
      <c r="A1278" s="21"/>
      <c r="B1278" s="22"/>
      <c r="C1278" s="22"/>
      <c r="D1278" s="23"/>
      <c r="E1278" s="24"/>
      <c r="F1278" s="24"/>
      <c r="G1278" s="24"/>
      <c r="H1278" s="24"/>
      <c r="J1278" s="20" t="s">
        <v>20</v>
      </c>
    </row>
    <row r="1279" spans="1:10" x14ac:dyDescent="0.25">
      <c r="A1279" s="21"/>
      <c r="B1279" s="22"/>
      <c r="C1279" s="22"/>
      <c r="D1279" s="23"/>
      <c r="E1279" s="24"/>
      <c r="F1279" s="24"/>
      <c r="G1279" s="24"/>
      <c r="H1279" s="24"/>
      <c r="J1279" s="20" t="s">
        <v>20</v>
      </c>
    </row>
    <row r="1280" spans="1:10" x14ac:dyDescent="0.25">
      <c r="A1280" s="21"/>
      <c r="B1280" s="22"/>
      <c r="C1280" s="22"/>
      <c r="D1280" s="23"/>
      <c r="E1280" s="24"/>
      <c r="F1280" s="24"/>
      <c r="G1280" s="24"/>
      <c r="H1280" s="24"/>
      <c r="J1280" s="20" t="s">
        <v>20</v>
      </c>
    </row>
    <row r="1281" spans="1:10" x14ac:dyDescent="0.25">
      <c r="A1281" s="21"/>
      <c r="B1281" s="22"/>
      <c r="C1281" s="22"/>
      <c r="D1281" s="23"/>
      <c r="E1281" s="24"/>
      <c r="F1281" s="24"/>
      <c r="G1281" s="24"/>
      <c r="H1281" s="24"/>
      <c r="J1281" s="20" t="s">
        <v>20</v>
      </c>
    </row>
    <row r="1282" spans="1:10" x14ac:dyDescent="0.25">
      <c r="A1282" s="21"/>
      <c r="B1282" s="22"/>
      <c r="C1282" s="22"/>
      <c r="D1282" s="23"/>
      <c r="E1282" s="24"/>
      <c r="F1282" s="24"/>
      <c r="G1282" s="24"/>
      <c r="H1282" s="24"/>
      <c r="J1282" s="20" t="s">
        <v>20</v>
      </c>
    </row>
    <row r="1283" spans="1:10" x14ac:dyDescent="0.25">
      <c r="A1283" s="21"/>
      <c r="B1283" s="22"/>
      <c r="C1283" s="22"/>
      <c r="D1283" s="23"/>
      <c r="E1283" s="24"/>
      <c r="F1283" s="24"/>
      <c r="G1283" s="24"/>
      <c r="H1283" s="24"/>
      <c r="J1283" s="20" t="s">
        <v>20</v>
      </c>
    </row>
    <row r="1284" spans="1:10" x14ac:dyDescent="0.25">
      <c r="A1284" s="21"/>
      <c r="B1284" s="22"/>
      <c r="C1284" s="22"/>
      <c r="D1284" s="23"/>
      <c r="E1284" s="24"/>
      <c r="F1284" s="24"/>
      <c r="G1284" s="24"/>
      <c r="H1284" s="24"/>
      <c r="J1284" s="20" t="s">
        <v>20</v>
      </c>
    </row>
    <row r="1285" spans="1:10" x14ac:dyDescent="0.25">
      <c r="A1285" s="21"/>
      <c r="B1285" s="22"/>
      <c r="C1285" s="22"/>
      <c r="D1285" s="23"/>
      <c r="E1285" s="24"/>
      <c r="F1285" s="24"/>
      <c r="G1285" s="24"/>
      <c r="H1285" s="24"/>
      <c r="J1285" s="20" t="s">
        <v>20</v>
      </c>
    </row>
    <row r="1286" spans="1:10" x14ac:dyDescent="0.25">
      <c r="A1286" s="21"/>
      <c r="B1286" s="22"/>
      <c r="C1286" s="22"/>
      <c r="D1286" s="23"/>
      <c r="E1286" s="24"/>
      <c r="F1286" s="24"/>
      <c r="G1286" s="24"/>
      <c r="H1286" s="24"/>
      <c r="J1286" s="20" t="s">
        <v>20</v>
      </c>
    </row>
    <row r="1287" spans="1:10" x14ac:dyDescent="0.25">
      <c r="A1287" s="21"/>
      <c r="B1287" s="22"/>
      <c r="C1287" s="22"/>
      <c r="D1287" s="23"/>
      <c r="E1287" s="24"/>
      <c r="F1287" s="24"/>
      <c r="G1287" s="24"/>
      <c r="H1287" s="24"/>
      <c r="J1287" s="20" t="s">
        <v>20</v>
      </c>
    </row>
    <row r="1288" spans="1:10" x14ac:dyDescent="0.25">
      <c r="A1288" s="21"/>
      <c r="B1288" s="22"/>
      <c r="C1288" s="22"/>
      <c r="D1288" s="23"/>
      <c r="E1288" s="24"/>
      <c r="F1288" s="24"/>
      <c r="G1288" s="24"/>
      <c r="H1288" s="24"/>
      <c r="J1288" s="20" t="s">
        <v>20</v>
      </c>
    </row>
    <row r="1289" spans="1:10" x14ac:dyDescent="0.25">
      <c r="A1289" s="21"/>
      <c r="B1289" s="22"/>
      <c r="C1289" s="22"/>
      <c r="D1289" s="23"/>
      <c r="E1289" s="24"/>
      <c r="F1289" s="24"/>
      <c r="G1289" s="24"/>
      <c r="H1289" s="24"/>
      <c r="J1289" s="20" t="s">
        <v>20</v>
      </c>
    </row>
    <row r="1290" spans="1:10" x14ac:dyDescent="0.25">
      <c r="A1290" s="21"/>
      <c r="B1290" s="22"/>
      <c r="C1290" s="22"/>
      <c r="D1290" s="23"/>
      <c r="E1290" s="24"/>
      <c r="F1290" s="24"/>
      <c r="G1290" s="24"/>
      <c r="H1290" s="24"/>
      <c r="J1290" s="20" t="s">
        <v>20</v>
      </c>
    </row>
    <row r="1291" spans="1:10" x14ac:dyDescent="0.25">
      <c r="A1291" s="21"/>
      <c r="B1291" s="22"/>
      <c r="C1291" s="22"/>
      <c r="D1291" s="23"/>
      <c r="E1291" s="24"/>
      <c r="F1291" s="24"/>
      <c r="G1291" s="24"/>
      <c r="H1291" s="24"/>
      <c r="J1291" s="20" t="s">
        <v>20</v>
      </c>
    </row>
    <row r="1292" spans="1:10" x14ac:dyDescent="0.25">
      <c r="A1292" s="21"/>
      <c r="B1292" s="22"/>
      <c r="C1292" s="22"/>
      <c r="D1292" s="23"/>
      <c r="E1292" s="24"/>
      <c r="F1292" s="24"/>
      <c r="G1292" s="24"/>
      <c r="H1292" s="24"/>
      <c r="J1292" s="20" t="s">
        <v>20</v>
      </c>
    </row>
    <row r="1293" spans="1:10" x14ac:dyDescent="0.25">
      <c r="A1293" s="21"/>
      <c r="B1293" s="22"/>
      <c r="C1293" s="22"/>
      <c r="D1293" s="23"/>
      <c r="E1293" s="24"/>
      <c r="F1293" s="24"/>
      <c r="G1293" s="24"/>
      <c r="H1293" s="24"/>
      <c r="J1293" s="20" t="s">
        <v>20</v>
      </c>
    </row>
    <row r="1294" spans="1:10" x14ac:dyDescent="0.25">
      <c r="A1294" s="21"/>
      <c r="B1294" s="22"/>
      <c r="C1294" s="22"/>
      <c r="D1294" s="23"/>
      <c r="E1294" s="24"/>
      <c r="F1294" s="24"/>
      <c r="G1294" s="24"/>
      <c r="H1294" s="24"/>
      <c r="J1294" s="20" t="s">
        <v>20</v>
      </c>
    </row>
    <row r="1295" spans="1:10" x14ac:dyDescent="0.25">
      <c r="A1295" s="21"/>
      <c r="B1295" s="22"/>
      <c r="C1295" s="22"/>
      <c r="D1295" s="23"/>
      <c r="E1295" s="24"/>
      <c r="F1295" s="24"/>
      <c r="G1295" s="24"/>
      <c r="H1295" s="24"/>
      <c r="J1295" s="20" t="s">
        <v>20</v>
      </c>
    </row>
    <row r="1296" spans="1:10" x14ac:dyDescent="0.25">
      <c r="A1296" s="21"/>
      <c r="B1296" s="22"/>
      <c r="C1296" s="22"/>
      <c r="D1296" s="23"/>
      <c r="E1296" s="24"/>
      <c r="F1296" s="24"/>
      <c r="G1296" s="24"/>
      <c r="H1296" s="24"/>
      <c r="J1296" s="20" t="s">
        <v>20</v>
      </c>
    </row>
    <row r="1297" spans="1:11" x14ac:dyDescent="0.25">
      <c r="A1297" s="21"/>
      <c r="B1297" s="22"/>
      <c r="C1297" s="22"/>
      <c r="D1297" s="23"/>
      <c r="E1297" s="24"/>
      <c r="F1297" s="24"/>
      <c r="G1297" s="24"/>
      <c r="H1297" s="24"/>
      <c r="J1297" s="20" t="s">
        <v>20</v>
      </c>
    </row>
    <row r="1298" spans="1:11" x14ac:dyDescent="0.25">
      <c r="A1298" s="21"/>
      <c r="B1298" s="22"/>
      <c r="C1298" s="22"/>
      <c r="D1298" s="23"/>
      <c r="E1298" s="24"/>
      <c r="F1298" s="24"/>
      <c r="G1298" s="24"/>
      <c r="H1298" s="24"/>
      <c r="J1298" s="20" t="s">
        <v>20</v>
      </c>
    </row>
    <row r="1299" spans="1:11" x14ac:dyDescent="0.25">
      <c r="A1299" s="21"/>
      <c r="B1299" s="22"/>
      <c r="C1299" s="22"/>
      <c r="D1299" s="23"/>
      <c r="E1299" s="24"/>
      <c r="F1299" s="24"/>
      <c r="G1299" s="24"/>
      <c r="H1299" s="24"/>
      <c r="J1299" s="20" t="s">
        <v>20</v>
      </c>
    </row>
    <row r="1300" spans="1:11" x14ac:dyDescent="0.25">
      <c r="A1300" s="21"/>
      <c r="B1300" s="22"/>
      <c r="C1300" s="22"/>
      <c r="D1300" s="23"/>
      <c r="E1300" s="24"/>
      <c r="F1300" s="24"/>
      <c r="G1300" s="24"/>
      <c r="H1300" s="24"/>
      <c r="J1300" s="20" t="s">
        <v>20</v>
      </c>
    </row>
    <row r="1301" spans="1:11" x14ac:dyDescent="0.25">
      <c r="A1301" s="26"/>
      <c r="B1301" s="27"/>
      <c r="C1301" s="27"/>
      <c r="D1301" s="28"/>
      <c r="E1301" s="29"/>
      <c r="F1301" s="29"/>
      <c r="G1301" s="29"/>
      <c r="H1301" s="29"/>
      <c r="J1301" s="20" t="s">
        <v>20</v>
      </c>
    </row>
    <row r="1302" spans="1:11" x14ac:dyDescent="0.25">
      <c r="A1302" s="50">
        <v>456</v>
      </c>
      <c r="B1302" s="51" t="s">
        <v>952</v>
      </c>
      <c r="C1302" s="51" t="s">
        <v>34</v>
      </c>
      <c r="D1302" s="52" t="s">
        <v>953</v>
      </c>
      <c r="E1302" s="53">
        <v>13.66</v>
      </c>
      <c r="F1302" s="53">
        <v>1028.933</v>
      </c>
      <c r="G1302" s="53">
        <v>14055.24</v>
      </c>
      <c r="H1302" s="53">
        <v>0.23</v>
      </c>
      <c r="J1302" s="20" t="s">
        <v>21</v>
      </c>
      <c r="K1302" s="20" t="str">
        <f>IF(E1302&gt;23,"C_A","C_N")</f>
        <v>C_N</v>
      </c>
    </row>
    <row r="1303" spans="1:11" x14ac:dyDescent="0.25">
      <c r="A1303" s="50">
        <v>457</v>
      </c>
      <c r="B1303" s="51" t="s">
        <v>954</v>
      </c>
      <c r="C1303" s="51" t="s">
        <v>34</v>
      </c>
      <c r="D1303" s="52" t="s">
        <v>955</v>
      </c>
      <c r="E1303" s="53">
        <v>56.26</v>
      </c>
      <c r="F1303" s="53">
        <v>289.03399999999999</v>
      </c>
      <c r="G1303" s="53">
        <v>16261.05</v>
      </c>
      <c r="H1303" s="53">
        <v>0.26</v>
      </c>
      <c r="J1303" s="20" t="s">
        <v>21</v>
      </c>
      <c r="K1303" s="20" t="str">
        <f t="shared" ref="K1303:K1451" si="0">IF(E1303&gt;23,"C_A","C_N")</f>
        <v>C_A</v>
      </c>
    </row>
    <row r="1304" spans="1:11" x14ac:dyDescent="0.25">
      <c r="A1304" s="50">
        <v>458</v>
      </c>
      <c r="B1304" s="51" t="s">
        <v>956</v>
      </c>
      <c r="C1304" s="51" t="s">
        <v>34</v>
      </c>
      <c r="D1304" s="52" t="s">
        <v>957</v>
      </c>
      <c r="E1304" s="53">
        <v>35.090000000000003</v>
      </c>
      <c r="F1304" s="53">
        <v>108.7131</v>
      </c>
      <c r="G1304" s="53">
        <v>3814.74</v>
      </c>
      <c r="H1304" s="53">
        <v>0.06</v>
      </c>
      <c r="J1304" s="20" t="s">
        <v>21</v>
      </c>
      <c r="K1304" s="20" t="str">
        <f t="shared" si="0"/>
        <v>C_A</v>
      </c>
    </row>
    <row r="1305" spans="1:11" x14ac:dyDescent="0.25">
      <c r="A1305" s="50">
        <v>459</v>
      </c>
      <c r="B1305" s="51" t="s">
        <v>958</v>
      </c>
      <c r="C1305" s="51" t="s">
        <v>34</v>
      </c>
      <c r="D1305" s="52" t="s">
        <v>959</v>
      </c>
      <c r="E1305" s="53">
        <v>45.35</v>
      </c>
      <c r="F1305" s="53">
        <v>58.747700000000002</v>
      </c>
      <c r="G1305" s="53">
        <v>2664.21</v>
      </c>
      <c r="H1305" s="53">
        <v>0.04</v>
      </c>
      <c r="J1305" s="20" t="s">
        <v>21</v>
      </c>
      <c r="K1305" s="20" t="str">
        <f t="shared" si="0"/>
        <v>C_A</v>
      </c>
    </row>
    <row r="1306" spans="1:11" x14ac:dyDescent="0.25">
      <c r="A1306" s="50">
        <v>460</v>
      </c>
      <c r="B1306" s="51" t="s">
        <v>960</v>
      </c>
      <c r="C1306" s="51" t="s">
        <v>34</v>
      </c>
      <c r="D1306" s="52" t="s">
        <v>961</v>
      </c>
      <c r="E1306" s="53">
        <v>53.17</v>
      </c>
      <c r="F1306" s="53">
        <v>10.464</v>
      </c>
      <c r="G1306" s="53">
        <v>556.37</v>
      </c>
      <c r="H1306" s="53">
        <v>0.01</v>
      </c>
      <c r="J1306" s="20" t="s">
        <v>21</v>
      </c>
      <c r="K1306" s="20" t="str">
        <f t="shared" si="0"/>
        <v>C_A</v>
      </c>
    </row>
    <row r="1307" spans="1:11" x14ac:dyDescent="0.25">
      <c r="A1307" s="50">
        <v>461</v>
      </c>
      <c r="B1307" s="51" t="s">
        <v>962</v>
      </c>
      <c r="C1307" s="51" t="s">
        <v>34</v>
      </c>
      <c r="D1307" s="52" t="s">
        <v>963</v>
      </c>
      <c r="E1307" s="53">
        <v>59.51</v>
      </c>
      <c r="F1307" s="53">
        <v>290.50630000000001</v>
      </c>
      <c r="G1307" s="53">
        <v>17288.009999999998</v>
      </c>
      <c r="H1307" s="53">
        <v>0.28000000000000003</v>
      </c>
      <c r="J1307" s="20" t="s">
        <v>21</v>
      </c>
      <c r="K1307" s="20" t="str">
        <f t="shared" si="0"/>
        <v>C_A</v>
      </c>
    </row>
    <row r="1308" spans="1:11" x14ac:dyDescent="0.25">
      <c r="A1308" s="50">
        <v>462</v>
      </c>
      <c r="B1308" s="51" t="s">
        <v>964</v>
      </c>
      <c r="C1308" s="51" t="s">
        <v>34</v>
      </c>
      <c r="D1308" s="52" t="s">
        <v>965</v>
      </c>
      <c r="E1308" s="53">
        <v>55.24</v>
      </c>
      <c r="F1308" s="53">
        <v>5.7249999999999996</v>
      </c>
      <c r="G1308" s="53">
        <v>316.25</v>
      </c>
      <c r="H1308" s="53">
        <v>0.01</v>
      </c>
      <c r="J1308" s="20" t="s">
        <v>21</v>
      </c>
      <c r="K1308" s="20" t="str">
        <f t="shared" si="0"/>
        <v>C_A</v>
      </c>
    </row>
    <row r="1309" spans="1:11" x14ac:dyDescent="0.25">
      <c r="A1309" s="50">
        <v>463</v>
      </c>
      <c r="B1309" s="51" t="s">
        <v>966</v>
      </c>
      <c r="C1309" s="51" t="s">
        <v>34</v>
      </c>
      <c r="D1309" s="52" t="s">
        <v>967</v>
      </c>
      <c r="E1309" s="53">
        <v>38.93</v>
      </c>
      <c r="F1309" s="53">
        <v>79.722999999999999</v>
      </c>
      <c r="G1309" s="53">
        <v>3103.61</v>
      </c>
      <c r="H1309" s="53">
        <v>0.05</v>
      </c>
      <c r="J1309" s="20" t="s">
        <v>21</v>
      </c>
      <c r="K1309" s="20" t="str">
        <f t="shared" si="0"/>
        <v>C_A</v>
      </c>
    </row>
    <row r="1310" spans="1:11" x14ac:dyDescent="0.25">
      <c r="A1310" s="50">
        <v>464</v>
      </c>
      <c r="B1310" s="51" t="s">
        <v>968</v>
      </c>
      <c r="C1310" s="51" t="s">
        <v>34</v>
      </c>
      <c r="D1310" s="52" t="s">
        <v>969</v>
      </c>
      <c r="E1310" s="53">
        <v>39.19</v>
      </c>
      <c r="F1310" s="53">
        <v>34.604999999999997</v>
      </c>
      <c r="G1310" s="53">
        <v>1356.17</v>
      </c>
      <c r="H1310" s="53">
        <v>0.02</v>
      </c>
      <c r="J1310" s="20" t="s">
        <v>21</v>
      </c>
      <c r="K1310" s="20" t="str">
        <f t="shared" si="0"/>
        <v>C_A</v>
      </c>
    </row>
    <row r="1311" spans="1:11" x14ac:dyDescent="0.25">
      <c r="A1311" s="50">
        <v>465</v>
      </c>
      <c r="B1311" s="51" t="s">
        <v>970</v>
      </c>
      <c r="C1311" s="51" t="s">
        <v>34</v>
      </c>
      <c r="D1311" s="52" t="s">
        <v>971</v>
      </c>
      <c r="E1311" s="53">
        <v>53.77</v>
      </c>
      <c r="F1311" s="53">
        <v>48.692300000000003</v>
      </c>
      <c r="G1311" s="53">
        <v>2618.1799999999998</v>
      </c>
      <c r="H1311" s="53">
        <v>0.04</v>
      </c>
      <c r="J1311" s="20" t="s">
        <v>21</v>
      </c>
      <c r="K1311" s="20" t="str">
        <f t="shared" si="0"/>
        <v>C_A</v>
      </c>
    </row>
    <row r="1312" spans="1:11" x14ac:dyDescent="0.25">
      <c r="A1312" s="50">
        <v>466</v>
      </c>
      <c r="B1312" s="51" t="s">
        <v>972</v>
      </c>
      <c r="C1312" s="51" t="s">
        <v>34</v>
      </c>
      <c r="D1312" s="52" t="s">
        <v>973</v>
      </c>
      <c r="E1312" s="53">
        <v>59.44</v>
      </c>
      <c r="F1312" s="53">
        <v>133.566</v>
      </c>
      <c r="G1312" s="53">
        <v>7939.16</v>
      </c>
      <c r="H1312" s="53">
        <v>0.13</v>
      </c>
      <c r="J1312" s="20" t="s">
        <v>21</v>
      </c>
      <c r="K1312" s="20" t="str">
        <f t="shared" si="0"/>
        <v>C_A</v>
      </c>
    </row>
    <row r="1313" spans="1:11" x14ac:dyDescent="0.25">
      <c r="A1313" s="50">
        <v>467</v>
      </c>
      <c r="B1313" s="51" t="s">
        <v>974</v>
      </c>
      <c r="C1313" s="51" t="s">
        <v>34</v>
      </c>
      <c r="D1313" s="52" t="s">
        <v>975</v>
      </c>
      <c r="E1313" s="53">
        <v>81.7</v>
      </c>
      <c r="F1313" s="53">
        <v>129.51480000000001</v>
      </c>
      <c r="G1313" s="53">
        <v>10581.36</v>
      </c>
      <c r="H1313" s="53">
        <v>0.17</v>
      </c>
      <c r="J1313" s="20" t="s">
        <v>21</v>
      </c>
      <c r="K1313" s="20" t="str">
        <f t="shared" si="0"/>
        <v>C_A</v>
      </c>
    </row>
    <row r="1314" spans="1:11" x14ac:dyDescent="0.25">
      <c r="A1314" s="50">
        <v>468</v>
      </c>
      <c r="B1314" s="51" t="s">
        <v>976</v>
      </c>
      <c r="C1314" s="51" t="s">
        <v>34</v>
      </c>
      <c r="D1314" s="52" t="s">
        <v>977</v>
      </c>
      <c r="E1314" s="53">
        <v>67.36</v>
      </c>
      <c r="F1314" s="53">
        <v>29.5245</v>
      </c>
      <c r="G1314" s="53">
        <v>1988.77</v>
      </c>
      <c r="H1314" s="53">
        <v>0.03</v>
      </c>
      <c r="J1314" s="20" t="s">
        <v>21</v>
      </c>
      <c r="K1314" s="20" t="str">
        <f t="shared" si="0"/>
        <v>C_A</v>
      </c>
    </row>
    <row r="1315" spans="1:11" x14ac:dyDescent="0.25">
      <c r="A1315" s="50">
        <v>469</v>
      </c>
      <c r="B1315" s="51" t="s">
        <v>978</v>
      </c>
      <c r="C1315" s="51" t="s">
        <v>34</v>
      </c>
      <c r="D1315" s="52" t="s">
        <v>979</v>
      </c>
      <c r="E1315" s="53">
        <v>75.930000000000007</v>
      </c>
      <c r="F1315" s="53">
        <v>349.58850000000001</v>
      </c>
      <c r="G1315" s="53">
        <v>26544.25</v>
      </c>
      <c r="H1315" s="53">
        <v>0.43</v>
      </c>
      <c r="J1315" s="20" t="s">
        <v>21</v>
      </c>
      <c r="K1315" s="20" t="str">
        <f t="shared" si="0"/>
        <v>C_A</v>
      </c>
    </row>
    <row r="1316" spans="1:11" x14ac:dyDescent="0.25">
      <c r="A1316" s="50">
        <v>470</v>
      </c>
      <c r="B1316" s="51" t="s">
        <v>980</v>
      </c>
      <c r="C1316" s="51" t="s">
        <v>34</v>
      </c>
      <c r="D1316" s="52" t="s">
        <v>981</v>
      </c>
      <c r="E1316" s="53">
        <v>133.66</v>
      </c>
      <c r="F1316" s="53">
        <v>169.12970000000001</v>
      </c>
      <c r="G1316" s="53">
        <v>22605.88</v>
      </c>
      <c r="H1316" s="53">
        <v>0.37</v>
      </c>
      <c r="J1316" s="20" t="s">
        <v>21</v>
      </c>
      <c r="K1316" s="20" t="str">
        <f t="shared" si="0"/>
        <v>C_A</v>
      </c>
    </row>
    <row r="1317" spans="1:11" x14ac:dyDescent="0.25">
      <c r="A1317" s="50">
        <v>471</v>
      </c>
      <c r="B1317" s="51" t="s">
        <v>982</v>
      </c>
      <c r="C1317" s="51" t="s">
        <v>34</v>
      </c>
      <c r="D1317" s="52" t="s">
        <v>983</v>
      </c>
      <c r="E1317" s="53">
        <v>4.7300000000000004</v>
      </c>
      <c r="F1317" s="53">
        <v>544.11270000000002</v>
      </c>
      <c r="G1317" s="53">
        <v>2573.65</v>
      </c>
      <c r="H1317" s="53">
        <v>0.04</v>
      </c>
      <c r="J1317" s="20" t="s">
        <v>21</v>
      </c>
      <c r="K1317" s="20" t="str">
        <f t="shared" si="0"/>
        <v>C_N</v>
      </c>
    </row>
    <row r="1318" spans="1:11" x14ac:dyDescent="0.25">
      <c r="A1318" s="50">
        <v>472</v>
      </c>
      <c r="B1318" s="51" t="s">
        <v>984</v>
      </c>
      <c r="C1318" s="51" t="s">
        <v>34</v>
      </c>
      <c r="D1318" s="52" t="s">
        <v>985</v>
      </c>
      <c r="E1318" s="53">
        <v>10.24</v>
      </c>
      <c r="F1318" s="53">
        <v>74.945899999999995</v>
      </c>
      <c r="G1318" s="53">
        <v>767.45</v>
      </c>
      <c r="H1318" s="53">
        <v>0.01</v>
      </c>
      <c r="J1318" s="20" t="s">
        <v>21</v>
      </c>
      <c r="K1318" s="20" t="str">
        <f t="shared" ref="K1318:K1323" si="1">IF(E1318&gt;23,"C_A","C_N")</f>
        <v>C_N</v>
      </c>
    </row>
    <row r="1319" spans="1:11" x14ac:dyDescent="0.25">
      <c r="A1319" s="50">
        <v>473</v>
      </c>
      <c r="B1319" s="51" t="s">
        <v>986</v>
      </c>
      <c r="C1319" s="51" t="s">
        <v>34</v>
      </c>
      <c r="D1319" s="52" t="s">
        <v>987</v>
      </c>
      <c r="E1319" s="53">
        <v>44.99</v>
      </c>
      <c r="F1319" s="53">
        <v>2596.0128</v>
      </c>
      <c r="G1319" s="53">
        <v>116794.62</v>
      </c>
      <c r="H1319" s="53">
        <v>1.89</v>
      </c>
      <c r="J1319" s="20" t="s">
        <v>21</v>
      </c>
      <c r="K1319" s="20" t="str">
        <f t="shared" si="1"/>
        <v>C_A</v>
      </c>
    </row>
    <row r="1320" spans="1:11" x14ac:dyDescent="0.25">
      <c r="A1320" s="50">
        <v>474</v>
      </c>
      <c r="B1320" s="51" t="s">
        <v>988</v>
      </c>
      <c r="C1320" s="51" t="s">
        <v>34</v>
      </c>
      <c r="D1320" s="52" t="s">
        <v>989</v>
      </c>
      <c r="E1320" s="53">
        <v>40.340000000000003</v>
      </c>
      <c r="F1320" s="53">
        <v>0.84</v>
      </c>
      <c r="G1320" s="53">
        <v>33.880000000000003</v>
      </c>
      <c r="H1320" s="53">
        <v>0</v>
      </c>
      <c r="J1320" s="20" t="s">
        <v>21</v>
      </c>
      <c r="K1320" s="20" t="str">
        <f t="shared" si="1"/>
        <v>C_A</v>
      </c>
    </row>
    <row r="1321" spans="1:11" x14ac:dyDescent="0.25">
      <c r="A1321" s="50">
        <v>475</v>
      </c>
      <c r="B1321" s="51" t="s">
        <v>990</v>
      </c>
      <c r="C1321" s="51" t="s">
        <v>34</v>
      </c>
      <c r="D1321" s="52" t="s">
        <v>991</v>
      </c>
      <c r="E1321" s="53">
        <v>57.24</v>
      </c>
      <c r="F1321" s="53">
        <v>37.472999999999999</v>
      </c>
      <c r="G1321" s="53">
        <v>2144.9499999999998</v>
      </c>
      <c r="H1321" s="53">
        <v>0.03</v>
      </c>
      <c r="J1321" s="20" t="s">
        <v>21</v>
      </c>
      <c r="K1321" s="20" t="str">
        <f t="shared" si="1"/>
        <v>C_A</v>
      </c>
    </row>
    <row r="1322" spans="1:11" x14ac:dyDescent="0.25">
      <c r="A1322" s="50">
        <v>476</v>
      </c>
      <c r="B1322" s="51" t="s">
        <v>992</v>
      </c>
      <c r="C1322" s="51" t="s">
        <v>34</v>
      </c>
      <c r="D1322" s="52" t="s">
        <v>993</v>
      </c>
      <c r="E1322" s="53">
        <v>48.28</v>
      </c>
      <c r="F1322" s="53">
        <v>45.5</v>
      </c>
      <c r="G1322" s="53">
        <v>2196.7399999999998</v>
      </c>
      <c r="H1322" s="53">
        <v>0.04</v>
      </c>
      <c r="J1322" s="20" t="s">
        <v>21</v>
      </c>
      <c r="K1322" s="20" t="str">
        <f t="shared" si="1"/>
        <v>C_A</v>
      </c>
    </row>
    <row r="1323" spans="1:11" x14ac:dyDescent="0.25">
      <c r="A1323" s="50">
        <v>477</v>
      </c>
      <c r="B1323" s="51" t="s">
        <v>994</v>
      </c>
      <c r="C1323" s="51" t="s">
        <v>34</v>
      </c>
      <c r="D1323" s="52" t="s">
        <v>995</v>
      </c>
      <c r="E1323" s="53">
        <v>35.11</v>
      </c>
      <c r="F1323" s="53">
        <v>70.599999999999994</v>
      </c>
      <c r="G1323" s="53">
        <v>2478.7600000000002</v>
      </c>
      <c r="H1323" s="53">
        <v>0.04</v>
      </c>
      <c r="J1323" s="20" t="s">
        <v>21</v>
      </c>
      <c r="K1323" s="20" t="str">
        <f t="shared" si="1"/>
        <v>C_A</v>
      </c>
    </row>
    <row r="1324" spans="1:11" x14ac:dyDescent="0.25">
      <c r="A1324" s="50">
        <v>478</v>
      </c>
      <c r="B1324" s="51" t="s">
        <v>996</v>
      </c>
      <c r="C1324" s="51" t="s">
        <v>34</v>
      </c>
      <c r="D1324" s="52" t="s">
        <v>997</v>
      </c>
      <c r="E1324" s="53">
        <v>38.380000000000003</v>
      </c>
      <c r="F1324" s="53">
        <v>94.412999999999997</v>
      </c>
      <c r="G1324" s="53">
        <v>3623.58</v>
      </c>
      <c r="H1324" s="53">
        <v>0.06</v>
      </c>
      <c r="J1324" s="20" t="s">
        <v>21</v>
      </c>
      <c r="K1324" s="20" t="str">
        <f t="shared" si="0"/>
        <v>C_A</v>
      </c>
    </row>
    <row r="1325" spans="1:11" x14ac:dyDescent="0.25">
      <c r="A1325" s="50">
        <v>479</v>
      </c>
      <c r="B1325" s="51" t="s">
        <v>998</v>
      </c>
      <c r="C1325" s="51" t="s">
        <v>34</v>
      </c>
      <c r="D1325" s="52" t="s">
        <v>999</v>
      </c>
      <c r="E1325" s="53">
        <v>42.25</v>
      </c>
      <c r="F1325" s="53">
        <v>1.8365</v>
      </c>
      <c r="G1325" s="53">
        <v>77.59</v>
      </c>
      <c r="H1325" s="53">
        <v>0</v>
      </c>
      <c r="J1325" s="20" t="s">
        <v>21</v>
      </c>
      <c r="K1325" s="20" t="str">
        <f t="shared" si="0"/>
        <v>C_A</v>
      </c>
    </row>
    <row r="1326" spans="1:11" x14ac:dyDescent="0.25">
      <c r="A1326" s="50">
        <v>480</v>
      </c>
      <c r="B1326" s="51" t="s">
        <v>1000</v>
      </c>
      <c r="C1326" s="51" t="s">
        <v>34</v>
      </c>
      <c r="D1326" s="52" t="s">
        <v>1001</v>
      </c>
      <c r="E1326" s="53">
        <v>37.28</v>
      </c>
      <c r="F1326" s="53">
        <v>82.312899999999999</v>
      </c>
      <c r="G1326" s="53">
        <v>3068.63</v>
      </c>
      <c r="H1326" s="53">
        <v>0.05</v>
      </c>
      <c r="J1326" s="20" t="s">
        <v>21</v>
      </c>
      <c r="K1326" s="20" t="str">
        <f t="shared" si="0"/>
        <v>C_A</v>
      </c>
    </row>
    <row r="1327" spans="1:11" x14ac:dyDescent="0.25">
      <c r="A1327" s="50">
        <v>481</v>
      </c>
      <c r="B1327" s="51" t="s">
        <v>1002</v>
      </c>
      <c r="C1327" s="51" t="s">
        <v>34</v>
      </c>
      <c r="D1327" s="52" t="s">
        <v>1003</v>
      </c>
      <c r="E1327" s="53">
        <v>42.2</v>
      </c>
      <c r="F1327" s="53">
        <v>554.00639999999999</v>
      </c>
      <c r="G1327" s="53">
        <v>23379.06</v>
      </c>
      <c r="H1327" s="53">
        <v>0.38</v>
      </c>
      <c r="J1327" s="20" t="s">
        <v>21</v>
      </c>
      <c r="K1327" s="20" t="str">
        <f t="shared" si="0"/>
        <v>C_A</v>
      </c>
    </row>
    <row r="1328" spans="1:11" x14ac:dyDescent="0.25">
      <c r="A1328" s="50">
        <v>482</v>
      </c>
      <c r="B1328" s="51" t="s">
        <v>1004</v>
      </c>
      <c r="C1328" s="51" t="s">
        <v>34</v>
      </c>
      <c r="D1328" s="52" t="s">
        <v>1005</v>
      </c>
      <c r="E1328" s="53">
        <v>40.090000000000003</v>
      </c>
      <c r="F1328" s="53">
        <v>205.21340000000001</v>
      </c>
      <c r="G1328" s="53">
        <v>8226.99</v>
      </c>
      <c r="H1328" s="53">
        <v>0.13</v>
      </c>
      <c r="J1328" s="20" t="s">
        <v>21</v>
      </c>
      <c r="K1328" s="20" t="str">
        <f t="shared" si="0"/>
        <v>C_A</v>
      </c>
    </row>
    <row r="1329" spans="1:11" x14ac:dyDescent="0.25">
      <c r="A1329" s="50">
        <v>483</v>
      </c>
      <c r="B1329" s="51" t="s">
        <v>1006</v>
      </c>
      <c r="C1329" s="51" t="s">
        <v>34</v>
      </c>
      <c r="D1329" s="52" t="s">
        <v>1007</v>
      </c>
      <c r="E1329" s="53">
        <v>34.69</v>
      </c>
      <c r="F1329" s="53">
        <v>3907.2927</v>
      </c>
      <c r="G1329" s="53">
        <v>135543.99</v>
      </c>
      <c r="H1329" s="53">
        <v>2.19</v>
      </c>
      <c r="J1329" s="20" t="s">
        <v>21</v>
      </c>
      <c r="K1329" s="20" t="str">
        <f t="shared" si="0"/>
        <v>C_A</v>
      </c>
    </row>
    <row r="1330" spans="1:11" x14ac:dyDescent="0.25">
      <c r="A1330" s="50">
        <v>484</v>
      </c>
      <c r="B1330" s="51" t="s">
        <v>1008</v>
      </c>
      <c r="C1330" s="51" t="s">
        <v>34</v>
      </c>
      <c r="D1330" s="52" t="s">
        <v>1009</v>
      </c>
      <c r="E1330" s="53">
        <v>29.1</v>
      </c>
      <c r="F1330" s="53">
        <v>41.820399999999999</v>
      </c>
      <c r="G1330" s="53">
        <v>1217.01</v>
      </c>
      <c r="H1330" s="53">
        <v>0.02</v>
      </c>
      <c r="J1330" s="20" t="s">
        <v>21</v>
      </c>
      <c r="K1330" s="20" t="str">
        <f t="shared" si="0"/>
        <v>C_A</v>
      </c>
    </row>
    <row r="1331" spans="1:11" x14ac:dyDescent="0.25">
      <c r="A1331" s="50">
        <v>485</v>
      </c>
      <c r="B1331" s="51" t="s">
        <v>1010</v>
      </c>
      <c r="C1331" s="51" t="s">
        <v>34</v>
      </c>
      <c r="D1331" s="52" t="s">
        <v>1011</v>
      </c>
      <c r="E1331" s="53">
        <v>22.02</v>
      </c>
      <c r="F1331" s="53">
        <v>86.326899999999995</v>
      </c>
      <c r="G1331" s="53">
        <v>1900.91</v>
      </c>
      <c r="H1331" s="53">
        <v>0.03</v>
      </c>
      <c r="J1331" s="20" t="s">
        <v>21</v>
      </c>
      <c r="K1331" s="20" t="str">
        <f t="shared" si="0"/>
        <v>C_N</v>
      </c>
    </row>
    <row r="1332" spans="1:11" x14ac:dyDescent="0.25">
      <c r="A1332" s="50">
        <v>486</v>
      </c>
      <c r="B1332" s="51" t="s">
        <v>1012</v>
      </c>
      <c r="C1332" s="51" t="s">
        <v>34</v>
      </c>
      <c r="D1332" s="52" t="s">
        <v>1013</v>
      </c>
      <c r="E1332" s="53">
        <v>44.01</v>
      </c>
      <c r="F1332" s="53">
        <v>106.962</v>
      </c>
      <c r="G1332" s="53">
        <v>4707.3999999999996</v>
      </c>
      <c r="H1332" s="53">
        <v>0.08</v>
      </c>
      <c r="J1332" s="20" t="s">
        <v>21</v>
      </c>
      <c r="K1332" s="20" t="str">
        <f t="shared" si="0"/>
        <v>C_A</v>
      </c>
    </row>
    <row r="1333" spans="1:11" x14ac:dyDescent="0.25">
      <c r="A1333" s="50">
        <v>487</v>
      </c>
      <c r="B1333" s="51" t="s">
        <v>1014</v>
      </c>
      <c r="C1333" s="51" t="s">
        <v>34</v>
      </c>
      <c r="D1333" s="52" t="s">
        <v>1015</v>
      </c>
      <c r="E1333" s="53">
        <v>11.86</v>
      </c>
      <c r="F1333" s="53">
        <v>4.2</v>
      </c>
      <c r="G1333" s="53">
        <v>49.81</v>
      </c>
      <c r="H1333" s="53">
        <v>0</v>
      </c>
      <c r="J1333" s="20" t="s">
        <v>21</v>
      </c>
      <c r="K1333" s="20" t="str">
        <f>IF(E1333&gt;23,"C_A","C_N")</f>
        <v>C_N</v>
      </c>
    </row>
    <row r="1334" spans="1:11" x14ac:dyDescent="0.25">
      <c r="A1334" s="50">
        <v>488</v>
      </c>
      <c r="B1334" s="51" t="s">
        <v>1016</v>
      </c>
      <c r="C1334" s="51" t="s">
        <v>34</v>
      </c>
      <c r="D1334" s="52" t="s">
        <v>1017</v>
      </c>
      <c r="E1334" s="53">
        <v>24.44</v>
      </c>
      <c r="F1334" s="53">
        <v>0.2054</v>
      </c>
      <c r="G1334" s="53">
        <v>5.0199999999999996</v>
      </c>
      <c r="H1334" s="53">
        <v>0</v>
      </c>
      <c r="J1334" s="20" t="s">
        <v>21</v>
      </c>
      <c r="K1334" s="20" t="str">
        <f t="shared" ref="K1334:K1363" si="2">IF(E1334&gt;23,"C_A","C_N")</f>
        <v>C_A</v>
      </c>
    </row>
    <row r="1335" spans="1:11" x14ac:dyDescent="0.25">
      <c r="A1335" s="50">
        <v>489</v>
      </c>
      <c r="B1335" s="51" t="s">
        <v>1018</v>
      </c>
      <c r="C1335" s="51" t="s">
        <v>34</v>
      </c>
      <c r="D1335" s="52" t="s">
        <v>1019</v>
      </c>
      <c r="E1335" s="53">
        <v>134.83000000000001</v>
      </c>
      <c r="F1335" s="53">
        <v>55.185200000000002</v>
      </c>
      <c r="G1335" s="53">
        <v>7440.62</v>
      </c>
      <c r="H1335" s="53">
        <v>0.12</v>
      </c>
      <c r="J1335" s="20" t="s">
        <v>21</v>
      </c>
      <c r="K1335" s="20" t="str">
        <f t="shared" si="2"/>
        <v>C_A</v>
      </c>
    </row>
    <row r="1336" spans="1:11" x14ac:dyDescent="0.25">
      <c r="A1336" s="50">
        <v>490</v>
      </c>
      <c r="B1336" s="51" t="s">
        <v>1020</v>
      </c>
      <c r="C1336" s="51" t="s">
        <v>34</v>
      </c>
      <c r="D1336" s="52" t="s">
        <v>1021</v>
      </c>
      <c r="E1336" s="53">
        <v>54.24</v>
      </c>
      <c r="F1336" s="53">
        <v>1.6718</v>
      </c>
      <c r="G1336" s="53">
        <v>90.68</v>
      </c>
      <c r="H1336" s="53">
        <v>0</v>
      </c>
      <c r="J1336" s="20" t="s">
        <v>21</v>
      </c>
      <c r="K1336" s="20" t="str">
        <f t="shared" si="2"/>
        <v>C_A</v>
      </c>
    </row>
    <row r="1337" spans="1:11" x14ac:dyDescent="0.25">
      <c r="A1337" s="50">
        <v>491</v>
      </c>
      <c r="B1337" s="51" t="s">
        <v>1022</v>
      </c>
      <c r="C1337" s="51" t="s">
        <v>34</v>
      </c>
      <c r="D1337" s="52" t="s">
        <v>1023</v>
      </c>
      <c r="E1337" s="53">
        <v>36.56</v>
      </c>
      <c r="F1337" s="53">
        <v>9.2999999999999992E-3</v>
      </c>
      <c r="G1337" s="53">
        <v>0.34</v>
      </c>
      <c r="H1337" s="53">
        <v>0</v>
      </c>
      <c r="J1337" s="20" t="s">
        <v>21</v>
      </c>
      <c r="K1337" s="20" t="str">
        <f t="shared" si="2"/>
        <v>C_A</v>
      </c>
    </row>
    <row r="1338" spans="1:11" x14ac:dyDescent="0.25">
      <c r="A1338" s="50">
        <v>492</v>
      </c>
      <c r="B1338" s="51" t="s">
        <v>1024</v>
      </c>
      <c r="C1338" s="51" t="s">
        <v>34</v>
      </c>
      <c r="D1338" s="52" t="s">
        <v>1025</v>
      </c>
      <c r="E1338" s="53">
        <v>34.72</v>
      </c>
      <c r="F1338" s="53">
        <v>10.464</v>
      </c>
      <c r="G1338" s="53">
        <v>363.31</v>
      </c>
      <c r="H1338" s="53">
        <v>0.01</v>
      </c>
      <c r="J1338" s="20" t="s">
        <v>21</v>
      </c>
      <c r="K1338" s="20" t="str">
        <f t="shared" si="2"/>
        <v>C_A</v>
      </c>
    </row>
    <row r="1339" spans="1:11" x14ac:dyDescent="0.25">
      <c r="A1339" s="50">
        <v>493</v>
      </c>
      <c r="B1339" s="51" t="s">
        <v>1026</v>
      </c>
      <c r="C1339" s="51" t="s">
        <v>34</v>
      </c>
      <c r="D1339" s="52" t="s">
        <v>1027</v>
      </c>
      <c r="E1339" s="53">
        <v>47.32</v>
      </c>
      <c r="F1339" s="53">
        <v>8.0799999999999997E-2</v>
      </c>
      <c r="G1339" s="53">
        <v>3.82</v>
      </c>
      <c r="H1339" s="53">
        <v>0</v>
      </c>
      <c r="J1339" s="20" t="s">
        <v>21</v>
      </c>
      <c r="K1339" s="20" t="str">
        <f t="shared" si="2"/>
        <v>C_A</v>
      </c>
    </row>
    <row r="1340" spans="1:11" x14ac:dyDescent="0.25">
      <c r="A1340" s="50">
        <v>494</v>
      </c>
      <c r="B1340" s="51" t="s">
        <v>1028</v>
      </c>
      <c r="C1340" s="51" t="s">
        <v>34</v>
      </c>
      <c r="D1340" s="52" t="s">
        <v>1029</v>
      </c>
      <c r="E1340" s="53">
        <v>2.48</v>
      </c>
      <c r="F1340" s="53">
        <v>0.1351</v>
      </c>
      <c r="G1340" s="53">
        <v>0.33</v>
      </c>
      <c r="H1340" s="53">
        <v>0</v>
      </c>
      <c r="J1340" s="20" t="s">
        <v>21</v>
      </c>
      <c r="K1340" s="20" t="str">
        <f t="shared" si="2"/>
        <v>C_N</v>
      </c>
    </row>
    <row r="1341" spans="1:11" x14ac:dyDescent="0.25">
      <c r="A1341" s="50">
        <v>495</v>
      </c>
      <c r="B1341" s="51" t="s">
        <v>1030</v>
      </c>
      <c r="C1341" s="51" t="s">
        <v>34</v>
      </c>
      <c r="D1341" s="52" t="s">
        <v>1031</v>
      </c>
      <c r="E1341" s="53">
        <v>1.53</v>
      </c>
      <c r="F1341" s="53">
        <v>312.58909999999997</v>
      </c>
      <c r="G1341" s="53">
        <v>478.27</v>
      </c>
      <c r="H1341" s="53">
        <v>0.01</v>
      </c>
      <c r="J1341" s="20" t="s">
        <v>21</v>
      </c>
      <c r="K1341" s="20" t="str">
        <f t="shared" si="2"/>
        <v>C_N</v>
      </c>
    </row>
    <row r="1342" spans="1:11" x14ac:dyDescent="0.25">
      <c r="A1342" s="50">
        <v>496</v>
      </c>
      <c r="B1342" s="51" t="s">
        <v>1032</v>
      </c>
      <c r="C1342" s="51" t="s">
        <v>34</v>
      </c>
      <c r="D1342" s="52" t="s">
        <v>1033</v>
      </c>
      <c r="E1342" s="53">
        <v>7.28</v>
      </c>
      <c r="F1342" s="53">
        <v>222.578</v>
      </c>
      <c r="G1342" s="53">
        <v>1620.36</v>
      </c>
      <c r="H1342" s="53">
        <v>0.03</v>
      </c>
      <c r="J1342" s="20" t="s">
        <v>21</v>
      </c>
      <c r="K1342" s="20" t="str">
        <f t="shared" si="2"/>
        <v>C_N</v>
      </c>
    </row>
    <row r="1343" spans="1:11" x14ac:dyDescent="0.25">
      <c r="A1343" s="50">
        <v>497</v>
      </c>
      <c r="B1343" s="51" t="s">
        <v>1034</v>
      </c>
      <c r="C1343" s="51" t="s">
        <v>34</v>
      </c>
      <c r="D1343" s="52" t="s">
        <v>1035</v>
      </c>
      <c r="E1343" s="53">
        <v>78.95</v>
      </c>
      <c r="F1343" s="53">
        <v>5.8369999999999997</v>
      </c>
      <c r="G1343" s="53">
        <v>460.83</v>
      </c>
      <c r="H1343" s="53">
        <v>0.01</v>
      </c>
      <c r="J1343" s="20" t="s">
        <v>21</v>
      </c>
      <c r="K1343" s="20" t="str">
        <f t="shared" si="2"/>
        <v>C_A</v>
      </c>
    </row>
    <row r="1344" spans="1:11" x14ac:dyDescent="0.25">
      <c r="A1344" s="50">
        <v>498</v>
      </c>
      <c r="B1344" s="51" t="s">
        <v>1036</v>
      </c>
      <c r="C1344" s="51" t="s">
        <v>34</v>
      </c>
      <c r="D1344" s="52" t="s">
        <v>1037</v>
      </c>
      <c r="E1344" s="53">
        <v>23.39</v>
      </c>
      <c r="F1344" s="53">
        <v>0.38700000000000001</v>
      </c>
      <c r="G1344" s="53">
        <v>9.0500000000000007</v>
      </c>
      <c r="H1344" s="53">
        <v>0</v>
      </c>
      <c r="J1344" s="20" t="s">
        <v>21</v>
      </c>
      <c r="K1344" s="20" t="str">
        <f t="shared" si="2"/>
        <v>C_A</v>
      </c>
    </row>
    <row r="1345" spans="1:11" x14ac:dyDescent="0.25">
      <c r="A1345" s="50">
        <v>499</v>
      </c>
      <c r="B1345" s="51" t="s">
        <v>1038</v>
      </c>
      <c r="C1345" s="51" t="s">
        <v>34</v>
      </c>
      <c r="D1345" s="52" t="s">
        <v>1039</v>
      </c>
      <c r="E1345" s="53">
        <v>2.68</v>
      </c>
      <c r="F1345" s="53">
        <v>855.81</v>
      </c>
      <c r="G1345" s="53">
        <v>2293.5700000000002</v>
      </c>
      <c r="H1345" s="53">
        <v>0.04</v>
      </c>
      <c r="J1345" s="20" t="s">
        <v>21</v>
      </c>
      <c r="K1345" s="20" t="str">
        <f t="shared" si="2"/>
        <v>C_N</v>
      </c>
    </row>
    <row r="1346" spans="1:11" x14ac:dyDescent="0.25">
      <c r="A1346" s="50">
        <v>500</v>
      </c>
      <c r="B1346" s="51" t="s">
        <v>1040</v>
      </c>
      <c r="C1346" s="51" t="s">
        <v>34</v>
      </c>
      <c r="D1346" s="52" t="s">
        <v>1041</v>
      </c>
      <c r="E1346" s="53">
        <v>6.09</v>
      </c>
      <c r="F1346" s="53">
        <v>267.60000000000002</v>
      </c>
      <c r="G1346" s="53">
        <v>1629.68</v>
      </c>
      <c r="H1346" s="53">
        <v>0.03</v>
      </c>
      <c r="J1346" s="20" t="s">
        <v>21</v>
      </c>
      <c r="K1346" s="20" t="str">
        <f t="shared" si="2"/>
        <v>C_N</v>
      </c>
    </row>
    <row r="1347" spans="1:11" x14ac:dyDescent="0.25">
      <c r="A1347" s="50">
        <v>501</v>
      </c>
      <c r="B1347" s="51" t="s">
        <v>1042</v>
      </c>
      <c r="C1347" s="51" t="s">
        <v>34</v>
      </c>
      <c r="D1347" s="52" t="s">
        <v>1043</v>
      </c>
      <c r="E1347" s="53">
        <v>1.36</v>
      </c>
      <c r="F1347" s="53">
        <v>31.5</v>
      </c>
      <c r="G1347" s="53">
        <v>42.84</v>
      </c>
      <c r="H1347" s="53">
        <v>0</v>
      </c>
      <c r="J1347" s="20" t="s">
        <v>21</v>
      </c>
      <c r="K1347" s="20" t="str">
        <f t="shared" si="2"/>
        <v>C_N</v>
      </c>
    </row>
    <row r="1348" spans="1:11" x14ac:dyDescent="0.25">
      <c r="A1348" s="50">
        <v>502</v>
      </c>
      <c r="B1348" s="51" t="s">
        <v>1044</v>
      </c>
      <c r="C1348" s="51" t="s">
        <v>34</v>
      </c>
      <c r="D1348" s="52" t="s">
        <v>1045</v>
      </c>
      <c r="E1348" s="53">
        <v>3.08</v>
      </c>
      <c r="F1348" s="53">
        <v>55.44</v>
      </c>
      <c r="G1348" s="53">
        <v>170.76</v>
      </c>
      <c r="H1348" s="53">
        <v>0</v>
      </c>
      <c r="J1348" s="20" t="s">
        <v>21</v>
      </c>
      <c r="K1348" s="20" t="str">
        <f t="shared" si="2"/>
        <v>C_N</v>
      </c>
    </row>
    <row r="1349" spans="1:11" x14ac:dyDescent="0.25">
      <c r="A1349" s="50">
        <v>503</v>
      </c>
      <c r="B1349" s="51" t="s">
        <v>1046</v>
      </c>
      <c r="C1349" s="51" t="s">
        <v>34</v>
      </c>
      <c r="D1349" s="52" t="s">
        <v>1047</v>
      </c>
      <c r="E1349" s="53">
        <v>13.23</v>
      </c>
      <c r="F1349" s="53">
        <v>2.2416</v>
      </c>
      <c r="G1349" s="53">
        <v>29.66</v>
      </c>
      <c r="H1349" s="53">
        <v>0</v>
      </c>
      <c r="J1349" s="20" t="s">
        <v>21</v>
      </c>
      <c r="K1349" s="20" t="str">
        <f t="shared" si="2"/>
        <v>C_N</v>
      </c>
    </row>
    <row r="1350" spans="1:11" x14ac:dyDescent="0.25">
      <c r="A1350" s="50">
        <v>504</v>
      </c>
      <c r="B1350" s="51" t="s">
        <v>1048</v>
      </c>
      <c r="C1350" s="51" t="s">
        <v>34</v>
      </c>
      <c r="D1350" s="52" t="s">
        <v>1049</v>
      </c>
      <c r="E1350" s="53">
        <v>3.88</v>
      </c>
      <c r="F1350" s="53">
        <v>393.68830000000003</v>
      </c>
      <c r="G1350" s="53">
        <v>1527.51</v>
      </c>
      <c r="H1350" s="53">
        <v>0.02</v>
      </c>
      <c r="J1350" s="20" t="s">
        <v>21</v>
      </c>
      <c r="K1350" s="20" t="str">
        <f t="shared" si="2"/>
        <v>C_N</v>
      </c>
    </row>
    <row r="1351" spans="1:11" x14ac:dyDescent="0.25">
      <c r="A1351" s="50">
        <v>505</v>
      </c>
      <c r="B1351" s="51" t="s">
        <v>1050</v>
      </c>
      <c r="C1351" s="51" t="s">
        <v>34</v>
      </c>
      <c r="D1351" s="52" t="s">
        <v>1051</v>
      </c>
      <c r="E1351" s="53">
        <v>4.41</v>
      </c>
      <c r="F1351" s="53">
        <v>26.031400000000001</v>
      </c>
      <c r="G1351" s="53">
        <v>114.8</v>
      </c>
      <c r="H1351" s="53">
        <v>0</v>
      </c>
      <c r="J1351" s="20" t="s">
        <v>21</v>
      </c>
      <c r="K1351" s="20" t="str">
        <f t="shared" si="2"/>
        <v>C_N</v>
      </c>
    </row>
    <row r="1352" spans="1:11" x14ac:dyDescent="0.25">
      <c r="A1352" s="50">
        <v>506</v>
      </c>
      <c r="B1352" s="51" t="s">
        <v>1052</v>
      </c>
      <c r="C1352" s="51" t="s">
        <v>34</v>
      </c>
      <c r="D1352" s="52" t="s">
        <v>1053</v>
      </c>
      <c r="E1352" s="53">
        <v>2.8</v>
      </c>
      <c r="F1352" s="53">
        <v>76.290999999999997</v>
      </c>
      <c r="G1352" s="53">
        <v>213.61</v>
      </c>
      <c r="H1352" s="53">
        <v>0</v>
      </c>
      <c r="J1352" s="20" t="s">
        <v>21</v>
      </c>
      <c r="K1352" s="20" t="str">
        <f t="shared" si="2"/>
        <v>C_N</v>
      </c>
    </row>
    <row r="1353" spans="1:11" x14ac:dyDescent="0.25">
      <c r="A1353" s="50">
        <v>507</v>
      </c>
      <c r="B1353" s="51" t="s">
        <v>1054</v>
      </c>
      <c r="C1353" s="51" t="s">
        <v>34</v>
      </c>
      <c r="D1353" s="52" t="s">
        <v>1055</v>
      </c>
      <c r="E1353" s="53">
        <v>3.42</v>
      </c>
      <c r="F1353" s="53">
        <v>4.2699999999999996</v>
      </c>
      <c r="G1353" s="53">
        <v>14.6</v>
      </c>
      <c r="H1353" s="53">
        <v>0</v>
      </c>
      <c r="J1353" s="20" t="s">
        <v>21</v>
      </c>
      <c r="K1353" s="20" t="str">
        <f t="shared" si="2"/>
        <v>C_N</v>
      </c>
    </row>
    <row r="1354" spans="1:11" x14ac:dyDescent="0.25">
      <c r="A1354" s="50">
        <v>508</v>
      </c>
      <c r="B1354" s="51" t="s">
        <v>1056</v>
      </c>
      <c r="C1354" s="51" t="s">
        <v>34</v>
      </c>
      <c r="D1354" s="52" t="s">
        <v>1057</v>
      </c>
      <c r="E1354" s="53">
        <v>7.39</v>
      </c>
      <c r="F1354" s="53">
        <v>514.29</v>
      </c>
      <c r="G1354" s="53">
        <v>3800.61</v>
      </c>
      <c r="H1354" s="53">
        <v>0.06</v>
      </c>
      <c r="J1354" s="20" t="s">
        <v>21</v>
      </c>
      <c r="K1354" s="20" t="str">
        <f t="shared" si="2"/>
        <v>C_N</v>
      </c>
    </row>
    <row r="1355" spans="1:11" x14ac:dyDescent="0.25">
      <c r="A1355" s="50">
        <v>509</v>
      </c>
      <c r="B1355" s="51" t="s">
        <v>1058</v>
      </c>
      <c r="C1355" s="51" t="s">
        <v>34</v>
      </c>
      <c r="D1355" s="52" t="s">
        <v>1059</v>
      </c>
      <c r="E1355" s="53">
        <v>3.19</v>
      </c>
      <c r="F1355" s="53">
        <v>0.93400000000000005</v>
      </c>
      <c r="G1355" s="53">
        <v>2.98</v>
      </c>
      <c r="H1355" s="53">
        <v>0</v>
      </c>
      <c r="J1355" s="20" t="s">
        <v>21</v>
      </c>
      <c r="K1355" s="20" t="str">
        <f t="shared" si="2"/>
        <v>C_N</v>
      </c>
    </row>
    <row r="1356" spans="1:11" x14ac:dyDescent="0.25">
      <c r="A1356" s="21"/>
      <c r="B1356" s="22"/>
      <c r="C1356" s="22"/>
      <c r="D1356" s="23"/>
      <c r="E1356" s="24"/>
      <c r="F1356" s="24"/>
      <c r="G1356" s="24"/>
      <c r="H1356" s="24"/>
      <c r="J1356" s="20" t="s">
        <v>21</v>
      </c>
      <c r="K1356" s="20" t="str">
        <f t="shared" si="2"/>
        <v>C_N</v>
      </c>
    </row>
    <row r="1357" spans="1:11" x14ac:dyDescent="0.25">
      <c r="A1357" s="21"/>
      <c r="B1357" s="22"/>
      <c r="C1357" s="22"/>
      <c r="D1357" s="23"/>
      <c r="E1357" s="24"/>
      <c r="F1357" s="24"/>
      <c r="G1357" s="24"/>
      <c r="H1357" s="24"/>
      <c r="J1357" s="20" t="s">
        <v>21</v>
      </c>
      <c r="K1357" s="20" t="str">
        <f t="shared" si="2"/>
        <v>C_N</v>
      </c>
    </row>
    <row r="1358" spans="1:11" x14ac:dyDescent="0.25">
      <c r="A1358" s="21"/>
      <c r="B1358" s="22"/>
      <c r="C1358" s="22"/>
      <c r="D1358" s="23"/>
      <c r="E1358" s="24"/>
      <c r="F1358" s="24"/>
      <c r="G1358" s="24"/>
      <c r="H1358" s="24"/>
      <c r="J1358" s="20" t="s">
        <v>21</v>
      </c>
      <c r="K1358" s="20" t="str">
        <f t="shared" si="2"/>
        <v>C_N</v>
      </c>
    </row>
    <row r="1359" spans="1:11" x14ac:dyDescent="0.25">
      <c r="A1359" s="21"/>
      <c r="B1359" s="22"/>
      <c r="C1359" s="22"/>
      <c r="D1359" s="23"/>
      <c r="E1359" s="24"/>
      <c r="F1359" s="24"/>
      <c r="G1359" s="24"/>
      <c r="H1359" s="24"/>
      <c r="J1359" s="20" t="s">
        <v>21</v>
      </c>
      <c r="K1359" s="20" t="str">
        <f t="shared" si="2"/>
        <v>C_N</v>
      </c>
    </row>
    <row r="1360" spans="1:11" x14ac:dyDescent="0.25">
      <c r="A1360" s="21"/>
      <c r="B1360" s="22"/>
      <c r="C1360" s="22"/>
      <c r="D1360" s="23"/>
      <c r="E1360" s="24"/>
      <c r="F1360" s="24"/>
      <c r="G1360" s="24"/>
      <c r="H1360" s="24"/>
      <c r="J1360" s="20" t="s">
        <v>21</v>
      </c>
      <c r="K1360" s="20" t="str">
        <f t="shared" si="2"/>
        <v>C_N</v>
      </c>
    </row>
    <row r="1361" spans="1:11" x14ac:dyDescent="0.25">
      <c r="A1361" s="21"/>
      <c r="B1361" s="22"/>
      <c r="C1361" s="22"/>
      <c r="D1361" s="23"/>
      <c r="E1361" s="24"/>
      <c r="F1361" s="24"/>
      <c r="G1361" s="24"/>
      <c r="H1361" s="24"/>
      <c r="J1361" s="20" t="s">
        <v>21</v>
      </c>
      <c r="K1361" s="20" t="str">
        <f t="shared" si="2"/>
        <v>C_N</v>
      </c>
    </row>
    <row r="1362" spans="1:11" x14ac:dyDescent="0.25">
      <c r="A1362" s="21"/>
      <c r="B1362" s="22"/>
      <c r="C1362" s="22"/>
      <c r="D1362" s="23"/>
      <c r="E1362" s="24"/>
      <c r="F1362" s="24"/>
      <c r="G1362" s="24"/>
      <c r="H1362" s="24"/>
      <c r="J1362" s="20" t="s">
        <v>21</v>
      </c>
      <c r="K1362" s="20" t="str">
        <f t="shared" si="2"/>
        <v>C_N</v>
      </c>
    </row>
    <row r="1363" spans="1:11" x14ac:dyDescent="0.25">
      <c r="A1363" s="21"/>
      <c r="B1363" s="22"/>
      <c r="C1363" s="22"/>
      <c r="D1363" s="23"/>
      <c r="E1363" s="24"/>
      <c r="F1363" s="24"/>
      <c r="G1363" s="24"/>
      <c r="H1363" s="24"/>
      <c r="J1363" s="20" t="s">
        <v>21</v>
      </c>
      <c r="K1363" s="20" t="str">
        <f t="shared" si="2"/>
        <v>C_N</v>
      </c>
    </row>
    <row r="1364" spans="1:11" x14ac:dyDescent="0.25">
      <c r="A1364" s="21"/>
      <c r="B1364" s="22"/>
      <c r="C1364" s="22"/>
      <c r="D1364" s="23"/>
      <c r="E1364" s="24"/>
      <c r="F1364" s="24"/>
      <c r="G1364" s="24"/>
      <c r="H1364" s="24"/>
      <c r="J1364" s="20" t="s">
        <v>21</v>
      </c>
      <c r="K1364" s="20" t="str">
        <f t="shared" si="0"/>
        <v>C_N</v>
      </c>
    </row>
    <row r="1365" spans="1:11" x14ac:dyDescent="0.25">
      <c r="A1365" s="21"/>
      <c r="B1365" s="22"/>
      <c r="C1365" s="22"/>
      <c r="D1365" s="23"/>
      <c r="E1365" s="24"/>
      <c r="F1365" s="24"/>
      <c r="G1365" s="24"/>
      <c r="H1365" s="24"/>
      <c r="J1365" s="20" t="s">
        <v>21</v>
      </c>
      <c r="K1365" s="20" t="str">
        <f t="shared" si="0"/>
        <v>C_N</v>
      </c>
    </row>
    <row r="1366" spans="1:11" x14ac:dyDescent="0.25">
      <c r="A1366" s="21"/>
      <c r="B1366" s="22"/>
      <c r="C1366" s="22"/>
      <c r="D1366" s="23"/>
      <c r="E1366" s="24"/>
      <c r="F1366" s="24"/>
      <c r="G1366" s="24"/>
      <c r="H1366" s="24"/>
      <c r="J1366" s="20" t="s">
        <v>21</v>
      </c>
      <c r="K1366" s="20" t="str">
        <f t="shared" si="0"/>
        <v>C_N</v>
      </c>
    </row>
    <row r="1367" spans="1:11" x14ac:dyDescent="0.25">
      <c r="A1367" s="21"/>
      <c r="B1367" s="22"/>
      <c r="C1367" s="22"/>
      <c r="D1367" s="23"/>
      <c r="E1367" s="24"/>
      <c r="F1367" s="24"/>
      <c r="G1367" s="24"/>
      <c r="H1367" s="24"/>
      <c r="J1367" s="20" t="s">
        <v>21</v>
      </c>
      <c r="K1367" s="20" t="str">
        <f t="shared" si="0"/>
        <v>C_N</v>
      </c>
    </row>
    <row r="1368" spans="1:11" x14ac:dyDescent="0.25">
      <c r="A1368" s="21"/>
      <c r="B1368" s="22"/>
      <c r="C1368" s="22"/>
      <c r="D1368" s="23"/>
      <c r="E1368" s="24"/>
      <c r="F1368" s="24"/>
      <c r="G1368" s="24"/>
      <c r="H1368" s="24"/>
      <c r="J1368" s="20" t="s">
        <v>21</v>
      </c>
      <c r="K1368" s="20" t="str">
        <f t="shared" ref="K1368:K1449" si="3">IF(E1368&gt;23,"C_A","C_N")</f>
        <v>C_N</v>
      </c>
    </row>
    <row r="1369" spans="1:11" x14ac:dyDescent="0.25">
      <c r="A1369" s="21"/>
      <c r="B1369" s="22"/>
      <c r="C1369" s="22"/>
      <c r="D1369" s="23"/>
      <c r="E1369" s="24"/>
      <c r="F1369" s="24"/>
      <c r="G1369" s="24"/>
      <c r="H1369" s="24"/>
      <c r="J1369" s="20" t="s">
        <v>21</v>
      </c>
      <c r="K1369" s="20" t="str">
        <f t="shared" si="3"/>
        <v>C_N</v>
      </c>
    </row>
    <row r="1370" spans="1:11" x14ac:dyDescent="0.25">
      <c r="A1370" s="21"/>
      <c r="B1370" s="22"/>
      <c r="C1370" s="22"/>
      <c r="D1370" s="23"/>
      <c r="E1370" s="24"/>
      <c r="F1370" s="24"/>
      <c r="G1370" s="24"/>
      <c r="H1370" s="24"/>
      <c r="J1370" s="20" t="s">
        <v>21</v>
      </c>
      <c r="K1370" s="20" t="str">
        <f t="shared" si="3"/>
        <v>C_N</v>
      </c>
    </row>
    <row r="1371" spans="1:11" x14ac:dyDescent="0.25">
      <c r="A1371" s="21"/>
      <c r="B1371" s="22"/>
      <c r="C1371" s="22"/>
      <c r="D1371" s="23"/>
      <c r="E1371" s="24"/>
      <c r="F1371" s="24"/>
      <c r="G1371" s="24"/>
      <c r="H1371" s="24"/>
      <c r="J1371" s="20" t="s">
        <v>21</v>
      </c>
      <c r="K1371" s="20" t="str">
        <f t="shared" si="3"/>
        <v>C_N</v>
      </c>
    </row>
    <row r="1372" spans="1:11" x14ac:dyDescent="0.25">
      <c r="A1372" s="21"/>
      <c r="B1372" s="22"/>
      <c r="C1372" s="22"/>
      <c r="D1372" s="23"/>
      <c r="E1372" s="24"/>
      <c r="F1372" s="24"/>
      <c r="G1372" s="24"/>
      <c r="H1372" s="24"/>
      <c r="J1372" s="20" t="s">
        <v>21</v>
      </c>
      <c r="K1372" s="20" t="str">
        <f t="shared" si="3"/>
        <v>C_N</v>
      </c>
    </row>
    <row r="1373" spans="1:11" x14ac:dyDescent="0.25">
      <c r="A1373" s="21"/>
      <c r="B1373" s="22"/>
      <c r="C1373" s="22"/>
      <c r="D1373" s="23"/>
      <c r="E1373" s="24"/>
      <c r="F1373" s="24"/>
      <c r="G1373" s="24"/>
      <c r="H1373" s="24"/>
      <c r="J1373" s="20" t="s">
        <v>21</v>
      </c>
      <c r="K1373" s="20" t="str">
        <f t="shared" si="3"/>
        <v>C_N</v>
      </c>
    </row>
    <row r="1374" spans="1:11" x14ac:dyDescent="0.25">
      <c r="A1374" s="21"/>
      <c r="B1374" s="22"/>
      <c r="C1374" s="22"/>
      <c r="D1374" s="23"/>
      <c r="E1374" s="24"/>
      <c r="F1374" s="24"/>
      <c r="G1374" s="24"/>
      <c r="H1374" s="24"/>
      <c r="J1374" s="20" t="s">
        <v>21</v>
      </c>
      <c r="K1374" s="20" t="str">
        <f t="shared" si="3"/>
        <v>C_N</v>
      </c>
    </row>
    <row r="1375" spans="1:11" x14ac:dyDescent="0.25">
      <c r="A1375" s="21"/>
      <c r="B1375" s="22"/>
      <c r="C1375" s="22"/>
      <c r="D1375" s="23"/>
      <c r="E1375" s="24"/>
      <c r="F1375" s="24"/>
      <c r="G1375" s="24"/>
      <c r="H1375" s="24"/>
      <c r="J1375" s="20" t="s">
        <v>21</v>
      </c>
      <c r="K1375" s="20" t="str">
        <f t="shared" si="3"/>
        <v>C_N</v>
      </c>
    </row>
    <row r="1376" spans="1:11" x14ac:dyDescent="0.25">
      <c r="A1376" s="21"/>
      <c r="B1376" s="22"/>
      <c r="C1376" s="22"/>
      <c r="D1376" s="23"/>
      <c r="E1376" s="24"/>
      <c r="F1376" s="24"/>
      <c r="G1376" s="24"/>
      <c r="H1376" s="24"/>
      <c r="J1376" s="20" t="s">
        <v>21</v>
      </c>
      <c r="K1376" s="20" t="str">
        <f t="shared" si="3"/>
        <v>C_N</v>
      </c>
    </row>
    <row r="1377" spans="1:11" x14ac:dyDescent="0.25">
      <c r="A1377" s="21"/>
      <c r="B1377" s="22"/>
      <c r="C1377" s="22"/>
      <c r="D1377" s="23"/>
      <c r="E1377" s="24"/>
      <c r="F1377" s="24"/>
      <c r="G1377" s="24"/>
      <c r="H1377" s="24"/>
      <c r="J1377" s="20" t="s">
        <v>21</v>
      </c>
      <c r="K1377" s="20" t="str">
        <f t="shared" si="3"/>
        <v>C_N</v>
      </c>
    </row>
    <row r="1378" spans="1:11" x14ac:dyDescent="0.25">
      <c r="A1378" s="21"/>
      <c r="B1378" s="22"/>
      <c r="C1378" s="22"/>
      <c r="D1378" s="23"/>
      <c r="E1378" s="24"/>
      <c r="F1378" s="24"/>
      <c r="G1378" s="24"/>
      <c r="H1378" s="24"/>
      <c r="J1378" s="20" t="s">
        <v>21</v>
      </c>
      <c r="K1378" s="20" t="str">
        <f t="shared" si="3"/>
        <v>C_N</v>
      </c>
    </row>
    <row r="1379" spans="1:11" x14ac:dyDescent="0.25">
      <c r="A1379" s="21"/>
      <c r="B1379" s="22"/>
      <c r="C1379" s="22"/>
      <c r="D1379" s="23"/>
      <c r="E1379" s="24"/>
      <c r="F1379" s="24"/>
      <c r="G1379" s="24"/>
      <c r="H1379" s="24"/>
      <c r="J1379" s="20" t="s">
        <v>21</v>
      </c>
      <c r="K1379" s="20" t="str">
        <f t="shared" si="3"/>
        <v>C_N</v>
      </c>
    </row>
    <row r="1380" spans="1:11" x14ac:dyDescent="0.25">
      <c r="A1380" s="21"/>
      <c r="B1380" s="22"/>
      <c r="C1380" s="22"/>
      <c r="D1380" s="23"/>
      <c r="E1380" s="24"/>
      <c r="F1380" s="24"/>
      <c r="G1380" s="24"/>
      <c r="H1380" s="24"/>
      <c r="J1380" s="20" t="s">
        <v>21</v>
      </c>
      <c r="K1380" s="20" t="str">
        <f t="shared" si="3"/>
        <v>C_N</v>
      </c>
    </row>
    <row r="1381" spans="1:11" x14ac:dyDescent="0.25">
      <c r="A1381" s="21"/>
      <c r="B1381" s="22"/>
      <c r="C1381" s="22"/>
      <c r="D1381" s="23"/>
      <c r="E1381" s="24"/>
      <c r="F1381" s="24"/>
      <c r="G1381" s="24"/>
      <c r="H1381" s="24"/>
      <c r="J1381" s="20" t="s">
        <v>21</v>
      </c>
      <c r="K1381" s="20" t="str">
        <f t="shared" si="3"/>
        <v>C_N</v>
      </c>
    </row>
    <row r="1382" spans="1:11" x14ac:dyDescent="0.25">
      <c r="A1382" s="21"/>
      <c r="B1382" s="22"/>
      <c r="C1382" s="22"/>
      <c r="D1382" s="23"/>
      <c r="E1382" s="24"/>
      <c r="F1382" s="24"/>
      <c r="G1382" s="24"/>
      <c r="H1382" s="24"/>
      <c r="J1382" s="20" t="s">
        <v>21</v>
      </c>
      <c r="K1382" s="20" t="str">
        <f t="shared" si="3"/>
        <v>C_N</v>
      </c>
    </row>
    <row r="1383" spans="1:11" x14ac:dyDescent="0.25">
      <c r="A1383" s="21"/>
      <c r="B1383" s="22"/>
      <c r="C1383" s="22"/>
      <c r="D1383" s="23"/>
      <c r="E1383" s="24"/>
      <c r="F1383" s="24"/>
      <c r="G1383" s="24"/>
      <c r="H1383" s="24"/>
      <c r="J1383" s="20" t="s">
        <v>21</v>
      </c>
      <c r="K1383" s="20" t="str">
        <f t="shared" si="3"/>
        <v>C_N</v>
      </c>
    </row>
    <row r="1384" spans="1:11" x14ac:dyDescent="0.25">
      <c r="A1384" s="21"/>
      <c r="B1384" s="22"/>
      <c r="C1384" s="22"/>
      <c r="D1384" s="23"/>
      <c r="E1384" s="24"/>
      <c r="F1384" s="24"/>
      <c r="G1384" s="24"/>
      <c r="H1384" s="24"/>
      <c r="J1384" s="20" t="s">
        <v>21</v>
      </c>
      <c r="K1384" s="20" t="str">
        <f t="shared" si="3"/>
        <v>C_N</v>
      </c>
    </row>
    <row r="1385" spans="1:11" x14ac:dyDescent="0.25">
      <c r="A1385" s="21"/>
      <c r="B1385" s="22"/>
      <c r="C1385" s="22"/>
      <c r="D1385" s="23"/>
      <c r="E1385" s="24"/>
      <c r="F1385" s="24"/>
      <c r="G1385" s="24"/>
      <c r="H1385" s="24"/>
      <c r="J1385" s="20" t="s">
        <v>21</v>
      </c>
      <c r="K1385" s="20" t="str">
        <f t="shared" si="3"/>
        <v>C_N</v>
      </c>
    </row>
    <row r="1386" spans="1:11" x14ac:dyDescent="0.25">
      <c r="A1386" s="21"/>
      <c r="B1386" s="22"/>
      <c r="C1386" s="22"/>
      <c r="D1386" s="23"/>
      <c r="E1386" s="24"/>
      <c r="F1386" s="24"/>
      <c r="G1386" s="24"/>
      <c r="H1386" s="24"/>
      <c r="J1386" s="20" t="s">
        <v>21</v>
      </c>
      <c r="K1386" s="20" t="str">
        <f t="shared" si="3"/>
        <v>C_N</v>
      </c>
    </row>
    <row r="1387" spans="1:11" x14ac:dyDescent="0.25">
      <c r="A1387" s="21"/>
      <c r="B1387" s="22"/>
      <c r="C1387" s="22"/>
      <c r="D1387" s="23"/>
      <c r="E1387" s="24"/>
      <c r="F1387" s="24"/>
      <c r="G1387" s="24"/>
      <c r="H1387" s="24"/>
      <c r="J1387" s="20" t="s">
        <v>21</v>
      </c>
      <c r="K1387" s="20" t="str">
        <f t="shared" si="3"/>
        <v>C_N</v>
      </c>
    </row>
    <row r="1388" spans="1:11" x14ac:dyDescent="0.25">
      <c r="A1388" s="21"/>
      <c r="B1388" s="22"/>
      <c r="C1388" s="22"/>
      <c r="D1388" s="23"/>
      <c r="E1388" s="24"/>
      <c r="F1388" s="24"/>
      <c r="G1388" s="24"/>
      <c r="H1388" s="24"/>
      <c r="J1388" s="20" t="s">
        <v>21</v>
      </c>
      <c r="K1388" s="20" t="str">
        <f t="shared" si="3"/>
        <v>C_N</v>
      </c>
    </row>
    <row r="1389" spans="1:11" x14ac:dyDescent="0.25">
      <c r="A1389" s="21"/>
      <c r="B1389" s="22"/>
      <c r="C1389" s="22"/>
      <c r="D1389" s="23"/>
      <c r="E1389" s="24"/>
      <c r="F1389" s="24"/>
      <c r="G1389" s="24"/>
      <c r="H1389" s="24"/>
      <c r="J1389" s="20" t="s">
        <v>21</v>
      </c>
      <c r="K1389" s="20" t="str">
        <f t="shared" si="3"/>
        <v>C_N</v>
      </c>
    </row>
    <row r="1390" spans="1:11" x14ac:dyDescent="0.25">
      <c r="A1390" s="21"/>
      <c r="B1390" s="22"/>
      <c r="C1390" s="22"/>
      <c r="D1390" s="23"/>
      <c r="E1390" s="24"/>
      <c r="F1390" s="24"/>
      <c r="G1390" s="24"/>
      <c r="H1390" s="24"/>
      <c r="J1390" s="20" t="s">
        <v>21</v>
      </c>
      <c r="K1390" s="20" t="str">
        <f t="shared" si="3"/>
        <v>C_N</v>
      </c>
    </row>
    <row r="1391" spans="1:11" x14ac:dyDescent="0.25">
      <c r="A1391" s="21"/>
      <c r="B1391" s="22"/>
      <c r="C1391" s="22"/>
      <c r="D1391" s="23"/>
      <c r="E1391" s="24"/>
      <c r="F1391" s="24"/>
      <c r="G1391" s="24"/>
      <c r="H1391" s="24"/>
      <c r="J1391" s="20" t="s">
        <v>21</v>
      </c>
      <c r="K1391" s="20" t="str">
        <f t="shared" si="3"/>
        <v>C_N</v>
      </c>
    </row>
    <row r="1392" spans="1:11" x14ac:dyDescent="0.25">
      <c r="A1392" s="21"/>
      <c r="B1392" s="22"/>
      <c r="C1392" s="22"/>
      <c r="D1392" s="23"/>
      <c r="E1392" s="24"/>
      <c r="F1392" s="24"/>
      <c r="G1392" s="24"/>
      <c r="H1392" s="24"/>
      <c r="J1392" s="20" t="s">
        <v>21</v>
      </c>
      <c r="K1392" s="20" t="str">
        <f t="shared" si="3"/>
        <v>C_N</v>
      </c>
    </row>
    <row r="1393" spans="1:11" x14ac:dyDescent="0.25">
      <c r="A1393" s="21"/>
      <c r="B1393" s="22"/>
      <c r="C1393" s="22"/>
      <c r="D1393" s="23"/>
      <c r="E1393" s="24"/>
      <c r="F1393" s="24"/>
      <c r="G1393" s="24"/>
      <c r="H1393" s="24"/>
      <c r="J1393" s="20" t="s">
        <v>21</v>
      </c>
      <c r="K1393" s="20" t="str">
        <f t="shared" si="3"/>
        <v>C_N</v>
      </c>
    </row>
    <row r="1394" spans="1:11" x14ac:dyDescent="0.25">
      <c r="A1394" s="21"/>
      <c r="B1394" s="22"/>
      <c r="C1394" s="22"/>
      <c r="D1394" s="23"/>
      <c r="E1394" s="24"/>
      <c r="F1394" s="24"/>
      <c r="G1394" s="24"/>
      <c r="H1394" s="24"/>
      <c r="J1394" s="20" t="s">
        <v>21</v>
      </c>
      <c r="K1394" s="20" t="str">
        <f t="shared" si="3"/>
        <v>C_N</v>
      </c>
    </row>
    <row r="1395" spans="1:11" x14ac:dyDescent="0.25">
      <c r="A1395" s="21"/>
      <c r="B1395" s="22"/>
      <c r="C1395" s="22"/>
      <c r="D1395" s="23"/>
      <c r="E1395" s="24"/>
      <c r="F1395" s="24"/>
      <c r="G1395" s="24"/>
      <c r="H1395" s="24"/>
      <c r="J1395" s="20" t="s">
        <v>21</v>
      </c>
      <c r="K1395" s="20" t="str">
        <f t="shared" si="3"/>
        <v>C_N</v>
      </c>
    </row>
    <row r="1396" spans="1:11" x14ac:dyDescent="0.25">
      <c r="A1396" s="21"/>
      <c r="B1396" s="22"/>
      <c r="C1396" s="22"/>
      <c r="D1396" s="23"/>
      <c r="E1396" s="24"/>
      <c r="F1396" s="24"/>
      <c r="G1396" s="24"/>
      <c r="H1396" s="24"/>
      <c r="J1396" s="20" t="s">
        <v>21</v>
      </c>
      <c r="K1396" s="20" t="str">
        <f t="shared" si="3"/>
        <v>C_N</v>
      </c>
    </row>
    <row r="1397" spans="1:11" x14ac:dyDescent="0.25">
      <c r="A1397" s="21"/>
      <c r="B1397" s="22"/>
      <c r="C1397" s="22"/>
      <c r="D1397" s="23"/>
      <c r="E1397" s="24"/>
      <c r="F1397" s="24"/>
      <c r="G1397" s="24"/>
      <c r="H1397" s="24"/>
      <c r="J1397" s="20" t="s">
        <v>21</v>
      </c>
      <c r="K1397" s="20" t="str">
        <f t="shared" si="3"/>
        <v>C_N</v>
      </c>
    </row>
    <row r="1398" spans="1:11" x14ac:dyDescent="0.25">
      <c r="A1398" s="21"/>
      <c r="B1398" s="22"/>
      <c r="C1398" s="22"/>
      <c r="D1398" s="23"/>
      <c r="E1398" s="24"/>
      <c r="F1398" s="24"/>
      <c r="G1398" s="24"/>
      <c r="H1398" s="24"/>
      <c r="J1398" s="20" t="s">
        <v>21</v>
      </c>
      <c r="K1398" s="20" t="str">
        <f t="shared" si="3"/>
        <v>C_N</v>
      </c>
    </row>
    <row r="1399" spans="1:11" x14ac:dyDescent="0.25">
      <c r="A1399" s="21"/>
      <c r="B1399" s="22"/>
      <c r="C1399" s="22"/>
      <c r="D1399" s="23"/>
      <c r="E1399" s="24"/>
      <c r="F1399" s="24"/>
      <c r="G1399" s="24"/>
      <c r="H1399" s="24"/>
      <c r="J1399" s="20" t="s">
        <v>21</v>
      </c>
      <c r="K1399" s="20" t="str">
        <f t="shared" si="3"/>
        <v>C_N</v>
      </c>
    </row>
    <row r="1400" spans="1:11" x14ac:dyDescent="0.25">
      <c r="A1400" s="21"/>
      <c r="B1400" s="22"/>
      <c r="C1400" s="22"/>
      <c r="D1400" s="23"/>
      <c r="E1400" s="24"/>
      <c r="F1400" s="24"/>
      <c r="G1400" s="24"/>
      <c r="H1400" s="24"/>
      <c r="J1400" s="20" t="s">
        <v>21</v>
      </c>
      <c r="K1400" s="20" t="str">
        <f>IF(E1400&gt;23,"C_A","C_N")</f>
        <v>C_N</v>
      </c>
    </row>
    <row r="1401" spans="1:11" x14ac:dyDescent="0.25">
      <c r="A1401" s="21"/>
      <c r="B1401" s="22"/>
      <c r="C1401" s="22"/>
      <c r="D1401" s="23"/>
      <c r="E1401" s="24"/>
      <c r="F1401" s="24"/>
      <c r="G1401" s="24"/>
      <c r="H1401" s="24"/>
      <c r="J1401" s="20" t="s">
        <v>21</v>
      </c>
      <c r="K1401" s="20" t="str">
        <f t="shared" ref="K1401:K1448" si="4">IF(E1401&gt;23,"C_A","C_N")</f>
        <v>C_N</v>
      </c>
    </row>
    <row r="1402" spans="1:11" x14ac:dyDescent="0.25">
      <c r="A1402" s="21"/>
      <c r="B1402" s="22"/>
      <c r="C1402" s="22"/>
      <c r="D1402" s="23"/>
      <c r="E1402" s="24"/>
      <c r="F1402" s="24"/>
      <c r="G1402" s="24"/>
      <c r="H1402" s="24"/>
      <c r="J1402" s="20" t="s">
        <v>21</v>
      </c>
      <c r="K1402" s="20" t="str">
        <f t="shared" si="4"/>
        <v>C_N</v>
      </c>
    </row>
    <row r="1403" spans="1:11" x14ac:dyDescent="0.25">
      <c r="A1403" s="21"/>
      <c r="B1403" s="22"/>
      <c r="C1403" s="22"/>
      <c r="D1403" s="23"/>
      <c r="E1403" s="24"/>
      <c r="F1403" s="24"/>
      <c r="G1403" s="24"/>
      <c r="H1403" s="24"/>
      <c r="J1403" s="20" t="s">
        <v>21</v>
      </c>
      <c r="K1403" s="20" t="str">
        <f t="shared" si="4"/>
        <v>C_N</v>
      </c>
    </row>
    <row r="1404" spans="1:11" x14ac:dyDescent="0.25">
      <c r="A1404" s="21"/>
      <c r="B1404" s="22"/>
      <c r="C1404" s="22"/>
      <c r="D1404" s="23"/>
      <c r="E1404" s="24"/>
      <c r="F1404" s="24"/>
      <c r="G1404" s="24"/>
      <c r="H1404" s="24"/>
      <c r="J1404" s="20" t="s">
        <v>21</v>
      </c>
      <c r="K1404" s="20" t="str">
        <f t="shared" si="4"/>
        <v>C_N</v>
      </c>
    </row>
    <row r="1405" spans="1:11" x14ac:dyDescent="0.25">
      <c r="A1405" s="21"/>
      <c r="B1405" s="22"/>
      <c r="C1405" s="22"/>
      <c r="D1405" s="23"/>
      <c r="E1405" s="24"/>
      <c r="F1405" s="24"/>
      <c r="G1405" s="24"/>
      <c r="H1405" s="24"/>
      <c r="J1405" s="20" t="s">
        <v>21</v>
      </c>
      <c r="K1405" s="20" t="str">
        <f t="shared" si="4"/>
        <v>C_N</v>
      </c>
    </row>
    <row r="1406" spans="1:11" x14ac:dyDescent="0.25">
      <c r="A1406" s="21"/>
      <c r="B1406" s="22"/>
      <c r="C1406" s="22"/>
      <c r="D1406" s="23"/>
      <c r="E1406" s="24"/>
      <c r="F1406" s="24"/>
      <c r="G1406" s="24"/>
      <c r="H1406" s="24"/>
      <c r="J1406" s="20" t="s">
        <v>21</v>
      </c>
      <c r="K1406" s="20" t="str">
        <f t="shared" si="4"/>
        <v>C_N</v>
      </c>
    </row>
    <row r="1407" spans="1:11" x14ac:dyDescent="0.25">
      <c r="A1407" s="21"/>
      <c r="B1407" s="22"/>
      <c r="C1407" s="22"/>
      <c r="D1407" s="23"/>
      <c r="E1407" s="24"/>
      <c r="F1407" s="24"/>
      <c r="G1407" s="24"/>
      <c r="H1407" s="24"/>
      <c r="J1407" s="20" t="s">
        <v>21</v>
      </c>
      <c r="K1407" s="20" t="str">
        <f t="shared" si="4"/>
        <v>C_N</v>
      </c>
    </row>
    <row r="1408" spans="1:11" x14ac:dyDescent="0.25">
      <c r="A1408" s="21"/>
      <c r="B1408" s="22"/>
      <c r="C1408" s="22"/>
      <c r="D1408" s="23"/>
      <c r="E1408" s="24"/>
      <c r="F1408" s="24"/>
      <c r="G1408" s="24"/>
      <c r="H1408" s="24"/>
      <c r="J1408" s="20" t="s">
        <v>21</v>
      </c>
      <c r="K1408" s="20" t="str">
        <f t="shared" si="4"/>
        <v>C_N</v>
      </c>
    </row>
    <row r="1409" spans="1:11" x14ac:dyDescent="0.25">
      <c r="A1409" s="21"/>
      <c r="B1409" s="22"/>
      <c r="C1409" s="22"/>
      <c r="D1409" s="23"/>
      <c r="E1409" s="24"/>
      <c r="F1409" s="24"/>
      <c r="G1409" s="24"/>
      <c r="H1409" s="24"/>
      <c r="J1409" s="20" t="s">
        <v>21</v>
      </c>
      <c r="K1409" s="20" t="str">
        <f t="shared" si="4"/>
        <v>C_N</v>
      </c>
    </row>
    <row r="1410" spans="1:11" x14ac:dyDescent="0.25">
      <c r="A1410" s="21"/>
      <c r="B1410" s="22"/>
      <c r="C1410" s="22"/>
      <c r="D1410" s="23"/>
      <c r="E1410" s="24"/>
      <c r="F1410" s="24"/>
      <c r="G1410" s="24"/>
      <c r="H1410" s="24"/>
      <c r="J1410" s="20" t="s">
        <v>21</v>
      </c>
      <c r="K1410" s="20" t="str">
        <f t="shared" si="4"/>
        <v>C_N</v>
      </c>
    </row>
    <row r="1411" spans="1:11" x14ac:dyDescent="0.25">
      <c r="A1411" s="21"/>
      <c r="B1411" s="22"/>
      <c r="C1411" s="22"/>
      <c r="D1411" s="23"/>
      <c r="E1411" s="24"/>
      <c r="F1411" s="24"/>
      <c r="G1411" s="24"/>
      <c r="H1411" s="24"/>
      <c r="J1411" s="20" t="s">
        <v>21</v>
      </c>
      <c r="K1411" s="20" t="str">
        <f t="shared" si="4"/>
        <v>C_N</v>
      </c>
    </row>
    <row r="1412" spans="1:11" x14ac:dyDescent="0.25">
      <c r="A1412" s="21"/>
      <c r="B1412" s="22"/>
      <c r="C1412" s="22"/>
      <c r="D1412" s="23"/>
      <c r="E1412" s="24"/>
      <c r="F1412" s="24"/>
      <c r="G1412" s="24"/>
      <c r="H1412" s="24"/>
      <c r="J1412" s="20" t="s">
        <v>21</v>
      </c>
      <c r="K1412" s="20" t="str">
        <f t="shared" si="4"/>
        <v>C_N</v>
      </c>
    </row>
    <row r="1413" spans="1:11" x14ac:dyDescent="0.25">
      <c r="A1413" s="21"/>
      <c r="B1413" s="22"/>
      <c r="C1413" s="22"/>
      <c r="D1413" s="23"/>
      <c r="E1413" s="24"/>
      <c r="F1413" s="24"/>
      <c r="G1413" s="24"/>
      <c r="H1413" s="24"/>
      <c r="J1413" s="20" t="s">
        <v>21</v>
      </c>
      <c r="K1413" s="20" t="str">
        <f t="shared" si="4"/>
        <v>C_N</v>
      </c>
    </row>
    <row r="1414" spans="1:11" x14ac:dyDescent="0.25">
      <c r="A1414" s="21"/>
      <c r="B1414" s="22"/>
      <c r="C1414" s="22"/>
      <c r="D1414" s="23"/>
      <c r="E1414" s="24"/>
      <c r="F1414" s="24"/>
      <c r="G1414" s="24"/>
      <c r="H1414" s="24"/>
      <c r="J1414" s="20" t="s">
        <v>21</v>
      </c>
      <c r="K1414" s="20" t="str">
        <f t="shared" si="4"/>
        <v>C_N</v>
      </c>
    </row>
    <row r="1415" spans="1:11" x14ac:dyDescent="0.25">
      <c r="A1415" s="21"/>
      <c r="B1415" s="22"/>
      <c r="C1415" s="22"/>
      <c r="D1415" s="23"/>
      <c r="E1415" s="24"/>
      <c r="F1415" s="24"/>
      <c r="G1415" s="24"/>
      <c r="H1415" s="24"/>
      <c r="J1415" s="20" t="s">
        <v>21</v>
      </c>
      <c r="K1415" s="20" t="str">
        <f t="shared" si="4"/>
        <v>C_N</v>
      </c>
    </row>
    <row r="1416" spans="1:11" x14ac:dyDescent="0.25">
      <c r="A1416" s="21"/>
      <c r="B1416" s="22"/>
      <c r="C1416" s="22"/>
      <c r="D1416" s="23"/>
      <c r="E1416" s="24"/>
      <c r="F1416" s="24"/>
      <c r="G1416" s="24"/>
      <c r="H1416" s="24"/>
      <c r="J1416" s="20" t="s">
        <v>21</v>
      </c>
      <c r="K1416" s="20" t="str">
        <f t="shared" si="4"/>
        <v>C_N</v>
      </c>
    </row>
    <row r="1417" spans="1:11" x14ac:dyDescent="0.25">
      <c r="A1417" s="21"/>
      <c r="B1417" s="22"/>
      <c r="C1417" s="22"/>
      <c r="D1417" s="23"/>
      <c r="E1417" s="24"/>
      <c r="F1417" s="24"/>
      <c r="G1417" s="24"/>
      <c r="H1417" s="24"/>
      <c r="J1417" s="20" t="s">
        <v>21</v>
      </c>
      <c r="K1417" s="20" t="str">
        <f t="shared" si="4"/>
        <v>C_N</v>
      </c>
    </row>
    <row r="1418" spans="1:11" x14ac:dyDescent="0.25">
      <c r="A1418" s="21"/>
      <c r="B1418" s="22"/>
      <c r="C1418" s="22"/>
      <c r="D1418" s="23"/>
      <c r="E1418" s="24"/>
      <c r="F1418" s="24"/>
      <c r="G1418" s="24"/>
      <c r="H1418" s="24"/>
      <c r="J1418" s="20" t="s">
        <v>21</v>
      </c>
      <c r="K1418" s="20" t="str">
        <f t="shared" si="4"/>
        <v>C_N</v>
      </c>
    </row>
    <row r="1419" spans="1:11" x14ac:dyDescent="0.25">
      <c r="A1419" s="21"/>
      <c r="B1419" s="22"/>
      <c r="C1419" s="22"/>
      <c r="D1419" s="23"/>
      <c r="E1419" s="24"/>
      <c r="F1419" s="24"/>
      <c r="G1419" s="24"/>
      <c r="H1419" s="24"/>
      <c r="J1419" s="20" t="s">
        <v>21</v>
      </c>
      <c r="K1419" s="20" t="str">
        <f t="shared" si="4"/>
        <v>C_N</v>
      </c>
    </row>
    <row r="1420" spans="1:11" x14ac:dyDescent="0.25">
      <c r="A1420" s="21"/>
      <c r="B1420" s="22"/>
      <c r="C1420" s="22"/>
      <c r="D1420" s="23"/>
      <c r="E1420" s="24"/>
      <c r="F1420" s="24"/>
      <c r="G1420" s="24"/>
      <c r="H1420" s="24"/>
      <c r="J1420" s="20" t="s">
        <v>21</v>
      </c>
      <c r="K1420" s="20" t="str">
        <f t="shared" si="4"/>
        <v>C_N</v>
      </c>
    </row>
    <row r="1421" spans="1:11" x14ac:dyDescent="0.25">
      <c r="A1421" s="21"/>
      <c r="B1421" s="22"/>
      <c r="C1421" s="22"/>
      <c r="D1421" s="23"/>
      <c r="E1421" s="24"/>
      <c r="F1421" s="24"/>
      <c r="G1421" s="24"/>
      <c r="H1421" s="24"/>
      <c r="J1421" s="20" t="s">
        <v>21</v>
      </c>
      <c r="K1421" s="20" t="str">
        <f t="shared" si="4"/>
        <v>C_N</v>
      </c>
    </row>
    <row r="1422" spans="1:11" x14ac:dyDescent="0.25">
      <c r="A1422" s="21"/>
      <c r="B1422" s="22"/>
      <c r="C1422" s="22"/>
      <c r="D1422" s="23"/>
      <c r="E1422" s="24"/>
      <c r="F1422" s="24"/>
      <c r="G1422" s="24"/>
      <c r="H1422" s="24"/>
      <c r="J1422" s="20" t="s">
        <v>21</v>
      </c>
      <c r="K1422" s="20" t="str">
        <f t="shared" si="4"/>
        <v>C_N</v>
      </c>
    </row>
    <row r="1423" spans="1:11" x14ac:dyDescent="0.25">
      <c r="A1423" s="21"/>
      <c r="B1423" s="22"/>
      <c r="C1423" s="22"/>
      <c r="D1423" s="23"/>
      <c r="E1423" s="24"/>
      <c r="F1423" s="24"/>
      <c r="G1423" s="24"/>
      <c r="H1423" s="24"/>
      <c r="J1423" s="20" t="s">
        <v>21</v>
      </c>
      <c r="K1423" s="20" t="str">
        <f t="shared" si="4"/>
        <v>C_N</v>
      </c>
    </row>
    <row r="1424" spans="1:11" x14ac:dyDescent="0.25">
      <c r="A1424" s="21"/>
      <c r="B1424" s="22"/>
      <c r="C1424" s="22"/>
      <c r="D1424" s="23"/>
      <c r="E1424" s="24"/>
      <c r="F1424" s="24"/>
      <c r="G1424" s="24"/>
      <c r="H1424" s="24"/>
      <c r="J1424" s="20" t="s">
        <v>21</v>
      </c>
      <c r="K1424" s="20" t="str">
        <f t="shared" si="4"/>
        <v>C_N</v>
      </c>
    </row>
    <row r="1425" spans="1:11" x14ac:dyDescent="0.25">
      <c r="A1425" s="21"/>
      <c r="B1425" s="22"/>
      <c r="C1425" s="22"/>
      <c r="D1425" s="23"/>
      <c r="E1425" s="24"/>
      <c r="F1425" s="24"/>
      <c r="G1425" s="24"/>
      <c r="H1425" s="24"/>
      <c r="J1425" s="20" t="s">
        <v>21</v>
      </c>
      <c r="K1425" s="20" t="str">
        <f t="shared" si="4"/>
        <v>C_N</v>
      </c>
    </row>
    <row r="1426" spans="1:11" x14ac:dyDescent="0.25">
      <c r="A1426" s="21"/>
      <c r="B1426" s="22"/>
      <c r="C1426" s="22"/>
      <c r="D1426" s="23"/>
      <c r="E1426" s="24"/>
      <c r="F1426" s="24"/>
      <c r="G1426" s="24"/>
      <c r="H1426" s="24"/>
      <c r="J1426" s="20" t="s">
        <v>21</v>
      </c>
      <c r="K1426" s="20" t="str">
        <f t="shared" si="4"/>
        <v>C_N</v>
      </c>
    </row>
    <row r="1427" spans="1:11" x14ac:dyDescent="0.25">
      <c r="A1427" s="21"/>
      <c r="B1427" s="22"/>
      <c r="C1427" s="22"/>
      <c r="D1427" s="23"/>
      <c r="E1427" s="24"/>
      <c r="F1427" s="24"/>
      <c r="G1427" s="24"/>
      <c r="H1427" s="24"/>
      <c r="J1427" s="20" t="s">
        <v>21</v>
      </c>
      <c r="K1427" s="20" t="str">
        <f t="shared" si="4"/>
        <v>C_N</v>
      </c>
    </row>
    <row r="1428" spans="1:11" x14ac:dyDescent="0.25">
      <c r="A1428" s="21"/>
      <c r="B1428" s="22"/>
      <c r="C1428" s="22"/>
      <c r="D1428" s="23"/>
      <c r="E1428" s="24"/>
      <c r="F1428" s="24"/>
      <c r="G1428" s="24"/>
      <c r="H1428" s="24"/>
      <c r="J1428" s="20" t="s">
        <v>21</v>
      </c>
      <c r="K1428" s="20" t="str">
        <f t="shared" si="4"/>
        <v>C_N</v>
      </c>
    </row>
    <row r="1429" spans="1:11" x14ac:dyDescent="0.25">
      <c r="A1429" s="21"/>
      <c r="B1429" s="22"/>
      <c r="C1429" s="22"/>
      <c r="D1429" s="23"/>
      <c r="E1429" s="24"/>
      <c r="F1429" s="24"/>
      <c r="G1429" s="24"/>
      <c r="H1429" s="24"/>
      <c r="J1429" s="20" t="s">
        <v>21</v>
      </c>
      <c r="K1429" s="20" t="str">
        <f t="shared" si="4"/>
        <v>C_N</v>
      </c>
    </row>
    <row r="1430" spans="1:11" x14ac:dyDescent="0.25">
      <c r="A1430" s="21"/>
      <c r="B1430" s="22"/>
      <c r="C1430" s="22"/>
      <c r="D1430" s="23"/>
      <c r="E1430" s="24"/>
      <c r="F1430" s="24"/>
      <c r="G1430" s="24"/>
      <c r="H1430" s="24"/>
      <c r="J1430" s="20" t="s">
        <v>21</v>
      </c>
      <c r="K1430" s="20" t="str">
        <f t="shared" si="4"/>
        <v>C_N</v>
      </c>
    </row>
    <row r="1431" spans="1:11" x14ac:dyDescent="0.25">
      <c r="A1431" s="21"/>
      <c r="B1431" s="22"/>
      <c r="C1431" s="22"/>
      <c r="D1431" s="23"/>
      <c r="E1431" s="24"/>
      <c r="F1431" s="24"/>
      <c r="G1431" s="24"/>
      <c r="H1431" s="24"/>
      <c r="J1431" s="20" t="s">
        <v>21</v>
      </c>
      <c r="K1431" s="20" t="str">
        <f t="shared" ref="K1431:K1442" si="5">IF(E1431&gt;23,"C_A","C_N")</f>
        <v>C_N</v>
      </c>
    </row>
    <row r="1432" spans="1:11" x14ac:dyDescent="0.25">
      <c r="A1432" s="21"/>
      <c r="B1432" s="22"/>
      <c r="C1432" s="22"/>
      <c r="D1432" s="23"/>
      <c r="E1432" s="24"/>
      <c r="F1432" s="24"/>
      <c r="G1432" s="24"/>
      <c r="H1432" s="24"/>
      <c r="J1432" s="20" t="s">
        <v>21</v>
      </c>
      <c r="K1432" s="20" t="str">
        <f t="shared" si="5"/>
        <v>C_N</v>
      </c>
    </row>
    <row r="1433" spans="1:11" x14ac:dyDescent="0.25">
      <c r="A1433" s="21"/>
      <c r="B1433" s="22"/>
      <c r="C1433" s="22"/>
      <c r="D1433" s="23"/>
      <c r="E1433" s="24"/>
      <c r="F1433" s="24"/>
      <c r="G1433" s="24"/>
      <c r="H1433" s="24"/>
      <c r="J1433" s="20" t="s">
        <v>21</v>
      </c>
      <c r="K1433" s="20" t="str">
        <f t="shared" si="5"/>
        <v>C_N</v>
      </c>
    </row>
    <row r="1434" spans="1:11" x14ac:dyDescent="0.25">
      <c r="A1434" s="21"/>
      <c r="B1434" s="22"/>
      <c r="C1434" s="22"/>
      <c r="D1434" s="23"/>
      <c r="E1434" s="24"/>
      <c r="F1434" s="24"/>
      <c r="G1434" s="24"/>
      <c r="H1434" s="24"/>
      <c r="J1434" s="20" t="s">
        <v>21</v>
      </c>
      <c r="K1434" s="20" t="str">
        <f t="shared" si="5"/>
        <v>C_N</v>
      </c>
    </row>
    <row r="1435" spans="1:11" x14ac:dyDescent="0.25">
      <c r="A1435" s="21"/>
      <c r="B1435" s="22"/>
      <c r="C1435" s="22"/>
      <c r="D1435" s="23"/>
      <c r="E1435" s="24"/>
      <c r="F1435" s="24"/>
      <c r="G1435" s="24"/>
      <c r="H1435" s="24"/>
      <c r="J1435" s="20" t="s">
        <v>21</v>
      </c>
      <c r="K1435" s="20" t="str">
        <f t="shared" si="5"/>
        <v>C_N</v>
      </c>
    </row>
    <row r="1436" spans="1:11" x14ac:dyDescent="0.25">
      <c r="A1436" s="21"/>
      <c r="B1436" s="22"/>
      <c r="C1436" s="22"/>
      <c r="D1436" s="23"/>
      <c r="E1436" s="24"/>
      <c r="F1436" s="24"/>
      <c r="G1436" s="24"/>
      <c r="H1436" s="24"/>
      <c r="J1436" s="20" t="s">
        <v>21</v>
      </c>
      <c r="K1436" s="20" t="str">
        <f t="shared" si="5"/>
        <v>C_N</v>
      </c>
    </row>
    <row r="1437" spans="1:11" x14ac:dyDescent="0.25">
      <c r="A1437" s="21"/>
      <c r="B1437" s="22"/>
      <c r="C1437" s="22"/>
      <c r="D1437" s="23"/>
      <c r="E1437" s="24"/>
      <c r="F1437" s="24"/>
      <c r="G1437" s="24"/>
      <c r="H1437" s="24"/>
      <c r="J1437" s="20" t="s">
        <v>21</v>
      </c>
      <c r="K1437" s="20" t="str">
        <f t="shared" si="5"/>
        <v>C_N</v>
      </c>
    </row>
    <row r="1438" spans="1:11" x14ac:dyDescent="0.25">
      <c r="A1438" s="21"/>
      <c r="B1438" s="22"/>
      <c r="C1438" s="22"/>
      <c r="D1438" s="23"/>
      <c r="E1438" s="24"/>
      <c r="F1438" s="24"/>
      <c r="G1438" s="24"/>
      <c r="H1438" s="24"/>
      <c r="J1438" s="20" t="s">
        <v>21</v>
      </c>
      <c r="K1438" s="20" t="str">
        <f t="shared" si="5"/>
        <v>C_N</v>
      </c>
    </row>
    <row r="1439" spans="1:11" x14ac:dyDescent="0.25">
      <c r="A1439" s="21"/>
      <c r="B1439" s="22"/>
      <c r="C1439" s="22"/>
      <c r="D1439" s="23"/>
      <c r="E1439" s="24"/>
      <c r="F1439" s="24"/>
      <c r="G1439" s="24"/>
      <c r="H1439" s="24"/>
      <c r="J1439" s="20" t="s">
        <v>21</v>
      </c>
      <c r="K1439" s="20" t="str">
        <f t="shared" si="5"/>
        <v>C_N</v>
      </c>
    </row>
    <row r="1440" spans="1:11" x14ac:dyDescent="0.25">
      <c r="A1440" s="21"/>
      <c r="B1440" s="22"/>
      <c r="C1440" s="22"/>
      <c r="D1440" s="23"/>
      <c r="E1440" s="24"/>
      <c r="F1440" s="24"/>
      <c r="G1440" s="24"/>
      <c r="H1440" s="24"/>
      <c r="J1440" s="20" t="s">
        <v>21</v>
      </c>
      <c r="K1440" s="20" t="str">
        <f t="shared" si="5"/>
        <v>C_N</v>
      </c>
    </row>
    <row r="1441" spans="1:11" x14ac:dyDescent="0.25">
      <c r="A1441" s="21"/>
      <c r="B1441" s="22"/>
      <c r="C1441" s="22"/>
      <c r="D1441" s="23"/>
      <c r="E1441" s="24"/>
      <c r="F1441" s="24"/>
      <c r="G1441" s="24"/>
      <c r="H1441" s="24"/>
      <c r="J1441" s="20" t="s">
        <v>21</v>
      </c>
      <c r="K1441" s="20" t="str">
        <f t="shared" si="5"/>
        <v>C_N</v>
      </c>
    </row>
    <row r="1442" spans="1:11" x14ac:dyDescent="0.25">
      <c r="A1442" s="21"/>
      <c r="B1442" s="22"/>
      <c r="C1442" s="22"/>
      <c r="D1442" s="23"/>
      <c r="E1442" s="24"/>
      <c r="F1442" s="24"/>
      <c r="G1442" s="24"/>
      <c r="H1442" s="24"/>
      <c r="J1442" s="20" t="s">
        <v>21</v>
      </c>
      <c r="K1442" s="20" t="str">
        <f t="shared" si="5"/>
        <v>C_N</v>
      </c>
    </row>
    <row r="1443" spans="1:11" x14ac:dyDescent="0.25">
      <c r="A1443" s="21"/>
      <c r="B1443" s="22"/>
      <c r="C1443" s="22"/>
      <c r="D1443" s="23"/>
      <c r="E1443" s="24"/>
      <c r="F1443" s="24"/>
      <c r="G1443" s="24"/>
      <c r="H1443" s="24"/>
      <c r="J1443" s="20" t="s">
        <v>21</v>
      </c>
      <c r="K1443" s="20" t="str">
        <f t="shared" si="4"/>
        <v>C_N</v>
      </c>
    </row>
    <row r="1444" spans="1:11" x14ac:dyDescent="0.25">
      <c r="A1444" s="21"/>
      <c r="B1444" s="22"/>
      <c r="C1444" s="22"/>
      <c r="D1444" s="23"/>
      <c r="E1444" s="24"/>
      <c r="F1444" s="24"/>
      <c r="G1444" s="24"/>
      <c r="H1444" s="24"/>
      <c r="J1444" s="20" t="s">
        <v>21</v>
      </c>
      <c r="K1444" s="20" t="str">
        <f t="shared" si="4"/>
        <v>C_N</v>
      </c>
    </row>
    <row r="1445" spans="1:11" x14ac:dyDescent="0.25">
      <c r="A1445" s="21"/>
      <c r="B1445" s="22"/>
      <c r="C1445" s="22"/>
      <c r="D1445" s="23"/>
      <c r="E1445" s="24"/>
      <c r="F1445" s="24"/>
      <c r="G1445" s="24"/>
      <c r="H1445" s="24"/>
      <c r="J1445" s="20" t="s">
        <v>21</v>
      </c>
      <c r="K1445" s="20" t="str">
        <f t="shared" si="4"/>
        <v>C_N</v>
      </c>
    </row>
    <row r="1446" spans="1:11" x14ac:dyDescent="0.25">
      <c r="A1446" s="21"/>
      <c r="B1446" s="22"/>
      <c r="C1446" s="22"/>
      <c r="D1446" s="23"/>
      <c r="E1446" s="24"/>
      <c r="F1446" s="24"/>
      <c r="G1446" s="24"/>
      <c r="H1446" s="24"/>
      <c r="J1446" s="20" t="s">
        <v>21</v>
      </c>
      <c r="K1446" s="20" t="str">
        <f t="shared" si="4"/>
        <v>C_N</v>
      </c>
    </row>
    <row r="1447" spans="1:11" x14ac:dyDescent="0.25">
      <c r="A1447" s="21"/>
      <c r="B1447" s="22"/>
      <c r="C1447" s="22"/>
      <c r="D1447" s="23"/>
      <c r="E1447" s="24"/>
      <c r="F1447" s="24"/>
      <c r="G1447" s="24"/>
      <c r="H1447" s="24"/>
      <c r="J1447" s="20" t="s">
        <v>21</v>
      </c>
      <c r="K1447" s="20" t="str">
        <f t="shared" si="4"/>
        <v>C_N</v>
      </c>
    </row>
    <row r="1448" spans="1:11" x14ac:dyDescent="0.25">
      <c r="A1448" s="21"/>
      <c r="B1448" s="22"/>
      <c r="C1448" s="22"/>
      <c r="D1448" s="23"/>
      <c r="E1448" s="24"/>
      <c r="F1448" s="24"/>
      <c r="G1448" s="24"/>
      <c r="H1448" s="24"/>
      <c r="J1448" s="20" t="s">
        <v>21</v>
      </c>
      <c r="K1448" s="20" t="str">
        <f t="shared" si="4"/>
        <v>C_N</v>
      </c>
    </row>
    <row r="1449" spans="1:11" x14ac:dyDescent="0.25">
      <c r="A1449" s="21"/>
      <c r="B1449" s="22"/>
      <c r="C1449" s="22"/>
      <c r="D1449" s="23"/>
      <c r="E1449" s="24"/>
      <c r="F1449" s="24"/>
      <c r="G1449" s="24"/>
      <c r="H1449" s="24"/>
      <c r="J1449" s="20" t="s">
        <v>21</v>
      </c>
      <c r="K1449" s="20" t="str">
        <f t="shared" si="3"/>
        <v>C_N</v>
      </c>
    </row>
    <row r="1450" spans="1:11" x14ac:dyDescent="0.25">
      <c r="A1450" s="21"/>
      <c r="B1450" s="22"/>
      <c r="C1450" s="22"/>
      <c r="D1450" s="23"/>
      <c r="E1450" s="24"/>
      <c r="F1450" s="24"/>
      <c r="G1450" s="24"/>
      <c r="H1450" s="24"/>
      <c r="J1450" s="20" t="s">
        <v>21</v>
      </c>
      <c r="K1450" s="20" t="str">
        <f t="shared" si="0"/>
        <v>C_N</v>
      </c>
    </row>
    <row r="1451" spans="1:11" x14ac:dyDescent="0.25">
      <c r="A1451" s="26"/>
      <c r="B1451" s="27"/>
      <c r="C1451" s="27"/>
      <c r="D1451" s="28"/>
      <c r="E1451" s="29"/>
      <c r="F1451" s="29"/>
      <c r="G1451" s="29"/>
      <c r="H1451" s="29"/>
      <c r="J1451" s="20" t="s">
        <v>21</v>
      </c>
      <c r="K1451" s="20" t="str">
        <f t="shared" si="0"/>
        <v>C_N</v>
      </c>
    </row>
    <row r="1453" spans="1:11" x14ac:dyDescent="0.25">
      <c r="C1453" s="38" t="s">
        <v>27</v>
      </c>
    </row>
    <row r="1454" spans="1:11" x14ac:dyDescent="0.25">
      <c r="D1454" s="20" t="s">
        <v>14</v>
      </c>
      <c r="F1454" s="25">
        <f>SUMIF($J$2:$J$1451,"A",$F$2:$F$1451)</f>
        <v>42486.753999999994</v>
      </c>
      <c r="G1454" s="25">
        <f>SUMIF($J$2:$J$1451,"A",$G$2:$G$1451)</f>
        <v>932035.71</v>
      </c>
      <c r="H1454" s="25"/>
    </row>
    <row r="1455" spans="1:11" x14ac:dyDescent="0.25">
      <c r="D1455" s="20" t="s">
        <v>15</v>
      </c>
      <c r="F1455" s="25">
        <f>SUMIF($J$2:$J$1451,"C",$F$2:$F$1451)</f>
        <v>14057.574499999997</v>
      </c>
      <c r="G1455" s="25">
        <f>SUMIF($J$2:$J$1451,"C",$G$2:$G$1451)</f>
        <v>460791.52</v>
      </c>
      <c r="H1455" s="25"/>
    </row>
    <row r="1456" spans="1:11" x14ac:dyDescent="0.25">
      <c r="D1456" s="20" t="s">
        <v>18</v>
      </c>
      <c r="F1456" s="25"/>
      <c r="G1456" s="25">
        <f>SUMIF($J$2:$J$1451,"B",$G$2:$G$1451)</f>
        <v>3090280.0199999986</v>
      </c>
      <c r="H1456" s="25"/>
    </row>
    <row r="1457" spans="3:8" x14ac:dyDescent="0.25">
      <c r="F1457" s="25"/>
      <c r="G1457" s="25"/>
      <c r="H1457" s="25"/>
    </row>
    <row r="1458" spans="3:8" x14ac:dyDescent="0.25">
      <c r="D1458" s="20" t="s">
        <v>16</v>
      </c>
      <c r="F1458" s="25">
        <f>SUMIF($K$2:$K$1451,"C_A",$F$2:$F$1451)</f>
        <v>9555.6574999999993</v>
      </c>
      <c r="G1458" s="25">
        <f>SUMIF($K$2:$K$1451,"C_A",$G$2:$G$1451)</f>
        <v>429504.88000000006</v>
      </c>
      <c r="H1458" s="25"/>
    </row>
    <row r="1459" spans="3:8" x14ac:dyDescent="0.25">
      <c r="D1459" s="20" t="s">
        <v>17</v>
      </c>
      <c r="F1459" s="25">
        <f>SUMIF($K$2:$K$1451,"C_N",$F$2:$F$1451)</f>
        <v>4501.9170000000004</v>
      </c>
      <c r="G1459" s="25">
        <f>SUMIF($K$2:$K$1451,"C_N",$G$2:$G$1451)</f>
        <v>31286.639999999999</v>
      </c>
      <c r="H1459" s="25"/>
    </row>
    <row r="1460" spans="3:8" x14ac:dyDescent="0.25">
      <c r="F1460" s="25"/>
      <c r="G1460" s="25"/>
      <c r="H1460" s="25"/>
    </row>
    <row r="1461" spans="3:8" x14ac:dyDescent="0.25">
      <c r="D1461" s="20" t="s">
        <v>25</v>
      </c>
      <c r="E1461" s="25">
        <f>G1454/F1454</f>
        <v>21.937089145478144</v>
      </c>
    </row>
    <row r="1462" spans="3:8" x14ac:dyDescent="0.25">
      <c r="D1462" s="20" t="s">
        <v>26</v>
      </c>
      <c r="E1462" s="39">
        <f>G1454/(G1454+G1455+G1456)</f>
        <v>0.20789948980140957</v>
      </c>
    </row>
    <row r="1463" spans="3:8" ht="15.75" thickBot="1" x14ac:dyDescent="0.3"/>
    <row r="1464" spans="3:8" x14ac:dyDescent="0.25">
      <c r="C1464" s="71" t="s">
        <v>28</v>
      </c>
      <c r="D1464" s="72"/>
      <c r="E1464" s="72"/>
      <c r="F1464" s="72"/>
      <c r="G1464" s="73"/>
    </row>
    <row r="1465" spans="3:8" ht="30" x14ac:dyDescent="0.25">
      <c r="C1465" s="59"/>
      <c r="D1465" s="60" t="s">
        <v>29</v>
      </c>
      <c r="E1465" s="61"/>
      <c r="F1465" s="62">
        <f>ROUND(SUM(F1454,F1458),0)</f>
        <v>52042</v>
      </c>
      <c r="G1465" s="63"/>
    </row>
    <row r="1466" spans="3:8" ht="30" x14ac:dyDescent="0.25">
      <c r="C1466" s="59"/>
      <c r="D1466" s="60" t="s">
        <v>30</v>
      </c>
      <c r="E1466" s="64">
        <f>MAX(30,5*INT((E1461+7.5)/5))</f>
        <v>30</v>
      </c>
      <c r="F1466" s="65" t="s">
        <v>32</v>
      </c>
      <c r="G1466" s="63"/>
    </row>
    <row r="1467" spans="3:8" ht="30.75" thickBot="1" x14ac:dyDescent="0.3">
      <c r="C1467" s="66"/>
      <c r="D1467" s="67" t="s">
        <v>31</v>
      </c>
      <c r="E1467" s="68">
        <f>MIN(1,0.05*INT((E1462+0.075)/0.05))</f>
        <v>0.25</v>
      </c>
      <c r="F1467" s="69"/>
      <c r="G1467" s="7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H_MA_OBRA</vt:lpstr>
      <vt:lpstr>COMPONENTS</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de Toro Pastor, Raul</cp:lastModifiedBy>
  <cp:lastPrinted>2022-06-24T20:35:44Z</cp:lastPrinted>
  <dcterms:created xsi:type="dcterms:W3CDTF">2017-09-05T08:59:43Z</dcterms:created>
  <dcterms:modified xsi:type="dcterms:W3CDTF">2022-06-24T21:35:59Z</dcterms:modified>
</cp:coreProperties>
</file>